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/>
  <bookViews>
    <workbookView xWindow="7695" yWindow="390" windowWidth="9600" windowHeight="9255" tabRatio="915" firstSheet="3" activeTab="3"/>
  </bookViews>
  <sheets>
    <sheet name="ChartofAccts" sheetId="129" state="hidden" r:id="rId1"/>
    <sheet name="Notes" sheetId="122" state="hidden" r:id="rId2"/>
    <sheet name="Sep 2018_compare" sheetId="130" state="hidden" r:id="rId3"/>
    <sheet name="Monthly Update" sheetId="126" r:id="rId4"/>
    <sheet name="File Names" sheetId="43" r:id="rId5"/>
    <sheet name="GLSpecs" sheetId="69" r:id="rId6"/>
    <sheet name="access_hide tab" sheetId="70" state="hidden" r:id="rId7"/>
    <sheet name="GL Grouping" sheetId="71" r:id="rId8"/>
    <sheet name="Correlations Grouping" sheetId="121" r:id="rId9"/>
    <sheet name="InvestmentSpecs" sheetId="4" r:id="rId10"/>
    <sheet name="LoanSpecs" sheetId="2" r:id="rId11"/>
    <sheet name="DepositSpecs" sheetId="1" r:id="rId12"/>
    <sheet name="Recon_FTN_2018_09" sheetId="125" state="hidden" r:id="rId13"/>
    <sheet name="Recon_QwickRate_2018_09" sheetId="124" state="hidden" r:id="rId14"/>
    <sheet name="Recon_planln_2018_09" sheetId="128" state="hidden" r:id="rId15"/>
    <sheet name="Recon_plancd_2018_09" sheetId="127" state="hidden" r:id="rId16"/>
  </sheets>
  <externalReferences>
    <externalReference r:id="rId17"/>
  </externalReferences>
  <definedNames>
    <definedName name="_xlnm._FilterDatabase" localSheetId="6" hidden="1">'access_hide tab'!$A$1:$G$238</definedName>
    <definedName name="_xlnm._FilterDatabase" localSheetId="11" hidden="1">DepositSpecs!$A$14:$C$90</definedName>
    <definedName name="_xlnm._FilterDatabase" localSheetId="5" hidden="1">GLSpecs!$A$15:$FY$576</definedName>
    <definedName name="_xlnm._FilterDatabase" localSheetId="9" hidden="1">InvestmentSpecs!$A$14:$C$50</definedName>
    <definedName name="_xlnm._FilterDatabase" localSheetId="10" hidden="1">LoanSpecs!$A$14:$H$142</definedName>
    <definedName name="_xlnm._FilterDatabase" localSheetId="12" hidden="1">Recon_FTN_2018_09!$A$1:$N$4578</definedName>
    <definedName name="_xlnm._FilterDatabase" localSheetId="14" hidden="1">Recon_planln_2018_09!$A$1:$AS$879</definedName>
    <definedName name="_xlnm._FilterDatabase" localSheetId="13" hidden="1">Recon_QwickRate_2018_09!$A$1:$I$249</definedName>
    <definedName name="BANK">'[1]GLSpecs(OCTC)'!$A$2</definedName>
    <definedName name="DEP" localSheetId="3">#REF!</definedName>
    <definedName name="DEP">#REF!</definedName>
    <definedName name="DEPOSITS" localSheetId="3">#REF!</definedName>
    <definedName name="DEPOSITS">#REF!</definedName>
    <definedName name="DP" localSheetId="3">#REF!</definedName>
    <definedName name="DP">#REF!</definedName>
    <definedName name="INVEST" localSheetId="3">#REF!</definedName>
    <definedName name="INVEST">#REF!</definedName>
    <definedName name="LOANS" localSheetId="3">#REF!</definedName>
    <definedName name="LOANS">#REF!</definedName>
    <definedName name="NEWDEP" localSheetId="3">#REF!</definedName>
    <definedName name="NEWDEP">#REF!</definedName>
    <definedName name="NEWDEPOSITS" localSheetId="3">#REF!</definedName>
    <definedName name="NEWDEPOSITS">#REF!</definedName>
    <definedName name="NEWLOANS" localSheetId="3">#REF!</definedName>
    <definedName name="NEWLOANS">#REF!</definedName>
    <definedName name="_xlnm.Print_Area" localSheetId="3">'Monthly Update'!$A$2:$E$50</definedName>
    <definedName name="Slicer___COMPASS">#N/A</definedName>
  </definedNames>
  <calcPr calcId="145621"/>
  <pivotCaches>
    <pivotCache cacheId="0" r:id="rId18"/>
    <pivotCache cacheId="1" r:id="rId19"/>
    <pivotCache cacheId="2" r:id="rId20"/>
  </pivotCaches>
</workbook>
</file>

<file path=xl/calcChain.xml><?xml version="1.0" encoding="utf-8"?>
<calcChain xmlns="http://schemas.openxmlformats.org/spreadsheetml/2006/main">
  <c r="C15" i="2" l="1"/>
  <c r="O287" i="130" l="1"/>
  <c r="N287" i="130"/>
  <c r="M287" i="130"/>
  <c r="O286" i="130"/>
  <c r="N286" i="130"/>
  <c r="M286" i="130"/>
  <c r="O285" i="130"/>
  <c r="N285" i="130"/>
  <c r="M285" i="130"/>
  <c r="O284" i="130"/>
  <c r="N284" i="130"/>
  <c r="M284" i="130"/>
  <c r="O283" i="130"/>
  <c r="N283" i="130"/>
  <c r="M283" i="130"/>
  <c r="O282" i="130"/>
  <c r="N282" i="130"/>
  <c r="M282" i="130"/>
  <c r="O281" i="130"/>
  <c r="N281" i="130"/>
  <c r="M281" i="130"/>
  <c r="O280" i="130"/>
  <c r="N280" i="130"/>
  <c r="M280" i="130"/>
  <c r="O279" i="130"/>
  <c r="N279" i="130"/>
  <c r="M279" i="130"/>
  <c r="O278" i="130"/>
  <c r="N278" i="130"/>
  <c r="M278" i="130"/>
  <c r="O277" i="130"/>
  <c r="N277" i="130"/>
  <c r="M277" i="130"/>
  <c r="O276" i="130"/>
  <c r="N276" i="130"/>
  <c r="M276" i="130"/>
  <c r="O275" i="130"/>
  <c r="N275" i="130"/>
  <c r="M275" i="130"/>
  <c r="O274" i="130"/>
  <c r="N274" i="130"/>
  <c r="M274" i="130"/>
  <c r="O273" i="130"/>
  <c r="N273" i="130"/>
  <c r="M273" i="130"/>
  <c r="O272" i="130"/>
  <c r="N272" i="130"/>
  <c r="M272" i="130"/>
  <c r="O271" i="130"/>
  <c r="N271" i="130"/>
  <c r="M271" i="130"/>
  <c r="O270" i="130"/>
  <c r="N270" i="130"/>
  <c r="M270" i="130"/>
  <c r="O269" i="130"/>
  <c r="N269" i="130"/>
  <c r="M269" i="130"/>
  <c r="O268" i="130"/>
  <c r="N268" i="130"/>
  <c r="M268" i="130"/>
  <c r="O267" i="130"/>
  <c r="N267" i="130"/>
  <c r="M267" i="130"/>
  <c r="O266" i="130"/>
  <c r="N266" i="130"/>
  <c r="M266" i="130"/>
  <c r="O265" i="130"/>
  <c r="N265" i="130"/>
  <c r="M265" i="130"/>
  <c r="O264" i="130"/>
  <c r="N264" i="130"/>
  <c r="M264" i="130"/>
  <c r="O263" i="130"/>
  <c r="N263" i="130"/>
  <c r="M263" i="130"/>
  <c r="O262" i="130"/>
  <c r="N262" i="130"/>
  <c r="M262" i="130"/>
  <c r="O261" i="130"/>
  <c r="N261" i="130"/>
  <c r="M261" i="130"/>
  <c r="O260" i="130"/>
  <c r="N260" i="130"/>
  <c r="M260" i="130"/>
  <c r="O259" i="130"/>
  <c r="N259" i="130"/>
  <c r="M259" i="130"/>
  <c r="O258" i="130"/>
  <c r="N258" i="130"/>
  <c r="M258" i="130"/>
  <c r="O257" i="130"/>
  <c r="N257" i="130"/>
  <c r="M257" i="130"/>
  <c r="O256" i="130"/>
  <c r="N256" i="130"/>
  <c r="M256" i="130"/>
  <c r="O255" i="130"/>
  <c r="N255" i="130"/>
  <c r="M255" i="130"/>
  <c r="O254" i="130"/>
  <c r="N254" i="130"/>
  <c r="M254" i="130"/>
  <c r="O253" i="130"/>
  <c r="N253" i="130"/>
  <c r="M253" i="130"/>
  <c r="O252" i="130"/>
  <c r="N252" i="130"/>
  <c r="M252" i="130"/>
  <c r="O251" i="130"/>
  <c r="N251" i="130"/>
  <c r="M251" i="130"/>
  <c r="O250" i="130"/>
  <c r="N250" i="130"/>
  <c r="M250" i="130"/>
  <c r="O249" i="130"/>
  <c r="N249" i="130"/>
  <c r="M249" i="130"/>
  <c r="O248" i="130"/>
  <c r="N248" i="130"/>
  <c r="M248" i="130"/>
  <c r="O247" i="130"/>
  <c r="N247" i="130"/>
  <c r="M247" i="130"/>
  <c r="O246" i="130"/>
  <c r="N246" i="130"/>
  <c r="M246" i="130"/>
  <c r="O245" i="130"/>
  <c r="N245" i="130"/>
  <c r="M245" i="130"/>
  <c r="O244" i="130"/>
  <c r="N244" i="130"/>
  <c r="M244" i="130"/>
  <c r="O243" i="130"/>
  <c r="N243" i="130"/>
  <c r="M243" i="130"/>
  <c r="O242" i="130"/>
  <c r="N242" i="130"/>
  <c r="M242" i="130"/>
  <c r="O241" i="130"/>
  <c r="N241" i="130"/>
  <c r="M241" i="130"/>
  <c r="O240" i="130"/>
  <c r="N240" i="130"/>
  <c r="M240" i="130"/>
  <c r="O239" i="130"/>
  <c r="N239" i="130"/>
  <c r="M239" i="130"/>
  <c r="O238" i="130"/>
  <c r="N238" i="130"/>
  <c r="M238" i="130"/>
  <c r="O237" i="130"/>
  <c r="N237" i="130"/>
  <c r="M237" i="130"/>
  <c r="O236" i="130"/>
  <c r="N236" i="130"/>
  <c r="M236" i="130"/>
  <c r="O235" i="130"/>
  <c r="N235" i="130"/>
  <c r="M235" i="130"/>
  <c r="O234" i="130"/>
  <c r="N234" i="130"/>
  <c r="M234" i="130"/>
  <c r="O233" i="130"/>
  <c r="N233" i="130"/>
  <c r="M233" i="130"/>
  <c r="O232" i="130"/>
  <c r="N232" i="130"/>
  <c r="M232" i="130"/>
  <c r="O231" i="130"/>
  <c r="N231" i="130"/>
  <c r="M231" i="130"/>
  <c r="O230" i="130"/>
  <c r="N230" i="130"/>
  <c r="M230" i="130"/>
  <c r="O229" i="130"/>
  <c r="N229" i="130"/>
  <c r="M229" i="130"/>
  <c r="O228" i="130"/>
  <c r="N228" i="130"/>
  <c r="M228" i="130"/>
  <c r="O227" i="130"/>
  <c r="N227" i="130"/>
  <c r="M227" i="130"/>
  <c r="O226" i="130"/>
  <c r="N226" i="130"/>
  <c r="M226" i="130"/>
  <c r="O225" i="130"/>
  <c r="N225" i="130"/>
  <c r="M225" i="130"/>
  <c r="O224" i="130"/>
  <c r="N224" i="130"/>
  <c r="M224" i="130"/>
  <c r="O223" i="130"/>
  <c r="N223" i="130"/>
  <c r="M223" i="130"/>
  <c r="O222" i="130"/>
  <c r="N222" i="130"/>
  <c r="M222" i="130"/>
  <c r="O221" i="130"/>
  <c r="N221" i="130"/>
  <c r="M221" i="130"/>
  <c r="O220" i="130"/>
  <c r="N220" i="130"/>
  <c r="M220" i="130"/>
  <c r="O219" i="130"/>
  <c r="N219" i="130"/>
  <c r="M219" i="130"/>
  <c r="O218" i="130"/>
  <c r="N218" i="130"/>
  <c r="M218" i="130"/>
  <c r="O217" i="130"/>
  <c r="N217" i="130"/>
  <c r="M217" i="130"/>
  <c r="O216" i="130"/>
  <c r="N216" i="130"/>
  <c r="M216" i="130"/>
  <c r="O215" i="130"/>
  <c r="N215" i="130"/>
  <c r="M215" i="130"/>
  <c r="O214" i="130"/>
  <c r="N214" i="130"/>
  <c r="M214" i="130"/>
  <c r="O213" i="130"/>
  <c r="N213" i="130"/>
  <c r="M213" i="130"/>
  <c r="O212" i="130"/>
  <c r="N212" i="130"/>
  <c r="M212" i="130"/>
  <c r="O211" i="130"/>
  <c r="N211" i="130"/>
  <c r="M211" i="130"/>
  <c r="O210" i="130"/>
  <c r="N210" i="130"/>
  <c r="M210" i="130"/>
  <c r="O209" i="130"/>
  <c r="N209" i="130"/>
  <c r="M209" i="130"/>
  <c r="O208" i="130"/>
  <c r="N208" i="130"/>
  <c r="M208" i="130"/>
  <c r="O207" i="130"/>
  <c r="N207" i="130"/>
  <c r="M207" i="130"/>
  <c r="O206" i="130"/>
  <c r="N206" i="130"/>
  <c r="M206" i="130"/>
  <c r="O205" i="130"/>
  <c r="N205" i="130"/>
  <c r="M205" i="130"/>
  <c r="O204" i="130"/>
  <c r="N204" i="130"/>
  <c r="M204" i="130"/>
  <c r="O203" i="130"/>
  <c r="N203" i="130"/>
  <c r="M203" i="130"/>
  <c r="O202" i="130"/>
  <c r="N202" i="130"/>
  <c r="M202" i="130"/>
  <c r="O201" i="130"/>
  <c r="N201" i="130"/>
  <c r="M201" i="130"/>
  <c r="O200" i="130"/>
  <c r="N200" i="130"/>
  <c r="M200" i="130"/>
  <c r="O199" i="130"/>
  <c r="N199" i="130"/>
  <c r="M199" i="130"/>
  <c r="O198" i="130"/>
  <c r="N198" i="130"/>
  <c r="M198" i="130"/>
  <c r="O197" i="130"/>
  <c r="N197" i="130"/>
  <c r="M197" i="130"/>
  <c r="O196" i="130"/>
  <c r="N196" i="130"/>
  <c r="M196" i="130"/>
  <c r="O195" i="130"/>
  <c r="N195" i="130"/>
  <c r="M195" i="130"/>
  <c r="O194" i="130"/>
  <c r="N194" i="130"/>
  <c r="M194" i="130"/>
  <c r="O193" i="130"/>
  <c r="N193" i="130"/>
  <c r="M193" i="130"/>
  <c r="O192" i="130"/>
  <c r="N192" i="130"/>
  <c r="M192" i="130"/>
  <c r="O191" i="130"/>
  <c r="N191" i="130"/>
  <c r="M191" i="130"/>
  <c r="O190" i="130"/>
  <c r="N190" i="130"/>
  <c r="M190" i="130"/>
  <c r="O189" i="130"/>
  <c r="N189" i="130"/>
  <c r="M189" i="130"/>
  <c r="O188" i="130"/>
  <c r="N188" i="130"/>
  <c r="M188" i="130"/>
  <c r="O187" i="130"/>
  <c r="N187" i="130"/>
  <c r="M187" i="130"/>
  <c r="O186" i="130"/>
  <c r="N186" i="130"/>
  <c r="M186" i="130"/>
  <c r="O185" i="130"/>
  <c r="N185" i="130"/>
  <c r="M185" i="130"/>
  <c r="O184" i="130"/>
  <c r="N184" i="130"/>
  <c r="M184" i="130"/>
  <c r="O183" i="130"/>
  <c r="N183" i="130"/>
  <c r="M183" i="130"/>
  <c r="O182" i="130"/>
  <c r="N182" i="130"/>
  <c r="M182" i="130"/>
  <c r="O181" i="130"/>
  <c r="N181" i="130"/>
  <c r="M181" i="130"/>
  <c r="O180" i="130"/>
  <c r="N180" i="130"/>
  <c r="M180" i="130"/>
  <c r="O179" i="130"/>
  <c r="N179" i="130"/>
  <c r="M179" i="130"/>
  <c r="O178" i="130"/>
  <c r="N178" i="130"/>
  <c r="M178" i="130"/>
  <c r="O177" i="130"/>
  <c r="N177" i="130"/>
  <c r="M177" i="130"/>
  <c r="O176" i="130"/>
  <c r="N176" i="130"/>
  <c r="M176" i="130"/>
  <c r="O175" i="130"/>
  <c r="N175" i="130"/>
  <c r="M175" i="130"/>
  <c r="O174" i="130"/>
  <c r="N174" i="130"/>
  <c r="M174" i="130"/>
  <c r="O173" i="130"/>
  <c r="N173" i="130"/>
  <c r="M173" i="130"/>
  <c r="O172" i="130"/>
  <c r="N172" i="130"/>
  <c r="M172" i="130"/>
  <c r="O171" i="130"/>
  <c r="N171" i="130"/>
  <c r="M171" i="130"/>
  <c r="O170" i="130"/>
  <c r="N170" i="130"/>
  <c r="M170" i="130"/>
  <c r="O169" i="130"/>
  <c r="N169" i="130"/>
  <c r="M169" i="130"/>
  <c r="O168" i="130"/>
  <c r="N168" i="130"/>
  <c r="M168" i="130"/>
  <c r="O167" i="130"/>
  <c r="N167" i="130"/>
  <c r="M167" i="130"/>
  <c r="O166" i="130"/>
  <c r="N166" i="130"/>
  <c r="M166" i="130"/>
  <c r="O165" i="130"/>
  <c r="N165" i="130"/>
  <c r="M165" i="130"/>
  <c r="O164" i="130"/>
  <c r="N164" i="130"/>
  <c r="M164" i="130"/>
  <c r="O163" i="130"/>
  <c r="N163" i="130"/>
  <c r="M163" i="130"/>
  <c r="O162" i="130"/>
  <c r="N162" i="130"/>
  <c r="M162" i="130"/>
  <c r="O161" i="130"/>
  <c r="N161" i="130"/>
  <c r="M161" i="130"/>
  <c r="O160" i="130"/>
  <c r="N160" i="130"/>
  <c r="M160" i="130"/>
  <c r="O159" i="130"/>
  <c r="N159" i="130"/>
  <c r="M159" i="130"/>
  <c r="O158" i="130"/>
  <c r="N158" i="130"/>
  <c r="M158" i="130"/>
  <c r="O157" i="130"/>
  <c r="N157" i="130"/>
  <c r="M157" i="130"/>
  <c r="O156" i="130"/>
  <c r="N156" i="130"/>
  <c r="M156" i="130"/>
  <c r="O155" i="130"/>
  <c r="N155" i="130"/>
  <c r="M155" i="130"/>
  <c r="O154" i="130"/>
  <c r="N154" i="130"/>
  <c r="M154" i="130"/>
  <c r="O153" i="130"/>
  <c r="N153" i="130"/>
  <c r="M153" i="130"/>
  <c r="O152" i="130"/>
  <c r="N152" i="130"/>
  <c r="M152" i="130"/>
  <c r="O151" i="130"/>
  <c r="N151" i="130"/>
  <c r="M151" i="130"/>
  <c r="O150" i="130"/>
  <c r="N150" i="130"/>
  <c r="M150" i="130"/>
  <c r="O149" i="130"/>
  <c r="N149" i="130"/>
  <c r="M149" i="130"/>
  <c r="O148" i="130"/>
  <c r="N148" i="130"/>
  <c r="M148" i="130"/>
  <c r="O147" i="130"/>
  <c r="N147" i="130"/>
  <c r="M147" i="130"/>
  <c r="O146" i="130"/>
  <c r="N146" i="130"/>
  <c r="M146" i="130"/>
  <c r="O145" i="130"/>
  <c r="N145" i="130"/>
  <c r="M145" i="130"/>
  <c r="O144" i="130"/>
  <c r="N144" i="130"/>
  <c r="M144" i="130"/>
  <c r="O143" i="130"/>
  <c r="N143" i="130"/>
  <c r="M143" i="130"/>
  <c r="O142" i="130"/>
  <c r="N142" i="130"/>
  <c r="M142" i="130"/>
  <c r="O141" i="130"/>
  <c r="N141" i="130"/>
  <c r="M141" i="130"/>
  <c r="O140" i="130"/>
  <c r="N140" i="130"/>
  <c r="M140" i="130"/>
  <c r="O139" i="130"/>
  <c r="N139" i="130"/>
  <c r="M139" i="130"/>
  <c r="O138" i="130"/>
  <c r="N138" i="130"/>
  <c r="M138" i="130"/>
  <c r="O137" i="130"/>
  <c r="N137" i="130"/>
  <c r="M137" i="130"/>
  <c r="O136" i="130"/>
  <c r="N136" i="130"/>
  <c r="M136" i="130"/>
  <c r="O135" i="130"/>
  <c r="N135" i="130"/>
  <c r="M135" i="130"/>
  <c r="O134" i="130"/>
  <c r="N134" i="130"/>
  <c r="M134" i="130"/>
  <c r="O133" i="130"/>
  <c r="N133" i="130"/>
  <c r="M133" i="130"/>
  <c r="O132" i="130"/>
  <c r="N132" i="130"/>
  <c r="M132" i="130"/>
  <c r="O131" i="130"/>
  <c r="N131" i="130"/>
  <c r="M131" i="130"/>
  <c r="O130" i="130"/>
  <c r="N130" i="130"/>
  <c r="M130" i="130"/>
  <c r="O129" i="130"/>
  <c r="N129" i="130"/>
  <c r="M129" i="130"/>
  <c r="O128" i="130"/>
  <c r="N128" i="130"/>
  <c r="M128" i="130"/>
  <c r="O127" i="130"/>
  <c r="N127" i="130"/>
  <c r="M127" i="130"/>
  <c r="O126" i="130"/>
  <c r="N126" i="130"/>
  <c r="M126" i="130"/>
  <c r="O125" i="130"/>
  <c r="N125" i="130"/>
  <c r="M125" i="130"/>
  <c r="O124" i="130"/>
  <c r="N124" i="130"/>
  <c r="M124" i="130"/>
  <c r="O123" i="130"/>
  <c r="N123" i="130"/>
  <c r="M123" i="130"/>
  <c r="O122" i="130"/>
  <c r="N122" i="130"/>
  <c r="M122" i="130"/>
  <c r="O121" i="130"/>
  <c r="N121" i="130"/>
  <c r="M121" i="130"/>
  <c r="O120" i="130"/>
  <c r="N120" i="130"/>
  <c r="M120" i="130"/>
  <c r="O119" i="130"/>
  <c r="N119" i="130"/>
  <c r="M119" i="130"/>
  <c r="O118" i="130"/>
  <c r="N118" i="130"/>
  <c r="M118" i="130"/>
  <c r="O117" i="130"/>
  <c r="N117" i="130"/>
  <c r="M117" i="130"/>
  <c r="O116" i="130"/>
  <c r="N116" i="130"/>
  <c r="M116" i="130"/>
  <c r="O115" i="130"/>
  <c r="N115" i="130"/>
  <c r="M115" i="130"/>
  <c r="O114" i="130"/>
  <c r="N114" i="130"/>
  <c r="M114" i="130"/>
  <c r="O113" i="130"/>
  <c r="N113" i="130"/>
  <c r="M113" i="130"/>
  <c r="O112" i="130"/>
  <c r="N112" i="130"/>
  <c r="M112" i="130"/>
  <c r="O111" i="130"/>
  <c r="N111" i="130"/>
  <c r="M111" i="130"/>
  <c r="O110" i="130"/>
  <c r="N110" i="130"/>
  <c r="M110" i="130"/>
  <c r="O109" i="130"/>
  <c r="N109" i="130"/>
  <c r="M109" i="130"/>
  <c r="O108" i="130"/>
  <c r="N108" i="130"/>
  <c r="M108" i="130"/>
  <c r="O107" i="130"/>
  <c r="N107" i="130"/>
  <c r="M107" i="130"/>
  <c r="O106" i="130"/>
  <c r="N106" i="130"/>
  <c r="M106" i="130"/>
  <c r="O105" i="130"/>
  <c r="N105" i="130"/>
  <c r="M105" i="130"/>
  <c r="O104" i="130"/>
  <c r="N104" i="130"/>
  <c r="M104" i="130"/>
  <c r="O103" i="130"/>
  <c r="N103" i="130"/>
  <c r="M103" i="130"/>
  <c r="O102" i="130"/>
  <c r="N102" i="130"/>
  <c r="M102" i="130"/>
  <c r="O101" i="130"/>
  <c r="N101" i="130"/>
  <c r="M101" i="130"/>
  <c r="O100" i="130"/>
  <c r="N100" i="130"/>
  <c r="M100" i="130"/>
  <c r="O99" i="130"/>
  <c r="N99" i="130"/>
  <c r="M99" i="130"/>
  <c r="O98" i="130"/>
  <c r="N98" i="130"/>
  <c r="M98" i="130"/>
  <c r="O97" i="130"/>
  <c r="N97" i="130"/>
  <c r="M97" i="130"/>
  <c r="O96" i="130"/>
  <c r="N96" i="130"/>
  <c r="M96" i="130"/>
  <c r="O95" i="130"/>
  <c r="N95" i="130"/>
  <c r="M95" i="130"/>
  <c r="O94" i="130"/>
  <c r="N94" i="130"/>
  <c r="M94" i="130"/>
  <c r="O93" i="130"/>
  <c r="N93" i="130"/>
  <c r="M93" i="130"/>
  <c r="O92" i="130"/>
  <c r="N92" i="130"/>
  <c r="M92" i="130"/>
  <c r="O91" i="130"/>
  <c r="N91" i="130"/>
  <c r="M91" i="130"/>
  <c r="O90" i="130"/>
  <c r="N90" i="130"/>
  <c r="M90" i="130"/>
  <c r="O89" i="130"/>
  <c r="N89" i="130"/>
  <c r="M89" i="130"/>
  <c r="O88" i="130"/>
  <c r="N88" i="130"/>
  <c r="M88" i="130"/>
  <c r="O87" i="130"/>
  <c r="N87" i="130"/>
  <c r="M87" i="130"/>
  <c r="O86" i="130"/>
  <c r="N86" i="130"/>
  <c r="M86" i="130"/>
  <c r="O85" i="130"/>
  <c r="N85" i="130"/>
  <c r="M85" i="130"/>
  <c r="O84" i="130"/>
  <c r="N84" i="130"/>
  <c r="M84" i="130"/>
  <c r="O83" i="130"/>
  <c r="N83" i="130"/>
  <c r="M83" i="130"/>
  <c r="O82" i="130"/>
  <c r="N82" i="130"/>
  <c r="M82" i="130"/>
  <c r="O81" i="130"/>
  <c r="N81" i="130"/>
  <c r="M81" i="130"/>
  <c r="O80" i="130"/>
  <c r="N80" i="130"/>
  <c r="M80" i="130"/>
  <c r="O79" i="130"/>
  <c r="N79" i="130"/>
  <c r="M79" i="130"/>
  <c r="O78" i="130"/>
  <c r="N78" i="130"/>
  <c r="M78" i="130"/>
  <c r="O77" i="130"/>
  <c r="N77" i="130"/>
  <c r="M77" i="130"/>
  <c r="O76" i="130"/>
  <c r="N76" i="130"/>
  <c r="M76" i="130"/>
  <c r="O75" i="130"/>
  <c r="N75" i="130"/>
  <c r="M75" i="130"/>
  <c r="O74" i="130"/>
  <c r="N74" i="130"/>
  <c r="M74" i="130"/>
  <c r="O73" i="130"/>
  <c r="N73" i="130"/>
  <c r="M73" i="130"/>
  <c r="O72" i="130"/>
  <c r="N72" i="130"/>
  <c r="M72" i="130"/>
  <c r="O71" i="130"/>
  <c r="N71" i="130"/>
  <c r="M71" i="130"/>
  <c r="O70" i="130"/>
  <c r="N70" i="130"/>
  <c r="M70" i="130"/>
  <c r="O69" i="130"/>
  <c r="N69" i="130"/>
  <c r="M69" i="130"/>
  <c r="O68" i="130"/>
  <c r="N68" i="130"/>
  <c r="M68" i="130"/>
  <c r="O67" i="130"/>
  <c r="N67" i="130"/>
  <c r="M67" i="130"/>
  <c r="O66" i="130"/>
  <c r="N66" i="130"/>
  <c r="M66" i="130"/>
  <c r="O65" i="130"/>
  <c r="N65" i="130"/>
  <c r="M65" i="130"/>
  <c r="O64" i="130"/>
  <c r="N64" i="130"/>
  <c r="M64" i="130"/>
  <c r="O63" i="130"/>
  <c r="N63" i="130"/>
  <c r="M63" i="130"/>
  <c r="O62" i="130"/>
  <c r="N62" i="130"/>
  <c r="M62" i="130"/>
  <c r="O61" i="130"/>
  <c r="N61" i="130"/>
  <c r="M61" i="130"/>
  <c r="O60" i="130"/>
  <c r="N60" i="130"/>
  <c r="M60" i="130"/>
  <c r="O59" i="130"/>
  <c r="N59" i="130"/>
  <c r="M59" i="130"/>
  <c r="O58" i="130"/>
  <c r="N58" i="130"/>
  <c r="M58" i="130"/>
  <c r="O57" i="130"/>
  <c r="N57" i="130"/>
  <c r="M57" i="130"/>
  <c r="O56" i="130"/>
  <c r="N56" i="130"/>
  <c r="M56" i="130"/>
  <c r="O55" i="130"/>
  <c r="N55" i="130"/>
  <c r="M55" i="130"/>
  <c r="O54" i="130"/>
  <c r="N54" i="130"/>
  <c r="M54" i="130"/>
  <c r="O53" i="130"/>
  <c r="N53" i="130"/>
  <c r="M53" i="130"/>
  <c r="O52" i="130"/>
  <c r="N52" i="130"/>
  <c r="M52" i="130"/>
  <c r="O51" i="130"/>
  <c r="N51" i="130"/>
  <c r="M51" i="130"/>
  <c r="O50" i="130"/>
  <c r="N50" i="130"/>
  <c r="M50" i="130"/>
  <c r="O49" i="130"/>
  <c r="N49" i="130"/>
  <c r="M49" i="130"/>
  <c r="O48" i="130"/>
  <c r="N48" i="130"/>
  <c r="M48" i="130"/>
  <c r="O47" i="130"/>
  <c r="N47" i="130"/>
  <c r="M47" i="130"/>
  <c r="O46" i="130"/>
  <c r="N46" i="130"/>
  <c r="M46" i="130"/>
  <c r="O45" i="130"/>
  <c r="N45" i="130"/>
  <c r="M45" i="130"/>
  <c r="O44" i="130"/>
  <c r="N44" i="130"/>
  <c r="M44" i="130"/>
  <c r="O43" i="130"/>
  <c r="N43" i="130"/>
  <c r="M43" i="130"/>
  <c r="O42" i="130"/>
  <c r="N42" i="130"/>
  <c r="M42" i="130"/>
  <c r="O41" i="130"/>
  <c r="N41" i="130"/>
  <c r="M41" i="130"/>
  <c r="O40" i="130"/>
  <c r="N40" i="130"/>
  <c r="M40" i="130"/>
  <c r="O39" i="130"/>
  <c r="N39" i="130"/>
  <c r="M39" i="130"/>
  <c r="O38" i="130"/>
  <c r="N38" i="130"/>
  <c r="M38" i="130"/>
  <c r="O37" i="130"/>
  <c r="N37" i="130"/>
  <c r="M37" i="130"/>
  <c r="O36" i="130"/>
  <c r="N36" i="130"/>
  <c r="M36" i="130"/>
  <c r="O35" i="130"/>
  <c r="N35" i="130"/>
  <c r="M35" i="130"/>
  <c r="O34" i="130"/>
  <c r="N34" i="130"/>
  <c r="M34" i="130"/>
  <c r="O33" i="130"/>
  <c r="N33" i="130"/>
  <c r="M33" i="130"/>
  <c r="O32" i="130"/>
  <c r="N32" i="130"/>
  <c r="M32" i="130"/>
  <c r="O31" i="130"/>
  <c r="N31" i="130"/>
  <c r="M31" i="130"/>
  <c r="O30" i="130"/>
  <c r="N30" i="130"/>
  <c r="M30" i="130"/>
  <c r="O29" i="130"/>
  <c r="N29" i="130"/>
  <c r="M29" i="130"/>
  <c r="O28" i="130"/>
  <c r="N28" i="130"/>
  <c r="M28" i="130"/>
  <c r="O27" i="130"/>
  <c r="N27" i="130"/>
  <c r="M27" i="130"/>
  <c r="O26" i="130"/>
  <c r="N26" i="130"/>
  <c r="M26" i="130"/>
  <c r="O25" i="130"/>
  <c r="N25" i="130"/>
  <c r="M25" i="130"/>
  <c r="O24" i="130"/>
  <c r="N24" i="130"/>
  <c r="M24" i="130"/>
  <c r="O23" i="130"/>
  <c r="N23" i="130"/>
  <c r="M23" i="130"/>
  <c r="O22" i="130"/>
  <c r="N22" i="130"/>
  <c r="M22" i="130"/>
  <c r="O21" i="130"/>
  <c r="N21" i="130"/>
  <c r="M21" i="130"/>
  <c r="O20" i="130"/>
  <c r="N20" i="130"/>
  <c r="M20" i="130"/>
  <c r="O19" i="130"/>
  <c r="N19" i="130"/>
  <c r="M19" i="130"/>
  <c r="O18" i="130"/>
  <c r="N18" i="130"/>
  <c r="M18" i="130"/>
  <c r="O17" i="130"/>
  <c r="N17" i="130"/>
  <c r="M17" i="130"/>
  <c r="O16" i="130"/>
  <c r="N16" i="130"/>
  <c r="M16" i="130"/>
  <c r="O15" i="130"/>
  <c r="N15" i="130"/>
  <c r="M15" i="130"/>
  <c r="K882" i="128" l="1"/>
  <c r="H881" i="128"/>
  <c r="F880" i="128"/>
  <c r="AS879" i="128"/>
  <c r="AR879" i="128"/>
  <c r="AQ879" i="128"/>
  <c r="AS878" i="128"/>
  <c r="AR878" i="128"/>
  <c r="AQ878" i="128"/>
  <c r="AR877" i="128"/>
  <c r="AQ877" i="128"/>
  <c r="AS877" i="128" s="1"/>
  <c r="F876" i="128"/>
  <c r="F881" i="128" s="1"/>
  <c r="G881" i="128" s="1"/>
  <c r="AR875" i="128"/>
  <c r="AQ875" i="128"/>
  <c r="AS875" i="128" s="1"/>
  <c r="F873" i="128"/>
  <c r="AR872" i="128"/>
  <c r="AQ872" i="128"/>
  <c r="AS872" i="128" s="1"/>
  <c r="F871" i="128"/>
  <c r="F874" i="128" s="1"/>
  <c r="G874" i="128" s="1"/>
  <c r="H874" i="128" s="1"/>
  <c r="AR870" i="128"/>
  <c r="AQ870" i="128"/>
  <c r="AS870" i="128" s="1"/>
  <c r="F869" i="128"/>
  <c r="AR868" i="128"/>
  <c r="AQ868" i="128"/>
  <c r="AS868" i="128" s="1"/>
  <c r="AS867" i="128"/>
  <c r="AR867" i="128"/>
  <c r="AQ867" i="128"/>
  <c r="AS866" i="128"/>
  <c r="AR866" i="128"/>
  <c r="AQ866" i="128"/>
  <c r="AR865" i="128"/>
  <c r="AQ865" i="128"/>
  <c r="AR864" i="128"/>
  <c r="AQ864" i="128"/>
  <c r="AS864" i="128" s="1"/>
  <c r="AS863" i="128"/>
  <c r="AR863" i="128"/>
  <c r="AQ863" i="128"/>
  <c r="AR862" i="128"/>
  <c r="AS862" i="128" s="1"/>
  <c r="AQ862" i="128"/>
  <c r="AR861" i="128"/>
  <c r="AQ861" i="128"/>
  <c r="AS861" i="128" s="1"/>
  <c r="AR860" i="128"/>
  <c r="AQ860" i="128"/>
  <c r="AS860" i="128" s="1"/>
  <c r="AS859" i="128"/>
  <c r="AR859" i="128"/>
  <c r="AQ859" i="128"/>
  <c r="AS858" i="128"/>
  <c r="AR858" i="128"/>
  <c r="AQ858" i="128"/>
  <c r="AR857" i="128"/>
  <c r="AQ857" i="128"/>
  <c r="AR856" i="128"/>
  <c r="AQ856" i="128"/>
  <c r="AS856" i="128" s="1"/>
  <c r="AS855" i="128"/>
  <c r="AR855" i="128"/>
  <c r="AQ855" i="128"/>
  <c r="AR854" i="128"/>
  <c r="AS854" i="128" s="1"/>
  <c r="AQ854" i="128"/>
  <c r="AR853" i="128"/>
  <c r="AQ853" i="128"/>
  <c r="AS853" i="128" s="1"/>
  <c r="AR852" i="128"/>
  <c r="AQ852" i="128"/>
  <c r="AS852" i="128" s="1"/>
  <c r="AS851" i="128"/>
  <c r="AR851" i="128"/>
  <c r="AQ851" i="128"/>
  <c r="AS850" i="128"/>
  <c r="AR850" i="128"/>
  <c r="AQ850" i="128"/>
  <c r="AR849" i="128"/>
  <c r="AQ849" i="128"/>
  <c r="AR848" i="128"/>
  <c r="AQ848" i="128"/>
  <c r="AS848" i="128" s="1"/>
  <c r="AS847" i="128"/>
  <c r="AR847" i="128"/>
  <c r="AQ847" i="128"/>
  <c r="AR846" i="128"/>
  <c r="AS846" i="128" s="1"/>
  <c r="AQ846" i="128"/>
  <c r="AR845" i="128"/>
  <c r="AQ845" i="128"/>
  <c r="AS845" i="128" s="1"/>
  <c r="AR844" i="128"/>
  <c r="AQ844" i="128"/>
  <c r="AS844" i="128" s="1"/>
  <c r="AS843" i="128"/>
  <c r="AR843" i="128"/>
  <c r="AQ843" i="128"/>
  <c r="AS842" i="128"/>
  <c r="AR842" i="128"/>
  <c r="AQ842" i="128"/>
  <c r="AR841" i="128"/>
  <c r="AQ841" i="128"/>
  <c r="AR840" i="128"/>
  <c r="AQ840" i="128"/>
  <c r="AS840" i="128" s="1"/>
  <c r="AS839" i="128"/>
  <c r="AR839" i="128"/>
  <c r="AQ839" i="128"/>
  <c r="AR838" i="128"/>
  <c r="AS838" i="128" s="1"/>
  <c r="AQ838" i="128"/>
  <c r="AR837" i="128"/>
  <c r="AQ837" i="128"/>
  <c r="AS837" i="128" s="1"/>
  <c r="AR836" i="128"/>
  <c r="AQ836" i="128"/>
  <c r="AS836" i="128" s="1"/>
  <c r="AS835" i="128"/>
  <c r="AR835" i="128"/>
  <c r="AQ835" i="128"/>
  <c r="AS834" i="128"/>
  <c r="AR834" i="128"/>
  <c r="AQ834" i="128"/>
  <c r="AR833" i="128"/>
  <c r="AQ833" i="128"/>
  <c r="AR832" i="128"/>
  <c r="AQ832" i="128"/>
  <c r="AS832" i="128" s="1"/>
  <c r="AS831" i="128"/>
  <c r="AR831" i="128"/>
  <c r="AQ831" i="128"/>
  <c r="AR830" i="128"/>
  <c r="AS830" i="128" s="1"/>
  <c r="AQ830" i="128"/>
  <c r="AR829" i="128"/>
  <c r="AQ829" i="128"/>
  <c r="AS829" i="128" s="1"/>
  <c r="AR828" i="128"/>
  <c r="AQ828" i="128"/>
  <c r="AS828" i="128" s="1"/>
  <c r="AS827" i="128"/>
  <c r="AR827" i="128"/>
  <c r="AQ827" i="128"/>
  <c r="AS826" i="128"/>
  <c r="AR826" i="128"/>
  <c r="AQ826" i="128"/>
  <c r="AR825" i="128"/>
  <c r="AQ825" i="128"/>
  <c r="AR824" i="128"/>
  <c r="AQ824" i="128"/>
  <c r="AS824" i="128" s="1"/>
  <c r="AS823" i="128"/>
  <c r="AR823" i="128"/>
  <c r="AQ823" i="128"/>
  <c r="AR822" i="128"/>
  <c r="AS822" i="128" s="1"/>
  <c r="AQ822" i="128"/>
  <c r="AR821" i="128"/>
  <c r="AQ821" i="128"/>
  <c r="AS821" i="128" s="1"/>
  <c r="F820" i="128"/>
  <c r="AR819" i="128"/>
  <c r="AQ819" i="128"/>
  <c r="AR818" i="128"/>
  <c r="AQ818" i="128"/>
  <c r="AS818" i="128" s="1"/>
  <c r="F817" i="128"/>
  <c r="F816" i="128"/>
  <c r="AR815" i="128"/>
  <c r="AQ815" i="128"/>
  <c r="AS815" i="128" s="1"/>
  <c r="F813" i="128"/>
  <c r="AR812" i="128"/>
  <c r="AS812" i="128" s="1"/>
  <c r="AQ812" i="128"/>
  <c r="AR811" i="128"/>
  <c r="AQ811" i="128"/>
  <c r="F810" i="128"/>
  <c r="F814" i="128" s="1"/>
  <c r="AR809" i="128"/>
  <c r="AQ809" i="128"/>
  <c r="F808" i="128"/>
  <c r="F807" i="128"/>
  <c r="AS806" i="128"/>
  <c r="AR806" i="128"/>
  <c r="AQ806" i="128"/>
  <c r="AR805" i="128"/>
  <c r="AQ805" i="128"/>
  <c r="AS805" i="128" s="1"/>
  <c r="AR804" i="128"/>
  <c r="AQ804" i="128"/>
  <c r="AS804" i="128" s="1"/>
  <c r="AS803" i="128"/>
  <c r="AR803" i="128"/>
  <c r="AQ803" i="128"/>
  <c r="AR802" i="128"/>
  <c r="AS802" i="128" s="1"/>
  <c r="AQ802" i="128"/>
  <c r="F800" i="128"/>
  <c r="AS799" i="128"/>
  <c r="AR799" i="128"/>
  <c r="AQ799" i="128"/>
  <c r="AS798" i="128"/>
  <c r="AR798" i="128"/>
  <c r="AQ798" i="128"/>
  <c r="F797" i="128"/>
  <c r="F801" i="128" s="1"/>
  <c r="AS796" i="128"/>
  <c r="AR796" i="128"/>
  <c r="AQ796" i="128"/>
  <c r="AR795" i="128"/>
  <c r="AQ795" i="128"/>
  <c r="AR794" i="128"/>
  <c r="AQ794" i="128"/>
  <c r="AS794" i="128" s="1"/>
  <c r="AS793" i="128"/>
  <c r="AR793" i="128"/>
  <c r="AQ793" i="128"/>
  <c r="AR792" i="128"/>
  <c r="AS792" i="128" s="1"/>
  <c r="AQ792" i="128"/>
  <c r="AR791" i="128"/>
  <c r="AQ791" i="128"/>
  <c r="AS791" i="128" s="1"/>
  <c r="AR790" i="128"/>
  <c r="AQ790" i="128"/>
  <c r="AS790" i="128" s="1"/>
  <c r="AS789" i="128"/>
  <c r="AR789" i="128"/>
  <c r="AQ789" i="128"/>
  <c r="AS788" i="128"/>
  <c r="AR788" i="128"/>
  <c r="AQ788" i="128"/>
  <c r="AR787" i="128"/>
  <c r="AQ787" i="128"/>
  <c r="AR786" i="128"/>
  <c r="AQ786" i="128"/>
  <c r="AS786" i="128" s="1"/>
  <c r="AS785" i="128"/>
  <c r="AR785" i="128"/>
  <c r="AQ785" i="128"/>
  <c r="AR784" i="128"/>
  <c r="AS784" i="128" s="1"/>
  <c r="AQ784" i="128"/>
  <c r="AR783" i="128"/>
  <c r="AQ783" i="128"/>
  <c r="AS783" i="128" s="1"/>
  <c r="AR782" i="128"/>
  <c r="AQ782" i="128"/>
  <c r="AS782" i="128" s="1"/>
  <c r="AS781" i="128"/>
  <c r="AR781" i="128"/>
  <c r="AQ781" i="128"/>
  <c r="AS780" i="128"/>
  <c r="AR780" i="128"/>
  <c r="AQ780" i="128"/>
  <c r="AR779" i="128"/>
  <c r="AQ779" i="128"/>
  <c r="AR778" i="128"/>
  <c r="AQ778" i="128"/>
  <c r="AS778" i="128" s="1"/>
  <c r="AS777" i="128"/>
  <c r="AR777" i="128"/>
  <c r="AQ777" i="128"/>
  <c r="AR776" i="128"/>
  <c r="AS776" i="128" s="1"/>
  <c r="AQ776" i="128"/>
  <c r="AR775" i="128"/>
  <c r="AQ775" i="128"/>
  <c r="AS775" i="128" s="1"/>
  <c r="AR774" i="128"/>
  <c r="AQ774" i="128"/>
  <c r="AS774" i="128" s="1"/>
  <c r="AS773" i="128"/>
  <c r="AR773" i="128"/>
  <c r="AQ773" i="128"/>
  <c r="AS772" i="128"/>
  <c r="AR772" i="128"/>
  <c r="AQ772" i="128"/>
  <c r="AR771" i="128"/>
  <c r="AQ771" i="128"/>
  <c r="AR770" i="128"/>
  <c r="AQ770" i="128"/>
  <c r="AS770" i="128" s="1"/>
  <c r="AS769" i="128"/>
  <c r="AR769" i="128"/>
  <c r="AQ769" i="128"/>
  <c r="AR768" i="128"/>
  <c r="AS768" i="128" s="1"/>
  <c r="AQ768" i="128"/>
  <c r="AR767" i="128"/>
  <c r="AQ767" i="128"/>
  <c r="AS767" i="128" s="1"/>
  <c r="F766" i="128"/>
  <c r="F765" i="128"/>
  <c r="AR764" i="128"/>
  <c r="AS764" i="128" s="1"/>
  <c r="AQ764" i="128"/>
  <c r="F762" i="128"/>
  <c r="AS761" i="128"/>
  <c r="AR761" i="128"/>
  <c r="AQ761" i="128"/>
  <c r="F760" i="128"/>
  <c r="AS759" i="128"/>
  <c r="AR759" i="128"/>
  <c r="AQ759" i="128"/>
  <c r="F758" i="128"/>
  <c r="F763" i="128" s="1"/>
  <c r="AS757" i="128"/>
  <c r="AR757" i="128"/>
  <c r="AQ757" i="128"/>
  <c r="F756" i="128"/>
  <c r="F755" i="128"/>
  <c r="AR754" i="128"/>
  <c r="AQ754" i="128"/>
  <c r="AS754" i="128" s="1"/>
  <c r="AS753" i="128"/>
  <c r="AR753" i="128"/>
  <c r="AQ753" i="128"/>
  <c r="AS752" i="128"/>
  <c r="AR752" i="128"/>
  <c r="AQ752" i="128"/>
  <c r="AR751" i="128"/>
  <c r="AQ751" i="128"/>
  <c r="AS751" i="128" s="1"/>
  <c r="F749" i="128"/>
  <c r="AR748" i="128"/>
  <c r="AS748" i="128" s="1"/>
  <c r="AQ748" i="128"/>
  <c r="AR747" i="128"/>
  <c r="AQ747" i="128"/>
  <c r="AR746" i="128"/>
  <c r="AQ746" i="128"/>
  <c r="AS746" i="128" s="1"/>
  <c r="F745" i="128"/>
  <c r="F750" i="128" s="1"/>
  <c r="AR744" i="128"/>
  <c r="AQ744" i="128"/>
  <c r="AS744" i="128" s="1"/>
  <c r="F743" i="128"/>
  <c r="F742" i="128"/>
  <c r="AR741" i="128"/>
  <c r="AQ741" i="128"/>
  <c r="AS741" i="128" s="1"/>
  <c r="F740" i="128"/>
  <c r="AR739" i="128"/>
  <c r="AQ739" i="128"/>
  <c r="AR738" i="128"/>
  <c r="AQ738" i="128"/>
  <c r="AS738" i="128" s="1"/>
  <c r="AS737" i="128"/>
  <c r="AR737" i="128"/>
  <c r="AQ737" i="128"/>
  <c r="F735" i="128"/>
  <c r="AR734" i="128"/>
  <c r="AQ734" i="128"/>
  <c r="AS734" i="128" s="1"/>
  <c r="F733" i="128"/>
  <c r="F736" i="128" s="1"/>
  <c r="AR732" i="128"/>
  <c r="AQ732" i="128"/>
  <c r="AS732" i="128" s="1"/>
  <c r="AS731" i="128"/>
  <c r="AR731" i="128"/>
  <c r="AQ731" i="128"/>
  <c r="AR730" i="128"/>
  <c r="AS730" i="128" s="1"/>
  <c r="AQ730" i="128"/>
  <c r="AR729" i="128"/>
  <c r="AQ729" i="128"/>
  <c r="AR728" i="128"/>
  <c r="AQ728" i="128"/>
  <c r="AS728" i="128" s="1"/>
  <c r="AS727" i="128"/>
  <c r="AR727" i="128"/>
  <c r="AQ727" i="128"/>
  <c r="AS726" i="128"/>
  <c r="AR726" i="128"/>
  <c r="AQ726" i="128"/>
  <c r="AR725" i="128"/>
  <c r="AQ725" i="128"/>
  <c r="AS725" i="128" s="1"/>
  <c r="F724" i="128"/>
  <c r="AR723" i="128"/>
  <c r="AQ723" i="128"/>
  <c r="AS723" i="128" s="1"/>
  <c r="F722" i="128"/>
  <c r="AR721" i="128"/>
  <c r="AQ721" i="128"/>
  <c r="F720" i="128"/>
  <c r="AR719" i="128"/>
  <c r="AQ719" i="128"/>
  <c r="F717" i="128"/>
  <c r="AR716" i="128"/>
  <c r="AS716" i="128" s="1"/>
  <c r="AQ716" i="128"/>
  <c r="F715" i="128"/>
  <c r="AR714" i="128"/>
  <c r="AS714" i="128" s="1"/>
  <c r="AQ714" i="128"/>
  <c r="AR713" i="128"/>
  <c r="AQ713" i="128"/>
  <c r="AS713" i="128" s="1"/>
  <c r="AR712" i="128"/>
  <c r="AQ712" i="128"/>
  <c r="AS712" i="128" s="1"/>
  <c r="AS711" i="128"/>
  <c r="AR711" i="128"/>
  <c r="AQ711" i="128"/>
  <c r="F710" i="128"/>
  <c r="AS709" i="128"/>
  <c r="AR709" i="128"/>
  <c r="AQ709" i="128"/>
  <c r="F708" i="128"/>
  <c r="AS707" i="128"/>
  <c r="AR707" i="128"/>
  <c r="AQ707" i="128"/>
  <c r="F706" i="128"/>
  <c r="F718" i="128" s="1"/>
  <c r="AS705" i="128"/>
  <c r="AR705" i="128"/>
  <c r="AQ705" i="128"/>
  <c r="AS704" i="128"/>
  <c r="AR704" i="128"/>
  <c r="AQ704" i="128"/>
  <c r="AR703" i="128"/>
  <c r="AQ703" i="128"/>
  <c r="AR702" i="128"/>
  <c r="AQ702" i="128"/>
  <c r="AS702" i="128" s="1"/>
  <c r="AS701" i="128"/>
  <c r="AR701" i="128"/>
  <c r="AQ701" i="128"/>
  <c r="AR700" i="128"/>
  <c r="AS700" i="128" s="1"/>
  <c r="AQ700" i="128"/>
  <c r="AR699" i="128"/>
  <c r="AQ699" i="128"/>
  <c r="AS699" i="128" s="1"/>
  <c r="AR698" i="128"/>
  <c r="AQ698" i="128"/>
  <c r="AS698" i="128" s="1"/>
  <c r="AS697" i="128"/>
  <c r="AR697" i="128"/>
  <c r="AQ697" i="128"/>
  <c r="AS696" i="128"/>
  <c r="AR696" i="128"/>
  <c r="AQ696" i="128"/>
  <c r="AR695" i="128"/>
  <c r="AQ695" i="128"/>
  <c r="AR694" i="128"/>
  <c r="AQ694" i="128"/>
  <c r="AS694" i="128" s="1"/>
  <c r="AS693" i="128"/>
  <c r="AR693" i="128"/>
  <c r="AQ693" i="128"/>
  <c r="AR692" i="128"/>
  <c r="AS692" i="128" s="1"/>
  <c r="AQ692" i="128"/>
  <c r="AR691" i="128"/>
  <c r="AQ691" i="128"/>
  <c r="AS691" i="128" s="1"/>
  <c r="AR690" i="128"/>
  <c r="AQ690" i="128"/>
  <c r="AS690" i="128" s="1"/>
  <c r="AS689" i="128"/>
  <c r="AR689" i="128"/>
  <c r="AQ689" i="128"/>
  <c r="AS688" i="128"/>
  <c r="AR688" i="128"/>
  <c r="AQ688" i="128"/>
  <c r="AR687" i="128"/>
  <c r="AQ687" i="128"/>
  <c r="AR686" i="128"/>
  <c r="AQ686" i="128"/>
  <c r="AS686" i="128" s="1"/>
  <c r="AS685" i="128"/>
  <c r="AR685" i="128"/>
  <c r="AQ685" i="128"/>
  <c r="AR684" i="128"/>
  <c r="AS684" i="128" s="1"/>
  <c r="AQ684" i="128"/>
  <c r="AR683" i="128"/>
  <c r="AQ683" i="128"/>
  <c r="AS683" i="128" s="1"/>
  <c r="AR682" i="128"/>
  <c r="AQ682" i="128"/>
  <c r="AS682" i="128" s="1"/>
  <c r="AS681" i="128"/>
  <c r="AR681" i="128"/>
  <c r="AQ681" i="128"/>
  <c r="AS680" i="128"/>
  <c r="AR680" i="128"/>
  <c r="AQ680" i="128"/>
  <c r="AR679" i="128"/>
  <c r="AQ679" i="128"/>
  <c r="AR678" i="128"/>
  <c r="AQ678" i="128"/>
  <c r="AS678" i="128" s="1"/>
  <c r="AS677" i="128"/>
  <c r="AR677" i="128"/>
  <c r="AQ677" i="128"/>
  <c r="AR676" i="128"/>
  <c r="AS676" i="128" s="1"/>
  <c r="AQ676" i="128"/>
  <c r="AR675" i="128"/>
  <c r="AQ675" i="128"/>
  <c r="AS675" i="128" s="1"/>
  <c r="AR674" i="128"/>
  <c r="AQ674" i="128"/>
  <c r="AS674" i="128" s="1"/>
  <c r="AS673" i="128"/>
  <c r="AR673" i="128"/>
  <c r="AQ673" i="128"/>
  <c r="AS672" i="128"/>
  <c r="AR672" i="128"/>
  <c r="AQ672" i="128"/>
  <c r="AR671" i="128"/>
  <c r="AQ671" i="128"/>
  <c r="AR670" i="128"/>
  <c r="AQ670" i="128"/>
  <c r="AS670" i="128" s="1"/>
  <c r="AS669" i="128"/>
  <c r="AR669" i="128"/>
  <c r="AQ669" i="128"/>
  <c r="AR668" i="128"/>
  <c r="AS668" i="128" s="1"/>
  <c r="AQ668" i="128"/>
  <c r="AR667" i="128"/>
  <c r="AQ667" i="128"/>
  <c r="AS667" i="128" s="1"/>
  <c r="AR666" i="128"/>
  <c r="AQ666" i="128"/>
  <c r="AS666" i="128" s="1"/>
  <c r="AS665" i="128"/>
  <c r="AR665" i="128"/>
  <c r="AQ665" i="128"/>
  <c r="AS664" i="128"/>
  <c r="AR664" i="128"/>
  <c r="AQ664" i="128"/>
  <c r="AR663" i="128"/>
  <c r="AQ663" i="128"/>
  <c r="AR662" i="128"/>
  <c r="AQ662" i="128"/>
  <c r="AS662" i="128" s="1"/>
  <c r="AS661" i="128"/>
  <c r="AR661" i="128"/>
  <c r="AQ661" i="128"/>
  <c r="AR660" i="128"/>
  <c r="AS660" i="128" s="1"/>
  <c r="AQ660" i="128"/>
  <c r="AR659" i="128"/>
  <c r="AQ659" i="128"/>
  <c r="AS659" i="128" s="1"/>
  <c r="AR658" i="128"/>
  <c r="AQ658" i="128"/>
  <c r="AS658" i="128" s="1"/>
  <c r="AS657" i="128"/>
  <c r="AR657" i="128"/>
  <c r="AQ657" i="128"/>
  <c r="AS656" i="128"/>
  <c r="AR656" i="128"/>
  <c r="AQ656" i="128"/>
  <c r="AR655" i="128"/>
  <c r="AQ655" i="128"/>
  <c r="AR654" i="128"/>
  <c r="AQ654" i="128"/>
  <c r="AS654" i="128" s="1"/>
  <c r="AS653" i="128"/>
  <c r="AR653" i="128"/>
  <c r="AQ653" i="128"/>
  <c r="F651" i="128"/>
  <c r="AR650" i="128"/>
  <c r="AQ650" i="128"/>
  <c r="AS650" i="128" s="1"/>
  <c r="F649" i="128"/>
  <c r="AR648" i="128"/>
  <c r="AQ648" i="128"/>
  <c r="AS648" i="128" s="1"/>
  <c r="F647" i="128"/>
  <c r="AR646" i="128"/>
  <c r="AQ646" i="128"/>
  <c r="AS646" i="128" s="1"/>
  <c r="AS645" i="128"/>
  <c r="AR645" i="128"/>
  <c r="AQ645" i="128"/>
  <c r="AS644" i="128"/>
  <c r="AR644" i="128"/>
  <c r="AQ644" i="128"/>
  <c r="AR643" i="128"/>
  <c r="AQ643" i="128"/>
  <c r="AS643" i="128" s="1"/>
  <c r="F642" i="128"/>
  <c r="AR641" i="128"/>
  <c r="AQ641" i="128"/>
  <c r="AS641" i="128" s="1"/>
  <c r="F640" i="128"/>
  <c r="AR639" i="128"/>
  <c r="AQ639" i="128"/>
  <c r="F638" i="128"/>
  <c r="AR637" i="128"/>
  <c r="AQ637" i="128"/>
  <c r="AR636" i="128"/>
  <c r="AQ636" i="128"/>
  <c r="AS636" i="128" s="1"/>
  <c r="F635" i="128"/>
  <c r="F652" i="128" s="1"/>
  <c r="AR634" i="128"/>
  <c r="AQ634" i="128"/>
  <c r="AS634" i="128" s="1"/>
  <c r="AS633" i="128"/>
  <c r="AR633" i="128"/>
  <c r="AQ633" i="128"/>
  <c r="AR632" i="128"/>
  <c r="AS632" i="128" s="1"/>
  <c r="AQ632" i="128"/>
  <c r="AR631" i="128"/>
  <c r="AQ631" i="128"/>
  <c r="AR630" i="128"/>
  <c r="AQ630" i="128"/>
  <c r="AS630" i="128" s="1"/>
  <c r="AS629" i="128"/>
  <c r="AR629" i="128"/>
  <c r="AQ629" i="128"/>
  <c r="AS628" i="128"/>
  <c r="AR628" i="128"/>
  <c r="AQ628" i="128"/>
  <c r="AR627" i="128"/>
  <c r="AQ627" i="128"/>
  <c r="AS627" i="128" s="1"/>
  <c r="AR626" i="128"/>
  <c r="AQ626" i="128"/>
  <c r="AS626" i="128" s="1"/>
  <c r="AS625" i="128"/>
  <c r="AR625" i="128"/>
  <c r="AQ625" i="128"/>
  <c r="AR624" i="128"/>
  <c r="AS624" i="128" s="1"/>
  <c r="AQ624" i="128"/>
  <c r="AR623" i="128"/>
  <c r="AQ623" i="128"/>
  <c r="AR622" i="128"/>
  <c r="AQ622" i="128"/>
  <c r="AS622" i="128" s="1"/>
  <c r="AS621" i="128"/>
  <c r="AR621" i="128"/>
  <c r="AQ621" i="128"/>
  <c r="AS620" i="128"/>
  <c r="AR620" i="128"/>
  <c r="AQ620" i="128"/>
  <c r="AR619" i="128"/>
  <c r="AQ619" i="128"/>
  <c r="AS619" i="128" s="1"/>
  <c r="AR618" i="128"/>
  <c r="AQ618" i="128"/>
  <c r="AS618" i="128" s="1"/>
  <c r="AS617" i="128"/>
  <c r="AR617" i="128"/>
  <c r="AQ617" i="128"/>
  <c r="AR616" i="128"/>
  <c r="AS616" i="128" s="1"/>
  <c r="AQ616" i="128"/>
  <c r="AR615" i="128"/>
  <c r="AQ615" i="128"/>
  <c r="AR614" i="128"/>
  <c r="AQ614" i="128"/>
  <c r="AS614" i="128" s="1"/>
  <c r="AS613" i="128"/>
  <c r="AR613" i="128"/>
  <c r="AQ613" i="128"/>
  <c r="AS612" i="128"/>
  <c r="AR612" i="128"/>
  <c r="AQ612" i="128"/>
  <c r="AR611" i="128"/>
  <c r="AQ611" i="128"/>
  <c r="AR610" i="128"/>
  <c r="AQ610" i="128"/>
  <c r="AS610" i="128" s="1"/>
  <c r="AS609" i="128"/>
  <c r="AR609" i="128"/>
  <c r="AQ609" i="128"/>
  <c r="AR608" i="128"/>
  <c r="AS608" i="128" s="1"/>
  <c r="AQ608" i="128"/>
  <c r="AR607" i="128"/>
  <c r="AQ607" i="128"/>
  <c r="AR606" i="128"/>
  <c r="AQ606" i="128"/>
  <c r="AS606" i="128" s="1"/>
  <c r="AS605" i="128"/>
  <c r="AR605" i="128"/>
  <c r="AQ605" i="128"/>
  <c r="AS604" i="128"/>
  <c r="AR604" i="128"/>
  <c r="AQ604" i="128"/>
  <c r="AR603" i="128"/>
  <c r="AQ603" i="128"/>
  <c r="AS603" i="128" s="1"/>
  <c r="AR602" i="128"/>
  <c r="AQ602" i="128"/>
  <c r="AS602" i="128" s="1"/>
  <c r="AS601" i="128"/>
  <c r="AR601" i="128"/>
  <c r="AQ601" i="128"/>
  <c r="AR600" i="128"/>
  <c r="AS600" i="128" s="1"/>
  <c r="AQ600" i="128"/>
  <c r="AR599" i="128"/>
  <c r="AQ599" i="128"/>
  <c r="AR598" i="128"/>
  <c r="AQ598" i="128"/>
  <c r="AS598" i="128" s="1"/>
  <c r="AS597" i="128"/>
  <c r="AR597" i="128"/>
  <c r="AQ597" i="128"/>
  <c r="AS596" i="128"/>
  <c r="AR596" i="128"/>
  <c r="AQ596" i="128"/>
  <c r="AR595" i="128"/>
  <c r="AQ595" i="128"/>
  <c r="AS595" i="128" s="1"/>
  <c r="AR594" i="128"/>
  <c r="AQ594" i="128"/>
  <c r="AS594" i="128" s="1"/>
  <c r="AS593" i="128"/>
  <c r="AR593" i="128"/>
  <c r="AQ593" i="128"/>
  <c r="AR592" i="128"/>
  <c r="AS592" i="128" s="1"/>
  <c r="AQ592" i="128"/>
  <c r="AR591" i="128"/>
  <c r="AQ591" i="128"/>
  <c r="AR590" i="128"/>
  <c r="AQ590" i="128"/>
  <c r="AS590" i="128" s="1"/>
  <c r="AS589" i="128"/>
  <c r="AR589" i="128"/>
  <c r="AQ589" i="128"/>
  <c r="AS588" i="128"/>
  <c r="AR588" i="128"/>
  <c r="AQ588" i="128"/>
  <c r="AR587" i="128"/>
  <c r="AQ587" i="128"/>
  <c r="AS587" i="128" s="1"/>
  <c r="AR586" i="128"/>
  <c r="AQ586" i="128"/>
  <c r="AS586" i="128" s="1"/>
  <c r="AS585" i="128"/>
  <c r="AR585" i="128"/>
  <c r="AQ585" i="128"/>
  <c r="AR584" i="128"/>
  <c r="AS584" i="128" s="1"/>
  <c r="AQ584" i="128"/>
  <c r="AR583" i="128"/>
  <c r="AQ583" i="128"/>
  <c r="AR582" i="128"/>
  <c r="AQ582" i="128"/>
  <c r="AS582" i="128" s="1"/>
  <c r="AS581" i="128"/>
  <c r="AR581" i="128"/>
  <c r="AQ581" i="128"/>
  <c r="AS580" i="128"/>
  <c r="AR580" i="128"/>
  <c r="AQ580" i="128"/>
  <c r="AR579" i="128"/>
  <c r="AQ579" i="128"/>
  <c r="AR578" i="128"/>
  <c r="AQ578" i="128"/>
  <c r="AS578" i="128" s="1"/>
  <c r="AS577" i="128"/>
  <c r="AR577" i="128"/>
  <c r="AQ577" i="128"/>
  <c r="AR576" i="128"/>
  <c r="AS576" i="128" s="1"/>
  <c r="AQ576" i="128"/>
  <c r="AR575" i="128"/>
  <c r="AQ575" i="128"/>
  <c r="AR574" i="128"/>
  <c r="AQ574" i="128"/>
  <c r="AS574" i="128" s="1"/>
  <c r="AS573" i="128"/>
  <c r="AR573" i="128"/>
  <c r="AQ573" i="128"/>
  <c r="AS572" i="128"/>
  <c r="AR572" i="128"/>
  <c r="AQ572" i="128"/>
  <c r="AR571" i="128"/>
  <c r="AQ571" i="128"/>
  <c r="AR570" i="128"/>
  <c r="AQ570" i="128"/>
  <c r="AS570" i="128" s="1"/>
  <c r="AS569" i="128"/>
  <c r="AR569" i="128"/>
  <c r="AQ569" i="128"/>
  <c r="AR568" i="128"/>
  <c r="AS568" i="128" s="1"/>
  <c r="AQ568" i="128"/>
  <c r="AR567" i="128"/>
  <c r="AQ567" i="128"/>
  <c r="AR566" i="128"/>
  <c r="AQ566" i="128"/>
  <c r="AS566" i="128" s="1"/>
  <c r="AS565" i="128"/>
  <c r="AR565" i="128"/>
  <c r="AQ565" i="128"/>
  <c r="AS564" i="128"/>
  <c r="AR564" i="128"/>
  <c r="AQ564" i="128"/>
  <c r="AR563" i="128"/>
  <c r="AQ563" i="128"/>
  <c r="AS563" i="128" s="1"/>
  <c r="AR562" i="128"/>
  <c r="AQ562" i="128"/>
  <c r="AS562" i="128" s="1"/>
  <c r="AS561" i="128"/>
  <c r="AR561" i="128"/>
  <c r="AQ561" i="128"/>
  <c r="AR560" i="128"/>
  <c r="AS560" i="128" s="1"/>
  <c r="AQ560" i="128"/>
  <c r="AR559" i="128"/>
  <c r="AQ559" i="128"/>
  <c r="AR558" i="128"/>
  <c r="AQ558" i="128"/>
  <c r="AS558" i="128" s="1"/>
  <c r="AS557" i="128"/>
  <c r="AR557" i="128"/>
  <c r="AQ557" i="128"/>
  <c r="AS556" i="128"/>
  <c r="AR556" i="128"/>
  <c r="AQ556" i="128"/>
  <c r="AR555" i="128"/>
  <c r="AQ555" i="128"/>
  <c r="AS555" i="128" s="1"/>
  <c r="AR554" i="128"/>
  <c r="AQ554" i="128"/>
  <c r="AS554" i="128" s="1"/>
  <c r="AS553" i="128"/>
  <c r="AR553" i="128"/>
  <c r="AQ553" i="128"/>
  <c r="AR552" i="128"/>
  <c r="AS552" i="128" s="1"/>
  <c r="AQ552" i="128"/>
  <c r="AR551" i="128"/>
  <c r="AQ551" i="128"/>
  <c r="AR550" i="128"/>
  <c r="AQ550" i="128"/>
  <c r="AS550" i="128" s="1"/>
  <c r="AS549" i="128"/>
  <c r="AR549" i="128"/>
  <c r="AQ549" i="128"/>
  <c r="AS548" i="128"/>
  <c r="AR548" i="128"/>
  <c r="AQ548" i="128"/>
  <c r="AR547" i="128"/>
  <c r="AQ547" i="128"/>
  <c r="F545" i="128"/>
  <c r="AR544" i="128"/>
  <c r="AS544" i="128" s="1"/>
  <c r="AQ544" i="128"/>
  <c r="AR543" i="128"/>
  <c r="AQ543" i="128"/>
  <c r="F542" i="128"/>
  <c r="F546" i="128" s="1"/>
  <c r="AR541" i="128"/>
  <c r="AQ541" i="128"/>
  <c r="F539" i="128"/>
  <c r="AS538" i="128"/>
  <c r="AR538" i="128"/>
  <c r="AQ538" i="128"/>
  <c r="F537" i="128"/>
  <c r="AS536" i="128"/>
  <c r="AR536" i="128"/>
  <c r="AQ536" i="128"/>
  <c r="AR535" i="128"/>
  <c r="AQ535" i="128"/>
  <c r="AS535" i="128" s="1"/>
  <c r="AR534" i="128"/>
  <c r="AQ534" i="128"/>
  <c r="AS534" i="128" s="1"/>
  <c r="F533" i="128"/>
  <c r="AR532" i="128"/>
  <c r="AQ532" i="128"/>
  <c r="AS532" i="128" s="1"/>
  <c r="F531" i="128"/>
  <c r="AR530" i="128"/>
  <c r="AQ530" i="128"/>
  <c r="AS530" i="128" s="1"/>
  <c r="F529" i="128"/>
  <c r="F540" i="128" s="1"/>
  <c r="AR528" i="128"/>
  <c r="AQ528" i="128"/>
  <c r="AS528" i="128" s="1"/>
  <c r="AS527" i="128"/>
  <c r="AR527" i="128"/>
  <c r="AQ527" i="128"/>
  <c r="AR526" i="128"/>
  <c r="AS526" i="128" s="1"/>
  <c r="AQ526" i="128"/>
  <c r="AR525" i="128"/>
  <c r="AQ525" i="128"/>
  <c r="AS525" i="128" s="1"/>
  <c r="AS524" i="128"/>
  <c r="AR524" i="128"/>
  <c r="AQ524" i="128"/>
  <c r="AR523" i="128"/>
  <c r="AS523" i="128" s="1"/>
  <c r="AQ523" i="128"/>
  <c r="AR522" i="128"/>
  <c r="AQ522" i="128"/>
  <c r="AS522" i="128" s="1"/>
  <c r="AR521" i="128"/>
  <c r="AQ521" i="128"/>
  <c r="AS521" i="128" s="1"/>
  <c r="AS520" i="128"/>
  <c r="AR520" i="128"/>
  <c r="AQ520" i="128"/>
  <c r="AS519" i="128"/>
  <c r="AR519" i="128"/>
  <c r="AQ519" i="128"/>
  <c r="AR518" i="128"/>
  <c r="AQ518" i="128"/>
  <c r="AR517" i="128"/>
  <c r="AQ517" i="128"/>
  <c r="AS517" i="128" s="1"/>
  <c r="AS516" i="128"/>
  <c r="AR516" i="128"/>
  <c r="AQ516" i="128"/>
  <c r="AR515" i="128"/>
  <c r="AS515" i="128" s="1"/>
  <c r="AQ515" i="128"/>
  <c r="AR514" i="128"/>
  <c r="AQ514" i="128"/>
  <c r="AS514" i="128" s="1"/>
  <c r="AR513" i="128"/>
  <c r="AQ513" i="128"/>
  <c r="AS513" i="128" s="1"/>
  <c r="AS512" i="128"/>
  <c r="AR512" i="128"/>
  <c r="AQ512" i="128"/>
  <c r="AS511" i="128"/>
  <c r="AR511" i="128"/>
  <c r="AQ511" i="128"/>
  <c r="AR510" i="128"/>
  <c r="AQ510" i="128"/>
  <c r="AR509" i="128"/>
  <c r="AQ509" i="128"/>
  <c r="AS509" i="128" s="1"/>
  <c r="AS508" i="128"/>
  <c r="AR508" i="128"/>
  <c r="AQ508" i="128"/>
  <c r="AR507" i="128"/>
  <c r="AS507" i="128" s="1"/>
  <c r="AQ507" i="128"/>
  <c r="AR506" i="128"/>
  <c r="AQ506" i="128"/>
  <c r="AS506" i="128" s="1"/>
  <c r="AR505" i="128"/>
  <c r="AQ505" i="128"/>
  <c r="AS505" i="128" s="1"/>
  <c r="AS504" i="128"/>
  <c r="AR504" i="128"/>
  <c r="AQ504" i="128"/>
  <c r="AS503" i="128"/>
  <c r="AR503" i="128"/>
  <c r="AQ503" i="128"/>
  <c r="AR502" i="128"/>
  <c r="AQ502" i="128"/>
  <c r="AR501" i="128"/>
  <c r="AQ501" i="128"/>
  <c r="AS501" i="128" s="1"/>
  <c r="AS500" i="128"/>
  <c r="AR500" i="128"/>
  <c r="AQ500" i="128"/>
  <c r="AR499" i="128"/>
  <c r="AS499" i="128" s="1"/>
  <c r="AQ499" i="128"/>
  <c r="AR498" i="128"/>
  <c r="AQ498" i="128"/>
  <c r="AS498" i="128" s="1"/>
  <c r="F497" i="128"/>
  <c r="F496" i="128"/>
  <c r="AR495" i="128"/>
  <c r="AS495" i="128" s="1"/>
  <c r="AQ495" i="128"/>
  <c r="AR494" i="128"/>
  <c r="AQ494" i="128"/>
  <c r="AR493" i="128"/>
  <c r="AQ493" i="128"/>
  <c r="AS493" i="128" s="1"/>
  <c r="AS492" i="128"/>
  <c r="AR492" i="128"/>
  <c r="AQ492" i="128"/>
  <c r="F490" i="128"/>
  <c r="AR489" i="128"/>
  <c r="AS489" i="128" s="1"/>
  <c r="AQ489" i="128"/>
  <c r="F488" i="128"/>
  <c r="AR487" i="128"/>
  <c r="AS487" i="128" s="1"/>
  <c r="AQ487" i="128"/>
  <c r="F486" i="128"/>
  <c r="AR485" i="128"/>
  <c r="AS485" i="128" s="1"/>
  <c r="AQ485" i="128"/>
  <c r="AR484" i="128"/>
  <c r="AQ484" i="128"/>
  <c r="AS484" i="128" s="1"/>
  <c r="AR483" i="128"/>
  <c r="AQ483" i="128"/>
  <c r="AS483" i="128" s="1"/>
  <c r="AS482" i="128"/>
  <c r="AR482" i="128"/>
  <c r="AQ482" i="128"/>
  <c r="F481" i="128"/>
  <c r="F491" i="128" s="1"/>
  <c r="G491" i="128" s="1"/>
  <c r="H491" i="128" s="1"/>
  <c r="AS480" i="128"/>
  <c r="AR480" i="128"/>
  <c r="AQ480" i="128"/>
  <c r="AS479" i="128"/>
  <c r="AR479" i="128"/>
  <c r="AQ479" i="128"/>
  <c r="F477" i="128"/>
  <c r="AR476" i="128"/>
  <c r="AQ476" i="128"/>
  <c r="AS476" i="128" s="1"/>
  <c r="AR475" i="128"/>
  <c r="AQ475" i="128"/>
  <c r="AS475" i="128" s="1"/>
  <c r="AS474" i="128"/>
  <c r="AR474" i="128"/>
  <c r="AQ474" i="128"/>
  <c r="F473" i="128"/>
  <c r="AS472" i="128"/>
  <c r="AR472" i="128"/>
  <c r="AQ472" i="128"/>
  <c r="F471" i="128"/>
  <c r="AS470" i="128"/>
  <c r="AR470" i="128"/>
  <c r="AQ470" i="128"/>
  <c r="AR469" i="128"/>
  <c r="AS469" i="128" s="1"/>
  <c r="AQ469" i="128"/>
  <c r="AR468" i="128"/>
  <c r="AQ468" i="128"/>
  <c r="AR467" i="128"/>
  <c r="AQ467" i="128"/>
  <c r="AS467" i="128" s="1"/>
  <c r="AS466" i="128"/>
  <c r="AR466" i="128"/>
  <c r="AQ466" i="128"/>
  <c r="F465" i="128"/>
  <c r="F478" i="128" s="1"/>
  <c r="G478" i="128" s="1"/>
  <c r="H478" i="128" s="1"/>
  <c r="AS464" i="128"/>
  <c r="AR464" i="128"/>
  <c r="AQ464" i="128"/>
  <c r="F462" i="128"/>
  <c r="AR461" i="128"/>
  <c r="AS461" i="128" s="1"/>
  <c r="AQ461" i="128"/>
  <c r="F460" i="128"/>
  <c r="AR459" i="128"/>
  <c r="AS459" i="128" s="1"/>
  <c r="AQ459" i="128"/>
  <c r="F458" i="128"/>
  <c r="AR457" i="128"/>
  <c r="AS457" i="128" s="1"/>
  <c r="AQ457" i="128"/>
  <c r="F456" i="128"/>
  <c r="AR455" i="128"/>
  <c r="AS455" i="128" s="1"/>
  <c r="AQ455" i="128"/>
  <c r="F454" i="128"/>
  <c r="AR453" i="128"/>
  <c r="AS453" i="128" s="1"/>
  <c r="AQ453" i="128"/>
  <c r="AR452" i="128"/>
  <c r="AQ452" i="128"/>
  <c r="AS452" i="128" s="1"/>
  <c r="AR451" i="128"/>
  <c r="AQ451" i="128"/>
  <c r="AS451" i="128" s="1"/>
  <c r="AS450" i="128"/>
  <c r="AR450" i="128"/>
  <c r="AQ450" i="128"/>
  <c r="AS449" i="128"/>
  <c r="AR449" i="128"/>
  <c r="AQ449" i="128"/>
  <c r="AR448" i="128"/>
  <c r="AQ448" i="128"/>
  <c r="AR447" i="128"/>
  <c r="AQ447" i="128"/>
  <c r="AS447" i="128" s="1"/>
  <c r="AS446" i="128"/>
  <c r="AR446" i="128"/>
  <c r="AQ446" i="128"/>
  <c r="AR445" i="128"/>
  <c r="AS445" i="128" s="1"/>
  <c r="AQ445" i="128"/>
  <c r="AR444" i="128"/>
  <c r="AQ444" i="128"/>
  <c r="AS444" i="128" s="1"/>
  <c r="AR443" i="128"/>
  <c r="AQ443" i="128"/>
  <c r="AS443" i="128" s="1"/>
  <c r="F442" i="128"/>
  <c r="AR441" i="128"/>
  <c r="AQ441" i="128"/>
  <c r="AS441" i="128" s="1"/>
  <c r="AS440" i="128"/>
  <c r="AR440" i="128"/>
  <c r="AQ440" i="128"/>
  <c r="F439" i="128"/>
  <c r="AS438" i="128"/>
  <c r="AR438" i="128"/>
  <c r="AQ438" i="128"/>
  <c r="F437" i="128"/>
  <c r="AS436" i="128"/>
  <c r="AR436" i="128"/>
  <c r="AQ436" i="128"/>
  <c r="AS435" i="128"/>
  <c r="AR435" i="128"/>
  <c r="AQ435" i="128"/>
  <c r="AR434" i="128"/>
  <c r="AQ434" i="128"/>
  <c r="AS434" i="128" s="1"/>
  <c r="AR433" i="128"/>
  <c r="AQ433" i="128"/>
  <c r="AS433" i="128" s="1"/>
  <c r="AS432" i="128"/>
  <c r="AR432" i="128"/>
  <c r="AQ432" i="128"/>
  <c r="AR431" i="128"/>
  <c r="AS431" i="128" s="1"/>
  <c r="AQ431" i="128"/>
  <c r="AR430" i="128"/>
  <c r="AQ430" i="128"/>
  <c r="AR429" i="128"/>
  <c r="AQ429" i="128"/>
  <c r="AS429" i="128" s="1"/>
  <c r="AS428" i="128"/>
  <c r="AR428" i="128"/>
  <c r="AQ428" i="128"/>
  <c r="AS427" i="128"/>
  <c r="AR427" i="128"/>
  <c r="AQ427" i="128"/>
  <c r="AR426" i="128"/>
  <c r="AQ426" i="128"/>
  <c r="AS426" i="128" s="1"/>
  <c r="AR425" i="128"/>
  <c r="AQ425" i="128"/>
  <c r="AS425" i="128" s="1"/>
  <c r="AS424" i="128"/>
  <c r="AR424" i="128"/>
  <c r="AQ424" i="128"/>
  <c r="AR423" i="128"/>
  <c r="AS423" i="128" s="1"/>
  <c r="AQ423" i="128"/>
  <c r="AR422" i="128"/>
  <c r="AQ422" i="128"/>
  <c r="AR421" i="128"/>
  <c r="AQ421" i="128"/>
  <c r="AS421" i="128" s="1"/>
  <c r="AS420" i="128"/>
  <c r="AR420" i="128"/>
  <c r="AQ420" i="128"/>
  <c r="AS419" i="128"/>
  <c r="AR419" i="128"/>
  <c r="AQ419" i="128"/>
  <c r="AR418" i="128"/>
  <c r="AQ418" i="128"/>
  <c r="AS418" i="128" s="1"/>
  <c r="AR417" i="128"/>
  <c r="AQ417" i="128"/>
  <c r="AS417" i="128" s="1"/>
  <c r="AS416" i="128"/>
  <c r="AR416" i="128"/>
  <c r="AQ416" i="128"/>
  <c r="AR415" i="128"/>
  <c r="AS415" i="128" s="1"/>
  <c r="AQ415" i="128"/>
  <c r="AR414" i="128"/>
  <c r="AQ414" i="128"/>
  <c r="F413" i="128"/>
  <c r="AR412" i="128"/>
  <c r="AQ412" i="128"/>
  <c r="F411" i="128"/>
  <c r="AR410" i="128"/>
  <c r="AQ410" i="128"/>
  <c r="AS410" i="128" s="1"/>
  <c r="AR409" i="128"/>
  <c r="AQ409" i="128"/>
  <c r="AS409" i="128" s="1"/>
  <c r="AS408" i="128"/>
  <c r="AR408" i="128"/>
  <c r="AQ408" i="128"/>
  <c r="AR407" i="128"/>
  <c r="AS407" i="128" s="1"/>
  <c r="AQ407" i="128"/>
  <c r="F406" i="128"/>
  <c r="AR405" i="128"/>
  <c r="AS405" i="128" s="1"/>
  <c r="AQ405" i="128"/>
  <c r="AR404" i="128"/>
  <c r="AQ404" i="128"/>
  <c r="AR403" i="128"/>
  <c r="AQ403" i="128"/>
  <c r="AS403" i="128" s="1"/>
  <c r="F402" i="128"/>
  <c r="AR401" i="128"/>
  <c r="AQ401" i="128"/>
  <c r="AS401" i="128" s="1"/>
  <c r="F400" i="128"/>
  <c r="AR399" i="128"/>
  <c r="AQ399" i="128"/>
  <c r="AS399" i="128" s="1"/>
  <c r="AS398" i="128"/>
  <c r="AR398" i="128"/>
  <c r="AQ398" i="128"/>
  <c r="AR397" i="128"/>
  <c r="AS397" i="128" s="1"/>
  <c r="AQ397" i="128"/>
  <c r="AR396" i="128"/>
  <c r="AQ396" i="128"/>
  <c r="AR395" i="128"/>
  <c r="AQ395" i="128"/>
  <c r="AS395" i="128" s="1"/>
  <c r="AS394" i="128"/>
  <c r="AR394" i="128"/>
  <c r="AQ394" i="128"/>
  <c r="AS393" i="128"/>
  <c r="AR393" i="128"/>
  <c r="AQ393" i="128"/>
  <c r="AR392" i="128"/>
  <c r="AQ392" i="128"/>
  <c r="AS392" i="128" s="1"/>
  <c r="AR391" i="128"/>
  <c r="AQ391" i="128"/>
  <c r="AS391" i="128" s="1"/>
  <c r="AS390" i="128"/>
  <c r="AR390" i="128"/>
  <c r="AQ390" i="128"/>
  <c r="AR389" i="128"/>
  <c r="AS389" i="128" s="1"/>
  <c r="AQ389" i="128"/>
  <c r="AR388" i="128"/>
  <c r="AQ388" i="128"/>
  <c r="AR387" i="128"/>
  <c r="AQ387" i="128"/>
  <c r="AS387" i="128" s="1"/>
  <c r="AS386" i="128"/>
  <c r="AR386" i="128"/>
  <c r="AQ386" i="128"/>
  <c r="AS385" i="128"/>
  <c r="AR385" i="128"/>
  <c r="AQ385" i="128"/>
  <c r="AR384" i="128"/>
  <c r="AQ384" i="128"/>
  <c r="AS384" i="128" s="1"/>
  <c r="AR383" i="128"/>
  <c r="AQ383" i="128"/>
  <c r="AS383" i="128" s="1"/>
  <c r="AS382" i="128"/>
  <c r="AR382" i="128"/>
  <c r="AQ382" i="128"/>
  <c r="AR381" i="128"/>
  <c r="AS381" i="128" s="1"/>
  <c r="AQ381" i="128"/>
  <c r="AR380" i="128"/>
  <c r="AQ380" i="128"/>
  <c r="AR379" i="128"/>
  <c r="AQ379" i="128"/>
  <c r="AS379" i="128" s="1"/>
  <c r="AS378" i="128"/>
  <c r="AR378" i="128"/>
  <c r="AQ378" i="128"/>
  <c r="AS377" i="128"/>
  <c r="AR377" i="128"/>
  <c r="AQ377" i="128"/>
  <c r="AR376" i="128"/>
  <c r="AQ376" i="128"/>
  <c r="AS376" i="128" s="1"/>
  <c r="AR375" i="128"/>
  <c r="AQ375" i="128"/>
  <c r="AS375" i="128" s="1"/>
  <c r="AS374" i="128"/>
  <c r="AR374" i="128"/>
  <c r="AQ374" i="128"/>
  <c r="AR373" i="128"/>
  <c r="AS373" i="128" s="1"/>
  <c r="AQ373" i="128"/>
  <c r="AR372" i="128"/>
  <c r="AQ372" i="128"/>
  <c r="AR371" i="128"/>
  <c r="AQ371" i="128"/>
  <c r="AS371" i="128" s="1"/>
  <c r="AS370" i="128"/>
  <c r="AR370" i="128"/>
  <c r="AQ370" i="128"/>
  <c r="AS369" i="128"/>
  <c r="AR369" i="128"/>
  <c r="AQ369" i="128"/>
  <c r="AR368" i="128"/>
  <c r="AQ368" i="128"/>
  <c r="AS368" i="128" s="1"/>
  <c r="AR367" i="128"/>
  <c r="AQ367" i="128"/>
  <c r="AS367" i="128" s="1"/>
  <c r="AS366" i="128"/>
  <c r="AR366" i="128"/>
  <c r="AQ366" i="128"/>
  <c r="AR365" i="128"/>
  <c r="AS365" i="128" s="1"/>
  <c r="AQ365" i="128"/>
  <c r="AR364" i="128"/>
  <c r="AQ364" i="128"/>
  <c r="AR363" i="128"/>
  <c r="AQ363" i="128"/>
  <c r="AS363" i="128" s="1"/>
  <c r="AS362" i="128"/>
  <c r="AR362" i="128"/>
  <c r="AQ362" i="128"/>
  <c r="AS361" i="128"/>
  <c r="AR361" i="128"/>
  <c r="AQ361" i="128"/>
  <c r="AR360" i="128"/>
  <c r="AQ360" i="128"/>
  <c r="AS360" i="128" s="1"/>
  <c r="AR359" i="128"/>
  <c r="AQ359" i="128"/>
  <c r="AS359" i="128" s="1"/>
  <c r="AS358" i="128"/>
  <c r="AR358" i="128"/>
  <c r="AQ358" i="128"/>
  <c r="AR357" i="128"/>
  <c r="AS357" i="128" s="1"/>
  <c r="AQ357" i="128"/>
  <c r="AR356" i="128"/>
  <c r="AQ356" i="128"/>
  <c r="AR355" i="128"/>
  <c r="AQ355" i="128"/>
  <c r="AS355" i="128" s="1"/>
  <c r="AS354" i="128"/>
  <c r="AR354" i="128"/>
  <c r="AQ354" i="128"/>
  <c r="AS353" i="128"/>
  <c r="AR353" i="128"/>
  <c r="AQ353" i="128"/>
  <c r="AR352" i="128"/>
  <c r="AQ352" i="128"/>
  <c r="AS352" i="128" s="1"/>
  <c r="AR351" i="128"/>
  <c r="AQ351" i="128"/>
  <c r="AS351" i="128" s="1"/>
  <c r="AS350" i="128"/>
  <c r="AR350" i="128"/>
  <c r="AQ350" i="128"/>
  <c r="AR349" i="128"/>
  <c r="AS349" i="128" s="1"/>
  <c r="AQ349" i="128"/>
  <c r="AR348" i="128"/>
  <c r="AQ348" i="128"/>
  <c r="AR347" i="128"/>
  <c r="AQ347" i="128"/>
  <c r="AS347" i="128" s="1"/>
  <c r="AS346" i="128"/>
  <c r="AR346" i="128"/>
  <c r="AQ346" i="128"/>
  <c r="AS345" i="128"/>
  <c r="AR345" i="128"/>
  <c r="AQ345" i="128"/>
  <c r="AR344" i="128"/>
  <c r="AQ344" i="128"/>
  <c r="AS344" i="128" s="1"/>
  <c r="AR343" i="128"/>
  <c r="AQ343" i="128"/>
  <c r="AS343" i="128" s="1"/>
  <c r="AS342" i="128"/>
  <c r="AR342" i="128"/>
  <c r="AQ342" i="128"/>
  <c r="AR341" i="128"/>
  <c r="AS341" i="128" s="1"/>
  <c r="AQ341" i="128"/>
  <c r="AR340" i="128"/>
  <c r="AQ340" i="128"/>
  <c r="AR339" i="128"/>
  <c r="AQ339" i="128"/>
  <c r="AS339" i="128" s="1"/>
  <c r="AS338" i="128"/>
  <c r="AR338" i="128"/>
  <c r="AQ338" i="128"/>
  <c r="AS337" i="128"/>
  <c r="AR337" i="128"/>
  <c r="AQ337" i="128"/>
  <c r="AR336" i="128"/>
  <c r="AQ336" i="128"/>
  <c r="AS336" i="128" s="1"/>
  <c r="AR335" i="128"/>
  <c r="AQ335" i="128"/>
  <c r="AS335" i="128" s="1"/>
  <c r="AS334" i="128"/>
  <c r="AR334" i="128"/>
  <c r="AQ334" i="128"/>
  <c r="AR333" i="128"/>
  <c r="AS333" i="128" s="1"/>
  <c r="AQ333" i="128"/>
  <c r="AR332" i="128"/>
  <c r="AQ332" i="128"/>
  <c r="AR331" i="128"/>
  <c r="AQ331" i="128"/>
  <c r="AS331" i="128" s="1"/>
  <c r="AS330" i="128"/>
  <c r="AR330" i="128"/>
  <c r="AQ330" i="128"/>
  <c r="AS329" i="128"/>
  <c r="AR329" i="128"/>
  <c r="AQ329" i="128"/>
  <c r="AR328" i="128"/>
  <c r="AQ328" i="128"/>
  <c r="AS328" i="128" s="1"/>
  <c r="AR327" i="128"/>
  <c r="AQ327" i="128"/>
  <c r="AS327" i="128" s="1"/>
  <c r="AS326" i="128"/>
  <c r="AR326" i="128"/>
  <c r="AQ326" i="128"/>
  <c r="AR325" i="128"/>
  <c r="AS325" i="128" s="1"/>
  <c r="AQ325" i="128"/>
  <c r="AR324" i="128"/>
  <c r="AQ324" i="128"/>
  <c r="AR323" i="128"/>
  <c r="AQ323" i="128"/>
  <c r="AS323" i="128" s="1"/>
  <c r="AS322" i="128"/>
  <c r="AR322" i="128"/>
  <c r="AQ322" i="128"/>
  <c r="AS321" i="128"/>
  <c r="AR321" i="128"/>
  <c r="AQ321" i="128"/>
  <c r="AR320" i="128"/>
  <c r="AQ320" i="128"/>
  <c r="AS320" i="128" s="1"/>
  <c r="AR319" i="128"/>
  <c r="AQ319" i="128"/>
  <c r="AS319" i="128" s="1"/>
  <c r="AS318" i="128"/>
  <c r="AR318" i="128"/>
  <c r="AQ318" i="128"/>
  <c r="AR317" i="128"/>
  <c r="AS317" i="128" s="1"/>
  <c r="AQ317" i="128"/>
  <c r="AR316" i="128"/>
  <c r="AQ316" i="128"/>
  <c r="AR315" i="128"/>
  <c r="AQ315" i="128"/>
  <c r="AS315" i="128" s="1"/>
  <c r="AS314" i="128"/>
  <c r="AR314" i="128"/>
  <c r="AQ314" i="128"/>
  <c r="AS313" i="128"/>
  <c r="AR313" i="128"/>
  <c r="AQ313" i="128"/>
  <c r="AR312" i="128"/>
  <c r="AQ312" i="128"/>
  <c r="AS312" i="128" s="1"/>
  <c r="AR311" i="128"/>
  <c r="AQ311" i="128"/>
  <c r="AS311" i="128" s="1"/>
  <c r="AS310" i="128"/>
  <c r="AR310" i="128"/>
  <c r="AQ310" i="128"/>
  <c r="AR309" i="128"/>
  <c r="AS309" i="128" s="1"/>
  <c r="AQ309" i="128"/>
  <c r="AR308" i="128"/>
  <c r="AQ308" i="128"/>
  <c r="AR307" i="128"/>
  <c r="AQ307" i="128"/>
  <c r="AS307" i="128" s="1"/>
  <c r="AS306" i="128"/>
  <c r="AR306" i="128"/>
  <c r="AQ306" i="128"/>
  <c r="AS305" i="128"/>
  <c r="AR305" i="128"/>
  <c r="AQ305" i="128"/>
  <c r="AR304" i="128"/>
  <c r="AQ304" i="128"/>
  <c r="AS304" i="128" s="1"/>
  <c r="AR303" i="128"/>
  <c r="AQ303" i="128"/>
  <c r="AS303" i="128" s="1"/>
  <c r="AS302" i="128"/>
  <c r="AR302" i="128"/>
  <c r="AQ302" i="128"/>
  <c r="AR301" i="128"/>
  <c r="AS301" i="128" s="1"/>
  <c r="AQ301" i="128"/>
  <c r="AR300" i="128"/>
  <c r="AQ300" i="128"/>
  <c r="AR299" i="128"/>
  <c r="AQ299" i="128"/>
  <c r="AS299" i="128" s="1"/>
  <c r="AS298" i="128"/>
  <c r="AR298" i="128"/>
  <c r="AQ298" i="128"/>
  <c r="AS297" i="128"/>
  <c r="AR297" i="128"/>
  <c r="AQ297" i="128"/>
  <c r="AR296" i="128"/>
  <c r="AQ296" i="128"/>
  <c r="AS296" i="128" s="1"/>
  <c r="AR295" i="128"/>
  <c r="AQ295" i="128"/>
  <c r="AS295" i="128" s="1"/>
  <c r="AS294" i="128"/>
  <c r="AR294" i="128"/>
  <c r="AQ294" i="128"/>
  <c r="AR293" i="128"/>
  <c r="AS293" i="128" s="1"/>
  <c r="AQ293" i="128"/>
  <c r="AR292" i="128"/>
  <c r="AQ292" i="128"/>
  <c r="AR291" i="128"/>
  <c r="AQ291" i="128"/>
  <c r="AS291" i="128" s="1"/>
  <c r="AS290" i="128"/>
  <c r="AR290" i="128"/>
  <c r="AQ290" i="128"/>
  <c r="AS289" i="128"/>
  <c r="AR289" i="128"/>
  <c r="AQ289" i="128"/>
  <c r="AR288" i="128"/>
  <c r="AQ288" i="128"/>
  <c r="AS288" i="128" s="1"/>
  <c r="AR287" i="128"/>
  <c r="AQ287" i="128"/>
  <c r="AS287" i="128" s="1"/>
  <c r="AS286" i="128"/>
  <c r="AR286" i="128"/>
  <c r="AQ286" i="128"/>
  <c r="AR285" i="128"/>
  <c r="AS285" i="128" s="1"/>
  <c r="AQ285" i="128"/>
  <c r="AR284" i="128"/>
  <c r="AQ284" i="128"/>
  <c r="F283" i="128"/>
  <c r="AR282" i="128"/>
  <c r="AQ282" i="128"/>
  <c r="F281" i="128"/>
  <c r="AR280" i="128"/>
  <c r="AQ280" i="128"/>
  <c r="AS280" i="128" s="1"/>
  <c r="F279" i="128"/>
  <c r="AR278" i="128"/>
  <c r="AQ278" i="128"/>
  <c r="AS278" i="128" s="1"/>
  <c r="F277" i="128"/>
  <c r="AR276" i="128"/>
  <c r="AQ276" i="128"/>
  <c r="F275" i="128"/>
  <c r="AR274" i="128"/>
  <c r="AQ274" i="128"/>
  <c r="AR273" i="128"/>
  <c r="AQ273" i="128"/>
  <c r="AS273" i="128" s="1"/>
  <c r="F272" i="128"/>
  <c r="AR271" i="128"/>
  <c r="AQ271" i="128"/>
  <c r="AS271" i="128" s="1"/>
  <c r="AS270" i="128"/>
  <c r="AR270" i="128"/>
  <c r="AQ270" i="128"/>
  <c r="AR269" i="128"/>
  <c r="AS269" i="128" s="1"/>
  <c r="AQ269" i="128"/>
  <c r="AR268" i="128"/>
  <c r="AQ268" i="128"/>
  <c r="AR267" i="128"/>
  <c r="AQ267" i="128"/>
  <c r="AS267" i="128" s="1"/>
  <c r="AS266" i="128"/>
  <c r="AR266" i="128"/>
  <c r="AQ266" i="128"/>
  <c r="AS265" i="128"/>
  <c r="AR265" i="128"/>
  <c r="AQ265" i="128"/>
  <c r="AR264" i="128"/>
  <c r="AQ264" i="128"/>
  <c r="AS264" i="128" s="1"/>
  <c r="AR263" i="128"/>
  <c r="AQ263" i="128"/>
  <c r="AS263" i="128" s="1"/>
  <c r="AS262" i="128"/>
  <c r="AR262" i="128"/>
  <c r="AQ262" i="128"/>
  <c r="AR261" i="128"/>
  <c r="AS261" i="128" s="1"/>
  <c r="AQ261" i="128"/>
  <c r="AR260" i="128"/>
  <c r="AQ260" i="128"/>
  <c r="AR259" i="128"/>
  <c r="AQ259" i="128"/>
  <c r="AS259" i="128" s="1"/>
  <c r="AS258" i="128"/>
  <c r="AR258" i="128"/>
  <c r="AQ258" i="128"/>
  <c r="AS257" i="128"/>
  <c r="AR257" i="128"/>
  <c r="AQ257" i="128"/>
  <c r="AR256" i="128"/>
  <c r="AQ256" i="128"/>
  <c r="AS256" i="128" s="1"/>
  <c r="AR255" i="128"/>
  <c r="AQ255" i="128"/>
  <c r="AS255" i="128" s="1"/>
  <c r="AS254" i="128"/>
  <c r="AR254" i="128"/>
  <c r="AQ254" i="128"/>
  <c r="AR253" i="128"/>
  <c r="AS253" i="128" s="1"/>
  <c r="AQ253" i="128"/>
  <c r="AR252" i="128"/>
  <c r="AQ252" i="128"/>
  <c r="AR251" i="128"/>
  <c r="AQ251" i="128"/>
  <c r="AS251" i="128" s="1"/>
  <c r="AS250" i="128"/>
  <c r="AR250" i="128"/>
  <c r="AQ250" i="128"/>
  <c r="AS249" i="128"/>
  <c r="AR249" i="128"/>
  <c r="AQ249" i="128"/>
  <c r="F248" i="128"/>
  <c r="AS247" i="128"/>
  <c r="AR247" i="128"/>
  <c r="AQ247" i="128"/>
  <c r="AR246" i="128"/>
  <c r="AQ246" i="128"/>
  <c r="AS246" i="128" s="1"/>
  <c r="AR245" i="128"/>
  <c r="AQ245" i="128"/>
  <c r="AS245" i="128" s="1"/>
  <c r="AS244" i="128"/>
  <c r="AR244" i="128"/>
  <c r="AQ244" i="128"/>
  <c r="AR243" i="128"/>
  <c r="AS243" i="128" s="1"/>
  <c r="AQ243" i="128"/>
  <c r="AR242" i="128"/>
  <c r="AQ242" i="128"/>
  <c r="AR241" i="128"/>
  <c r="AQ241" i="128"/>
  <c r="AS241" i="128" s="1"/>
  <c r="F240" i="128"/>
  <c r="AR239" i="128"/>
  <c r="AQ239" i="128"/>
  <c r="AS239" i="128" s="1"/>
  <c r="AS238" i="128"/>
  <c r="AR238" i="128"/>
  <c r="AQ238" i="128"/>
  <c r="AS237" i="128"/>
  <c r="AR237" i="128"/>
  <c r="AQ237" i="128"/>
  <c r="AR236" i="128"/>
  <c r="AQ236" i="128"/>
  <c r="AS236" i="128" s="1"/>
  <c r="AS235" i="128"/>
  <c r="AR235" i="128"/>
  <c r="AQ235" i="128"/>
  <c r="AS234" i="128"/>
  <c r="AR234" i="128"/>
  <c r="AQ234" i="128"/>
  <c r="AR233" i="128"/>
  <c r="AQ233" i="128"/>
  <c r="AS233" i="128" s="1"/>
  <c r="AR232" i="128"/>
  <c r="AQ232" i="128"/>
  <c r="AS232" i="128" s="1"/>
  <c r="AS231" i="128"/>
  <c r="AR231" i="128"/>
  <c r="AQ231" i="128"/>
  <c r="AR230" i="128"/>
  <c r="AS230" i="128" s="1"/>
  <c r="AQ230" i="128"/>
  <c r="AR229" i="128"/>
  <c r="AQ229" i="128"/>
  <c r="AS229" i="128" s="1"/>
  <c r="AR228" i="128"/>
  <c r="AQ228" i="128"/>
  <c r="AR227" i="128"/>
  <c r="AQ227" i="128"/>
  <c r="AS227" i="128" s="1"/>
  <c r="AR226" i="128"/>
  <c r="AS226" i="128" s="1"/>
  <c r="AQ226" i="128"/>
  <c r="AS225" i="128"/>
  <c r="AR225" i="128"/>
  <c r="AQ225" i="128"/>
  <c r="AR224" i="128"/>
  <c r="AQ224" i="128"/>
  <c r="AR223" i="128"/>
  <c r="AQ223" i="128"/>
  <c r="AS223" i="128" s="1"/>
  <c r="AS222" i="128"/>
  <c r="AR222" i="128"/>
  <c r="AQ222" i="128"/>
  <c r="AS221" i="128"/>
  <c r="AR221" i="128"/>
  <c r="AQ221" i="128"/>
  <c r="AR220" i="128"/>
  <c r="AQ220" i="128"/>
  <c r="AS220" i="128" s="1"/>
  <c r="AS219" i="128"/>
  <c r="AR219" i="128"/>
  <c r="AQ219" i="128"/>
  <c r="AS218" i="128"/>
  <c r="AR218" i="128"/>
  <c r="AQ218" i="128"/>
  <c r="AR217" i="128"/>
  <c r="AQ217" i="128"/>
  <c r="AS217" i="128" s="1"/>
  <c r="AR216" i="128"/>
  <c r="AQ216" i="128"/>
  <c r="AS216" i="128" s="1"/>
  <c r="AS215" i="128"/>
  <c r="AR215" i="128"/>
  <c r="AQ215" i="128"/>
  <c r="AR214" i="128"/>
  <c r="AS214" i="128" s="1"/>
  <c r="AQ214" i="128"/>
  <c r="AR213" i="128"/>
  <c r="AQ213" i="128"/>
  <c r="AS213" i="128" s="1"/>
  <c r="AR212" i="128"/>
  <c r="AQ212" i="128"/>
  <c r="AR211" i="128"/>
  <c r="AQ211" i="128"/>
  <c r="AS211" i="128" s="1"/>
  <c r="AR210" i="128"/>
  <c r="AS210" i="128" s="1"/>
  <c r="AQ210" i="128"/>
  <c r="AS209" i="128"/>
  <c r="AR209" i="128"/>
  <c r="AQ209" i="128"/>
  <c r="AR208" i="128"/>
  <c r="AQ208" i="128"/>
  <c r="AR207" i="128"/>
  <c r="AQ207" i="128"/>
  <c r="AS207" i="128" s="1"/>
  <c r="AS206" i="128"/>
  <c r="AR206" i="128"/>
  <c r="AQ206" i="128"/>
  <c r="AS205" i="128"/>
  <c r="AR205" i="128"/>
  <c r="AQ205" i="128"/>
  <c r="AR204" i="128"/>
  <c r="AQ204" i="128"/>
  <c r="AS204" i="128" s="1"/>
  <c r="AS203" i="128"/>
  <c r="AR203" i="128"/>
  <c r="AQ203" i="128"/>
  <c r="AS202" i="128"/>
  <c r="AR202" i="128"/>
  <c r="AQ202" i="128"/>
  <c r="AR201" i="128"/>
  <c r="AQ201" i="128"/>
  <c r="AS201" i="128" s="1"/>
  <c r="AR200" i="128"/>
  <c r="AQ200" i="128"/>
  <c r="AS200" i="128" s="1"/>
  <c r="AS199" i="128"/>
  <c r="AR199" i="128"/>
  <c r="AQ199" i="128"/>
  <c r="AR198" i="128"/>
  <c r="AS198" i="128" s="1"/>
  <c r="AQ198" i="128"/>
  <c r="AR197" i="128"/>
  <c r="AQ197" i="128"/>
  <c r="AS197" i="128" s="1"/>
  <c r="AR196" i="128"/>
  <c r="AQ196" i="128"/>
  <c r="AR195" i="128"/>
  <c r="AQ195" i="128"/>
  <c r="AS195" i="128" s="1"/>
  <c r="AR194" i="128"/>
  <c r="AS194" i="128" s="1"/>
  <c r="AQ194" i="128"/>
  <c r="AS193" i="128"/>
  <c r="AR193" i="128"/>
  <c r="AQ193" i="128"/>
  <c r="AR192" i="128"/>
  <c r="AQ192" i="128"/>
  <c r="AR191" i="128"/>
  <c r="AQ191" i="128"/>
  <c r="AS191" i="128" s="1"/>
  <c r="AS190" i="128"/>
  <c r="AR190" i="128"/>
  <c r="AQ190" i="128"/>
  <c r="AS189" i="128"/>
  <c r="AR189" i="128"/>
  <c r="AQ189" i="128"/>
  <c r="AR188" i="128"/>
  <c r="AQ188" i="128"/>
  <c r="AS188" i="128" s="1"/>
  <c r="AS187" i="128"/>
  <c r="AR187" i="128"/>
  <c r="AQ187" i="128"/>
  <c r="AS186" i="128"/>
  <c r="AR186" i="128"/>
  <c r="AQ186" i="128"/>
  <c r="AR185" i="128"/>
  <c r="AQ185" i="128"/>
  <c r="AS185" i="128" s="1"/>
  <c r="AR184" i="128"/>
  <c r="AQ184" i="128"/>
  <c r="AS184" i="128" s="1"/>
  <c r="AS183" i="128"/>
  <c r="AR183" i="128"/>
  <c r="AQ183" i="128"/>
  <c r="AR182" i="128"/>
  <c r="AS182" i="128" s="1"/>
  <c r="AQ182" i="128"/>
  <c r="AR181" i="128"/>
  <c r="AQ181" i="128"/>
  <c r="AS181" i="128" s="1"/>
  <c r="AR180" i="128"/>
  <c r="AQ180" i="128"/>
  <c r="AR179" i="128"/>
  <c r="AQ179" i="128"/>
  <c r="AS179" i="128" s="1"/>
  <c r="AR178" i="128"/>
  <c r="AS178" i="128" s="1"/>
  <c r="AQ178" i="128"/>
  <c r="AS177" i="128"/>
  <c r="AR177" i="128"/>
  <c r="AQ177" i="128"/>
  <c r="AR176" i="128"/>
  <c r="AQ176" i="128"/>
  <c r="AR175" i="128"/>
  <c r="AQ175" i="128"/>
  <c r="AS175" i="128" s="1"/>
  <c r="AS174" i="128"/>
  <c r="AR174" i="128"/>
  <c r="AQ174" i="128"/>
  <c r="AS173" i="128"/>
  <c r="AR173" i="128"/>
  <c r="AQ173" i="128"/>
  <c r="AR172" i="128"/>
  <c r="AQ172" i="128"/>
  <c r="AS172" i="128" s="1"/>
  <c r="AS171" i="128"/>
  <c r="AR171" i="128"/>
  <c r="AQ171" i="128"/>
  <c r="AS170" i="128"/>
  <c r="AR170" i="128"/>
  <c r="AQ170" i="128"/>
  <c r="AR169" i="128"/>
  <c r="AQ169" i="128"/>
  <c r="AS169" i="128" s="1"/>
  <c r="AR168" i="128"/>
  <c r="AQ168" i="128"/>
  <c r="AS168" i="128" s="1"/>
  <c r="AS167" i="128"/>
  <c r="AR167" i="128"/>
  <c r="AQ167" i="128"/>
  <c r="AR166" i="128"/>
  <c r="AS166" i="128" s="1"/>
  <c r="AQ166" i="128"/>
  <c r="AR165" i="128"/>
  <c r="AQ165" i="128"/>
  <c r="AS165" i="128" s="1"/>
  <c r="AR164" i="128"/>
  <c r="AQ164" i="128"/>
  <c r="AR163" i="128"/>
  <c r="AQ163" i="128"/>
  <c r="AS163" i="128" s="1"/>
  <c r="AR162" i="128"/>
  <c r="AS162" i="128" s="1"/>
  <c r="AQ162" i="128"/>
  <c r="AS161" i="128"/>
  <c r="AR161" i="128"/>
  <c r="AQ161" i="128"/>
  <c r="AR160" i="128"/>
  <c r="AQ160" i="128"/>
  <c r="AR159" i="128"/>
  <c r="AQ159" i="128"/>
  <c r="AS159" i="128" s="1"/>
  <c r="AS158" i="128"/>
  <c r="AR158" i="128"/>
  <c r="AQ158" i="128"/>
  <c r="AS157" i="128"/>
  <c r="AR157" i="128"/>
  <c r="AQ157" i="128"/>
  <c r="AR156" i="128"/>
  <c r="AQ156" i="128"/>
  <c r="AS156" i="128" s="1"/>
  <c r="AS155" i="128"/>
  <c r="AR155" i="128"/>
  <c r="AQ155" i="128"/>
  <c r="AS154" i="128"/>
  <c r="AR154" i="128"/>
  <c r="AQ154" i="128"/>
  <c r="AR153" i="128"/>
  <c r="AQ153" i="128"/>
  <c r="AS153" i="128" s="1"/>
  <c r="AR152" i="128"/>
  <c r="AQ152" i="128"/>
  <c r="AS152" i="128" s="1"/>
  <c r="AS151" i="128"/>
  <c r="AR151" i="128"/>
  <c r="AQ151" i="128"/>
  <c r="AR150" i="128"/>
  <c r="AS150" i="128" s="1"/>
  <c r="AQ150" i="128"/>
  <c r="AR149" i="128"/>
  <c r="AQ149" i="128"/>
  <c r="AS149" i="128" s="1"/>
  <c r="AR148" i="128"/>
  <c r="AQ148" i="128"/>
  <c r="AR147" i="128"/>
  <c r="AQ147" i="128"/>
  <c r="AS147" i="128" s="1"/>
  <c r="AR146" i="128"/>
  <c r="AS146" i="128" s="1"/>
  <c r="AQ146" i="128"/>
  <c r="AS145" i="128"/>
  <c r="AR145" i="128"/>
  <c r="AQ145" i="128"/>
  <c r="AR144" i="128"/>
  <c r="AQ144" i="128"/>
  <c r="AR143" i="128"/>
  <c r="AQ143" i="128"/>
  <c r="AS143" i="128" s="1"/>
  <c r="AS142" i="128"/>
  <c r="AR142" i="128"/>
  <c r="AQ142" i="128"/>
  <c r="AS141" i="128"/>
  <c r="AR141" i="128"/>
  <c r="AQ141" i="128"/>
  <c r="AR140" i="128"/>
  <c r="AQ140" i="128"/>
  <c r="AS140" i="128" s="1"/>
  <c r="AS139" i="128"/>
  <c r="AR139" i="128"/>
  <c r="AQ139" i="128"/>
  <c r="AS138" i="128"/>
  <c r="AR138" i="128"/>
  <c r="AQ138" i="128"/>
  <c r="AR137" i="128"/>
  <c r="AQ137" i="128"/>
  <c r="AS137" i="128" s="1"/>
  <c r="AR136" i="128"/>
  <c r="AQ136" i="128"/>
  <c r="AS136" i="128" s="1"/>
  <c r="AS135" i="128"/>
  <c r="AR135" i="128"/>
  <c r="AQ135" i="128"/>
  <c r="AR134" i="128"/>
  <c r="AS134" i="128" s="1"/>
  <c r="AQ134" i="128"/>
  <c r="AR133" i="128"/>
  <c r="AQ133" i="128"/>
  <c r="AS133" i="128" s="1"/>
  <c r="AR132" i="128"/>
  <c r="AQ132" i="128"/>
  <c r="AR131" i="128"/>
  <c r="AQ131" i="128"/>
  <c r="AS131" i="128" s="1"/>
  <c r="AR130" i="128"/>
  <c r="AS130" i="128" s="1"/>
  <c r="AQ130" i="128"/>
  <c r="AS129" i="128"/>
  <c r="AR129" i="128"/>
  <c r="AQ129" i="128"/>
  <c r="AR128" i="128"/>
  <c r="AQ128" i="128"/>
  <c r="AR127" i="128"/>
  <c r="AQ127" i="128"/>
  <c r="AS127" i="128" s="1"/>
  <c r="AS126" i="128"/>
  <c r="AR126" i="128"/>
  <c r="AQ126" i="128"/>
  <c r="AS125" i="128"/>
  <c r="AR125" i="128"/>
  <c r="AQ125" i="128"/>
  <c r="AR124" i="128"/>
  <c r="AQ124" i="128"/>
  <c r="AS124" i="128" s="1"/>
  <c r="AS123" i="128"/>
  <c r="AR123" i="128"/>
  <c r="AQ123" i="128"/>
  <c r="AS122" i="128"/>
  <c r="AR122" i="128"/>
  <c r="AQ122" i="128"/>
  <c r="AR121" i="128"/>
  <c r="AQ121" i="128"/>
  <c r="AS121" i="128" s="1"/>
  <c r="AR120" i="128"/>
  <c r="AQ120" i="128"/>
  <c r="AS120" i="128" s="1"/>
  <c r="AS119" i="128"/>
  <c r="AR119" i="128"/>
  <c r="AQ119" i="128"/>
  <c r="AR118" i="128"/>
  <c r="AS118" i="128" s="1"/>
  <c r="AQ118" i="128"/>
  <c r="AR117" i="128"/>
  <c r="AQ117" i="128"/>
  <c r="AS117" i="128" s="1"/>
  <c r="AR116" i="128"/>
  <c r="AQ116" i="128"/>
  <c r="AR115" i="128"/>
  <c r="AQ115" i="128"/>
  <c r="AS115" i="128" s="1"/>
  <c r="AR114" i="128"/>
  <c r="AS114" i="128" s="1"/>
  <c r="AQ114" i="128"/>
  <c r="AS113" i="128"/>
  <c r="AR113" i="128"/>
  <c r="AQ113" i="128"/>
  <c r="AR112" i="128"/>
  <c r="AQ112" i="128"/>
  <c r="AR111" i="128"/>
  <c r="AQ111" i="128"/>
  <c r="AS111" i="128" s="1"/>
  <c r="AS110" i="128"/>
  <c r="AR110" i="128"/>
  <c r="AQ110" i="128"/>
  <c r="AS109" i="128"/>
  <c r="AR109" i="128"/>
  <c r="AQ109" i="128"/>
  <c r="AR108" i="128"/>
  <c r="AQ108" i="128"/>
  <c r="AS108" i="128" s="1"/>
  <c r="AS107" i="128"/>
  <c r="AR107" i="128"/>
  <c r="AQ107" i="128"/>
  <c r="AS106" i="128"/>
  <c r="AR106" i="128"/>
  <c r="AQ106" i="128"/>
  <c r="AR105" i="128"/>
  <c r="AQ105" i="128"/>
  <c r="AS105" i="128" s="1"/>
  <c r="AR104" i="128"/>
  <c r="AQ104" i="128"/>
  <c r="AS104" i="128" s="1"/>
  <c r="AS103" i="128"/>
  <c r="AR103" i="128"/>
  <c r="AQ103" i="128"/>
  <c r="AR102" i="128"/>
  <c r="AS102" i="128" s="1"/>
  <c r="AQ102" i="128"/>
  <c r="AR101" i="128"/>
  <c r="AQ101" i="128"/>
  <c r="AS101" i="128" s="1"/>
  <c r="AR100" i="128"/>
  <c r="AQ100" i="128"/>
  <c r="AR99" i="128"/>
  <c r="AQ99" i="128"/>
  <c r="AS99" i="128" s="1"/>
  <c r="AR98" i="128"/>
  <c r="AS98" i="128" s="1"/>
  <c r="AQ98" i="128"/>
  <c r="AS97" i="128"/>
  <c r="AR97" i="128"/>
  <c r="AQ97" i="128"/>
  <c r="AR96" i="128"/>
  <c r="AQ96" i="128"/>
  <c r="AR95" i="128"/>
  <c r="AQ95" i="128"/>
  <c r="AS95" i="128" s="1"/>
  <c r="AS94" i="128"/>
  <c r="AR94" i="128"/>
  <c r="AQ94" i="128"/>
  <c r="AS93" i="128"/>
  <c r="AR93" i="128"/>
  <c r="AQ93" i="128"/>
  <c r="F92" i="128"/>
  <c r="AS91" i="128"/>
  <c r="AR91" i="128"/>
  <c r="AQ91" i="128"/>
  <c r="AR90" i="128"/>
  <c r="AQ90" i="128"/>
  <c r="AS90" i="128" s="1"/>
  <c r="AS89" i="128"/>
  <c r="AR89" i="128"/>
  <c r="AQ89" i="128"/>
  <c r="F88" i="128"/>
  <c r="AS87" i="128"/>
  <c r="AR87" i="128"/>
  <c r="AQ87" i="128"/>
  <c r="F86" i="128"/>
  <c r="AS85" i="128"/>
  <c r="AR85" i="128"/>
  <c r="AQ85" i="128"/>
  <c r="F84" i="128"/>
  <c r="AS83" i="128"/>
  <c r="AR83" i="128"/>
  <c r="AQ83" i="128"/>
  <c r="F82" i="128"/>
  <c r="AS81" i="128"/>
  <c r="AR81" i="128"/>
  <c r="AQ81" i="128"/>
  <c r="AS80" i="128"/>
  <c r="AR80" i="128"/>
  <c r="AQ80" i="128"/>
  <c r="AR79" i="128"/>
  <c r="AQ79" i="128"/>
  <c r="AS79" i="128" s="1"/>
  <c r="F78" i="128"/>
  <c r="AR77" i="128"/>
  <c r="AQ77" i="128"/>
  <c r="AS77" i="128" s="1"/>
  <c r="AR76" i="128"/>
  <c r="AQ76" i="128"/>
  <c r="AS76" i="128" s="1"/>
  <c r="AS75" i="128"/>
  <c r="AR75" i="128"/>
  <c r="AQ75" i="128"/>
  <c r="AR74" i="128"/>
  <c r="AS74" i="128" s="1"/>
  <c r="AQ74" i="128"/>
  <c r="AR73" i="128"/>
  <c r="AQ73" i="128"/>
  <c r="AS73" i="128" s="1"/>
  <c r="AR72" i="128"/>
  <c r="AQ72" i="128"/>
  <c r="AR71" i="128"/>
  <c r="AQ71" i="128"/>
  <c r="AS71" i="128" s="1"/>
  <c r="AR70" i="128"/>
  <c r="AS70" i="128" s="1"/>
  <c r="AQ70" i="128"/>
  <c r="AS69" i="128"/>
  <c r="AR69" i="128"/>
  <c r="AQ69" i="128"/>
  <c r="AR68" i="128"/>
  <c r="AQ68" i="128"/>
  <c r="AR67" i="128"/>
  <c r="AQ67" i="128"/>
  <c r="AS67" i="128" s="1"/>
  <c r="AS66" i="128"/>
  <c r="AR66" i="128"/>
  <c r="AQ66" i="128"/>
  <c r="AS65" i="128"/>
  <c r="AR65" i="128"/>
  <c r="AQ65" i="128"/>
  <c r="AR64" i="128"/>
  <c r="AQ64" i="128"/>
  <c r="AS64" i="128" s="1"/>
  <c r="AS63" i="128"/>
  <c r="AR63" i="128"/>
  <c r="AQ63" i="128"/>
  <c r="AS62" i="128"/>
  <c r="AR62" i="128"/>
  <c r="AQ62" i="128"/>
  <c r="AR61" i="128"/>
  <c r="AQ61" i="128"/>
  <c r="AS61" i="128" s="1"/>
  <c r="AR60" i="128"/>
  <c r="AQ60" i="128"/>
  <c r="AS60" i="128" s="1"/>
  <c r="AS59" i="128"/>
  <c r="AR59" i="128"/>
  <c r="AQ59" i="128"/>
  <c r="AR58" i="128"/>
  <c r="AS58" i="128" s="1"/>
  <c r="AQ58" i="128"/>
  <c r="AR57" i="128"/>
  <c r="AQ57" i="128"/>
  <c r="AS57" i="128" s="1"/>
  <c r="AR56" i="128"/>
  <c r="AQ56" i="128"/>
  <c r="AR55" i="128"/>
  <c r="AQ55" i="128"/>
  <c r="AS55" i="128" s="1"/>
  <c r="AR54" i="128"/>
  <c r="AS54" i="128" s="1"/>
  <c r="AQ54" i="128"/>
  <c r="AS53" i="128"/>
  <c r="AR53" i="128"/>
  <c r="AQ53" i="128"/>
  <c r="AR52" i="128"/>
  <c r="AQ52" i="128"/>
  <c r="AR51" i="128"/>
  <c r="AQ51" i="128"/>
  <c r="AS51" i="128" s="1"/>
  <c r="AS50" i="128"/>
  <c r="AR50" i="128"/>
  <c r="AQ50" i="128"/>
  <c r="AS49" i="128"/>
  <c r="AR49" i="128"/>
  <c r="AQ49" i="128"/>
  <c r="AR48" i="128"/>
  <c r="AQ48" i="128"/>
  <c r="AS48" i="128" s="1"/>
  <c r="AS47" i="128"/>
  <c r="AR47" i="128"/>
  <c r="AQ47" i="128"/>
  <c r="AS46" i="128"/>
  <c r="AR46" i="128"/>
  <c r="AQ46" i="128"/>
  <c r="AR45" i="128"/>
  <c r="AQ45" i="128"/>
  <c r="AS45" i="128" s="1"/>
  <c r="AR44" i="128"/>
  <c r="AQ44" i="128"/>
  <c r="AS44" i="128" s="1"/>
  <c r="AS43" i="128"/>
  <c r="AR43" i="128"/>
  <c r="AQ43" i="128"/>
  <c r="AR42" i="128"/>
  <c r="AS42" i="128" s="1"/>
  <c r="AQ42" i="128"/>
  <c r="AR41" i="128"/>
  <c r="AQ41" i="128"/>
  <c r="AS41" i="128" s="1"/>
  <c r="AR40" i="128"/>
  <c r="AQ40" i="128"/>
  <c r="AR39" i="128"/>
  <c r="AQ39" i="128"/>
  <c r="AS39" i="128" s="1"/>
  <c r="AR38" i="128"/>
  <c r="AS38" i="128" s="1"/>
  <c r="AQ38" i="128"/>
  <c r="AS37" i="128"/>
  <c r="AR37" i="128"/>
  <c r="AQ37" i="128"/>
  <c r="AR36" i="128"/>
  <c r="AQ36" i="128"/>
  <c r="AR35" i="128"/>
  <c r="AQ35" i="128"/>
  <c r="AS35" i="128" s="1"/>
  <c r="AS34" i="128"/>
  <c r="AR34" i="128"/>
  <c r="AQ34" i="128"/>
  <c r="AS33" i="128"/>
  <c r="AR33" i="128"/>
  <c r="AQ33" i="128"/>
  <c r="AR32" i="128"/>
  <c r="AQ32" i="128"/>
  <c r="AS32" i="128" s="1"/>
  <c r="AS31" i="128"/>
  <c r="AR31" i="128"/>
  <c r="AQ31" i="128"/>
  <c r="AS30" i="128"/>
  <c r="AR30" i="128"/>
  <c r="AQ30" i="128"/>
  <c r="AR29" i="128"/>
  <c r="AQ29" i="128"/>
  <c r="AS29" i="128" s="1"/>
  <c r="AR28" i="128"/>
  <c r="AQ28" i="128"/>
  <c r="AS28" i="128" s="1"/>
  <c r="AS27" i="128"/>
  <c r="AR27" i="128"/>
  <c r="AQ27" i="128"/>
  <c r="AR26" i="128"/>
  <c r="AS26" i="128" s="1"/>
  <c r="AQ26" i="128"/>
  <c r="AR25" i="128"/>
  <c r="AQ25" i="128"/>
  <c r="AS25" i="128" s="1"/>
  <c r="AR24" i="128"/>
  <c r="AQ24" i="128"/>
  <c r="AR23" i="128"/>
  <c r="AQ23" i="128"/>
  <c r="AS23" i="128" s="1"/>
  <c r="AR22" i="128"/>
  <c r="AS22" i="128" s="1"/>
  <c r="AQ22" i="128"/>
  <c r="AS21" i="128"/>
  <c r="AR21" i="128"/>
  <c r="AQ21" i="128"/>
  <c r="AR20" i="128"/>
  <c r="AQ20" i="128"/>
  <c r="AR19" i="128"/>
  <c r="AQ19" i="128"/>
  <c r="AS19" i="128" s="1"/>
  <c r="AS18" i="128"/>
  <c r="AR18" i="128"/>
  <c r="AQ18" i="128"/>
  <c r="AS17" i="128"/>
  <c r="AR17" i="128"/>
  <c r="AQ17" i="128"/>
  <c r="AR16" i="128"/>
  <c r="AQ16" i="128"/>
  <c r="AS16" i="128" s="1"/>
  <c r="AS15" i="128"/>
  <c r="AR15" i="128"/>
  <c r="AQ15" i="128"/>
  <c r="AR14" i="128"/>
  <c r="AS14" i="128" s="1"/>
  <c r="AQ14" i="128"/>
  <c r="AR13" i="128"/>
  <c r="AQ13" i="128"/>
  <c r="AS13" i="128" s="1"/>
  <c r="AR12" i="128"/>
  <c r="AQ12" i="128"/>
  <c r="AS12" i="128" s="1"/>
  <c r="AS11" i="128"/>
  <c r="AR11" i="128"/>
  <c r="AQ11" i="128"/>
  <c r="AR10" i="128"/>
  <c r="AS10" i="128" s="1"/>
  <c r="AQ10" i="128"/>
  <c r="AR9" i="128"/>
  <c r="AQ9" i="128"/>
  <c r="AS9" i="128" s="1"/>
  <c r="AR8" i="128"/>
  <c r="AQ8" i="128"/>
  <c r="AR7" i="128"/>
  <c r="AQ7" i="128"/>
  <c r="AS7" i="128" s="1"/>
  <c r="F6" i="128"/>
  <c r="AR5" i="128"/>
  <c r="AQ5" i="128"/>
  <c r="AS5" i="128" s="1"/>
  <c r="F4" i="128"/>
  <c r="AR3" i="128"/>
  <c r="AQ3" i="128"/>
  <c r="AS3" i="128" s="1"/>
  <c r="AR2" i="128"/>
  <c r="AQ2" i="128"/>
  <c r="AS2" i="128" s="1"/>
  <c r="L356" i="127"/>
  <c r="H355" i="127"/>
  <c r="I355" i="127" s="1"/>
  <c r="H354" i="127"/>
  <c r="H342" i="127"/>
  <c r="H337" i="127"/>
  <c r="H343" i="127" s="1"/>
  <c r="I343" i="127" s="1"/>
  <c r="I280" i="127"/>
  <c r="H280" i="127"/>
  <c r="H279" i="127"/>
  <c r="H266" i="127"/>
  <c r="I266" i="127" s="1"/>
  <c r="H265" i="127"/>
  <c r="H188" i="127"/>
  <c r="AS20" i="128" l="1"/>
  <c r="AS36" i="128"/>
  <c r="AS52" i="128"/>
  <c r="AS68" i="128"/>
  <c r="AS96" i="128"/>
  <c r="AS112" i="128"/>
  <c r="AS128" i="128"/>
  <c r="AS144" i="128"/>
  <c r="AS160" i="128"/>
  <c r="AS176" i="128"/>
  <c r="AS192" i="128"/>
  <c r="AS208" i="128"/>
  <c r="AS224" i="128"/>
  <c r="AS274" i="128"/>
  <c r="AS282" i="128"/>
  <c r="AS412" i="128"/>
  <c r="AS448" i="128"/>
  <c r="AS502" i="128"/>
  <c r="AS510" i="128"/>
  <c r="AS518" i="128"/>
  <c r="AS571" i="128"/>
  <c r="F463" i="128"/>
  <c r="G463" i="128" s="1"/>
  <c r="H463" i="128" s="1"/>
  <c r="F882" i="128"/>
  <c r="AS8" i="128"/>
  <c r="AS24" i="128"/>
  <c r="AS40" i="128"/>
  <c r="AS56" i="128"/>
  <c r="AS72" i="128"/>
  <c r="AS100" i="128"/>
  <c r="AS116" i="128"/>
  <c r="AS132" i="128"/>
  <c r="AS148" i="128"/>
  <c r="AS164" i="128"/>
  <c r="AS180" i="128"/>
  <c r="AS196" i="128"/>
  <c r="AS212" i="128"/>
  <c r="AS228" i="128"/>
  <c r="AS242" i="128"/>
  <c r="AS252" i="128"/>
  <c r="AS260" i="128"/>
  <c r="AS268" i="128"/>
  <c r="AS276" i="128"/>
  <c r="AS284" i="128"/>
  <c r="AS292" i="128"/>
  <c r="AS300" i="128"/>
  <c r="AS308" i="128"/>
  <c r="AS316" i="128"/>
  <c r="AS324" i="128"/>
  <c r="AS332" i="128"/>
  <c r="AS340" i="128"/>
  <c r="AS348" i="128"/>
  <c r="AS356" i="128"/>
  <c r="AS364" i="128"/>
  <c r="AS372" i="128"/>
  <c r="AS380" i="128"/>
  <c r="AS388" i="128"/>
  <c r="AS396" i="128"/>
  <c r="AS404" i="128"/>
  <c r="AS414" i="128"/>
  <c r="AS422" i="128"/>
  <c r="AS430" i="128"/>
  <c r="AS468" i="128"/>
  <c r="AS494" i="128"/>
  <c r="AS547" i="128"/>
  <c r="AS579" i="128"/>
  <c r="AS611" i="128"/>
  <c r="AS543" i="128"/>
  <c r="AS551" i="128"/>
  <c r="AS559" i="128"/>
  <c r="AS567" i="128"/>
  <c r="AS575" i="128"/>
  <c r="AS583" i="128"/>
  <c r="AS591" i="128"/>
  <c r="AS599" i="128"/>
  <c r="AS607" i="128"/>
  <c r="AS615" i="128"/>
  <c r="AS623" i="128"/>
  <c r="AS631" i="128"/>
  <c r="AS639" i="128"/>
  <c r="AS721" i="128"/>
  <c r="AS729" i="128"/>
  <c r="AS739" i="128"/>
  <c r="AS747" i="128"/>
  <c r="AS811" i="128"/>
  <c r="AS819" i="128"/>
  <c r="AS541" i="128"/>
  <c r="AS637" i="128"/>
  <c r="AS655" i="128"/>
  <c r="AS663" i="128"/>
  <c r="AS671" i="128"/>
  <c r="AS679" i="128"/>
  <c r="AS687" i="128"/>
  <c r="AS695" i="128"/>
  <c r="AS703" i="128"/>
  <c r="AS719" i="128"/>
  <c r="AS771" i="128"/>
  <c r="AS779" i="128"/>
  <c r="AS787" i="128"/>
  <c r="AS795" i="128"/>
  <c r="AS809" i="128"/>
  <c r="AS825" i="128"/>
  <c r="AS833" i="128"/>
  <c r="AS841" i="128"/>
  <c r="AS849" i="128"/>
  <c r="AS857" i="128"/>
  <c r="AS865" i="128"/>
  <c r="H882" i="128"/>
  <c r="H356" i="127"/>
  <c r="I356" i="127" s="1"/>
  <c r="D4464" i="125" l="1"/>
  <c r="D4460" i="125"/>
  <c r="N4453" i="125"/>
  <c r="D4453" i="125"/>
  <c r="N4452" i="125"/>
  <c r="O4451" i="125"/>
  <c r="O4450" i="125"/>
  <c r="O4449" i="125"/>
  <c r="O4448" i="125"/>
  <c r="O4447" i="125"/>
  <c r="O4446" i="125"/>
  <c r="O4445" i="125"/>
  <c r="O4444" i="125"/>
  <c r="O4443" i="125"/>
  <c r="O4442" i="125"/>
  <c r="O4441" i="125"/>
  <c r="O4440" i="125"/>
  <c r="O4439" i="125"/>
  <c r="O4438" i="125"/>
  <c r="O4437" i="125"/>
  <c r="O4436" i="125"/>
  <c r="O4435" i="125"/>
  <c r="O4434" i="125"/>
  <c r="O4433" i="125"/>
  <c r="O4432" i="125"/>
  <c r="O4431" i="125"/>
  <c r="O4430" i="125"/>
  <c r="O4429" i="125"/>
  <c r="O4428" i="125"/>
  <c r="O4427" i="125"/>
  <c r="O4426" i="125"/>
  <c r="O4425" i="125"/>
  <c r="O4424" i="125"/>
  <c r="O4423" i="125"/>
  <c r="O4422" i="125"/>
  <c r="O4421" i="125"/>
  <c r="O4420" i="125"/>
  <c r="O4419" i="125"/>
  <c r="O4418" i="125"/>
  <c r="O4417" i="125"/>
  <c r="O4416" i="125"/>
  <c r="O4415" i="125"/>
  <c r="O4414" i="125"/>
  <c r="O4413" i="125"/>
  <c r="O4412" i="125"/>
  <c r="O4411" i="125"/>
  <c r="O4410" i="125"/>
  <c r="O4409" i="125"/>
  <c r="O4408" i="125"/>
  <c r="O4407" i="125"/>
  <c r="O4406" i="125"/>
  <c r="O4405" i="125"/>
  <c r="O4404" i="125"/>
  <c r="O4403" i="125"/>
  <c r="O4402" i="125"/>
  <c r="O4401" i="125"/>
  <c r="O4400" i="125"/>
  <c r="O4399" i="125"/>
  <c r="O4398" i="125"/>
  <c r="O4397" i="125"/>
  <c r="O4396" i="125"/>
  <c r="O4395" i="125"/>
  <c r="O4394" i="125"/>
  <c r="O4393" i="125"/>
  <c r="O4392" i="125"/>
  <c r="O4391" i="125"/>
  <c r="O4390" i="125"/>
  <c r="O4389" i="125"/>
  <c r="O4388" i="125"/>
  <c r="O4387" i="125"/>
  <c r="O4386" i="125"/>
  <c r="O4385" i="125"/>
  <c r="O4384" i="125"/>
  <c r="O4383" i="125"/>
  <c r="O4382" i="125"/>
  <c r="O4381" i="125"/>
  <c r="O4380" i="125"/>
  <c r="O4379" i="125"/>
  <c r="O4378" i="125"/>
  <c r="O4377" i="125"/>
  <c r="O4376" i="125"/>
  <c r="O4375" i="125"/>
  <c r="O4374" i="125"/>
  <c r="O4373" i="125"/>
  <c r="O4372" i="125"/>
  <c r="O4371" i="125"/>
  <c r="O4370" i="125"/>
  <c r="O4369" i="125"/>
  <c r="O4368" i="125"/>
  <c r="O4367" i="125"/>
  <c r="O4366" i="125"/>
  <c r="O4365" i="125"/>
  <c r="O4364" i="125"/>
  <c r="O4363" i="125"/>
  <c r="O4362" i="125"/>
  <c r="O4361" i="125"/>
  <c r="O4360" i="125"/>
  <c r="O4359" i="125"/>
  <c r="O4358" i="125"/>
  <c r="O4357" i="125"/>
  <c r="O4356" i="125"/>
  <c r="O4355" i="125"/>
  <c r="O4354" i="125"/>
  <c r="O4353" i="125"/>
  <c r="O4352" i="125"/>
  <c r="O4351" i="125"/>
  <c r="O4350" i="125"/>
  <c r="O4349" i="125"/>
  <c r="O4348" i="125"/>
  <c r="O4347" i="125"/>
  <c r="O4346" i="125"/>
  <c r="O4345" i="125"/>
  <c r="O4344" i="125"/>
  <c r="O4343" i="125"/>
  <c r="O4342" i="125"/>
  <c r="O4341" i="125"/>
  <c r="O4340" i="125"/>
  <c r="O4339" i="125"/>
  <c r="O4338" i="125"/>
  <c r="O4337" i="125"/>
  <c r="O4336" i="125"/>
  <c r="O4335" i="125"/>
  <c r="O4334" i="125"/>
  <c r="O4333" i="125"/>
  <c r="O4332" i="125"/>
  <c r="O4331" i="125"/>
  <c r="O4330" i="125"/>
  <c r="O4329" i="125"/>
  <c r="O4328" i="125"/>
  <c r="O4327" i="125"/>
  <c r="O4326" i="125"/>
  <c r="O4325" i="125"/>
  <c r="O4324" i="125"/>
  <c r="O4323" i="125"/>
  <c r="O4322" i="125"/>
  <c r="O4321" i="125"/>
  <c r="O4320" i="125"/>
  <c r="O4319" i="125"/>
  <c r="O4318" i="125"/>
  <c r="O4317" i="125"/>
  <c r="O4316" i="125"/>
  <c r="O4315" i="125"/>
  <c r="O4314" i="125"/>
  <c r="O4313" i="125"/>
  <c r="O4312" i="125"/>
  <c r="O4311" i="125"/>
  <c r="O4310" i="125"/>
  <c r="O4309" i="125"/>
  <c r="O4308" i="125"/>
  <c r="O4307" i="125"/>
  <c r="O4306" i="125"/>
  <c r="O4305" i="125"/>
  <c r="O4304" i="125"/>
  <c r="O4303" i="125"/>
  <c r="O4302" i="125"/>
  <c r="O4301" i="125"/>
  <c r="O4300" i="125"/>
  <c r="O4299" i="125"/>
  <c r="O4298" i="125"/>
  <c r="O4297" i="125"/>
  <c r="O4296" i="125"/>
  <c r="O4295" i="125"/>
  <c r="O4294" i="125"/>
  <c r="O4293" i="125"/>
  <c r="O4292" i="125"/>
  <c r="O4291" i="125"/>
  <c r="O4290" i="125"/>
  <c r="O4289" i="125"/>
  <c r="O4288" i="125"/>
  <c r="O4287" i="125"/>
  <c r="O4286" i="125"/>
  <c r="O4285" i="125"/>
  <c r="O4284" i="125"/>
  <c r="O4283" i="125"/>
  <c r="O4282" i="125"/>
  <c r="O4281" i="125"/>
  <c r="O4280" i="125"/>
  <c r="O4279" i="125"/>
  <c r="O4278" i="125"/>
  <c r="O4277" i="125"/>
  <c r="O4276" i="125"/>
  <c r="O4275" i="125"/>
  <c r="O4274" i="125"/>
  <c r="O4273" i="125"/>
  <c r="O4272" i="125"/>
  <c r="O4271" i="125"/>
  <c r="O4270" i="125"/>
  <c r="O4269" i="125"/>
  <c r="O4268" i="125"/>
  <c r="O4267" i="125"/>
  <c r="O4266" i="125"/>
  <c r="O4265" i="125"/>
  <c r="O4264" i="125"/>
  <c r="O4263" i="125"/>
  <c r="O4262" i="125"/>
  <c r="O4261" i="125"/>
  <c r="O4260" i="125"/>
  <c r="O4259" i="125"/>
  <c r="O4258" i="125"/>
  <c r="O4257" i="125"/>
  <c r="O4256" i="125"/>
  <c r="O4255" i="125"/>
  <c r="O4254" i="125"/>
  <c r="O4253" i="125"/>
  <c r="O4252" i="125"/>
  <c r="O4251" i="125"/>
  <c r="O4250" i="125"/>
  <c r="O4249" i="125"/>
  <c r="O4248" i="125"/>
  <c r="O4247" i="125"/>
  <c r="O4246" i="125"/>
  <c r="O4245" i="125"/>
  <c r="O4244" i="125"/>
  <c r="O4243" i="125"/>
  <c r="O4242" i="125"/>
  <c r="O4241" i="125"/>
  <c r="O4240" i="125"/>
  <c r="O4239" i="125"/>
  <c r="O4238" i="125"/>
  <c r="O4237" i="125"/>
  <c r="O4236" i="125"/>
  <c r="O4235" i="125"/>
  <c r="O4234" i="125"/>
  <c r="O4233" i="125"/>
  <c r="O4232" i="125"/>
  <c r="O4231" i="125"/>
  <c r="O4230" i="125"/>
  <c r="O4229" i="125"/>
  <c r="O4228" i="125"/>
  <c r="O4227" i="125"/>
  <c r="O4226" i="125"/>
  <c r="O4225" i="125"/>
  <c r="O4224" i="125"/>
  <c r="O4223" i="125"/>
  <c r="O4222" i="125"/>
  <c r="O4221" i="125"/>
  <c r="O4220" i="125"/>
  <c r="O4219" i="125"/>
  <c r="O4218" i="125"/>
  <c r="O4217" i="125"/>
  <c r="O4216" i="125"/>
  <c r="O4215" i="125"/>
  <c r="O4214" i="125"/>
  <c r="O4213" i="125"/>
  <c r="O4212" i="125"/>
  <c r="O4211" i="125"/>
  <c r="O4210" i="125"/>
  <c r="O4209" i="125"/>
  <c r="O4208" i="125"/>
  <c r="O4207" i="125"/>
  <c r="O4206" i="125"/>
  <c r="O4205" i="125"/>
  <c r="O4204" i="125"/>
  <c r="O4203" i="125"/>
  <c r="O4202" i="125"/>
  <c r="O4201" i="125"/>
  <c r="O4200" i="125"/>
  <c r="O4199" i="125"/>
  <c r="O4198" i="125"/>
  <c r="O4197" i="125"/>
  <c r="O4196" i="125"/>
  <c r="O4195" i="125"/>
  <c r="O4194" i="125"/>
  <c r="O4193" i="125"/>
  <c r="O4192" i="125"/>
  <c r="O4191" i="125"/>
  <c r="O4190" i="125"/>
  <c r="O4189" i="125"/>
  <c r="O4188" i="125"/>
  <c r="O4187" i="125"/>
  <c r="O4186" i="125"/>
  <c r="O4185" i="125"/>
  <c r="O4184" i="125"/>
  <c r="O4183" i="125"/>
  <c r="O4182" i="125"/>
  <c r="O4181" i="125"/>
  <c r="O4180" i="125"/>
  <c r="O4179" i="125"/>
  <c r="O4178" i="125"/>
  <c r="O4177" i="125"/>
  <c r="O4176" i="125"/>
  <c r="O4175" i="125"/>
  <c r="O4174" i="125"/>
  <c r="O4173" i="125"/>
  <c r="O4172" i="125"/>
  <c r="O4171" i="125"/>
  <c r="O4170" i="125"/>
  <c r="O4169" i="125"/>
  <c r="O4168" i="125"/>
  <c r="O4167" i="125"/>
  <c r="O4166" i="125"/>
  <c r="O4165" i="125"/>
  <c r="O4164" i="125"/>
  <c r="O4163" i="125"/>
  <c r="O4162" i="125"/>
  <c r="O4161" i="125"/>
  <c r="O4160" i="125"/>
  <c r="O4159" i="125"/>
  <c r="O4158" i="125"/>
  <c r="O4157" i="125"/>
  <c r="O4156" i="125"/>
  <c r="O4155" i="125"/>
  <c r="O4154" i="125"/>
  <c r="O4153" i="125"/>
  <c r="O4152" i="125"/>
  <c r="O4151" i="125"/>
  <c r="O4150" i="125"/>
  <c r="O4149" i="125"/>
  <c r="O4148" i="125"/>
  <c r="O4147" i="125"/>
  <c r="O4146" i="125"/>
  <c r="O4145" i="125"/>
  <c r="O4144" i="125"/>
  <c r="O4143" i="125"/>
  <c r="O4142" i="125"/>
  <c r="O4141" i="125"/>
  <c r="O4140" i="125"/>
  <c r="O4139" i="125"/>
  <c r="O4138" i="125"/>
  <c r="O4137" i="125"/>
  <c r="O4136" i="125"/>
  <c r="O4135" i="125"/>
  <c r="O4134" i="125"/>
  <c r="O4133" i="125"/>
  <c r="O4132" i="125"/>
  <c r="O4131" i="125"/>
  <c r="O4130" i="125"/>
  <c r="O4129" i="125"/>
  <c r="O4128" i="125"/>
  <c r="O4127" i="125"/>
  <c r="O4126" i="125"/>
  <c r="O4125" i="125"/>
  <c r="O4124" i="125"/>
  <c r="O4123" i="125"/>
  <c r="O4122" i="125"/>
  <c r="O4121" i="125"/>
  <c r="O4120" i="125"/>
  <c r="O4119" i="125"/>
  <c r="O4118" i="125"/>
  <c r="O4117" i="125"/>
  <c r="O4116" i="125"/>
  <c r="O4115" i="125"/>
  <c r="O4114" i="125"/>
  <c r="O4113" i="125"/>
  <c r="O4112" i="125"/>
  <c r="O4111" i="125"/>
  <c r="O4110" i="125"/>
  <c r="O4109" i="125"/>
  <c r="O4108" i="125"/>
  <c r="O4107" i="125"/>
  <c r="O4106" i="125"/>
  <c r="O4105" i="125"/>
  <c r="O4104" i="125"/>
  <c r="O4103" i="125"/>
  <c r="O4102" i="125"/>
  <c r="O4101" i="125"/>
  <c r="O4100" i="125"/>
  <c r="O4099" i="125"/>
  <c r="O4098" i="125"/>
  <c r="O4097" i="125"/>
  <c r="O4096" i="125"/>
  <c r="O4095" i="125"/>
  <c r="O4094" i="125"/>
  <c r="O4093" i="125"/>
  <c r="O4092" i="125"/>
  <c r="O4091" i="125"/>
  <c r="O4090" i="125"/>
  <c r="O4089" i="125"/>
  <c r="O4088" i="125"/>
  <c r="O4087" i="125"/>
  <c r="O4086" i="125"/>
  <c r="O4085" i="125"/>
  <c r="O4084" i="125"/>
  <c r="O4083" i="125"/>
  <c r="O4082" i="125"/>
  <c r="O4081" i="125"/>
  <c r="O4080" i="125"/>
  <c r="O4079" i="125"/>
  <c r="O4078" i="125"/>
  <c r="O4077" i="125"/>
  <c r="O4076" i="125"/>
  <c r="O4075" i="125"/>
  <c r="O4074" i="125"/>
  <c r="O4073" i="125"/>
  <c r="O4072" i="125"/>
  <c r="O4071" i="125"/>
  <c r="O4070" i="125"/>
  <c r="O4069" i="125"/>
  <c r="O4068" i="125"/>
  <c r="O4067" i="125"/>
  <c r="O4066" i="125"/>
  <c r="O4065" i="125"/>
  <c r="O4064" i="125"/>
  <c r="O4063" i="125"/>
  <c r="O4062" i="125"/>
  <c r="O4061" i="125"/>
  <c r="O4060" i="125"/>
  <c r="O4059" i="125"/>
  <c r="O4058" i="125"/>
  <c r="O4057" i="125"/>
  <c r="O4056" i="125"/>
  <c r="O4055" i="125"/>
  <c r="O4054" i="125"/>
  <c r="O4053" i="125"/>
  <c r="O4052" i="125"/>
  <c r="O4051" i="125"/>
  <c r="O4050" i="125"/>
  <c r="O4049" i="125"/>
  <c r="O4048" i="125"/>
  <c r="O4047" i="125"/>
  <c r="O4046" i="125"/>
  <c r="O4045" i="125"/>
  <c r="O4044" i="125"/>
  <c r="O4043" i="125"/>
  <c r="O4042" i="125"/>
  <c r="O4041" i="125"/>
  <c r="O4040" i="125"/>
  <c r="O4039" i="125"/>
  <c r="O4038" i="125"/>
  <c r="O4037" i="125"/>
  <c r="O4036" i="125"/>
  <c r="O4035" i="125"/>
  <c r="O4034" i="125"/>
  <c r="O4033" i="125"/>
  <c r="O4032" i="125"/>
  <c r="O4031" i="125"/>
  <c r="O4030" i="125"/>
  <c r="O4029" i="125"/>
  <c r="O4028" i="125"/>
  <c r="O4027" i="125"/>
  <c r="O4026" i="125"/>
  <c r="O4025" i="125"/>
  <c r="O4024" i="125"/>
  <c r="O4023" i="125"/>
  <c r="O4022" i="125"/>
  <c r="O4021" i="125"/>
  <c r="O4020" i="125"/>
  <c r="O4019" i="125"/>
  <c r="O4018" i="125"/>
  <c r="O4017" i="125"/>
  <c r="O4016" i="125"/>
  <c r="O4015" i="125"/>
  <c r="O4014" i="125"/>
  <c r="O4013" i="125"/>
  <c r="O4012" i="125"/>
  <c r="O4011" i="125"/>
  <c r="O4010" i="125"/>
  <c r="O4009" i="125"/>
  <c r="O4008" i="125"/>
  <c r="O4007" i="125"/>
  <c r="O4006" i="125"/>
  <c r="O4005" i="125"/>
  <c r="O4004" i="125"/>
  <c r="O4003" i="125"/>
  <c r="O4002" i="125"/>
  <c r="O4001" i="125"/>
  <c r="O4000" i="125"/>
  <c r="O3999" i="125"/>
  <c r="O3998" i="125"/>
  <c r="O3997" i="125"/>
  <c r="O3996" i="125"/>
  <c r="O3995" i="125"/>
  <c r="O3994" i="125"/>
  <c r="O3993" i="125"/>
  <c r="O3992" i="125"/>
  <c r="O3991" i="125"/>
  <c r="O3990" i="125"/>
  <c r="O3989" i="125"/>
  <c r="O3988" i="125"/>
  <c r="O3987" i="125"/>
  <c r="O3986" i="125"/>
  <c r="O3985" i="125"/>
  <c r="O3984" i="125"/>
  <c r="O3983" i="125"/>
  <c r="O3982" i="125"/>
  <c r="O3981" i="125"/>
  <c r="O3980" i="125"/>
  <c r="O3979" i="125"/>
  <c r="O3978" i="125"/>
  <c r="O3977" i="125"/>
  <c r="O3976" i="125"/>
  <c r="O3975" i="125"/>
  <c r="O3974" i="125"/>
  <c r="O3973" i="125"/>
  <c r="O3972" i="125"/>
  <c r="O3971" i="125"/>
  <c r="O3970" i="125"/>
  <c r="O3969" i="125"/>
  <c r="O3968" i="125"/>
  <c r="N3966" i="125"/>
  <c r="O3965" i="125"/>
  <c r="O3964" i="125"/>
  <c r="O3963" i="125"/>
  <c r="O3962" i="125"/>
  <c r="O3961" i="125"/>
  <c r="O3960" i="125"/>
  <c r="O3959" i="125"/>
  <c r="O3958" i="125"/>
  <c r="O3957" i="125"/>
  <c r="O3956" i="125"/>
  <c r="O3955" i="125"/>
  <c r="O3954" i="125"/>
  <c r="O3953" i="125"/>
  <c r="O3952" i="125"/>
  <c r="O3951" i="125"/>
  <c r="O3950" i="125"/>
  <c r="O3949" i="125"/>
  <c r="O3948" i="125"/>
  <c r="N3947" i="125"/>
  <c r="N3967" i="125" s="1"/>
  <c r="M4453" i="125" s="1"/>
  <c r="E4453" i="125" s="1"/>
  <c r="O3946" i="125"/>
  <c r="O3945" i="125"/>
  <c r="O3944" i="125"/>
  <c r="O3943" i="125"/>
  <c r="O3942" i="125"/>
  <c r="O3941" i="125"/>
  <c r="O3940" i="125"/>
  <c r="O3939" i="125"/>
  <c r="O3938" i="125"/>
  <c r="O3937" i="125"/>
  <c r="O3936" i="125"/>
  <c r="O3935" i="125"/>
  <c r="O3934" i="125"/>
  <c r="O3933" i="125"/>
  <c r="O3932" i="125"/>
  <c r="O3931" i="125"/>
  <c r="O3930" i="125"/>
  <c r="O3929" i="125"/>
  <c r="O3928" i="125"/>
  <c r="O3927" i="125"/>
  <c r="O3926" i="125"/>
  <c r="O3925" i="125"/>
  <c r="O3924" i="125"/>
  <c r="O3923" i="125"/>
  <c r="O3922" i="125"/>
  <c r="O3921" i="125"/>
  <c r="O3920" i="125"/>
  <c r="O3919" i="125"/>
  <c r="O3918" i="125"/>
  <c r="O3917" i="125"/>
  <c r="O3916" i="125"/>
  <c r="O3915" i="125"/>
  <c r="O3914" i="125"/>
  <c r="O3913" i="125"/>
  <c r="O3912" i="125"/>
  <c r="O3911" i="125"/>
  <c r="O3910" i="125"/>
  <c r="O3909" i="125"/>
  <c r="O3908" i="125"/>
  <c r="O3907" i="125"/>
  <c r="O3906" i="125"/>
  <c r="O3905" i="125"/>
  <c r="O3904" i="125"/>
  <c r="O3903" i="125"/>
  <c r="O3902" i="125"/>
  <c r="O3901" i="125"/>
  <c r="O3900" i="125"/>
  <c r="O3899" i="125"/>
  <c r="O3898" i="125"/>
  <c r="O3897" i="125"/>
  <c r="O3896" i="125"/>
  <c r="O3895" i="125"/>
  <c r="O3894" i="125"/>
  <c r="O3893" i="125"/>
  <c r="O3892" i="125"/>
  <c r="O3891" i="125"/>
  <c r="O3890" i="125"/>
  <c r="O3889" i="125"/>
  <c r="O3888" i="125"/>
  <c r="O3887" i="125"/>
  <c r="O3886" i="125"/>
  <c r="O3885" i="125"/>
  <c r="O3884" i="125"/>
  <c r="O3883" i="125"/>
  <c r="O3882" i="125"/>
  <c r="O3881" i="125"/>
  <c r="O3880" i="125"/>
  <c r="O3879" i="125"/>
  <c r="O3878" i="125"/>
  <c r="O3877" i="125"/>
  <c r="O3876" i="125"/>
  <c r="O3875" i="125"/>
  <c r="O3874" i="125"/>
  <c r="O3873" i="125"/>
  <c r="O3872" i="125"/>
  <c r="O3871" i="125"/>
  <c r="O3870" i="125"/>
  <c r="O3869" i="125"/>
  <c r="O3868" i="125"/>
  <c r="O3867" i="125"/>
  <c r="O3866" i="125"/>
  <c r="O3865" i="125"/>
  <c r="O3864" i="125"/>
  <c r="O3863" i="125"/>
  <c r="N3862" i="125"/>
  <c r="D3862" i="125"/>
  <c r="D4454" i="125" s="1"/>
  <c r="N3861" i="125"/>
  <c r="O3860" i="125"/>
  <c r="O3859" i="125"/>
  <c r="O3858" i="125"/>
  <c r="O3857" i="125"/>
  <c r="O3856" i="125"/>
  <c r="O3855" i="125"/>
  <c r="O3854" i="125"/>
  <c r="O3853" i="125"/>
  <c r="O3852" i="125"/>
  <c r="O3851" i="125"/>
  <c r="O3850" i="125"/>
  <c r="O3849" i="125"/>
  <c r="O3848" i="125"/>
  <c r="O3847" i="125"/>
  <c r="O3846" i="125"/>
  <c r="O3845" i="125"/>
  <c r="O3844" i="125"/>
  <c r="O3843" i="125"/>
  <c r="O3842" i="125"/>
  <c r="O3841" i="125"/>
  <c r="O3840" i="125"/>
  <c r="O3839" i="125"/>
  <c r="O3838" i="125"/>
  <c r="O3837" i="125"/>
  <c r="O3836" i="125"/>
  <c r="O3835" i="125"/>
  <c r="O3834" i="125"/>
  <c r="O3833" i="125"/>
  <c r="O3832" i="125"/>
  <c r="O3831" i="125"/>
  <c r="O3830" i="125"/>
  <c r="O3829" i="125"/>
  <c r="O3828" i="125"/>
  <c r="O3827" i="125"/>
  <c r="O3826" i="125"/>
  <c r="O3825" i="125"/>
  <c r="O3824" i="125"/>
  <c r="O3823" i="125"/>
  <c r="O3822" i="125"/>
  <c r="O3821" i="125"/>
  <c r="O3820" i="125"/>
  <c r="O3819" i="125"/>
  <c r="O3818" i="125"/>
  <c r="O3817" i="125"/>
  <c r="O3816" i="125"/>
  <c r="O3815" i="125"/>
  <c r="O3814" i="125"/>
  <c r="O3813" i="125"/>
  <c r="O3812" i="125"/>
  <c r="O3811" i="125"/>
  <c r="O3810" i="125"/>
  <c r="O3809" i="125"/>
  <c r="O3808" i="125"/>
  <c r="O3807" i="125"/>
  <c r="O3806" i="125"/>
  <c r="O3805" i="125"/>
  <c r="O3804" i="125"/>
  <c r="O3803" i="125"/>
  <c r="O3802" i="125"/>
  <c r="O3801" i="125"/>
  <c r="O3800" i="125"/>
  <c r="O3799" i="125"/>
  <c r="O3798" i="125"/>
  <c r="O3797" i="125"/>
  <c r="O3796" i="125"/>
  <c r="O3795" i="125"/>
  <c r="O3794" i="125"/>
  <c r="O3793" i="125"/>
  <c r="O3792" i="125"/>
  <c r="O3791" i="125"/>
  <c r="O3790" i="125"/>
  <c r="O3789" i="125"/>
  <c r="O3788" i="125"/>
  <c r="O3787" i="125"/>
  <c r="O3786" i="125"/>
  <c r="O3785" i="125"/>
  <c r="O3784" i="125"/>
  <c r="O3783" i="125"/>
  <c r="O3782" i="125"/>
  <c r="O3781" i="125"/>
  <c r="O3780" i="125"/>
  <c r="O3779" i="125"/>
  <c r="O3778" i="125"/>
  <c r="O3777" i="125"/>
  <c r="O3776" i="125"/>
  <c r="O3775" i="125"/>
  <c r="O3774" i="125"/>
  <c r="O3773" i="125"/>
  <c r="O3772" i="125"/>
  <c r="O3771" i="125"/>
  <c r="O3770" i="125"/>
  <c r="O3769" i="125"/>
  <c r="O3768" i="125"/>
  <c r="O3767" i="125"/>
  <c r="O3766" i="125"/>
  <c r="O3765" i="125"/>
  <c r="O3764" i="125"/>
  <c r="O3763" i="125"/>
  <c r="O3762" i="125"/>
  <c r="O3761" i="125"/>
  <c r="O3760" i="125"/>
  <c r="O3759" i="125"/>
  <c r="O3758" i="125"/>
  <c r="O3757" i="125"/>
  <c r="O3756" i="125"/>
  <c r="O3755" i="125"/>
  <c r="O3754" i="125"/>
  <c r="O3753" i="125"/>
  <c r="O3752" i="125"/>
  <c r="O3751" i="125"/>
  <c r="O3750" i="125"/>
  <c r="O3749" i="125"/>
  <c r="O3748" i="125"/>
  <c r="O3747" i="125"/>
  <c r="O3746" i="125"/>
  <c r="O3745" i="125"/>
  <c r="O3744" i="125"/>
  <c r="O3743" i="125"/>
  <c r="O3742" i="125"/>
  <c r="O3741" i="125"/>
  <c r="O3740" i="125"/>
  <c r="O3739" i="125"/>
  <c r="O3738" i="125"/>
  <c r="O3737" i="125"/>
  <c r="O3736" i="125"/>
  <c r="O3735" i="125"/>
  <c r="O3734" i="125"/>
  <c r="O3733" i="125"/>
  <c r="O3732" i="125"/>
  <c r="O3731" i="125"/>
  <c r="O3730" i="125"/>
  <c r="O3729" i="125"/>
  <c r="O3728" i="125"/>
  <c r="O3727" i="125"/>
  <c r="O3726" i="125"/>
  <c r="O3725" i="125"/>
  <c r="O3724" i="125"/>
  <c r="O3723" i="125"/>
  <c r="O3722" i="125"/>
  <c r="O3721" i="125"/>
  <c r="O3720" i="125"/>
  <c r="O3719" i="125"/>
  <c r="O3718" i="125"/>
  <c r="O3717" i="125"/>
  <c r="O3716" i="125"/>
  <c r="O3715" i="125"/>
  <c r="O3714" i="125"/>
  <c r="O3713" i="125"/>
  <c r="O3712" i="125"/>
  <c r="O3711" i="125"/>
  <c r="O3710" i="125"/>
  <c r="O3709" i="125"/>
  <c r="O3708" i="125"/>
  <c r="O3707" i="125"/>
  <c r="O3706" i="125"/>
  <c r="O3705" i="125"/>
  <c r="O3704" i="125"/>
  <c r="O3703" i="125"/>
  <c r="O3702" i="125"/>
  <c r="O3701" i="125"/>
  <c r="O3700" i="125"/>
  <c r="O3699" i="125"/>
  <c r="O3698" i="125"/>
  <c r="O3697" i="125"/>
  <c r="O3696" i="125"/>
  <c r="O3695" i="125"/>
  <c r="O3694" i="125"/>
  <c r="O3693" i="125"/>
  <c r="O3692" i="125"/>
  <c r="O3691" i="125"/>
  <c r="O3690" i="125"/>
  <c r="O3689" i="125"/>
  <c r="O3688" i="125"/>
  <c r="O3687" i="125"/>
  <c r="O3686" i="125"/>
  <c r="O3685" i="125"/>
  <c r="O3684" i="125"/>
  <c r="O3683" i="125"/>
  <c r="O3682" i="125"/>
  <c r="O3681" i="125"/>
  <c r="O3680" i="125"/>
  <c r="O3679" i="125"/>
  <c r="O3678" i="125"/>
  <c r="O3677" i="125"/>
  <c r="O3676" i="125"/>
  <c r="O3675" i="125"/>
  <c r="O3674" i="125"/>
  <c r="O3673" i="125"/>
  <c r="O3672" i="125"/>
  <c r="O3671" i="125"/>
  <c r="O3670" i="125"/>
  <c r="O3669" i="125"/>
  <c r="O3668" i="125"/>
  <c r="O3667" i="125"/>
  <c r="O3666" i="125"/>
  <c r="O3665" i="125"/>
  <c r="O3664" i="125"/>
  <c r="O3663" i="125"/>
  <c r="O3662" i="125"/>
  <c r="O3661" i="125"/>
  <c r="O3660" i="125"/>
  <c r="O3659" i="125"/>
  <c r="O3658" i="125"/>
  <c r="O3657" i="125"/>
  <c r="O3656" i="125"/>
  <c r="O3655" i="125"/>
  <c r="O3654" i="125"/>
  <c r="O3653" i="125"/>
  <c r="O3652" i="125"/>
  <c r="O3651" i="125"/>
  <c r="O3650" i="125"/>
  <c r="O3649" i="125"/>
  <c r="O3648" i="125"/>
  <c r="O3647" i="125"/>
  <c r="O3646" i="125"/>
  <c r="O3645" i="125"/>
  <c r="O3644" i="125"/>
  <c r="O3643" i="125"/>
  <c r="O3642" i="125"/>
  <c r="O3641" i="125"/>
  <c r="O3640" i="125"/>
  <c r="O3639" i="125"/>
  <c r="O3638" i="125"/>
  <c r="O3637" i="125"/>
  <c r="O3636" i="125"/>
  <c r="O3635" i="125"/>
  <c r="O3634" i="125"/>
  <c r="O3633" i="125"/>
  <c r="O3632" i="125"/>
  <c r="O3631" i="125"/>
  <c r="O3630" i="125"/>
  <c r="O3629" i="125"/>
  <c r="O3628" i="125"/>
  <c r="O3627" i="125"/>
  <c r="O3626" i="125"/>
  <c r="O3625" i="125"/>
  <c r="O3624" i="125"/>
  <c r="O3623" i="125"/>
  <c r="O3622" i="125"/>
  <c r="O3621" i="125"/>
  <c r="O3620" i="125"/>
  <c r="O3619" i="125"/>
  <c r="O3618" i="125"/>
  <c r="O3617" i="125"/>
  <c r="O3616" i="125"/>
  <c r="O3615" i="125"/>
  <c r="O3614" i="125"/>
  <c r="O3613" i="125"/>
  <c r="O3612" i="125"/>
  <c r="O3611" i="125"/>
  <c r="O3610" i="125"/>
  <c r="O3609" i="125"/>
  <c r="O3608" i="125"/>
  <c r="O3607" i="125"/>
  <c r="O3606" i="125"/>
  <c r="O3605" i="125"/>
  <c r="O3604" i="125"/>
  <c r="O3603" i="125"/>
  <c r="O3602" i="125"/>
  <c r="O3601" i="125"/>
  <c r="O3600" i="125"/>
  <c r="O3599" i="125"/>
  <c r="O3598" i="125"/>
  <c r="O3597" i="125"/>
  <c r="O3596" i="125"/>
  <c r="O3595" i="125"/>
  <c r="O3594" i="125"/>
  <c r="O3593" i="125"/>
  <c r="O3592" i="125"/>
  <c r="O3591" i="125"/>
  <c r="O3590" i="125"/>
  <c r="O3589" i="125"/>
  <c r="O3588" i="125"/>
  <c r="O3587" i="125"/>
  <c r="O3586" i="125"/>
  <c r="O3585" i="125"/>
  <c r="O3584" i="125"/>
  <c r="O3583" i="125"/>
  <c r="O3582" i="125"/>
  <c r="O3581" i="125"/>
  <c r="O3580" i="125"/>
  <c r="O3579" i="125"/>
  <c r="O3578" i="125"/>
  <c r="O3577" i="125"/>
  <c r="O3576" i="125"/>
  <c r="O3575" i="125"/>
  <c r="O3574" i="125"/>
  <c r="O3573" i="125"/>
  <c r="O3572" i="125"/>
  <c r="O3571" i="125"/>
  <c r="O3570" i="125"/>
  <c r="O3569" i="125"/>
  <c r="O3568" i="125"/>
  <c r="O3567" i="125"/>
  <c r="O3566" i="125"/>
  <c r="O3565" i="125"/>
  <c r="O3564" i="125"/>
  <c r="O3563" i="125"/>
  <c r="O3562" i="125"/>
  <c r="O3561" i="125"/>
  <c r="O3560" i="125"/>
  <c r="O3559" i="125"/>
  <c r="O3558" i="125"/>
  <c r="O3557" i="125"/>
  <c r="O3556" i="125"/>
  <c r="O3555" i="125"/>
  <c r="O3554" i="125"/>
  <c r="O3553" i="125"/>
  <c r="O3552" i="125"/>
  <c r="O3551" i="125"/>
  <c r="O3550" i="125"/>
  <c r="O3549" i="125"/>
  <c r="O3548" i="125"/>
  <c r="O3547" i="125"/>
  <c r="O3546" i="125"/>
  <c r="O3545" i="125"/>
  <c r="O3544" i="125"/>
  <c r="O3543" i="125"/>
  <c r="O3542" i="125"/>
  <c r="O3541" i="125"/>
  <c r="O3540" i="125"/>
  <c r="O3539" i="125"/>
  <c r="O3538" i="125"/>
  <c r="O3537" i="125"/>
  <c r="O3536" i="125"/>
  <c r="O3535" i="125"/>
  <c r="O3534" i="125"/>
  <c r="O3533" i="125"/>
  <c r="O3532" i="125"/>
  <c r="O3531" i="125"/>
  <c r="O3530" i="125"/>
  <c r="O3529" i="125"/>
  <c r="O3528" i="125"/>
  <c r="O3527" i="125"/>
  <c r="O3526" i="125"/>
  <c r="O3525" i="125"/>
  <c r="O3524" i="125"/>
  <c r="O3523" i="125"/>
  <c r="O3522" i="125"/>
  <c r="O3521" i="125"/>
  <c r="O3520" i="125"/>
  <c r="O3519" i="125"/>
  <c r="O3518" i="125"/>
  <c r="O3517" i="125"/>
  <c r="O3516" i="125"/>
  <c r="O3515" i="125"/>
  <c r="O3514" i="125"/>
  <c r="O3513" i="125"/>
  <c r="O3512" i="125"/>
  <c r="O3511" i="125"/>
  <c r="O3510" i="125"/>
  <c r="O3509" i="125"/>
  <c r="O3508" i="125"/>
  <c r="O3507" i="125"/>
  <c r="O3506" i="125"/>
  <c r="O3505" i="125"/>
  <c r="O3504" i="125"/>
  <c r="O3503" i="125"/>
  <c r="O3502" i="125"/>
  <c r="O3501" i="125"/>
  <c r="O3500" i="125"/>
  <c r="O3499" i="125"/>
  <c r="O3498" i="125"/>
  <c r="O3497" i="125"/>
  <c r="O3496" i="125"/>
  <c r="O3495" i="125"/>
  <c r="O3494" i="125"/>
  <c r="O3493" i="125"/>
  <c r="O3492" i="125"/>
  <c r="O3491" i="125"/>
  <c r="O3490" i="125"/>
  <c r="O3489" i="125"/>
  <c r="O3488" i="125"/>
  <c r="O3487" i="125"/>
  <c r="O3486" i="125"/>
  <c r="O3485" i="125"/>
  <c r="O3484" i="125"/>
  <c r="O3483" i="125"/>
  <c r="O3482" i="125"/>
  <c r="O3481" i="125"/>
  <c r="O3480" i="125"/>
  <c r="O3479" i="125"/>
  <c r="O3478" i="125"/>
  <c r="O3477" i="125"/>
  <c r="O3476" i="125"/>
  <c r="O3475" i="125"/>
  <c r="O3474" i="125"/>
  <c r="O3473" i="125"/>
  <c r="O3472" i="125"/>
  <c r="O3471" i="125"/>
  <c r="O3470" i="125"/>
  <c r="O3469" i="125"/>
  <c r="O3468" i="125"/>
  <c r="O3467" i="125"/>
  <c r="O3466" i="125"/>
  <c r="O3465" i="125"/>
  <c r="O3464" i="125"/>
  <c r="O3463" i="125"/>
  <c r="O3462" i="125"/>
  <c r="O3461" i="125"/>
  <c r="O3460" i="125"/>
  <c r="O3459" i="125"/>
  <c r="O3458" i="125"/>
  <c r="O3457" i="125"/>
  <c r="O3456" i="125"/>
  <c r="O3455" i="125"/>
  <c r="O3454" i="125"/>
  <c r="O3453" i="125"/>
  <c r="O3452" i="125"/>
  <c r="O3451" i="125"/>
  <c r="O3450" i="125"/>
  <c r="O3449" i="125"/>
  <c r="O3448" i="125"/>
  <c r="O3447" i="125"/>
  <c r="O3446" i="125"/>
  <c r="O3445" i="125"/>
  <c r="O3444" i="125"/>
  <c r="O3443" i="125"/>
  <c r="O3442" i="125"/>
  <c r="O3441" i="125"/>
  <c r="O3440" i="125"/>
  <c r="O3439" i="125"/>
  <c r="O3438" i="125"/>
  <c r="O3437" i="125"/>
  <c r="O3436" i="125"/>
  <c r="O3435" i="125"/>
  <c r="O3434" i="125"/>
  <c r="O3433" i="125"/>
  <c r="O3432" i="125"/>
  <c r="O3431" i="125"/>
  <c r="O3430" i="125"/>
  <c r="O3429" i="125"/>
  <c r="O3428" i="125"/>
  <c r="O3427" i="125"/>
  <c r="O3426" i="125"/>
  <c r="O3425" i="125"/>
  <c r="O3424" i="125"/>
  <c r="O3423" i="125"/>
  <c r="O3422" i="125"/>
  <c r="O3421" i="125"/>
  <c r="O3420" i="125"/>
  <c r="O3419" i="125"/>
  <c r="O3418" i="125"/>
  <c r="O3417" i="125"/>
  <c r="O3416" i="125"/>
  <c r="O3415" i="125"/>
  <c r="O3414" i="125"/>
  <c r="O3413" i="125"/>
  <c r="O3412" i="125"/>
  <c r="O3411" i="125"/>
  <c r="O3410" i="125"/>
  <c r="O3409" i="125"/>
  <c r="O3408" i="125"/>
  <c r="O3407" i="125"/>
  <c r="O3406" i="125"/>
  <c r="O3405" i="125"/>
  <c r="O3404" i="125"/>
  <c r="O3403" i="125"/>
  <c r="O3402" i="125"/>
  <c r="O3401" i="125"/>
  <c r="O3400" i="125"/>
  <c r="O3399" i="125"/>
  <c r="O3398" i="125"/>
  <c r="O3397" i="125"/>
  <c r="O3396" i="125"/>
  <c r="O3395" i="125"/>
  <c r="O3394" i="125"/>
  <c r="O3393" i="125"/>
  <c r="O3392" i="125"/>
  <c r="O3391" i="125"/>
  <c r="O3390" i="125"/>
  <c r="O3389" i="125"/>
  <c r="O3388" i="125"/>
  <c r="O3387" i="125"/>
  <c r="O3386" i="125"/>
  <c r="O3385" i="125"/>
  <c r="O3384" i="125"/>
  <c r="O3383" i="125"/>
  <c r="O3382" i="125"/>
  <c r="O3381" i="125"/>
  <c r="O3380" i="125"/>
  <c r="O3379" i="125"/>
  <c r="O3378" i="125"/>
  <c r="O3377" i="125"/>
  <c r="O3376" i="125"/>
  <c r="O3375" i="125"/>
  <c r="O3374" i="125"/>
  <c r="O3373" i="125"/>
  <c r="O3372" i="125"/>
  <c r="O3371" i="125"/>
  <c r="O3370" i="125"/>
  <c r="O3369" i="125"/>
  <c r="O3368" i="125"/>
  <c r="O3367" i="125"/>
  <c r="O3366" i="125"/>
  <c r="O3365" i="125"/>
  <c r="O3364" i="125"/>
  <c r="O3363" i="125"/>
  <c r="O3362" i="125"/>
  <c r="O3361" i="125"/>
  <c r="O3360" i="125"/>
  <c r="O3359" i="125"/>
  <c r="O3358" i="125"/>
  <c r="O3357" i="125"/>
  <c r="O3356" i="125"/>
  <c r="O3355" i="125"/>
  <c r="O3354" i="125"/>
  <c r="O3353" i="125"/>
  <c r="O3352" i="125"/>
  <c r="O3351" i="125"/>
  <c r="O3350" i="125"/>
  <c r="O3349" i="125"/>
  <c r="O3348" i="125"/>
  <c r="O3347" i="125"/>
  <c r="O3346" i="125"/>
  <c r="O3345" i="125"/>
  <c r="O3344" i="125"/>
  <c r="O3343" i="125"/>
  <c r="O3342" i="125"/>
  <c r="O3341" i="125"/>
  <c r="O3340" i="125"/>
  <c r="O3339" i="125"/>
  <c r="O3338" i="125"/>
  <c r="O3337" i="125"/>
  <c r="O3336" i="125"/>
  <c r="O3335" i="125"/>
  <c r="O3334" i="125"/>
  <c r="O3333" i="125"/>
  <c r="O3332" i="125"/>
  <c r="O3331" i="125"/>
  <c r="O3330" i="125"/>
  <c r="O3329" i="125"/>
  <c r="O3328" i="125"/>
  <c r="O3327" i="125"/>
  <c r="O3326" i="125"/>
  <c r="O3325" i="125"/>
  <c r="O3324" i="125"/>
  <c r="O3323" i="125"/>
  <c r="O3322" i="125"/>
  <c r="O3321" i="125"/>
  <c r="O3320" i="125"/>
  <c r="O3319" i="125"/>
  <c r="O3318" i="125"/>
  <c r="O3317" i="125"/>
  <c r="O3316" i="125"/>
  <c r="O3315" i="125"/>
  <c r="O3314" i="125"/>
  <c r="O3313" i="125"/>
  <c r="O3312" i="125"/>
  <c r="O3311" i="125"/>
  <c r="O3310" i="125"/>
  <c r="O3309" i="125"/>
  <c r="O3308" i="125"/>
  <c r="O3307" i="125"/>
  <c r="O3306" i="125"/>
  <c r="O3305" i="125"/>
  <c r="O3304" i="125"/>
  <c r="O3303" i="125"/>
  <c r="O3302" i="125"/>
  <c r="O3301" i="125"/>
  <c r="O3300" i="125"/>
  <c r="O3299" i="125"/>
  <c r="O3298" i="125"/>
  <c r="O3297" i="125"/>
  <c r="O3296" i="125"/>
  <c r="O3295" i="125"/>
  <c r="O3294" i="125"/>
  <c r="O3293" i="125"/>
  <c r="O3292" i="125"/>
  <c r="O3291" i="125"/>
  <c r="O3290" i="125"/>
  <c r="O3289" i="125"/>
  <c r="O3288" i="125"/>
  <c r="O3287" i="125"/>
  <c r="O3286" i="125"/>
  <c r="O3285" i="125"/>
  <c r="O3284" i="125"/>
  <c r="O3283" i="125"/>
  <c r="O3282" i="125"/>
  <c r="O3281" i="125"/>
  <c r="O3280" i="125"/>
  <c r="O3279" i="125"/>
  <c r="O3278" i="125"/>
  <c r="O3277" i="125"/>
  <c r="O3276" i="125"/>
  <c r="O3275" i="125"/>
  <c r="O3274" i="125"/>
  <c r="O3273" i="125"/>
  <c r="O3272" i="125"/>
  <c r="O3271" i="125"/>
  <c r="O3270" i="125"/>
  <c r="O3269" i="125"/>
  <c r="O3268" i="125"/>
  <c r="O3267" i="125"/>
  <c r="O3266" i="125"/>
  <c r="O3265" i="125"/>
  <c r="O3264" i="125"/>
  <c r="O3263" i="125"/>
  <c r="O3262" i="125"/>
  <c r="O3261" i="125"/>
  <c r="O3260" i="125"/>
  <c r="O3259" i="125"/>
  <c r="O3258" i="125"/>
  <c r="O3257" i="125"/>
  <c r="O3256" i="125"/>
  <c r="O3255" i="125"/>
  <c r="O3254" i="125"/>
  <c r="O3253" i="125"/>
  <c r="O3252" i="125"/>
  <c r="O3251" i="125"/>
  <c r="O3250" i="125"/>
  <c r="O3249" i="125"/>
  <c r="O3248" i="125"/>
  <c r="O3247" i="125"/>
  <c r="O3246" i="125"/>
  <c r="O3245" i="125"/>
  <c r="O3244" i="125"/>
  <c r="O3243" i="125"/>
  <c r="O3242" i="125"/>
  <c r="O3241" i="125"/>
  <c r="O3240" i="125"/>
  <c r="O3239" i="125"/>
  <c r="O3238" i="125"/>
  <c r="O3237" i="125"/>
  <c r="O3236" i="125"/>
  <c r="O3235" i="125"/>
  <c r="O3234" i="125"/>
  <c r="O3233" i="125"/>
  <c r="O3232" i="125"/>
  <c r="O3231" i="125"/>
  <c r="O3230" i="125"/>
  <c r="O3229" i="125"/>
  <c r="O3228" i="125"/>
  <c r="O3227" i="125"/>
  <c r="O3226" i="125"/>
  <c r="O3225" i="125"/>
  <c r="O3224" i="125"/>
  <c r="O3223" i="125"/>
  <c r="O3222" i="125"/>
  <c r="O3221" i="125"/>
  <c r="O3220" i="125"/>
  <c r="O3219" i="125"/>
  <c r="O3218" i="125"/>
  <c r="O3217" i="125"/>
  <c r="O3216" i="125"/>
  <c r="O3215" i="125"/>
  <c r="O3214" i="125"/>
  <c r="O3213" i="125"/>
  <c r="O3212" i="125"/>
  <c r="O3211" i="125"/>
  <c r="O3210" i="125"/>
  <c r="O3209" i="125"/>
  <c r="O3208" i="125"/>
  <c r="O3207" i="125"/>
  <c r="O3206" i="125"/>
  <c r="O3205" i="125"/>
  <c r="O3204" i="125"/>
  <c r="O3203" i="125"/>
  <c r="O3202" i="125"/>
  <c r="O3201" i="125"/>
  <c r="O3200" i="125"/>
  <c r="O3199" i="125"/>
  <c r="O3198" i="125"/>
  <c r="O3197" i="125"/>
  <c r="O3196" i="125"/>
  <c r="O3195" i="125"/>
  <c r="O3194" i="125"/>
  <c r="O3193" i="125"/>
  <c r="O3192" i="125"/>
  <c r="O3191" i="125"/>
  <c r="O3190" i="125"/>
  <c r="O3189" i="125"/>
  <c r="O3188" i="125"/>
  <c r="O3187" i="125"/>
  <c r="O3186" i="125"/>
  <c r="O3185" i="125"/>
  <c r="O3184" i="125"/>
  <c r="O3183" i="125"/>
  <c r="O3182" i="125"/>
  <c r="O3181" i="125"/>
  <c r="O3180" i="125"/>
  <c r="O3179" i="125"/>
  <c r="O3178" i="125"/>
  <c r="O3177" i="125"/>
  <c r="O3176" i="125"/>
  <c r="O3175" i="125"/>
  <c r="O3174" i="125"/>
  <c r="O3173" i="125"/>
  <c r="O3172" i="125"/>
  <c r="O3171" i="125"/>
  <c r="O3170" i="125"/>
  <c r="O3169" i="125"/>
  <c r="O3168" i="125"/>
  <c r="O3167" i="125"/>
  <c r="O3166" i="125"/>
  <c r="O3165" i="125"/>
  <c r="O3164" i="125"/>
  <c r="O3163" i="125"/>
  <c r="O3162" i="125"/>
  <c r="O3161" i="125"/>
  <c r="O3160" i="125"/>
  <c r="O3159" i="125"/>
  <c r="O3158" i="125"/>
  <c r="O3157" i="125"/>
  <c r="O3156" i="125"/>
  <c r="O3155" i="125"/>
  <c r="O3154" i="125"/>
  <c r="O3153" i="125"/>
  <c r="O3152" i="125"/>
  <c r="O3151" i="125"/>
  <c r="O3150" i="125"/>
  <c r="O3149" i="125"/>
  <c r="O3148" i="125"/>
  <c r="O3147" i="125"/>
  <c r="O3146" i="125"/>
  <c r="O3145" i="125"/>
  <c r="O3144" i="125"/>
  <c r="O3143" i="125"/>
  <c r="O3142" i="125"/>
  <c r="O3141" i="125"/>
  <c r="O3140" i="125"/>
  <c r="O3139" i="125"/>
  <c r="O3138" i="125"/>
  <c r="O3137" i="125"/>
  <c r="O3136" i="125"/>
  <c r="O3135" i="125"/>
  <c r="O3134" i="125"/>
  <c r="O3133" i="125"/>
  <c r="O3132" i="125"/>
  <c r="O3131" i="125"/>
  <c r="O3130" i="125"/>
  <c r="O3129" i="125"/>
  <c r="O3128" i="125"/>
  <c r="O3127" i="125"/>
  <c r="O3126" i="125"/>
  <c r="O3125" i="125"/>
  <c r="O3124" i="125"/>
  <c r="O3123" i="125"/>
  <c r="O3122" i="125"/>
  <c r="O3121" i="125"/>
  <c r="O3120" i="125"/>
  <c r="O3119" i="125"/>
  <c r="O3118" i="125"/>
  <c r="O3117" i="125"/>
  <c r="O3116" i="125"/>
  <c r="O3115" i="125"/>
  <c r="O3114" i="125"/>
  <c r="O3113" i="125"/>
  <c r="O3112" i="125"/>
  <c r="O3111" i="125"/>
  <c r="O3110" i="125"/>
  <c r="O3109" i="125"/>
  <c r="O3108" i="125"/>
  <c r="O3107" i="125"/>
  <c r="O3106" i="125"/>
  <c r="O3105" i="125"/>
  <c r="O3104" i="125"/>
  <c r="O3103" i="125"/>
  <c r="O3102" i="125"/>
  <c r="O3101" i="125"/>
  <c r="O3100" i="125"/>
  <c r="O3099" i="125"/>
  <c r="O3098" i="125"/>
  <c r="O3097" i="125"/>
  <c r="O3096" i="125"/>
  <c r="O3095" i="125"/>
  <c r="O3094" i="125"/>
  <c r="O3093" i="125"/>
  <c r="O3092" i="125"/>
  <c r="O3091" i="125"/>
  <c r="O3090" i="125"/>
  <c r="O3089" i="125"/>
  <c r="O3088" i="125"/>
  <c r="O3087" i="125"/>
  <c r="O3086" i="125"/>
  <c r="O3085" i="125"/>
  <c r="O3084" i="125"/>
  <c r="O3083" i="125"/>
  <c r="O3082" i="125"/>
  <c r="O3081" i="125"/>
  <c r="O3080" i="125"/>
  <c r="O3079" i="125"/>
  <c r="O3078" i="125"/>
  <c r="O3077" i="125"/>
  <c r="O3076" i="125"/>
  <c r="O3075" i="125"/>
  <c r="O3074" i="125"/>
  <c r="O3073" i="125"/>
  <c r="O3072" i="125"/>
  <c r="O3071" i="125"/>
  <c r="O3070" i="125"/>
  <c r="O3069" i="125"/>
  <c r="O3068" i="125"/>
  <c r="O3067" i="125"/>
  <c r="O3066" i="125"/>
  <c r="O3065" i="125"/>
  <c r="O3064" i="125"/>
  <c r="O3063" i="125"/>
  <c r="O3062" i="125"/>
  <c r="O3061" i="125"/>
  <c r="O3060" i="125"/>
  <c r="O3059" i="125"/>
  <c r="O3058" i="125"/>
  <c r="O3057" i="125"/>
  <c r="O3056" i="125"/>
  <c r="O3055" i="125"/>
  <c r="O3054" i="125"/>
  <c r="O3053" i="125"/>
  <c r="O3052" i="125"/>
  <c r="O3051" i="125"/>
  <c r="O3050" i="125"/>
  <c r="O3049" i="125"/>
  <c r="O3048" i="125"/>
  <c r="O3047" i="125"/>
  <c r="O3046" i="125"/>
  <c r="O3045" i="125"/>
  <c r="O3044" i="125"/>
  <c r="O3043" i="125"/>
  <c r="O3042" i="125"/>
  <c r="O3041" i="125"/>
  <c r="O3040" i="125"/>
  <c r="O3039" i="125"/>
  <c r="O3038" i="125"/>
  <c r="O3037" i="125"/>
  <c r="O3036" i="125"/>
  <c r="O3035" i="125"/>
  <c r="O3034" i="125"/>
  <c r="O3033" i="125"/>
  <c r="O3032" i="125"/>
  <c r="O3031" i="125"/>
  <c r="O3030" i="125"/>
  <c r="O3029" i="125"/>
  <c r="O3028" i="125"/>
  <c r="O3027" i="125"/>
  <c r="O3026" i="125"/>
  <c r="O3025" i="125"/>
  <c r="O3024" i="125"/>
  <c r="O3023" i="125"/>
  <c r="O3022" i="125"/>
  <c r="O3021" i="125"/>
  <c r="O3020" i="125"/>
  <c r="O3019" i="125"/>
  <c r="O3018" i="125"/>
  <c r="O3017" i="125"/>
  <c r="O3016" i="125"/>
  <c r="O3015" i="125"/>
  <c r="O3014" i="125"/>
  <c r="O3013" i="125"/>
  <c r="O3012" i="125"/>
  <c r="O3011" i="125"/>
  <c r="O3010" i="125"/>
  <c r="O3009" i="125"/>
  <c r="O3008" i="125"/>
  <c r="O3007" i="125"/>
  <c r="O3006" i="125"/>
  <c r="O3005" i="125"/>
  <c r="O3004" i="125"/>
  <c r="O3003" i="125"/>
  <c r="O3002" i="125"/>
  <c r="O3001" i="125"/>
  <c r="O3000" i="125"/>
  <c r="O2999" i="125"/>
  <c r="O2998" i="125"/>
  <c r="O2997" i="125"/>
  <c r="O2996" i="125"/>
  <c r="O2995" i="125"/>
  <c r="O2994" i="125"/>
  <c r="O2993" i="125"/>
  <c r="O2992" i="125"/>
  <c r="O2991" i="125"/>
  <c r="O2990" i="125"/>
  <c r="O2989" i="125"/>
  <c r="O2988" i="125"/>
  <c r="N2986" i="125"/>
  <c r="O2985" i="125"/>
  <c r="O2984" i="125"/>
  <c r="O2983" i="125"/>
  <c r="O2982" i="125"/>
  <c r="O2981" i="125"/>
  <c r="O2980" i="125"/>
  <c r="O2979" i="125"/>
  <c r="O2978" i="125"/>
  <c r="O2977" i="125"/>
  <c r="O2976" i="125"/>
  <c r="O2975" i="125"/>
  <c r="O2974" i="125"/>
  <c r="O2973" i="125"/>
  <c r="O2972" i="125"/>
  <c r="O2971" i="125"/>
  <c r="O2970" i="125"/>
  <c r="O2969" i="125"/>
  <c r="O2968" i="125"/>
  <c r="O2967" i="125"/>
  <c r="O2966" i="125"/>
  <c r="O2965" i="125"/>
  <c r="O2964" i="125"/>
  <c r="O2963" i="125"/>
  <c r="O2962" i="125"/>
  <c r="O2961" i="125"/>
  <c r="O2960" i="125"/>
  <c r="O2959" i="125"/>
  <c r="O2958" i="125"/>
  <c r="O2957" i="125"/>
  <c r="O2956" i="125"/>
  <c r="O2955" i="125"/>
  <c r="O2954" i="125"/>
  <c r="O2953" i="125"/>
  <c r="O2952" i="125"/>
  <c r="O2951" i="125"/>
  <c r="O2950" i="125"/>
  <c r="O2949" i="125"/>
  <c r="O2948" i="125"/>
  <c r="O2947" i="125"/>
  <c r="O2946" i="125"/>
  <c r="O2945" i="125"/>
  <c r="O2944" i="125"/>
  <c r="O2943" i="125"/>
  <c r="O2942" i="125"/>
  <c r="O2941" i="125"/>
  <c r="O2940" i="125"/>
  <c r="O2939" i="125"/>
  <c r="O2938" i="125"/>
  <c r="O2937" i="125"/>
  <c r="O2936" i="125"/>
  <c r="O2935" i="125"/>
  <c r="O2934" i="125"/>
  <c r="O2933" i="125"/>
  <c r="O2932" i="125"/>
  <c r="O2931" i="125"/>
  <c r="O2930" i="125"/>
  <c r="O2929" i="125"/>
  <c r="O2928" i="125"/>
  <c r="O2927" i="125"/>
  <c r="O2926" i="125"/>
  <c r="O2925" i="125"/>
  <c r="O2924" i="125"/>
  <c r="O2923" i="125"/>
  <c r="O2922" i="125"/>
  <c r="O2921" i="125"/>
  <c r="O2920" i="125"/>
  <c r="O2919" i="125"/>
  <c r="O2918" i="125"/>
  <c r="O2917" i="125"/>
  <c r="O2916" i="125"/>
  <c r="O2915" i="125"/>
  <c r="O2914" i="125"/>
  <c r="O2913" i="125"/>
  <c r="O2912" i="125"/>
  <c r="O2911" i="125"/>
  <c r="O2910" i="125"/>
  <c r="O2909" i="125"/>
  <c r="O2908" i="125"/>
  <c r="O2907" i="125"/>
  <c r="O2906" i="125"/>
  <c r="O2905" i="125"/>
  <c r="O2904" i="125"/>
  <c r="O2903" i="125"/>
  <c r="O2902" i="125"/>
  <c r="O2901" i="125"/>
  <c r="O2900" i="125"/>
  <c r="O2899" i="125"/>
  <c r="O2898" i="125"/>
  <c r="O2897" i="125"/>
  <c r="O2896" i="125"/>
  <c r="O2895" i="125"/>
  <c r="O2894" i="125"/>
  <c r="O2893" i="125"/>
  <c r="O2892" i="125"/>
  <c r="O2891" i="125"/>
  <c r="O2890" i="125"/>
  <c r="O2889" i="125"/>
  <c r="O2888" i="125"/>
  <c r="O2887" i="125"/>
  <c r="O2886" i="125"/>
  <c r="O2885" i="125"/>
  <c r="O2884" i="125"/>
  <c r="O2883" i="125"/>
  <c r="O2882" i="125"/>
  <c r="O2881" i="125"/>
  <c r="O2880" i="125"/>
  <c r="O2879" i="125"/>
  <c r="O2878" i="125"/>
  <c r="O2877" i="125"/>
  <c r="O2876" i="125"/>
  <c r="O2875" i="125"/>
  <c r="O2874" i="125"/>
  <c r="O2873" i="125"/>
  <c r="O2872" i="125"/>
  <c r="O2871" i="125"/>
  <c r="O2870" i="125"/>
  <c r="O2869" i="125"/>
  <c r="O2868" i="125"/>
  <c r="O2867" i="125"/>
  <c r="O2866" i="125"/>
  <c r="O2865" i="125"/>
  <c r="O2864" i="125"/>
  <c r="O2863" i="125"/>
  <c r="O2862" i="125"/>
  <c r="O2861" i="125"/>
  <c r="O2860" i="125"/>
  <c r="O2859" i="125"/>
  <c r="O2858" i="125"/>
  <c r="O2857" i="125"/>
  <c r="O2856" i="125"/>
  <c r="O2855" i="125"/>
  <c r="O2854" i="125"/>
  <c r="O2853" i="125"/>
  <c r="O2852" i="125"/>
  <c r="O2851" i="125"/>
  <c r="O2850" i="125"/>
  <c r="O2849" i="125"/>
  <c r="O2848" i="125"/>
  <c r="O2847" i="125"/>
  <c r="O2846" i="125"/>
  <c r="O2845" i="125"/>
  <c r="O2844" i="125"/>
  <c r="O2843" i="125"/>
  <c r="O2842" i="125"/>
  <c r="O2841" i="125"/>
  <c r="O2840" i="125"/>
  <c r="O2839" i="125"/>
  <c r="O2838" i="125"/>
  <c r="O2837" i="125"/>
  <c r="O2836" i="125"/>
  <c r="O2835" i="125"/>
  <c r="O2834" i="125"/>
  <c r="O2833" i="125"/>
  <c r="O2832" i="125"/>
  <c r="O2831" i="125"/>
  <c r="O2830" i="125"/>
  <c r="O2829" i="125"/>
  <c r="O2828" i="125"/>
  <c r="O2827" i="125"/>
  <c r="O2826" i="125"/>
  <c r="O2825" i="125"/>
  <c r="O2824" i="125"/>
  <c r="O2823" i="125"/>
  <c r="O2822" i="125"/>
  <c r="O2821" i="125"/>
  <c r="O2820" i="125"/>
  <c r="O2819" i="125"/>
  <c r="O2818" i="125"/>
  <c r="O2817" i="125"/>
  <c r="O2816" i="125"/>
  <c r="O2815" i="125"/>
  <c r="O2814" i="125"/>
  <c r="O2813" i="125"/>
  <c r="O2812" i="125"/>
  <c r="O2811" i="125"/>
  <c r="O2810" i="125"/>
  <c r="O2809" i="125"/>
  <c r="O2808" i="125"/>
  <c r="O2807" i="125"/>
  <c r="O2806" i="125"/>
  <c r="O2805" i="125"/>
  <c r="O2804" i="125"/>
  <c r="O2803" i="125"/>
  <c r="O2802" i="125"/>
  <c r="O2801" i="125"/>
  <c r="O2800" i="125"/>
  <c r="O2799" i="125"/>
  <c r="O2798" i="125"/>
  <c r="O2797" i="125"/>
  <c r="O2796" i="125"/>
  <c r="O2795" i="125"/>
  <c r="O2794" i="125"/>
  <c r="O2793" i="125"/>
  <c r="O2792" i="125"/>
  <c r="O2791" i="125"/>
  <c r="O2790" i="125"/>
  <c r="O2789" i="125"/>
  <c r="O2788" i="125"/>
  <c r="O2787" i="125"/>
  <c r="O2786" i="125"/>
  <c r="O2785" i="125"/>
  <c r="O2784" i="125"/>
  <c r="O2783" i="125"/>
  <c r="O2782" i="125"/>
  <c r="O2781" i="125"/>
  <c r="O2780" i="125"/>
  <c r="O2779" i="125"/>
  <c r="O2778" i="125"/>
  <c r="O2777" i="125"/>
  <c r="O2776" i="125"/>
  <c r="O2775" i="125"/>
  <c r="O2774" i="125"/>
  <c r="O2773" i="125"/>
  <c r="O2772" i="125"/>
  <c r="O2771" i="125"/>
  <c r="O2770" i="125"/>
  <c r="O2769" i="125"/>
  <c r="O2768" i="125"/>
  <c r="O2767" i="125"/>
  <c r="O2766" i="125"/>
  <c r="O2765" i="125"/>
  <c r="O2764" i="125"/>
  <c r="O2763" i="125"/>
  <c r="O2762" i="125"/>
  <c r="O2761" i="125"/>
  <c r="O2760" i="125"/>
  <c r="O2759" i="125"/>
  <c r="O2758" i="125"/>
  <c r="O2757" i="125"/>
  <c r="O2756" i="125"/>
  <c r="O2755" i="125"/>
  <c r="O2754" i="125"/>
  <c r="O2753" i="125"/>
  <c r="O2752" i="125"/>
  <c r="O2751" i="125"/>
  <c r="O2750" i="125"/>
  <c r="O2749" i="125"/>
  <c r="O2748" i="125"/>
  <c r="O2747" i="125"/>
  <c r="O2746" i="125"/>
  <c r="O2745" i="125"/>
  <c r="O2744" i="125"/>
  <c r="O2743" i="125"/>
  <c r="O2742" i="125"/>
  <c r="O2741" i="125"/>
  <c r="O2740" i="125"/>
  <c r="O2739" i="125"/>
  <c r="O2738" i="125"/>
  <c r="O2737" i="125"/>
  <c r="O2736" i="125"/>
  <c r="O2735" i="125"/>
  <c r="O2734" i="125"/>
  <c r="O2733" i="125"/>
  <c r="O2732" i="125"/>
  <c r="O2731" i="125"/>
  <c r="O2730" i="125"/>
  <c r="O2729" i="125"/>
  <c r="O2728" i="125"/>
  <c r="O2727" i="125"/>
  <c r="O2726" i="125"/>
  <c r="O2725" i="125"/>
  <c r="O2724" i="125"/>
  <c r="O2723" i="125"/>
  <c r="O2722" i="125"/>
  <c r="O2721" i="125"/>
  <c r="O2720" i="125"/>
  <c r="O2719" i="125"/>
  <c r="O2718" i="125"/>
  <c r="O2717" i="125"/>
  <c r="O2716" i="125"/>
  <c r="O2715" i="125"/>
  <c r="O2714" i="125"/>
  <c r="O2713" i="125"/>
  <c r="O2712" i="125"/>
  <c r="O2711" i="125"/>
  <c r="O2710" i="125"/>
  <c r="O2709" i="125"/>
  <c r="O2708" i="125"/>
  <c r="O2707" i="125"/>
  <c r="O2706" i="125"/>
  <c r="O2705" i="125"/>
  <c r="O2704" i="125"/>
  <c r="O2703" i="125"/>
  <c r="O2702" i="125"/>
  <c r="O2701" i="125"/>
  <c r="O2700" i="125"/>
  <c r="O2699" i="125"/>
  <c r="O2698" i="125"/>
  <c r="O2697" i="125"/>
  <c r="O2696" i="125"/>
  <c r="O2695" i="125"/>
  <c r="O2694" i="125"/>
  <c r="O2693" i="125"/>
  <c r="O2692" i="125"/>
  <c r="O2691" i="125"/>
  <c r="O2690" i="125"/>
  <c r="O2689" i="125"/>
  <c r="O2688" i="125"/>
  <c r="O2687" i="125"/>
  <c r="O2686" i="125"/>
  <c r="O2685" i="125"/>
  <c r="O2684" i="125"/>
  <c r="O2683" i="125"/>
  <c r="O2682" i="125"/>
  <c r="O2681" i="125"/>
  <c r="O2680" i="125"/>
  <c r="O2679" i="125"/>
  <c r="O2678" i="125"/>
  <c r="O2677" i="125"/>
  <c r="O2676" i="125"/>
  <c r="O2675" i="125"/>
  <c r="O2674" i="125"/>
  <c r="O2673" i="125"/>
  <c r="O2672" i="125"/>
  <c r="O2671" i="125"/>
  <c r="O2670" i="125"/>
  <c r="O2669" i="125"/>
  <c r="O2668" i="125"/>
  <c r="O2667" i="125"/>
  <c r="O2666" i="125"/>
  <c r="O2665" i="125"/>
  <c r="O2664" i="125"/>
  <c r="O2663" i="125"/>
  <c r="O2662" i="125"/>
  <c r="O2661" i="125"/>
  <c r="O2660" i="125"/>
  <c r="O2659" i="125"/>
  <c r="O2658" i="125"/>
  <c r="O2657" i="125"/>
  <c r="O2656" i="125"/>
  <c r="O2655" i="125"/>
  <c r="O2654" i="125"/>
  <c r="O2653" i="125"/>
  <c r="O2652" i="125"/>
  <c r="O2651" i="125"/>
  <c r="O2650" i="125"/>
  <c r="O2649" i="125"/>
  <c r="O2648" i="125"/>
  <c r="O2647" i="125"/>
  <c r="O2646" i="125"/>
  <c r="O2645" i="125"/>
  <c r="O2644" i="125"/>
  <c r="O2643" i="125"/>
  <c r="O2642" i="125"/>
  <c r="O2641" i="125"/>
  <c r="O2640" i="125"/>
  <c r="O2639" i="125"/>
  <c r="O2638" i="125"/>
  <c r="O2637" i="125"/>
  <c r="O2636" i="125"/>
  <c r="O2635" i="125"/>
  <c r="O2634" i="125"/>
  <c r="O2633" i="125"/>
  <c r="O2632" i="125"/>
  <c r="O2631" i="125"/>
  <c r="O2630" i="125"/>
  <c r="O2629" i="125"/>
  <c r="O2628" i="125"/>
  <c r="O2627" i="125"/>
  <c r="O2626" i="125"/>
  <c r="O2625" i="125"/>
  <c r="O2624" i="125"/>
  <c r="O2623" i="125"/>
  <c r="O2622" i="125"/>
  <c r="O2621" i="125"/>
  <c r="O2620" i="125"/>
  <c r="O2619" i="125"/>
  <c r="O2618" i="125"/>
  <c r="O2617" i="125"/>
  <c r="O2616" i="125"/>
  <c r="O2615" i="125"/>
  <c r="O2614" i="125"/>
  <c r="O2613" i="125"/>
  <c r="O2612" i="125"/>
  <c r="O2611" i="125"/>
  <c r="O2610" i="125"/>
  <c r="O2609" i="125"/>
  <c r="O2608" i="125"/>
  <c r="O2607" i="125"/>
  <c r="O2606" i="125"/>
  <c r="O2605" i="125"/>
  <c r="O2604" i="125"/>
  <c r="O2603" i="125"/>
  <c r="O2602" i="125"/>
  <c r="O2601" i="125"/>
  <c r="O2600" i="125"/>
  <c r="O2599" i="125"/>
  <c r="O2598" i="125"/>
  <c r="O2597" i="125"/>
  <c r="O2596" i="125"/>
  <c r="O2595" i="125"/>
  <c r="O2594" i="125"/>
  <c r="O2593" i="125"/>
  <c r="O2592" i="125"/>
  <c r="O2591" i="125"/>
  <c r="O2590" i="125"/>
  <c r="O2589" i="125"/>
  <c r="O2588" i="125"/>
  <c r="O2587" i="125"/>
  <c r="O2586" i="125"/>
  <c r="O2585" i="125"/>
  <c r="O2584" i="125"/>
  <c r="O2583" i="125"/>
  <c r="O2582" i="125"/>
  <c r="O2581" i="125"/>
  <c r="O2580" i="125"/>
  <c r="O2579" i="125"/>
  <c r="O2578" i="125"/>
  <c r="O2577" i="125"/>
  <c r="O2576" i="125"/>
  <c r="O2575" i="125"/>
  <c r="O2574" i="125"/>
  <c r="O2573" i="125"/>
  <c r="O2572" i="125"/>
  <c r="O2571" i="125"/>
  <c r="O2570" i="125"/>
  <c r="O2569" i="125"/>
  <c r="O2568" i="125"/>
  <c r="O2567" i="125"/>
  <c r="O2566" i="125"/>
  <c r="O2565" i="125"/>
  <c r="O2564" i="125"/>
  <c r="O2563" i="125"/>
  <c r="O2562" i="125"/>
  <c r="O2561" i="125"/>
  <c r="O2560" i="125"/>
  <c r="O2559" i="125"/>
  <c r="O2558" i="125"/>
  <c r="O2557" i="125"/>
  <c r="O2556" i="125"/>
  <c r="O2555" i="125"/>
  <c r="O2554" i="125"/>
  <c r="O2553" i="125"/>
  <c r="O2552" i="125"/>
  <c r="O2551" i="125"/>
  <c r="O2550" i="125"/>
  <c r="O2549" i="125"/>
  <c r="O2548" i="125"/>
  <c r="O2547" i="125"/>
  <c r="O2546" i="125"/>
  <c r="O2545" i="125"/>
  <c r="O2544" i="125"/>
  <c r="O2543" i="125"/>
  <c r="O2542" i="125"/>
  <c r="O2541" i="125"/>
  <c r="O2540" i="125"/>
  <c r="O2539" i="125"/>
  <c r="O2538" i="125"/>
  <c r="O2537" i="125"/>
  <c r="O2536" i="125"/>
  <c r="O2535" i="125"/>
  <c r="O2534" i="125"/>
  <c r="O2533" i="125"/>
  <c r="O2532" i="125"/>
  <c r="O2531" i="125"/>
  <c r="O2530" i="125"/>
  <c r="O2529" i="125"/>
  <c r="O2528" i="125"/>
  <c r="O2527" i="125"/>
  <c r="O2526" i="125"/>
  <c r="O2525" i="125"/>
  <c r="O2524" i="125"/>
  <c r="O2523" i="125"/>
  <c r="O2522" i="125"/>
  <c r="O2521" i="125"/>
  <c r="O2520" i="125"/>
  <c r="O2519" i="125"/>
  <c r="O2518" i="125"/>
  <c r="O2517" i="125"/>
  <c r="O2516" i="125"/>
  <c r="O2515" i="125"/>
  <c r="O2514" i="125"/>
  <c r="O2513" i="125"/>
  <c r="O2512" i="125"/>
  <c r="O2511" i="125"/>
  <c r="O2510" i="125"/>
  <c r="O2509" i="125"/>
  <c r="O2508" i="125"/>
  <c r="O2507" i="125"/>
  <c r="O2506" i="125"/>
  <c r="O2505" i="125"/>
  <c r="O2504" i="125"/>
  <c r="O2503" i="125"/>
  <c r="O2502" i="125"/>
  <c r="O2501" i="125"/>
  <c r="O2500" i="125"/>
  <c r="O2499" i="125"/>
  <c r="O2498" i="125"/>
  <c r="O2497" i="125"/>
  <c r="O2496" i="125"/>
  <c r="O2495" i="125"/>
  <c r="O2494" i="125"/>
  <c r="O2493" i="125"/>
  <c r="O2492" i="125"/>
  <c r="O2491" i="125"/>
  <c r="O2490" i="125"/>
  <c r="O2489" i="125"/>
  <c r="O2488" i="125"/>
  <c r="O2487" i="125"/>
  <c r="O2486" i="125"/>
  <c r="O2485" i="125"/>
  <c r="O2484" i="125"/>
  <c r="O2483" i="125"/>
  <c r="O2482" i="125"/>
  <c r="O2481" i="125"/>
  <c r="O2480" i="125"/>
  <c r="O2479" i="125"/>
  <c r="O2478" i="125"/>
  <c r="O2477" i="125"/>
  <c r="O2476" i="125"/>
  <c r="O2475" i="125"/>
  <c r="O2474" i="125"/>
  <c r="O2473" i="125"/>
  <c r="O2472" i="125"/>
  <c r="O2471" i="125"/>
  <c r="O2470" i="125"/>
  <c r="O2469" i="125"/>
  <c r="O2468" i="125"/>
  <c r="O2467" i="125"/>
  <c r="O2466" i="125"/>
  <c r="O2465" i="125"/>
  <c r="O2464" i="125"/>
  <c r="O2463" i="125"/>
  <c r="O2462" i="125"/>
  <c r="O2461" i="125"/>
  <c r="O2460" i="125"/>
  <c r="O2459" i="125"/>
  <c r="O2458" i="125"/>
  <c r="O2457" i="125"/>
  <c r="O2456" i="125"/>
  <c r="O2455" i="125"/>
  <c r="O2454" i="125"/>
  <c r="O2453" i="125"/>
  <c r="O2452" i="125"/>
  <c r="O2451" i="125"/>
  <c r="O2450" i="125"/>
  <c r="O2449" i="125"/>
  <c r="O2448" i="125"/>
  <c r="O2447" i="125"/>
  <c r="O2446" i="125"/>
  <c r="O2445" i="125"/>
  <c r="O2444" i="125"/>
  <c r="O2443" i="125"/>
  <c r="O2442" i="125"/>
  <c r="O2441" i="125"/>
  <c r="O2440" i="125"/>
  <c r="O2439" i="125"/>
  <c r="O2438" i="125"/>
  <c r="O2437" i="125"/>
  <c r="O2436" i="125"/>
  <c r="O2435" i="125"/>
  <c r="O2434" i="125"/>
  <c r="O2433" i="125"/>
  <c r="O2432" i="125"/>
  <c r="O2431" i="125"/>
  <c r="O2430" i="125"/>
  <c r="O2429" i="125"/>
  <c r="O2428" i="125"/>
  <c r="O2427" i="125"/>
  <c r="O2426" i="125"/>
  <c r="O2425" i="125"/>
  <c r="O2424" i="125"/>
  <c r="O2423" i="125"/>
  <c r="O2422" i="125"/>
  <c r="O2421" i="125"/>
  <c r="O2420" i="125"/>
  <c r="O2419" i="125"/>
  <c r="O2418" i="125"/>
  <c r="O2417" i="125"/>
  <c r="O2416" i="125"/>
  <c r="O2415" i="125"/>
  <c r="O2414" i="125"/>
  <c r="O2413" i="125"/>
  <c r="O2412" i="125"/>
  <c r="O2411" i="125"/>
  <c r="O2410" i="125"/>
  <c r="O2409" i="125"/>
  <c r="O2408" i="125"/>
  <c r="O2407" i="125"/>
  <c r="O2406" i="125"/>
  <c r="O2405" i="125"/>
  <c r="O2404" i="125"/>
  <c r="O2403" i="125"/>
  <c r="O2402" i="125"/>
  <c r="O2401" i="125"/>
  <c r="O2400" i="125"/>
  <c r="O2399" i="125"/>
  <c r="O2398" i="125"/>
  <c r="O2397" i="125"/>
  <c r="O2396" i="125"/>
  <c r="O2395" i="125"/>
  <c r="O2394" i="125"/>
  <c r="O2393" i="125"/>
  <c r="O2392" i="125"/>
  <c r="O2391" i="125"/>
  <c r="O2390" i="125"/>
  <c r="O2389" i="125"/>
  <c r="O2388" i="125"/>
  <c r="O2387" i="125"/>
  <c r="O2386" i="125"/>
  <c r="O2385" i="125"/>
  <c r="O2384" i="125"/>
  <c r="O2383" i="125"/>
  <c r="O2382" i="125"/>
  <c r="O2381" i="125"/>
  <c r="O2380" i="125"/>
  <c r="O2379" i="125"/>
  <c r="O2378" i="125"/>
  <c r="O2377" i="125"/>
  <c r="O2376" i="125"/>
  <c r="O2375" i="125"/>
  <c r="O2374" i="125"/>
  <c r="O2373" i="125"/>
  <c r="O2372" i="125"/>
  <c r="O2371" i="125"/>
  <c r="O2370" i="125"/>
  <c r="O2369" i="125"/>
  <c r="O2368" i="125"/>
  <c r="O2367" i="125"/>
  <c r="N2366" i="125"/>
  <c r="O2365" i="125"/>
  <c r="O2364" i="125"/>
  <c r="O2363" i="125"/>
  <c r="O2362" i="125"/>
  <c r="O2361" i="125"/>
  <c r="O2360" i="125"/>
  <c r="O2359" i="125"/>
  <c r="O2358" i="125"/>
  <c r="O2357" i="125"/>
  <c r="O2356" i="125"/>
  <c r="O2355" i="125"/>
  <c r="O2354" i="125"/>
  <c r="O2353" i="125"/>
  <c r="O2352" i="125"/>
  <c r="O2351" i="125"/>
  <c r="O2350" i="125"/>
  <c r="O2349" i="125"/>
  <c r="O2348" i="125"/>
  <c r="O2347" i="125"/>
  <c r="O2346" i="125"/>
  <c r="O2345" i="125"/>
  <c r="O2344" i="125"/>
  <c r="O2343" i="125"/>
  <c r="O2342" i="125"/>
  <c r="O2341" i="125"/>
  <c r="O2340" i="125"/>
  <c r="O2339" i="125"/>
  <c r="O2338" i="125"/>
  <c r="O2337" i="125"/>
  <c r="O2336" i="125"/>
  <c r="O2335" i="125"/>
  <c r="O2334" i="125"/>
  <c r="O2333" i="125"/>
  <c r="O2332" i="125"/>
  <c r="O2331" i="125"/>
  <c r="O2330" i="125"/>
  <c r="O2329" i="125"/>
  <c r="O2328" i="125"/>
  <c r="O2327" i="125"/>
  <c r="O2326" i="125"/>
  <c r="O2325" i="125"/>
  <c r="O2324" i="125"/>
  <c r="O2323" i="125"/>
  <c r="O2322" i="125"/>
  <c r="O2321" i="125"/>
  <c r="O2320" i="125"/>
  <c r="O2319" i="125"/>
  <c r="O2318" i="125"/>
  <c r="O2317" i="125"/>
  <c r="O2316" i="125"/>
  <c r="O2315" i="125"/>
  <c r="O2314" i="125"/>
  <c r="O2313" i="125"/>
  <c r="O2312" i="125"/>
  <c r="O2311" i="125"/>
  <c r="O2310" i="125"/>
  <c r="O2309" i="125"/>
  <c r="O2308" i="125"/>
  <c r="O2307" i="125"/>
  <c r="O2306" i="125"/>
  <c r="O2305" i="125"/>
  <c r="O2304" i="125"/>
  <c r="O2303" i="125"/>
  <c r="O2302" i="125"/>
  <c r="O2301" i="125"/>
  <c r="O2300" i="125"/>
  <c r="O2299" i="125"/>
  <c r="O2298" i="125"/>
  <c r="O2297" i="125"/>
  <c r="O2296" i="125"/>
  <c r="O2295" i="125"/>
  <c r="O2294" i="125"/>
  <c r="O2293" i="125"/>
  <c r="O2292" i="125"/>
  <c r="O2291" i="125"/>
  <c r="O2290" i="125"/>
  <c r="O2289" i="125"/>
  <c r="O2288" i="125"/>
  <c r="O2287" i="125"/>
  <c r="O2286" i="125"/>
  <c r="O2285" i="125"/>
  <c r="O2284" i="125"/>
  <c r="O2283" i="125"/>
  <c r="O2282" i="125"/>
  <c r="O2281" i="125"/>
  <c r="O2280" i="125"/>
  <c r="O2279" i="125"/>
  <c r="O2278" i="125"/>
  <c r="O2277" i="125"/>
  <c r="O2276" i="125"/>
  <c r="O2275" i="125"/>
  <c r="O2274" i="125"/>
  <c r="O2273" i="125"/>
  <c r="O2272" i="125"/>
  <c r="O2271" i="125"/>
  <c r="O2270" i="125"/>
  <c r="O2269" i="125"/>
  <c r="O2268" i="125"/>
  <c r="O2267" i="125"/>
  <c r="O2266" i="125"/>
  <c r="O2265" i="125"/>
  <c r="O2264" i="125"/>
  <c r="O2263" i="125"/>
  <c r="O2262" i="125"/>
  <c r="O2261" i="125"/>
  <c r="O2260" i="125"/>
  <c r="O2259" i="125"/>
  <c r="O2258" i="125"/>
  <c r="O2257" i="125"/>
  <c r="O2256" i="125"/>
  <c r="O2255" i="125"/>
  <c r="O2254" i="125"/>
  <c r="O2253" i="125"/>
  <c r="O2252" i="125"/>
  <c r="O2251" i="125"/>
  <c r="O2250" i="125"/>
  <c r="O2249" i="125"/>
  <c r="O2248" i="125"/>
  <c r="O2247" i="125"/>
  <c r="O2246" i="125"/>
  <c r="O2245" i="125"/>
  <c r="O2244" i="125"/>
  <c r="O2243" i="125"/>
  <c r="O2242" i="125"/>
  <c r="O2241" i="125"/>
  <c r="O2240" i="125"/>
  <c r="O2239" i="125"/>
  <c r="O2238" i="125"/>
  <c r="O2237" i="125"/>
  <c r="O2236" i="125"/>
  <c r="O2235" i="125"/>
  <c r="O2234" i="125"/>
  <c r="O2233" i="125"/>
  <c r="O2232" i="125"/>
  <c r="O2231" i="125"/>
  <c r="O2230" i="125"/>
  <c r="O2229" i="125"/>
  <c r="O2228" i="125"/>
  <c r="O2227" i="125"/>
  <c r="O2226" i="125"/>
  <c r="O2225" i="125"/>
  <c r="O2224" i="125"/>
  <c r="O2223" i="125"/>
  <c r="O2222" i="125"/>
  <c r="O2221" i="125"/>
  <c r="O2220" i="125"/>
  <c r="O2219" i="125"/>
  <c r="O2218" i="125"/>
  <c r="O2217" i="125"/>
  <c r="O2216" i="125"/>
  <c r="O2215" i="125"/>
  <c r="O2214" i="125"/>
  <c r="O2213" i="125"/>
  <c r="O2212" i="125"/>
  <c r="O2211" i="125"/>
  <c r="O2210" i="125"/>
  <c r="O2209" i="125"/>
  <c r="O2208" i="125"/>
  <c r="O2207" i="125"/>
  <c r="O2206" i="125"/>
  <c r="O2205" i="125"/>
  <c r="O2204" i="125"/>
  <c r="O2203" i="125"/>
  <c r="O2202" i="125"/>
  <c r="O2201" i="125"/>
  <c r="O2200" i="125"/>
  <c r="O2199" i="125"/>
  <c r="O2198" i="125"/>
  <c r="O2197" i="125"/>
  <c r="O2196" i="125"/>
  <c r="O2195" i="125"/>
  <c r="O2194" i="125"/>
  <c r="O2193" i="125"/>
  <c r="O2192" i="125"/>
  <c r="O2191" i="125"/>
  <c r="O2190" i="125"/>
  <c r="O2189" i="125"/>
  <c r="O2188" i="125"/>
  <c r="O2187" i="125"/>
  <c r="O2186" i="125"/>
  <c r="O2185" i="125"/>
  <c r="O2184" i="125"/>
  <c r="O2183" i="125"/>
  <c r="O2182" i="125"/>
  <c r="O2181" i="125"/>
  <c r="O2180" i="125"/>
  <c r="O2179" i="125"/>
  <c r="O2178" i="125"/>
  <c r="O2177" i="125"/>
  <c r="O2176" i="125"/>
  <c r="O2175" i="125"/>
  <c r="O2174" i="125"/>
  <c r="O2173" i="125"/>
  <c r="O2172" i="125"/>
  <c r="O2171" i="125"/>
  <c r="O2170" i="125"/>
  <c r="O2169" i="125"/>
  <c r="O2168" i="125"/>
  <c r="O2167" i="125"/>
  <c r="O2166" i="125"/>
  <c r="O2165" i="125"/>
  <c r="O2164" i="125"/>
  <c r="O2163" i="125"/>
  <c r="O2162" i="125"/>
  <c r="O2161" i="125"/>
  <c r="O2160" i="125"/>
  <c r="O2159" i="125"/>
  <c r="O2158" i="125"/>
  <c r="O2157" i="125"/>
  <c r="O2156" i="125"/>
  <c r="O2155" i="125"/>
  <c r="O2154" i="125"/>
  <c r="O2153" i="125"/>
  <c r="O2152" i="125"/>
  <c r="O2151" i="125"/>
  <c r="O2150" i="125"/>
  <c r="O2149" i="125"/>
  <c r="O2148" i="125"/>
  <c r="O2147" i="125"/>
  <c r="O2146" i="125"/>
  <c r="O2145" i="125"/>
  <c r="O2144" i="125"/>
  <c r="O2143" i="125"/>
  <c r="O2142" i="125"/>
  <c r="O2141" i="125"/>
  <c r="O2140" i="125"/>
  <c r="O2139" i="125"/>
  <c r="O2138" i="125"/>
  <c r="O2137" i="125"/>
  <c r="O2136" i="125"/>
  <c r="O2135" i="125"/>
  <c r="O2134" i="125"/>
  <c r="O2133" i="125"/>
  <c r="O2132" i="125"/>
  <c r="O2131" i="125"/>
  <c r="O2130" i="125"/>
  <c r="O2129" i="125"/>
  <c r="O2128" i="125"/>
  <c r="O2127" i="125"/>
  <c r="O2126" i="125"/>
  <c r="O2125" i="125"/>
  <c r="O2124" i="125"/>
  <c r="O2123" i="125"/>
  <c r="O2122" i="125"/>
  <c r="O2121" i="125"/>
  <c r="O2120" i="125"/>
  <c r="O2119" i="125"/>
  <c r="O2118" i="125"/>
  <c r="O2117" i="125"/>
  <c r="O2116" i="125"/>
  <c r="O2115" i="125"/>
  <c r="O2114" i="125"/>
  <c r="O2113" i="125"/>
  <c r="O2112" i="125"/>
  <c r="O2111" i="125"/>
  <c r="O2110" i="125"/>
  <c r="O2109" i="125"/>
  <c r="O2108" i="125"/>
  <c r="O2107" i="125"/>
  <c r="O2106" i="125"/>
  <c r="O2105" i="125"/>
  <c r="O2104" i="125"/>
  <c r="O2103" i="125"/>
  <c r="O2102" i="125"/>
  <c r="O2101" i="125"/>
  <c r="O2100" i="125"/>
  <c r="O2099" i="125"/>
  <c r="O2098" i="125"/>
  <c r="O2097" i="125"/>
  <c r="O2096" i="125"/>
  <c r="O2095" i="125"/>
  <c r="O2094" i="125"/>
  <c r="O2093" i="125"/>
  <c r="O2092" i="125"/>
  <c r="O2091" i="125"/>
  <c r="O2090" i="125"/>
  <c r="O2089" i="125"/>
  <c r="O2088" i="125"/>
  <c r="O2087" i="125"/>
  <c r="O2086" i="125"/>
  <c r="O2085" i="125"/>
  <c r="O2084" i="125"/>
  <c r="O2083" i="125"/>
  <c r="O2082" i="125"/>
  <c r="O2081" i="125"/>
  <c r="O2080" i="125"/>
  <c r="O2079" i="125"/>
  <c r="O2078" i="125"/>
  <c r="O2077" i="125"/>
  <c r="O2076" i="125"/>
  <c r="O2075" i="125"/>
  <c r="O2074" i="125"/>
  <c r="O2073" i="125"/>
  <c r="O2072" i="125"/>
  <c r="O2071" i="125"/>
  <c r="O2070" i="125"/>
  <c r="O2069" i="125"/>
  <c r="O2068" i="125"/>
  <c r="O2067" i="125"/>
  <c r="O2066" i="125"/>
  <c r="O2065" i="125"/>
  <c r="O2064" i="125"/>
  <c r="O2063" i="125"/>
  <c r="O2062" i="125"/>
  <c r="O2061" i="125"/>
  <c r="O2060" i="125"/>
  <c r="O2059" i="125"/>
  <c r="O2058" i="125"/>
  <c r="O2057" i="125"/>
  <c r="O2056" i="125"/>
  <c r="O2055" i="125"/>
  <c r="O2054" i="125"/>
  <c r="O2053" i="125"/>
  <c r="O2052" i="125"/>
  <c r="O2051" i="125"/>
  <c r="O2050" i="125"/>
  <c r="O2049" i="125"/>
  <c r="O2048" i="125"/>
  <c r="O2047" i="125"/>
  <c r="O2046" i="125"/>
  <c r="O2045" i="125"/>
  <c r="O2044" i="125"/>
  <c r="O2043" i="125"/>
  <c r="O2042" i="125"/>
  <c r="O2041" i="125"/>
  <c r="O2040" i="125"/>
  <c r="O2039" i="125"/>
  <c r="O2038" i="125"/>
  <c r="O2037" i="125"/>
  <c r="O2036" i="125"/>
  <c r="O2035" i="125"/>
  <c r="O2034" i="125"/>
  <c r="O2033" i="125"/>
  <c r="O2032" i="125"/>
  <c r="O2031" i="125"/>
  <c r="O2030" i="125"/>
  <c r="O2029" i="125"/>
  <c r="O2028" i="125"/>
  <c r="O2027" i="125"/>
  <c r="O2026" i="125"/>
  <c r="O2025" i="125"/>
  <c r="O2024" i="125"/>
  <c r="O2023" i="125"/>
  <c r="O2022" i="125"/>
  <c r="O2021" i="125"/>
  <c r="O2020" i="125"/>
  <c r="O2019" i="125"/>
  <c r="O2018" i="125"/>
  <c r="O2017" i="125"/>
  <c r="O2016" i="125"/>
  <c r="O2015" i="125"/>
  <c r="O2014" i="125"/>
  <c r="O2013" i="125"/>
  <c r="O2012" i="125"/>
  <c r="O2011" i="125"/>
  <c r="O2010" i="125"/>
  <c r="O2009" i="125"/>
  <c r="O2008" i="125"/>
  <c r="O2007" i="125"/>
  <c r="O2006" i="125"/>
  <c r="O2005" i="125"/>
  <c r="O2004" i="125"/>
  <c r="O2003" i="125"/>
  <c r="O2002" i="125"/>
  <c r="O2001" i="125"/>
  <c r="O2000" i="125"/>
  <c r="O1999" i="125"/>
  <c r="O1998" i="125"/>
  <c r="O1997" i="125"/>
  <c r="O1996" i="125"/>
  <c r="O1995" i="125"/>
  <c r="O1994" i="125"/>
  <c r="O1993" i="125"/>
  <c r="O1992" i="125"/>
  <c r="O1991" i="125"/>
  <c r="O1990" i="125"/>
  <c r="O1989" i="125"/>
  <c r="O1988" i="125"/>
  <c r="O1987" i="125"/>
  <c r="O1986" i="125"/>
  <c r="O1985" i="125"/>
  <c r="O1984" i="125"/>
  <c r="O1983" i="125"/>
  <c r="O1982" i="125"/>
  <c r="O1981" i="125"/>
  <c r="O1980" i="125"/>
  <c r="O1979" i="125"/>
  <c r="O1978" i="125"/>
  <c r="O1977" i="125"/>
  <c r="O1976" i="125"/>
  <c r="O1975" i="125"/>
  <c r="O1974" i="125"/>
  <c r="O1973" i="125"/>
  <c r="O1972" i="125"/>
  <c r="O1971" i="125"/>
  <c r="O1970" i="125"/>
  <c r="O1969" i="125"/>
  <c r="O1968" i="125"/>
  <c r="O1967" i="125"/>
  <c r="O1966" i="125"/>
  <c r="O1965" i="125"/>
  <c r="O1964" i="125"/>
  <c r="O1963" i="125"/>
  <c r="O1962" i="125"/>
  <c r="O1961" i="125"/>
  <c r="O1960" i="125"/>
  <c r="O1959" i="125"/>
  <c r="O1958" i="125"/>
  <c r="O1957" i="125"/>
  <c r="O1956" i="125"/>
  <c r="O1955" i="125"/>
  <c r="O1954" i="125"/>
  <c r="O1953" i="125"/>
  <c r="O1952" i="125"/>
  <c r="O1951" i="125"/>
  <c r="O1950" i="125"/>
  <c r="O1949" i="125"/>
  <c r="O1948" i="125"/>
  <c r="O1947" i="125"/>
  <c r="O1946" i="125"/>
  <c r="O1945" i="125"/>
  <c r="O1944" i="125"/>
  <c r="O1943" i="125"/>
  <c r="O1942" i="125"/>
  <c r="O1941" i="125"/>
  <c r="O1940" i="125"/>
  <c r="O1939" i="125"/>
  <c r="O1938" i="125"/>
  <c r="O1937" i="125"/>
  <c r="O1936" i="125"/>
  <c r="O1935" i="125"/>
  <c r="O1934" i="125"/>
  <c r="O1933" i="125"/>
  <c r="O1932" i="125"/>
  <c r="O1931" i="125"/>
  <c r="O1930" i="125"/>
  <c r="O1929" i="125"/>
  <c r="O1928" i="125"/>
  <c r="O1927" i="125"/>
  <c r="O1926" i="125"/>
  <c r="O1925" i="125"/>
  <c r="O1924" i="125"/>
  <c r="O1923" i="125"/>
  <c r="O1922" i="125"/>
  <c r="O1921" i="125"/>
  <c r="O1920" i="125"/>
  <c r="O1919" i="125"/>
  <c r="O1918" i="125"/>
  <c r="O1917" i="125"/>
  <c r="O1916" i="125"/>
  <c r="O1915" i="125"/>
  <c r="O1914" i="125"/>
  <c r="O1913" i="125"/>
  <c r="O1912" i="125"/>
  <c r="O1911" i="125"/>
  <c r="O1910" i="125"/>
  <c r="O1909" i="125"/>
  <c r="O1908" i="125"/>
  <c r="O1907" i="125"/>
  <c r="O1906" i="125"/>
  <c r="O1905" i="125"/>
  <c r="O1904" i="125"/>
  <c r="O1903" i="125"/>
  <c r="O1902" i="125"/>
  <c r="O1901" i="125"/>
  <c r="O1900" i="125"/>
  <c r="O1899" i="125"/>
  <c r="O1898" i="125"/>
  <c r="O1897" i="125"/>
  <c r="O1896" i="125"/>
  <c r="O1895" i="125"/>
  <c r="O1894" i="125"/>
  <c r="O1893" i="125"/>
  <c r="O1892" i="125"/>
  <c r="O1891" i="125"/>
  <c r="O1890" i="125"/>
  <c r="O1889" i="125"/>
  <c r="O1888" i="125"/>
  <c r="O1887" i="125"/>
  <c r="O1886" i="125"/>
  <c r="O1885" i="125"/>
  <c r="O1884" i="125"/>
  <c r="O1883" i="125"/>
  <c r="O1882" i="125"/>
  <c r="O1881" i="125"/>
  <c r="O1880" i="125"/>
  <c r="O1879" i="125"/>
  <c r="O1878" i="125"/>
  <c r="O1877" i="125"/>
  <c r="O1876" i="125"/>
  <c r="O1875" i="125"/>
  <c r="O1874" i="125"/>
  <c r="O1873" i="125"/>
  <c r="O1872" i="125"/>
  <c r="O1871" i="125"/>
  <c r="O1870" i="125"/>
  <c r="O1869" i="125"/>
  <c r="O1868" i="125"/>
  <c r="O1867" i="125"/>
  <c r="O1866" i="125"/>
  <c r="O1865" i="125"/>
  <c r="O1864" i="125"/>
  <c r="O1863" i="125"/>
  <c r="O1862" i="125"/>
  <c r="O1861" i="125"/>
  <c r="O1860" i="125"/>
  <c r="O1859" i="125"/>
  <c r="O1858" i="125"/>
  <c r="O1857" i="125"/>
  <c r="O1856" i="125"/>
  <c r="O1855" i="125"/>
  <c r="O1854" i="125"/>
  <c r="O1853" i="125"/>
  <c r="O1852" i="125"/>
  <c r="O1851" i="125"/>
  <c r="O1850" i="125"/>
  <c r="O1849" i="125"/>
  <c r="O1848" i="125"/>
  <c r="O1847" i="125"/>
  <c r="O1846" i="125"/>
  <c r="O1845" i="125"/>
  <c r="O1844" i="125"/>
  <c r="O1843" i="125"/>
  <c r="O1842" i="125"/>
  <c r="O1841" i="125"/>
  <c r="O1840" i="125"/>
  <c r="O1839" i="125"/>
  <c r="O1838" i="125"/>
  <c r="O1837" i="125"/>
  <c r="O1836" i="125"/>
  <c r="O1835" i="125"/>
  <c r="O1834" i="125"/>
  <c r="O1833" i="125"/>
  <c r="O1832" i="125"/>
  <c r="O1831" i="125"/>
  <c r="O1830" i="125"/>
  <c r="O1829" i="125"/>
  <c r="O1828" i="125"/>
  <c r="O1827" i="125"/>
  <c r="O1826" i="125"/>
  <c r="O1825" i="125"/>
  <c r="O1824" i="125"/>
  <c r="O1823" i="125"/>
  <c r="O1822" i="125"/>
  <c r="O1821" i="125"/>
  <c r="O1820" i="125"/>
  <c r="O1819" i="125"/>
  <c r="O1818" i="125"/>
  <c r="O1817" i="125"/>
  <c r="O1816" i="125"/>
  <c r="O1815" i="125"/>
  <c r="O1814" i="125"/>
  <c r="O1813" i="125"/>
  <c r="O1812" i="125"/>
  <c r="O1811" i="125"/>
  <c r="O1810" i="125"/>
  <c r="O1809" i="125"/>
  <c r="O1808" i="125"/>
  <c r="O1807" i="125"/>
  <c r="O1806" i="125"/>
  <c r="O1805" i="125"/>
  <c r="O1804" i="125"/>
  <c r="O1803" i="125"/>
  <c r="O1802" i="125"/>
  <c r="O1801" i="125"/>
  <c r="O1800" i="125"/>
  <c r="O1799" i="125"/>
  <c r="O1798" i="125"/>
  <c r="O1797" i="125"/>
  <c r="O1796" i="125"/>
  <c r="O1795" i="125"/>
  <c r="O1794" i="125"/>
  <c r="O1793" i="125"/>
  <c r="O1792" i="125"/>
  <c r="O1791" i="125"/>
  <c r="O1790" i="125"/>
  <c r="O1789" i="125"/>
  <c r="O1788" i="125"/>
  <c r="O1787" i="125"/>
  <c r="O1786" i="125"/>
  <c r="O1785" i="125"/>
  <c r="O1784" i="125"/>
  <c r="O1783" i="125"/>
  <c r="O1782" i="125"/>
  <c r="O1781" i="125"/>
  <c r="O1780" i="125"/>
  <c r="O1779" i="125"/>
  <c r="O1778" i="125"/>
  <c r="O1777" i="125"/>
  <c r="O1776" i="125"/>
  <c r="O1775" i="125"/>
  <c r="O1774" i="125"/>
  <c r="O1773" i="125"/>
  <c r="O1772" i="125"/>
  <c r="O1771" i="125"/>
  <c r="O1770" i="125"/>
  <c r="O1769" i="125"/>
  <c r="O1768" i="125"/>
  <c r="O1767" i="125"/>
  <c r="O1766" i="125"/>
  <c r="O1765" i="125"/>
  <c r="O1764" i="125"/>
  <c r="O1763" i="125"/>
  <c r="O1762" i="125"/>
  <c r="O1761" i="125"/>
  <c r="O1760" i="125"/>
  <c r="O1759" i="125"/>
  <c r="O1758" i="125"/>
  <c r="O1757" i="125"/>
  <c r="O1756" i="125"/>
  <c r="O1755" i="125"/>
  <c r="O1754" i="125"/>
  <c r="O1753" i="125"/>
  <c r="O1752" i="125"/>
  <c r="O1751" i="125"/>
  <c r="O1750" i="125"/>
  <c r="O1749" i="125"/>
  <c r="O1748" i="125"/>
  <c r="O1747" i="125"/>
  <c r="O1746" i="125"/>
  <c r="O1745" i="125"/>
  <c r="O1744" i="125"/>
  <c r="O1743" i="125"/>
  <c r="O1742" i="125"/>
  <c r="O1741" i="125"/>
  <c r="O1740" i="125"/>
  <c r="O1739" i="125"/>
  <c r="O1738" i="125"/>
  <c r="O1737" i="125"/>
  <c r="O1736" i="125"/>
  <c r="O1735" i="125"/>
  <c r="O1734" i="125"/>
  <c r="O1733" i="125"/>
  <c r="O1732" i="125"/>
  <c r="O1731" i="125"/>
  <c r="O1730" i="125"/>
  <c r="O1729" i="125"/>
  <c r="O1728" i="125"/>
  <c r="O1727" i="125"/>
  <c r="O1726" i="125"/>
  <c r="O1725" i="125"/>
  <c r="O1724" i="125"/>
  <c r="O1723" i="125"/>
  <c r="O1722" i="125"/>
  <c r="O1721" i="125"/>
  <c r="O1720" i="125"/>
  <c r="O1719" i="125"/>
  <c r="O1718" i="125"/>
  <c r="O1717" i="125"/>
  <c r="O1716" i="125"/>
  <c r="O1715" i="125"/>
  <c r="O1714" i="125"/>
  <c r="O1713" i="125"/>
  <c r="O1712" i="125"/>
  <c r="O1711" i="125"/>
  <c r="O1710" i="125"/>
  <c r="O1709" i="125"/>
  <c r="O1708" i="125"/>
  <c r="O1707" i="125"/>
  <c r="O1706" i="125"/>
  <c r="O1705" i="125"/>
  <c r="O1704" i="125"/>
  <c r="O1703" i="125"/>
  <c r="O1702" i="125"/>
  <c r="O1701" i="125"/>
  <c r="O1700" i="125"/>
  <c r="O1699" i="125"/>
  <c r="O1698" i="125"/>
  <c r="O1697" i="125"/>
  <c r="O1696" i="125"/>
  <c r="O1695" i="125"/>
  <c r="O1694" i="125"/>
  <c r="O1693" i="125"/>
  <c r="O1692" i="125"/>
  <c r="O1691" i="125"/>
  <c r="O1690" i="125"/>
  <c r="O1689" i="125"/>
  <c r="O1688" i="125"/>
  <c r="O1687" i="125"/>
  <c r="O1686" i="125"/>
  <c r="O1685" i="125"/>
  <c r="O1684" i="125"/>
  <c r="O1683" i="125"/>
  <c r="O1682" i="125"/>
  <c r="O1681" i="125"/>
  <c r="O1680" i="125"/>
  <c r="O1679" i="125"/>
  <c r="O1678" i="125"/>
  <c r="O1677" i="125"/>
  <c r="O1676" i="125"/>
  <c r="O1675" i="125"/>
  <c r="O1674" i="125"/>
  <c r="O1673" i="125"/>
  <c r="O1672" i="125"/>
  <c r="O1671" i="125"/>
  <c r="O1670" i="125"/>
  <c r="O1669" i="125"/>
  <c r="O1668" i="125"/>
  <c r="O1667" i="125"/>
  <c r="O1666" i="125"/>
  <c r="O1665" i="125"/>
  <c r="O1664" i="125"/>
  <c r="O1663" i="125"/>
  <c r="O1662" i="125"/>
  <c r="O1661" i="125"/>
  <c r="O1660" i="125"/>
  <c r="O1659" i="125"/>
  <c r="O1658" i="125"/>
  <c r="O1657" i="125"/>
  <c r="O1656" i="125"/>
  <c r="O1655" i="125"/>
  <c r="O1654" i="125"/>
  <c r="O1653" i="125"/>
  <c r="O1652" i="125"/>
  <c r="O1651" i="125"/>
  <c r="O1650" i="125"/>
  <c r="O1649" i="125"/>
  <c r="O1648" i="125"/>
  <c r="O1647" i="125"/>
  <c r="O1646" i="125"/>
  <c r="O1645" i="125"/>
  <c r="O1644" i="125"/>
  <c r="O1643" i="125"/>
  <c r="O1642" i="125"/>
  <c r="O1641" i="125"/>
  <c r="O1640" i="125"/>
  <c r="O1639" i="125"/>
  <c r="O1638" i="125"/>
  <c r="O1637" i="125"/>
  <c r="O1636" i="125"/>
  <c r="O1635" i="125"/>
  <c r="O1634" i="125"/>
  <c r="O1633" i="125"/>
  <c r="O1632" i="125"/>
  <c r="O1631" i="125"/>
  <c r="O1630" i="125"/>
  <c r="O1629" i="125"/>
  <c r="O1628" i="125"/>
  <c r="O1627" i="125"/>
  <c r="O1626" i="125"/>
  <c r="O1625" i="125"/>
  <c r="O1624" i="125"/>
  <c r="O1623" i="125"/>
  <c r="O1622" i="125"/>
  <c r="O1621" i="125"/>
  <c r="O1620" i="125"/>
  <c r="O1619" i="125"/>
  <c r="O1618" i="125"/>
  <c r="O1617" i="125"/>
  <c r="O1616" i="125"/>
  <c r="O1615" i="125"/>
  <c r="O1614" i="125"/>
  <c r="O1613" i="125"/>
  <c r="O1612" i="125"/>
  <c r="O1611" i="125"/>
  <c r="O1610" i="125"/>
  <c r="O1609" i="125"/>
  <c r="O1608" i="125"/>
  <c r="O1607" i="125"/>
  <c r="O1606" i="125"/>
  <c r="O1605" i="125"/>
  <c r="O1604" i="125"/>
  <c r="O1603" i="125"/>
  <c r="O1602" i="125"/>
  <c r="O1601" i="125"/>
  <c r="O1600" i="125"/>
  <c r="O1599" i="125"/>
  <c r="O1598" i="125"/>
  <c r="O1597" i="125"/>
  <c r="O1596" i="125"/>
  <c r="O1595" i="125"/>
  <c r="O1594" i="125"/>
  <c r="O1593" i="125"/>
  <c r="O1592" i="125"/>
  <c r="O1591" i="125"/>
  <c r="O1590" i="125"/>
  <c r="O1589" i="125"/>
  <c r="O1588" i="125"/>
  <c r="O1587" i="125"/>
  <c r="O1586" i="125"/>
  <c r="O1585" i="125"/>
  <c r="O1584" i="125"/>
  <c r="O1583" i="125"/>
  <c r="O1582" i="125"/>
  <c r="O1581" i="125"/>
  <c r="O1580" i="125"/>
  <c r="O1579" i="125"/>
  <c r="O1578" i="125"/>
  <c r="O1577" i="125"/>
  <c r="O1576" i="125"/>
  <c r="O1575" i="125"/>
  <c r="O1574" i="125"/>
  <c r="O1573" i="125"/>
  <c r="O1572" i="125"/>
  <c r="O1571" i="125"/>
  <c r="O1570" i="125"/>
  <c r="O1569" i="125"/>
  <c r="O1568" i="125"/>
  <c r="O1567" i="125"/>
  <c r="O1566" i="125"/>
  <c r="O1565" i="125"/>
  <c r="O1564" i="125"/>
  <c r="O1563" i="125"/>
  <c r="O1562" i="125"/>
  <c r="O1561" i="125"/>
  <c r="O1560" i="125"/>
  <c r="O1559" i="125"/>
  <c r="O1558" i="125"/>
  <c r="O1557" i="125"/>
  <c r="O1556" i="125"/>
  <c r="O1555" i="125"/>
  <c r="O1554" i="125"/>
  <c r="O1553" i="125"/>
  <c r="O1552" i="125"/>
  <c r="O1551" i="125"/>
  <c r="O1550" i="125"/>
  <c r="O1549" i="125"/>
  <c r="O1548" i="125"/>
  <c r="O1547" i="125"/>
  <c r="O1546" i="125"/>
  <c r="O1545" i="125"/>
  <c r="O1544" i="125"/>
  <c r="O1543" i="125"/>
  <c r="O1542" i="125"/>
  <c r="O1541" i="125"/>
  <c r="O1540" i="125"/>
  <c r="O1539" i="125"/>
  <c r="O1538" i="125"/>
  <c r="O1537" i="125"/>
  <c r="O1536" i="125"/>
  <c r="O1535" i="125"/>
  <c r="O1534" i="125"/>
  <c r="O1533" i="125"/>
  <c r="O1532" i="125"/>
  <c r="O1531" i="125"/>
  <c r="O1530" i="125"/>
  <c r="O1529" i="125"/>
  <c r="O1528" i="125"/>
  <c r="O1527" i="125"/>
  <c r="O1526" i="125"/>
  <c r="O1525" i="125"/>
  <c r="O1524" i="125"/>
  <c r="O1523" i="125"/>
  <c r="O1522" i="125"/>
  <c r="O1521" i="125"/>
  <c r="O1520" i="125"/>
  <c r="O1519" i="125"/>
  <c r="O1518" i="125"/>
  <c r="O1517" i="125"/>
  <c r="O1516" i="125"/>
  <c r="O1515" i="125"/>
  <c r="O1514" i="125"/>
  <c r="O1513" i="125"/>
  <c r="O1512" i="125"/>
  <c r="O1511" i="125"/>
  <c r="O1510" i="125"/>
  <c r="O1509" i="125"/>
  <c r="O1508" i="125"/>
  <c r="O1507" i="125"/>
  <c r="O1506" i="125"/>
  <c r="O1505" i="125"/>
  <c r="O1504" i="125"/>
  <c r="O1503" i="125"/>
  <c r="O1502" i="125"/>
  <c r="O1501" i="125"/>
  <c r="O1500" i="125"/>
  <c r="O1499" i="125"/>
  <c r="O1498" i="125"/>
  <c r="O1497" i="125"/>
  <c r="O1496" i="125"/>
  <c r="O1495" i="125"/>
  <c r="O1494" i="125"/>
  <c r="O1493" i="125"/>
  <c r="O1492" i="125"/>
  <c r="O1491" i="125"/>
  <c r="O1490" i="125"/>
  <c r="O1489" i="125"/>
  <c r="O1488" i="125"/>
  <c r="O1487" i="125"/>
  <c r="O1486" i="125"/>
  <c r="O1485" i="125"/>
  <c r="O1484" i="125"/>
  <c r="O1483" i="125"/>
  <c r="O1482" i="125"/>
  <c r="O1481" i="125"/>
  <c r="O1480" i="125"/>
  <c r="O1479" i="125"/>
  <c r="O1478" i="125"/>
  <c r="O1477" i="125"/>
  <c r="O1476" i="125"/>
  <c r="O1475" i="125"/>
  <c r="O1474" i="125"/>
  <c r="O1473" i="125"/>
  <c r="O1472" i="125"/>
  <c r="O1471" i="125"/>
  <c r="O1470" i="125"/>
  <c r="O1469" i="125"/>
  <c r="O1468" i="125"/>
  <c r="O1467" i="125"/>
  <c r="O1466" i="125"/>
  <c r="O1465" i="125"/>
  <c r="O1464" i="125"/>
  <c r="O1463" i="125"/>
  <c r="O1462" i="125"/>
  <c r="O1461" i="125"/>
  <c r="O1460" i="125"/>
  <c r="O1459" i="125"/>
  <c r="O1458" i="125"/>
  <c r="O1457" i="125"/>
  <c r="O1456" i="125"/>
  <c r="O1455" i="125"/>
  <c r="O1454" i="125"/>
  <c r="O1453" i="125"/>
  <c r="O1452" i="125"/>
  <c r="O1451" i="125"/>
  <c r="O1450" i="125"/>
  <c r="O1449" i="125"/>
  <c r="O1448" i="125"/>
  <c r="O1447" i="125"/>
  <c r="O1446" i="125"/>
  <c r="O1445" i="125"/>
  <c r="O1444" i="125"/>
  <c r="O1443" i="125"/>
  <c r="O1442" i="125"/>
  <c r="O1441" i="125"/>
  <c r="O1440" i="125"/>
  <c r="O1439" i="125"/>
  <c r="O1438" i="125"/>
  <c r="O1437" i="125"/>
  <c r="O1436" i="125"/>
  <c r="O1435" i="125"/>
  <c r="O1434" i="125"/>
  <c r="O1433" i="125"/>
  <c r="O1432" i="125"/>
  <c r="O1431" i="125"/>
  <c r="O1430" i="125"/>
  <c r="O1429" i="125"/>
  <c r="O1428" i="125"/>
  <c r="O1427" i="125"/>
  <c r="O1426" i="125"/>
  <c r="O1425" i="125"/>
  <c r="O1424" i="125"/>
  <c r="O1423" i="125"/>
  <c r="O1422" i="125"/>
  <c r="O1421" i="125"/>
  <c r="O1420" i="125"/>
  <c r="O1419" i="125"/>
  <c r="O1418" i="125"/>
  <c r="O1417" i="125"/>
  <c r="O1416" i="125"/>
  <c r="O1415" i="125"/>
  <c r="O1414" i="125"/>
  <c r="O1413" i="125"/>
  <c r="O1412" i="125"/>
  <c r="O1411" i="125"/>
  <c r="O1410" i="125"/>
  <c r="O1409" i="125"/>
  <c r="O1408" i="125"/>
  <c r="O1407" i="125"/>
  <c r="O1406" i="125"/>
  <c r="O1405" i="125"/>
  <c r="O1404" i="125"/>
  <c r="O1403" i="125"/>
  <c r="O1402" i="125"/>
  <c r="O1401" i="125"/>
  <c r="O1400" i="125"/>
  <c r="O1399" i="125"/>
  <c r="O1398" i="125"/>
  <c r="O1397" i="125"/>
  <c r="O1396" i="125"/>
  <c r="O1395" i="125"/>
  <c r="O1394" i="125"/>
  <c r="O1393" i="125"/>
  <c r="O1392" i="125"/>
  <c r="O1391" i="125"/>
  <c r="O1390" i="125"/>
  <c r="O1389" i="125"/>
  <c r="O1388" i="125"/>
  <c r="O1387" i="125"/>
  <c r="O1386" i="125"/>
  <c r="O1385" i="125"/>
  <c r="O1384" i="125"/>
  <c r="O1383" i="125"/>
  <c r="O1382" i="125"/>
  <c r="O1381" i="125"/>
  <c r="O1380" i="125"/>
  <c r="O1379" i="125"/>
  <c r="O1378" i="125"/>
  <c r="O1377" i="125"/>
  <c r="O1376" i="125"/>
  <c r="O1375" i="125"/>
  <c r="O1374" i="125"/>
  <c r="O1373" i="125"/>
  <c r="O1372" i="125"/>
  <c r="O1371" i="125"/>
  <c r="O1370" i="125"/>
  <c r="O1369" i="125"/>
  <c r="O1368" i="125"/>
  <c r="O1367" i="125"/>
  <c r="O1366" i="125"/>
  <c r="O1365" i="125"/>
  <c r="O1364" i="125"/>
  <c r="O1363" i="125"/>
  <c r="O1362" i="125"/>
  <c r="O1361" i="125"/>
  <c r="O1360" i="125"/>
  <c r="O1359" i="125"/>
  <c r="O1358" i="125"/>
  <c r="O1357" i="125"/>
  <c r="O1356" i="125"/>
  <c r="O1355" i="125"/>
  <c r="O1354" i="125"/>
  <c r="O1353" i="125"/>
  <c r="O1352" i="125"/>
  <c r="O1351" i="125"/>
  <c r="O1350" i="125"/>
  <c r="O1349" i="125"/>
  <c r="O1348" i="125"/>
  <c r="O1347" i="125"/>
  <c r="O1346" i="125"/>
  <c r="O1345" i="125"/>
  <c r="O1344" i="125"/>
  <c r="O1343" i="125"/>
  <c r="O1342" i="125"/>
  <c r="O1341" i="125"/>
  <c r="O1340" i="125"/>
  <c r="O1339" i="125"/>
  <c r="O1338" i="125"/>
  <c r="O1337" i="125"/>
  <c r="O1336" i="125"/>
  <c r="O1335" i="125"/>
  <c r="O1334" i="125"/>
  <c r="O1333" i="125"/>
  <c r="O1332" i="125"/>
  <c r="O1331" i="125"/>
  <c r="O1330" i="125"/>
  <c r="O1329" i="125"/>
  <c r="O1328" i="125"/>
  <c r="O1327" i="125"/>
  <c r="O1326" i="125"/>
  <c r="O1325" i="125"/>
  <c r="O1324" i="125"/>
  <c r="O1323" i="125"/>
  <c r="O1322" i="125"/>
  <c r="O1321" i="125"/>
  <c r="O1320" i="125"/>
  <c r="O1319" i="125"/>
  <c r="O1318" i="125"/>
  <c r="O1317" i="125"/>
  <c r="O1316" i="125"/>
  <c r="O1315" i="125"/>
  <c r="O1314" i="125"/>
  <c r="O1313" i="125"/>
  <c r="O1312" i="125"/>
  <c r="O1311" i="125"/>
  <c r="O1310" i="125"/>
  <c r="O1309" i="125"/>
  <c r="O1308" i="125"/>
  <c r="O1307" i="125"/>
  <c r="O1306" i="125"/>
  <c r="O1305" i="125"/>
  <c r="O1304" i="125"/>
  <c r="O1303" i="125"/>
  <c r="O1302" i="125"/>
  <c r="O1301" i="125"/>
  <c r="O1300" i="125"/>
  <c r="O1299" i="125"/>
  <c r="O1298" i="125"/>
  <c r="O1297" i="125"/>
  <c r="O1296" i="125"/>
  <c r="O1295" i="125"/>
  <c r="O1294" i="125"/>
  <c r="O1293" i="125"/>
  <c r="O1292" i="125"/>
  <c r="O1291" i="125"/>
  <c r="O1290" i="125"/>
  <c r="O1289" i="125"/>
  <c r="O1288" i="125"/>
  <c r="O1287" i="125"/>
  <c r="O1286" i="125"/>
  <c r="O1285" i="125"/>
  <c r="O1284" i="125"/>
  <c r="O1283" i="125"/>
  <c r="O1282" i="125"/>
  <c r="O1281" i="125"/>
  <c r="O1280" i="125"/>
  <c r="O1279" i="125"/>
  <c r="O1278" i="125"/>
  <c r="O1277" i="125"/>
  <c r="O1276" i="125"/>
  <c r="O1275" i="125"/>
  <c r="O1274" i="125"/>
  <c r="O1273" i="125"/>
  <c r="O1272" i="125"/>
  <c r="O1271" i="125"/>
  <c r="O1270" i="125"/>
  <c r="O1269" i="125"/>
  <c r="O1268" i="125"/>
  <c r="O1267" i="125"/>
  <c r="O1266" i="125"/>
  <c r="O1265" i="125"/>
  <c r="O1264" i="125"/>
  <c r="O1263" i="125"/>
  <c r="O1262" i="125"/>
  <c r="O1261" i="125"/>
  <c r="O1260" i="125"/>
  <c r="O1259" i="125"/>
  <c r="O1258" i="125"/>
  <c r="O1257" i="125"/>
  <c r="O1256" i="125"/>
  <c r="O1255" i="125"/>
  <c r="O1254" i="125"/>
  <c r="O1253" i="125"/>
  <c r="O1252" i="125"/>
  <c r="O1251" i="125"/>
  <c r="O1250" i="125"/>
  <c r="O1249" i="125"/>
  <c r="O1248" i="125"/>
  <c r="O1247" i="125"/>
  <c r="O1246" i="125"/>
  <c r="O1245" i="125"/>
  <c r="O1244" i="125"/>
  <c r="O1243" i="125"/>
  <c r="O1242" i="125"/>
  <c r="O1241" i="125"/>
  <c r="O1240" i="125"/>
  <c r="O1239" i="125"/>
  <c r="O1238" i="125"/>
  <c r="O1237" i="125"/>
  <c r="O1236" i="125"/>
  <c r="O1235" i="125"/>
  <c r="O1234" i="125"/>
  <c r="O1233" i="125"/>
  <c r="O1232" i="125"/>
  <c r="O1231" i="125"/>
  <c r="O1230" i="125"/>
  <c r="O1229" i="125"/>
  <c r="O1228" i="125"/>
  <c r="O1227" i="125"/>
  <c r="O1226" i="125"/>
  <c r="O1225" i="125"/>
  <c r="O1224" i="125"/>
  <c r="O1223" i="125"/>
  <c r="O1222" i="125"/>
  <c r="O1221" i="125"/>
  <c r="O1220" i="125"/>
  <c r="O1219" i="125"/>
  <c r="O1218" i="125"/>
  <c r="O1217" i="125"/>
  <c r="O1216" i="125"/>
  <c r="O1215" i="125"/>
  <c r="O1214" i="125"/>
  <c r="O1213" i="125"/>
  <c r="O1212" i="125"/>
  <c r="O1211" i="125"/>
  <c r="O1210" i="125"/>
  <c r="O1209" i="125"/>
  <c r="O1208" i="125"/>
  <c r="O1207" i="125"/>
  <c r="O1206" i="125"/>
  <c r="O1205" i="125"/>
  <c r="O1204" i="125"/>
  <c r="O1203" i="125"/>
  <c r="O1202" i="125"/>
  <c r="O1201" i="125"/>
  <c r="O1200" i="125"/>
  <c r="O1199" i="125"/>
  <c r="O1198" i="125"/>
  <c r="O1197" i="125"/>
  <c r="O1196" i="125"/>
  <c r="O1195" i="125"/>
  <c r="O1194" i="125"/>
  <c r="O1193" i="125"/>
  <c r="O1192" i="125"/>
  <c r="O1191" i="125"/>
  <c r="O1190" i="125"/>
  <c r="O1189" i="125"/>
  <c r="O1188" i="125"/>
  <c r="O1187" i="125"/>
  <c r="O1186" i="125"/>
  <c r="O1185" i="125"/>
  <c r="O1184" i="125"/>
  <c r="O1183" i="125"/>
  <c r="O1182" i="125"/>
  <c r="O1181" i="125"/>
  <c r="O1180" i="125"/>
  <c r="O1179" i="125"/>
  <c r="O1178" i="125"/>
  <c r="O1177" i="125"/>
  <c r="O1176" i="125"/>
  <c r="O1175" i="125"/>
  <c r="O1174" i="125"/>
  <c r="O1173" i="125"/>
  <c r="O1172" i="125"/>
  <c r="O1171" i="125"/>
  <c r="O1170" i="125"/>
  <c r="O1169" i="125"/>
  <c r="O1168" i="125"/>
  <c r="O1167" i="125"/>
  <c r="O1166" i="125"/>
  <c r="O1165" i="125"/>
  <c r="O1164" i="125"/>
  <c r="O1163" i="125"/>
  <c r="O1162" i="125"/>
  <c r="O1161" i="125"/>
  <c r="O1160" i="125"/>
  <c r="O1159" i="125"/>
  <c r="O1158" i="125"/>
  <c r="O1157" i="125"/>
  <c r="O1156" i="125"/>
  <c r="O1155" i="125"/>
  <c r="O1154" i="125"/>
  <c r="O1153" i="125"/>
  <c r="O1152" i="125"/>
  <c r="O1151" i="125"/>
  <c r="O1150" i="125"/>
  <c r="O1149" i="125"/>
  <c r="O1148" i="125"/>
  <c r="O1147" i="125"/>
  <c r="O1146" i="125"/>
  <c r="O1145" i="125"/>
  <c r="O1144" i="125"/>
  <c r="O1143" i="125"/>
  <c r="O1142" i="125"/>
  <c r="O1141" i="125"/>
  <c r="O1140" i="125"/>
  <c r="O1139" i="125"/>
  <c r="O1138" i="125"/>
  <c r="O1137" i="125"/>
  <c r="O1136" i="125"/>
  <c r="O1135" i="125"/>
  <c r="O1134" i="125"/>
  <c r="O1133" i="125"/>
  <c r="O1132" i="125"/>
  <c r="O1131" i="125"/>
  <c r="O1130" i="125"/>
  <c r="O1129" i="125"/>
  <c r="O1128" i="125"/>
  <c r="O1127" i="125"/>
  <c r="O1126" i="125"/>
  <c r="O1125" i="125"/>
  <c r="O1124" i="125"/>
  <c r="O1123" i="125"/>
  <c r="O1122" i="125"/>
  <c r="O1121" i="125"/>
  <c r="O1120" i="125"/>
  <c r="O1119" i="125"/>
  <c r="O1118" i="125"/>
  <c r="O1117" i="125"/>
  <c r="O1116" i="125"/>
  <c r="O1115" i="125"/>
  <c r="O1114" i="125"/>
  <c r="O1113" i="125"/>
  <c r="O1112" i="125"/>
  <c r="O1111" i="125"/>
  <c r="O1110" i="125"/>
  <c r="O1109" i="125"/>
  <c r="O1108" i="125"/>
  <c r="O1107" i="125"/>
  <c r="O1106" i="125"/>
  <c r="O1105" i="125"/>
  <c r="O1104" i="125"/>
  <c r="O1103" i="125"/>
  <c r="O1102" i="125"/>
  <c r="O1101" i="125"/>
  <c r="O1100" i="125"/>
  <c r="O1099" i="125"/>
  <c r="O1098" i="125"/>
  <c r="O1097" i="125"/>
  <c r="O1096" i="125"/>
  <c r="O1095" i="125"/>
  <c r="O1094" i="125"/>
  <c r="O1093" i="125"/>
  <c r="O1092" i="125"/>
  <c r="O1091" i="125"/>
  <c r="O1090" i="125"/>
  <c r="O1089" i="125"/>
  <c r="O1088" i="125"/>
  <c r="O1087" i="125"/>
  <c r="O1086" i="125"/>
  <c r="O1085" i="125"/>
  <c r="O1084" i="125"/>
  <c r="O1083" i="125"/>
  <c r="O1082" i="125"/>
  <c r="O1081" i="125"/>
  <c r="O1080" i="125"/>
  <c r="O1079" i="125"/>
  <c r="O1078" i="125"/>
  <c r="O1077" i="125"/>
  <c r="O1076" i="125"/>
  <c r="O1075" i="125"/>
  <c r="O1074" i="125"/>
  <c r="O1073" i="125"/>
  <c r="O1072" i="125"/>
  <c r="O1071" i="125"/>
  <c r="O1070" i="125"/>
  <c r="O1069" i="125"/>
  <c r="O1068" i="125"/>
  <c r="O1067" i="125"/>
  <c r="O1066" i="125"/>
  <c r="O1065" i="125"/>
  <c r="O1064" i="125"/>
  <c r="O1063" i="125"/>
  <c r="O1062" i="125"/>
  <c r="O1061" i="125"/>
  <c r="O1060" i="125"/>
  <c r="O1059" i="125"/>
  <c r="O1058" i="125"/>
  <c r="O1057" i="125"/>
  <c r="O1056" i="125"/>
  <c r="O1055" i="125"/>
  <c r="O1054" i="125"/>
  <c r="O1053" i="125"/>
  <c r="O1052" i="125"/>
  <c r="O1051" i="125"/>
  <c r="O1050" i="125"/>
  <c r="O1049" i="125"/>
  <c r="O1048" i="125"/>
  <c r="O1047" i="125"/>
  <c r="O1046" i="125"/>
  <c r="O1045" i="125"/>
  <c r="O1044" i="125"/>
  <c r="O1043" i="125"/>
  <c r="O1042" i="125"/>
  <c r="O1041" i="125"/>
  <c r="O1040" i="125"/>
  <c r="O1039" i="125"/>
  <c r="O1038" i="125"/>
  <c r="O1037" i="125"/>
  <c r="O1036" i="125"/>
  <c r="O1035" i="125"/>
  <c r="O1034" i="125"/>
  <c r="O1033" i="125"/>
  <c r="O1032" i="125"/>
  <c r="O1031" i="125"/>
  <c r="O1030" i="125"/>
  <c r="O1029" i="125"/>
  <c r="O1028" i="125"/>
  <c r="O1027" i="125"/>
  <c r="O1026" i="125"/>
  <c r="O1025" i="125"/>
  <c r="O1024" i="125"/>
  <c r="O1023" i="125"/>
  <c r="O1022" i="125"/>
  <c r="O1021" i="125"/>
  <c r="O1020" i="125"/>
  <c r="O1019" i="125"/>
  <c r="O1018" i="125"/>
  <c r="O1017" i="125"/>
  <c r="O1016" i="125"/>
  <c r="O1015" i="125"/>
  <c r="O1014" i="125"/>
  <c r="O1013" i="125"/>
  <c r="O1012" i="125"/>
  <c r="O1011" i="125"/>
  <c r="O1010" i="125"/>
  <c r="O1009" i="125"/>
  <c r="O1008" i="125"/>
  <c r="O1007" i="125"/>
  <c r="O1006" i="125"/>
  <c r="O1005" i="125"/>
  <c r="O1004" i="125"/>
  <c r="O1003" i="125"/>
  <c r="O1002" i="125"/>
  <c r="O1001" i="125"/>
  <c r="O1000" i="125"/>
  <c r="O999" i="125"/>
  <c r="O998" i="125"/>
  <c r="O997" i="125"/>
  <c r="O996" i="125"/>
  <c r="O995" i="125"/>
  <c r="O994" i="125"/>
  <c r="O993" i="125"/>
  <c r="O992" i="125"/>
  <c r="O991" i="125"/>
  <c r="O990" i="125"/>
  <c r="O989" i="125"/>
  <c r="O988" i="125"/>
  <c r="O987" i="125"/>
  <c r="O986" i="125"/>
  <c r="O985" i="125"/>
  <c r="O984" i="125"/>
  <c r="O983" i="125"/>
  <c r="O982" i="125"/>
  <c r="O981" i="125"/>
  <c r="O980" i="125"/>
  <c r="O979" i="125"/>
  <c r="O978" i="125"/>
  <c r="O977" i="125"/>
  <c r="O976" i="125"/>
  <c r="O975" i="125"/>
  <c r="O974" i="125"/>
  <c r="O973" i="125"/>
  <c r="O972" i="125"/>
  <c r="O971" i="125"/>
  <c r="O970" i="125"/>
  <c r="O969" i="125"/>
  <c r="O968" i="125"/>
  <c r="O967" i="125"/>
  <c r="O966" i="125"/>
  <c r="O965" i="125"/>
  <c r="O964" i="125"/>
  <c r="O963" i="125"/>
  <c r="O962" i="125"/>
  <c r="O961" i="125"/>
  <c r="O960" i="125"/>
  <c r="O959" i="125"/>
  <c r="O958" i="125"/>
  <c r="O957" i="125"/>
  <c r="O956" i="125"/>
  <c r="O955" i="125"/>
  <c r="O954" i="125"/>
  <c r="O953" i="125"/>
  <c r="O952" i="125"/>
  <c r="O951" i="125"/>
  <c r="O950" i="125"/>
  <c r="O949" i="125"/>
  <c r="O948" i="125"/>
  <c r="O947" i="125"/>
  <c r="O946" i="125"/>
  <c r="O945" i="125"/>
  <c r="O944" i="125"/>
  <c r="O943" i="125"/>
  <c r="O942" i="125"/>
  <c r="O941" i="125"/>
  <c r="O940" i="125"/>
  <c r="O939" i="125"/>
  <c r="O938" i="125"/>
  <c r="O937" i="125"/>
  <c r="O936" i="125"/>
  <c r="O935" i="125"/>
  <c r="O934" i="125"/>
  <c r="O933" i="125"/>
  <c r="O932" i="125"/>
  <c r="O931" i="125"/>
  <c r="O930" i="125"/>
  <c r="O929" i="125"/>
  <c r="O928" i="125"/>
  <c r="O927" i="125"/>
  <c r="O926" i="125"/>
  <c r="O925" i="125"/>
  <c r="O924" i="125"/>
  <c r="O923" i="125"/>
  <c r="O922" i="125"/>
  <c r="O921" i="125"/>
  <c r="O920" i="125"/>
  <c r="O919" i="125"/>
  <c r="O918" i="125"/>
  <c r="O917" i="125"/>
  <c r="O916" i="125"/>
  <c r="O915" i="125"/>
  <c r="O914" i="125"/>
  <c r="O913" i="125"/>
  <c r="O912" i="125"/>
  <c r="O911" i="125"/>
  <c r="O910" i="125"/>
  <c r="O909" i="125"/>
  <c r="O908" i="125"/>
  <c r="O907" i="125"/>
  <c r="O906" i="125"/>
  <c r="O905" i="125"/>
  <c r="O904" i="125"/>
  <c r="O903" i="125"/>
  <c r="O902" i="125"/>
  <c r="O901" i="125"/>
  <c r="O900" i="125"/>
  <c r="O899" i="125"/>
  <c r="O898" i="125"/>
  <c r="O897" i="125"/>
  <c r="O896" i="125"/>
  <c r="O895" i="125"/>
  <c r="O894" i="125"/>
  <c r="O893" i="125"/>
  <c r="O892" i="125"/>
  <c r="O891" i="125"/>
  <c r="O890" i="125"/>
  <c r="O889" i="125"/>
  <c r="O888" i="125"/>
  <c r="O887" i="125"/>
  <c r="O886" i="125"/>
  <c r="O885" i="125"/>
  <c r="O884" i="125"/>
  <c r="O883" i="125"/>
  <c r="O882" i="125"/>
  <c r="O881" i="125"/>
  <c r="O880" i="125"/>
  <c r="O879" i="125"/>
  <c r="O878" i="125"/>
  <c r="O877" i="125"/>
  <c r="O876" i="125"/>
  <c r="O875" i="125"/>
  <c r="O874" i="125"/>
  <c r="O873" i="125"/>
  <c r="O872" i="125"/>
  <c r="O871" i="125"/>
  <c r="O870" i="125"/>
  <c r="O869" i="125"/>
  <c r="O868" i="125"/>
  <c r="O867" i="125"/>
  <c r="O866" i="125"/>
  <c r="O865" i="125"/>
  <c r="O864" i="125"/>
  <c r="O863" i="125"/>
  <c r="O862" i="125"/>
  <c r="O861" i="125"/>
  <c r="O860" i="125"/>
  <c r="O859" i="125"/>
  <c r="O858" i="125"/>
  <c r="O857" i="125"/>
  <c r="O856" i="125"/>
  <c r="O855" i="125"/>
  <c r="O854" i="125"/>
  <c r="O853" i="125"/>
  <c r="O852" i="125"/>
  <c r="O851" i="125"/>
  <c r="O850" i="125"/>
  <c r="O849" i="125"/>
  <c r="O848" i="125"/>
  <c r="O847" i="125"/>
  <c r="O846" i="125"/>
  <c r="O845" i="125"/>
  <c r="O844" i="125"/>
  <c r="O843" i="125"/>
  <c r="O842" i="125"/>
  <c r="O841" i="125"/>
  <c r="O840" i="125"/>
  <c r="O839" i="125"/>
  <c r="O838" i="125"/>
  <c r="O837" i="125"/>
  <c r="O836" i="125"/>
  <c r="O835" i="125"/>
  <c r="O834" i="125"/>
  <c r="O833" i="125"/>
  <c r="O832" i="125"/>
  <c r="O831" i="125"/>
  <c r="O830" i="125"/>
  <c r="O829" i="125"/>
  <c r="O828" i="125"/>
  <c r="O827" i="125"/>
  <c r="O826" i="125"/>
  <c r="O825" i="125"/>
  <c r="O824" i="125"/>
  <c r="O823" i="125"/>
  <c r="O822" i="125"/>
  <c r="O821" i="125"/>
  <c r="O820" i="125"/>
  <c r="O819" i="125"/>
  <c r="O818" i="125"/>
  <c r="O817" i="125"/>
  <c r="O816" i="125"/>
  <c r="O815" i="125"/>
  <c r="O814" i="125"/>
  <c r="O813" i="125"/>
  <c r="O812" i="125"/>
  <c r="O811" i="125"/>
  <c r="O810" i="125"/>
  <c r="O809" i="125"/>
  <c r="O808" i="125"/>
  <c r="O807" i="125"/>
  <c r="O806" i="125"/>
  <c r="O805" i="125"/>
  <c r="O804" i="125"/>
  <c r="O803" i="125"/>
  <c r="O802" i="125"/>
  <c r="O801" i="125"/>
  <c r="O800" i="125"/>
  <c r="O799" i="125"/>
  <c r="O798" i="125"/>
  <c r="O797" i="125"/>
  <c r="O796" i="125"/>
  <c r="O795" i="125"/>
  <c r="O794" i="125"/>
  <c r="O793" i="125"/>
  <c r="O792" i="125"/>
  <c r="O791" i="125"/>
  <c r="O790" i="125"/>
  <c r="O789" i="125"/>
  <c r="O788" i="125"/>
  <c r="O787" i="125"/>
  <c r="O786" i="125"/>
  <c r="O785" i="125"/>
  <c r="O784" i="125"/>
  <c r="O783" i="125"/>
  <c r="O782" i="125"/>
  <c r="O781" i="125"/>
  <c r="O780" i="125"/>
  <c r="O779" i="125"/>
  <c r="O778" i="125"/>
  <c r="O777" i="125"/>
  <c r="O776" i="125"/>
  <c r="O775" i="125"/>
  <c r="O774" i="125"/>
  <c r="O773" i="125"/>
  <c r="O772" i="125"/>
  <c r="O771" i="125"/>
  <c r="O770" i="125"/>
  <c r="O769" i="125"/>
  <c r="O768" i="125"/>
  <c r="O767" i="125"/>
  <c r="O766" i="125"/>
  <c r="O765" i="125"/>
  <c r="O764" i="125"/>
  <c r="O763" i="125"/>
  <c r="O762" i="125"/>
  <c r="O761" i="125"/>
  <c r="O760" i="125"/>
  <c r="O759" i="125"/>
  <c r="O758" i="125"/>
  <c r="O757" i="125"/>
  <c r="O756" i="125"/>
  <c r="O755" i="125"/>
  <c r="O754" i="125"/>
  <c r="O753" i="125"/>
  <c r="O752" i="125"/>
  <c r="O751" i="125"/>
  <c r="O750" i="125"/>
  <c r="O749" i="125"/>
  <c r="O748" i="125"/>
  <c r="O747" i="125"/>
  <c r="O746" i="125"/>
  <c r="O745" i="125"/>
  <c r="O744" i="125"/>
  <c r="O743" i="125"/>
  <c r="O742" i="125"/>
  <c r="O741" i="125"/>
  <c r="O740" i="125"/>
  <c r="O739" i="125"/>
  <c r="O738" i="125"/>
  <c r="O737" i="125"/>
  <c r="O736" i="125"/>
  <c r="O735" i="125"/>
  <c r="O734" i="125"/>
  <c r="O733" i="125"/>
  <c r="O732" i="125"/>
  <c r="O731" i="125"/>
  <c r="O730" i="125"/>
  <c r="O729" i="125"/>
  <c r="O728" i="125"/>
  <c r="O727" i="125"/>
  <c r="O726" i="125"/>
  <c r="O725" i="125"/>
  <c r="O724" i="125"/>
  <c r="O723" i="125"/>
  <c r="O722" i="125"/>
  <c r="O721" i="125"/>
  <c r="O720" i="125"/>
  <c r="O719" i="125"/>
  <c r="O718" i="125"/>
  <c r="O717" i="125"/>
  <c r="O716" i="125"/>
  <c r="O715" i="125"/>
  <c r="O714" i="125"/>
  <c r="O713" i="125"/>
  <c r="O712" i="125"/>
  <c r="O711" i="125"/>
  <c r="O710" i="125"/>
  <c r="O709" i="125"/>
  <c r="O708" i="125"/>
  <c r="O707" i="125"/>
  <c r="O706" i="125"/>
  <c r="O705" i="125"/>
  <c r="O704" i="125"/>
  <c r="O703" i="125"/>
  <c r="O702" i="125"/>
  <c r="O701" i="125"/>
  <c r="O700" i="125"/>
  <c r="O699" i="125"/>
  <c r="O698" i="125"/>
  <c r="O697" i="125"/>
  <c r="O696" i="125"/>
  <c r="O695" i="125"/>
  <c r="O694" i="125"/>
  <c r="O693" i="125"/>
  <c r="O692" i="125"/>
  <c r="O691" i="125"/>
  <c r="O690" i="125"/>
  <c r="O689" i="125"/>
  <c r="O688" i="125"/>
  <c r="O687" i="125"/>
  <c r="O686" i="125"/>
  <c r="O685" i="125"/>
  <c r="O684" i="125"/>
  <c r="O683" i="125"/>
  <c r="O682" i="125"/>
  <c r="O681" i="125"/>
  <c r="O680" i="125"/>
  <c r="O679" i="125"/>
  <c r="O678" i="125"/>
  <c r="O677" i="125"/>
  <c r="O676" i="125"/>
  <c r="O675" i="125"/>
  <c r="O674" i="125"/>
  <c r="O673" i="125"/>
  <c r="O672" i="125"/>
  <c r="O671" i="125"/>
  <c r="O670" i="125"/>
  <c r="O669" i="125"/>
  <c r="O668" i="125"/>
  <c r="O667" i="125"/>
  <c r="O666" i="125"/>
  <c r="O665" i="125"/>
  <c r="O664" i="125"/>
  <c r="O663" i="125"/>
  <c r="O662" i="125"/>
  <c r="O661" i="125"/>
  <c r="O660" i="125"/>
  <c r="O659" i="125"/>
  <c r="O658" i="125"/>
  <c r="O657" i="125"/>
  <c r="O656" i="125"/>
  <c r="O655" i="125"/>
  <c r="O654" i="125"/>
  <c r="O653" i="125"/>
  <c r="O652" i="125"/>
  <c r="O651" i="125"/>
  <c r="O650" i="125"/>
  <c r="O649" i="125"/>
  <c r="O648" i="125"/>
  <c r="O647" i="125"/>
  <c r="O646" i="125"/>
  <c r="O645" i="125"/>
  <c r="O644" i="125"/>
  <c r="O643" i="125"/>
  <c r="O642" i="125"/>
  <c r="O641" i="125"/>
  <c r="O640" i="125"/>
  <c r="O639" i="125"/>
  <c r="O638" i="125"/>
  <c r="O637" i="125"/>
  <c r="O636" i="125"/>
  <c r="O635" i="125"/>
  <c r="O634" i="125"/>
  <c r="O633" i="125"/>
  <c r="O632" i="125"/>
  <c r="O631" i="125"/>
  <c r="O630" i="125"/>
  <c r="O629" i="125"/>
  <c r="O628" i="125"/>
  <c r="O627" i="125"/>
  <c r="O626" i="125"/>
  <c r="O625" i="125"/>
  <c r="O624" i="125"/>
  <c r="O623" i="125"/>
  <c r="O622" i="125"/>
  <c r="O621" i="125"/>
  <c r="O620" i="125"/>
  <c r="O619" i="125"/>
  <c r="O618" i="125"/>
  <c r="O617" i="125"/>
  <c r="O616" i="125"/>
  <c r="O615" i="125"/>
  <c r="O614" i="125"/>
  <c r="O613" i="125"/>
  <c r="O612" i="125"/>
  <c r="O611" i="125"/>
  <c r="O610" i="125"/>
  <c r="O609" i="125"/>
  <c r="O608" i="125"/>
  <c r="O607" i="125"/>
  <c r="O606" i="125"/>
  <c r="O605" i="125"/>
  <c r="O604" i="125"/>
  <c r="O603" i="125"/>
  <c r="O602" i="125"/>
  <c r="O601" i="125"/>
  <c r="O600" i="125"/>
  <c r="O599" i="125"/>
  <c r="O598" i="125"/>
  <c r="O597" i="125"/>
  <c r="O596" i="125"/>
  <c r="O595" i="125"/>
  <c r="O594" i="125"/>
  <c r="O593" i="125"/>
  <c r="O592" i="125"/>
  <c r="O591" i="125"/>
  <c r="O590" i="125"/>
  <c r="O589" i="125"/>
  <c r="O588" i="125"/>
  <c r="O587" i="125"/>
  <c r="O586" i="125"/>
  <c r="O585" i="125"/>
  <c r="O584" i="125"/>
  <c r="O583" i="125"/>
  <c r="O582" i="125"/>
  <c r="O581" i="125"/>
  <c r="O580" i="125"/>
  <c r="O579" i="125"/>
  <c r="O578" i="125"/>
  <c r="O577" i="125"/>
  <c r="O576" i="125"/>
  <c r="O575" i="125"/>
  <c r="O574" i="125"/>
  <c r="O573" i="125"/>
  <c r="O572" i="125"/>
  <c r="O571" i="125"/>
  <c r="O570" i="125"/>
  <c r="O569" i="125"/>
  <c r="O568" i="125"/>
  <c r="O567" i="125"/>
  <c r="O566" i="125"/>
  <c r="O565" i="125"/>
  <c r="O564" i="125"/>
  <c r="O563" i="125"/>
  <c r="O562" i="125"/>
  <c r="O561" i="125"/>
  <c r="O560" i="125"/>
  <c r="O559" i="125"/>
  <c r="O558" i="125"/>
  <c r="O557" i="125"/>
  <c r="O556" i="125"/>
  <c r="O555" i="125"/>
  <c r="O554" i="125"/>
  <c r="O553" i="125"/>
  <c r="O552" i="125"/>
  <c r="O551" i="125"/>
  <c r="O550" i="125"/>
  <c r="O549" i="125"/>
  <c r="O548" i="125"/>
  <c r="O547" i="125"/>
  <c r="O546" i="125"/>
  <c r="O545" i="125"/>
  <c r="O544" i="125"/>
  <c r="O543" i="125"/>
  <c r="O542" i="125"/>
  <c r="O541" i="125"/>
  <c r="O540" i="125"/>
  <c r="O539" i="125"/>
  <c r="O538" i="125"/>
  <c r="O537" i="125"/>
  <c r="O536" i="125"/>
  <c r="O535" i="125"/>
  <c r="O534" i="125"/>
  <c r="O533" i="125"/>
  <c r="O532" i="125"/>
  <c r="O531" i="125"/>
  <c r="O530" i="125"/>
  <c r="O529" i="125"/>
  <c r="O528" i="125"/>
  <c r="O527" i="125"/>
  <c r="O526" i="125"/>
  <c r="O525" i="125"/>
  <c r="O524" i="125"/>
  <c r="O523" i="125"/>
  <c r="O522" i="125"/>
  <c r="O521" i="125"/>
  <c r="O520" i="125"/>
  <c r="O519" i="125"/>
  <c r="O518" i="125"/>
  <c r="O517" i="125"/>
  <c r="O516" i="125"/>
  <c r="O515" i="125"/>
  <c r="O514" i="125"/>
  <c r="O513" i="125"/>
  <c r="O512" i="125"/>
  <c r="O511" i="125"/>
  <c r="O510" i="125"/>
  <c r="O509" i="125"/>
  <c r="O508" i="125"/>
  <c r="O507" i="125"/>
  <c r="O506" i="125"/>
  <c r="O505" i="125"/>
  <c r="O504" i="125"/>
  <c r="O503" i="125"/>
  <c r="O502" i="125"/>
  <c r="O501" i="125"/>
  <c r="O500" i="125"/>
  <c r="O499" i="125"/>
  <c r="O498" i="125"/>
  <c r="O497" i="125"/>
  <c r="O496" i="125"/>
  <c r="O495" i="125"/>
  <c r="O494" i="125"/>
  <c r="O493" i="125"/>
  <c r="O492" i="125"/>
  <c r="O491" i="125"/>
  <c r="O490" i="125"/>
  <c r="O489" i="125"/>
  <c r="O488" i="125"/>
  <c r="O487" i="125"/>
  <c r="O486" i="125"/>
  <c r="O485" i="125"/>
  <c r="O484" i="125"/>
  <c r="O483" i="125"/>
  <c r="O482" i="125"/>
  <c r="O481" i="125"/>
  <c r="O480" i="125"/>
  <c r="O479" i="125"/>
  <c r="O478" i="125"/>
  <c r="O477" i="125"/>
  <c r="O476" i="125"/>
  <c r="O475" i="125"/>
  <c r="O474" i="125"/>
  <c r="O473" i="125"/>
  <c r="O472" i="125"/>
  <c r="O471" i="125"/>
  <c r="O470" i="125"/>
  <c r="O469" i="125"/>
  <c r="O468" i="125"/>
  <c r="O467" i="125"/>
  <c r="O466" i="125"/>
  <c r="O465" i="125"/>
  <c r="O464" i="125"/>
  <c r="O463" i="125"/>
  <c r="O462" i="125"/>
  <c r="O461" i="125"/>
  <c r="O460" i="125"/>
  <c r="O459" i="125"/>
  <c r="O458" i="125"/>
  <c r="O457" i="125"/>
  <c r="O456" i="125"/>
  <c r="O455" i="125"/>
  <c r="O454" i="125"/>
  <c r="O453" i="125"/>
  <c r="O452" i="125"/>
  <c r="O451" i="125"/>
  <c r="O450" i="125"/>
  <c r="O449" i="125"/>
  <c r="O448" i="125"/>
  <c r="O447" i="125"/>
  <c r="O446" i="125"/>
  <c r="O445" i="125"/>
  <c r="O444" i="125"/>
  <c r="O443" i="125"/>
  <c r="O442" i="125"/>
  <c r="O441" i="125"/>
  <c r="O440" i="125"/>
  <c r="O439" i="125"/>
  <c r="O438" i="125"/>
  <c r="O437" i="125"/>
  <c r="O436" i="125"/>
  <c r="O435" i="125"/>
  <c r="O434" i="125"/>
  <c r="O433" i="125"/>
  <c r="O432" i="125"/>
  <c r="O431" i="125"/>
  <c r="O430" i="125"/>
  <c r="O429" i="125"/>
  <c r="O428" i="125"/>
  <c r="O427" i="125"/>
  <c r="O426" i="125"/>
  <c r="O425" i="125"/>
  <c r="O424" i="125"/>
  <c r="O423" i="125"/>
  <c r="O422" i="125"/>
  <c r="O421" i="125"/>
  <c r="O420" i="125"/>
  <c r="O419" i="125"/>
  <c r="O418" i="125"/>
  <c r="O417" i="125"/>
  <c r="O416" i="125"/>
  <c r="O415" i="125"/>
  <c r="O414" i="125"/>
  <c r="O413" i="125"/>
  <c r="O412" i="125"/>
  <c r="O411" i="125"/>
  <c r="O410" i="125"/>
  <c r="O409" i="125"/>
  <c r="O408" i="125"/>
  <c r="O407" i="125"/>
  <c r="O406" i="125"/>
  <c r="O405" i="125"/>
  <c r="O404" i="125"/>
  <c r="O403" i="125"/>
  <c r="O402" i="125"/>
  <c r="O401" i="125"/>
  <c r="O400" i="125"/>
  <c r="O399" i="125"/>
  <c r="O398" i="125"/>
  <c r="O397" i="125"/>
  <c r="O396" i="125"/>
  <c r="O395" i="125"/>
  <c r="O394" i="125"/>
  <c r="O393" i="125"/>
  <c r="O392" i="125"/>
  <c r="O391" i="125"/>
  <c r="O390" i="125"/>
  <c r="O389" i="125"/>
  <c r="O388" i="125"/>
  <c r="O387" i="125"/>
  <c r="O386" i="125"/>
  <c r="O385" i="125"/>
  <c r="O384" i="125"/>
  <c r="O383" i="125"/>
  <c r="O382" i="125"/>
  <c r="O381" i="125"/>
  <c r="O380" i="125"/>
  <c r="O379" i="125"/>
  <c r="O378" i="125"/>
  <c r="O377" i="125"/>
  <c r="O376" i="125"/>
  <c r="O375" i="125"/>
  <c r="O374" i="125"/>
  <c r="O373" i="125"/>
  <c r="O372" i="125"/>
  <c r="O371" i="125"/>
  <c r="O370" i="125"/>
  <c r="O369" i="125"/>
  <c r="O368" i="125"/>
  <c r="O367" i="125"/>
  <c r="O366" i="125"/>
  <c r="O365" i="125"/>
  <c r="O364" i="125"/>
  <c r="O363" i="125"/>
  <c r="O362" i="125"/>
  <c r="O361" i="125"/>
  <c r="O360" i="125"/>
  <c r="O359" i="125"/>
  <c r="O358" i="125"/>
  <c r="O357" i="125"/>
  <c r="O356" i="125"/>
  <c r="O355" i="125"/>
  <c r="O354" i="125"/>
  <c r="O353" i="125"/>
  <c r="O352" i="125"/>
  <c r="O351" i="125"/>
  <c r="O350" i="125"/>
  <c r="O349" i="125"/>
  <c r="O348" i="125"/>
  <c r="O347" i="125"/>
  <c r="O346" i="125"/>
  <c r="O345" i="125"/>
  <c r="O344" i="125"/>
  <c r="O343" i="125"/>
  <c r="O342" i="125"/>
  <c r="O341" i="125"/>
  <c r="O340" i="125"/>
  <c r="O339" i="125"/>
  <c r="O338" i="125"/>
  <c r="O337" i="125"/>
  <c r="O336" i="125"/>
  <c r="O335" i="125"/>
  <c r="O334" i="125"/>
  <c r="O333" i="125"/>
  <c r="O332" i="125"/>
  <c r="O331" i="125"/>
  <c r="O330" i="125"/>
  <c r="O329" i="125"/>
  <c r="O328" i="125"/>
  <c r="O327" i="125"/>
  <c r="O326" i="125"/>
  <c r="O325" i="125"/>
  <c r="O324" i="125"/>
  <c r="O323" i="125"/>
  <c r="O322" i="125"/>
  <c r="O321" i="125"/>
  <c r="O320" i="125"/>
  <c r="O319" i="125"/>
  <c r="O318" i="125"/>
  <c r="O317" i="125"/>
  <c r="O316" i="125"/>
  <c r="O315" i="125"/>
  <c r="O314" i="125"/>
  <c r="O313" i="125"/>
  <c r="O312" i="125"/>
  <c r="O311" i="125"/>
  <c r="O310" i="125"/>
  <c r="O309" i="125"/>
  <c r="O308" i="125"/>
  <c r="O307" i="125"/>
  <c r="O306" i="125"/>
  <c r="O305" i="125"/>
  <c r="O304" i="125"/>
  <c r="O303" i="125"/>
  <c r="O302" i="125"/>
  <c r="O301" i="125"/>
  <c r="O300" i="125"/>
  <c r="O299" i="125"/>
  <c r="O298" i="125"/>
  <c r="O297" i="125"/>
  <c r="O296" i="125"/>
  <c r="O295" i="125"/>
  <c r="O294" i="125"/>
  <c r="O293" i="125"/>
  <c r="O292" i="125"/>
  <c r="O291" i="125"/>
  <c r="O290" i="125"/>
  <c r="O289" i="125"/>
  <c r="O288" i="125"/>
  <c r="O287" i="125"/>
  <c r="O286" i="125"/>
  <c r="O285" i="125"/>
  <c r="O284" i="125"/>
  <c r="O283" i="125"/>
  <c r="O282" i="125"/>
  <c r="O281" i="125"/>
  <c r="O280" i="125"/>
  <c r="O279" i="125"/>
  <c r="O278" i="125"/>
  <c r="O277" i="125"/>
  <c r="O276" i="125"/>
  <c r="O275" i="125"/>
  <c r="O274" i="125"/>
  <c r="O273" i="125"/>
  <c r="O272" i="125"/>
  <c r="O271" i="125"/>
  <c r="O270" i="125"/>
  <c r="O269" i="125"/>
  <c r="O268" i="125"/>
  <c r="O267" i="125"/>
  <c r="O266" i="125"/>
  <c r="O265" i="125"/>
  <c r="O264" i="125"/>
  <c r="O263" i="125"/>
  <c r="O262" i="125"/>
  <c r="O261" i="125"/>
  <c r="O260" i="125"/>
  <c r="O259" i="125"/>
  <c r="O258" i="125"/>
  <c r="O257" i="125"/>
  <c r="O256" i="125"/>
  <c r="O255" i="125"/>
  <c r="O254" i="125"/>
  <c r="O253" i="125"/>
  <c r="O252" i="125"/>
  <c r="O251" i="125"/>
  <c r="O250" i="125"/>
  <c r="O249" i="125"/>
  <c r="O248" i="125"/>
  <c r="O247" i="125"/>
  <c r="O246" i="125"/>
  <c r="O245" i="125"/>
  <c r="O244" i="125"/>
  <c r="O243" i="125"/>
  <c r="O242" i="125"/>
  <c r="O241" i="125"/>
  <c r="O240" i="125"/>
  <c r="O239" i="125"/>
  <c r="O238" i="125"/>
  <c r="O237" i="125"/>
  <c r="O236" i="125"/>
  <c r="O235" i="125"/>
  <c r="O234" i="125"/>
  <c r="O233" i="125"/>
  <c r="O232" i="125"/>
  <c r="O231" i="125"/>
  <c r="O230" i="125"/>
  <c r="O229" i="125"/>
  <c r="O228" i="125"/>
  <c r="O227" i="125"/>
  <c r="O226" i="125"/>
  <c r="O225" i="125"/>
  <c r="O224" i="125"/>
  <c r="O223" i="125"/>
  <c r="O222" i="125"/>
  <c r="O221" i="125"/>
  <c r="O220" i="125"/>
  <c r="O219" i="125"/>
  <c r="O218" i="125"/>
  <c r="O217" i="125"/>
  <c r="O216" i="125"/>
  <c r="O215" i="125"/>
  <c r="O214" i="125"/>
  <c r="O213" i="125"/>
  <c r="O212" i="125"/>
  <c r="O211" i="125"/>
  <c r="O210" i="125"/>
  <c r="O209" i="125"/>
  <c r="O208" i="125"/>
  <c r="O207" i="125"/>
  <c r="O206" i="125"/>
  <c r="O205" i="125"/>
  <c r="O204" i="125"/>
  <c r="O203" i="125"/>
  <c r="O202" i="125"/>
  <c r="O201" i="125"/>
  <c r="O200" i="125"/>
  <c r="O199" i="125"/>
  <c r="O198" i="125"/>
  <c r="O197" i="125"/>
  <c r="O196" i="125"/>
  <c r="O195" i="125"/>
  <c r="O194" i="125"/>
  <c r="O193" i="125"/>
  <c r="O192" i="125"/>
  <c r="O191" i="125"/>
  <c r="O190" i="125"/>
  <c r="O189" i="125"/>
  <c r="O188" i="125"/>
  <c r="O187" i="125"/>
  <c r="O186" i="125"/>
  <c r="O185" i="125"/>
  <c r="O184" i="125"/>
  <c r="O183" i="125"/>
  <c r="O182" i="125"/>
  <c r="O181" i="125"/>
  <c r="O180" i="125"/>
  <c r="O179" i="125"/>
  <c r="O178" i="125"/>
  <c r="O177" i="125"/>
  <c r="O176" i="125"/>
  <c r="O175" i="125"/>
  <c r="O174" i="125"/>
  <c r="O173" i="125"/>
  <c r="O172" i="125"/>
  <c r="O171" i="125"/>
  <c r="O170" i="125"/>
  <c r="O169" i="125"/>
  <c r="O168" i="125"/>
  <c r="O167" i="125"/>
  <c r="O166" i="125"/>
  <c r="O165" i="125"/>
  <c r="O164" i="125"/>
  <c r="O163" i="125"/>
  <c r="O162" i="125"/>
  <c r="O161" i="125"/>
  <c r="O160" i="125"/>
  <c r="O159" i="125"/>
  <c r="O158" i="125"/>
  <c r="O157" i="125"/>
  <c r="O156" i="125"/>
  <c r="O155" i="125"/>
  <c r="O154" i="125"/>
  <c r="O153" i="125"/>
  <c r="O152" i="125"/>
  <c r="O151" i="125"/>
  <c r="O150" i="125"/>
  <c r="O149" i="125"/>
  <c r="O148" i="125"/>
  <c r="O147" i="125"/>
  <c r="O146" i="125"/>
  <c r="O145" i="125"/>
  <c r="O144" i="125"/>
  <c r="O143" i="125"/>
  <c r="O142" i="125"/>
  <c r="O141" i="125"/>
  <c r="O140" i="125"/>
  <c r="O139" i="125"/>
  <c r="O138" i="125"/>
  <c r="O137" i="125"/>
  <c r="O136" i="125"/>
  <c r="O135" i="125"/>
  <c r="O134" i="125"/>
  <c r="O133" i="125"/>
  <c r="O132" i="125"/>
  <c r="O131" i="125"/>
  <c r="O130" i="125"/>
  <c r="O129" i="125"/>
  <c r="O128" i="125"/>
  <c r="O127" i="125"/>
  <c r="O126" i="125"/>
  <c r="O125" i="125"/>
  <c r="O124" i="125"/>
  <c r="O123" i="125"/>
  <c r="O122" i="125"/>
  <c r="O121" i="125"/>
  <c r="O120" i="125"/>
  <c r="O119" i="125"/>
  <c r="O118" i="125"/>
  <c r="O117" i="125"/>
  <c r="O116" i="125"/>
  <c r="O115" i="125"/>
  <c r="O114" i="125"/>
  <c r="O113" i="125"/>
  <c r="O112" i="125"/>
  <c r="O111" i="125"/>
  <c r="O110" i="125"/>
  <c r="O109" i="125"/>
  <c r="O108" i="125"/>
  <c r="O107" i="125"/>
  <c r="O106" i="125"/>
  <c r="O105" i="125"/>
  <c r="O104" i="125"/>
  <c r="O103" i="125"/>
  <c r="O102" i="125"/>
  <c r="O101" i="125"/>
  <c r="O100" i="125"/>
  <c r="O99" i="125"/>
  <c r="O98" i="125"/>
  <c r="O97" i="125"/>
  <c r="O96" i="125"/>
  <c r="O95" i="125"/>
  <c r="O94" i="125"/>
  <c r="O93" i="125"/>
  <c r="O92" i="125"/>
  <c r="O91" i="125"/>
  <c r="O90" i="125"/>
  <c r="O89" i="125"/>
  <c r="O88" i="125"/>
  <c r="O87" i="125"/>
  <c r="O86" i="125"/>
  <c r="O85" i="125"/>
  <c r="O84" i="125"/>
  <c r="O83" i="125"/>
  <c r="O82" i="125"/>
  <c r="O81" i="125"/>
  <c r="O80" i="125"/>
  <c r="O79" i="125"/>
  <c r="O78" i="125"/>
  <c r="O77" i="125"/>
  <c r="O76" i="125"/>
  <c r="O75" i="125"/>
  <c r="O74" i="125"/>
  <c r="O73" i="125"/>
  <c r="O72" i="125"/>
  <c r="O71" i="125"/>
  <c r="O70" i="125"/>
  <c r="O69" i="125"/>
  <c r="O68" i="125"/>
  <c r="O67" i="125"/>
  <c r="O66" i="125"/>
  <c r="O65" i="125"/>
  <c r="O64" i="125"/>
  <c r="O63" i="125"/>
  <c r="O62" i="125"/>
  <c r="O61" i="125"/>
  <c r="O60" i="125"/>
  <c r="O59" i="125"/>
  <c r="O58" i="125"/>
  <c r="O57" i="125"/>
  <c r="O56" i="125"/>
  <c r="O55" i="125"/>
  <c r="O54" i="125"/>
  <c r="O53" i="125"/>
  <c r="O52" i="125"/>
  <c r="O51" i="125"/>
  <c r="O50" i="125"/>
  <c r="O49" i="125"/>
  <c r="O48" i="125"/>
  <c r="O47" i="125"/>
  <c r="O46" i="125"/>
  <c r="O45" i="125"/>
  <c r="O44" i="125"/>
  <c r="O43" i="125"/>
  <c r="O42" i="125"/>
  <c r="O41" i="125"/>
  <c r="O40" i="125"/>
  <c r="O39" i="125"/>
  <c r="O38" i="125"/>
  <c r="O37" i="125"/>
  <c r="O36" i="125"/>
  <c r="O35" i="125"/>
  <c r="O34" i="125"/>
  <c r="O33" i="125"/>
  <c r="O32" i="125"/>
  <c r="O31" i="125"/>
  <c r="O30" i="125"/>
  <c r="O29" i="125"/>
  <c r="O28" i="125"/>
  <c r="O27" i="125"/>
  <c r="O26" i="125"/>
  <c r="O25" i="125"/>
  <c r="O24" i="125"/>
  <c r="O23" i="125"/>
  <c r="O22" i="125"/>
  <c r="O21" i="125"/>
  <c r="O20" i="125"/>
  <c r="O19" i="125"/>
  <c r="O18" i="125"/>
  <c r="O17" i="125"/>
  <c r="O16" i="125"/>
  <c r="O15" i="125"/>
  <c r="O14" i="125"/>
  <c r="O13" i="125"/>
  <c r="O12" i="125"/>
  <c r="O11" i="125"/>
  <c r="O10" i="125"/>
  <c r="O9" i="125"/>
  <c r="O8" i="125"/>
  <c r="O7" i="125"/>
  <c r="O6" i="125"/>
  <c r="O5" i="125"/>
  <c r="O4" i="125"/>
  <c r="O3" i="125"/>
  <c r="O2" i="125"/>
  <c r="N2987" i="125" l="1"/>
  <c r="M3862" i="125" s="1"/>
  <c r="E3862" i="125" l="1"/>
  <c r="M4454" i="125"/>
  <c r="E4454" i="125" s="1"/>
  <c r="N4454" i="125"/>
  <c r="F249" i="124"/>
  <c r="F251" i="124" s="1"/>
  <c r="F239" i="124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5" i="2"/>
  <c r="C11" i="2"/>
  <c r="K145" i="2" l="1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C2" i="2"/>
  <c r="C2" i="1" s="1"/>
  <c r="J14" i="2" l="1"/>
  <c r="I14" i="2"/>
  <c r="C1589" i="1" l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57" i="1"/>
  <c r="C56" i="1"/>
  <c r="C55" i="1"/>
  <c r="C54" i="1"/>
  <c r="C53" i="1"/>
  <c r="C52" i="1"/>
  <c r="C51" i="1"/>
  <c r="C50" i="1"/>
  <c r="C49" i="1"/>
  <c r="C48" i="1"/>
  <c r="C47" i="1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17" i="4"/>
  <c r="C16" i="4"/>
  <c r="C15" i="4"/>
  <c r="C46" i="1" l="1"/>
  <c r="C44" i="1"/>
  <c r="C20" i="1"/>
  <c r="C91" i="2"/>
  <c r="C70" i="2"/>
  <c r="C59" i="1"/>
  <c r="C58" i="1"/>
  <c r="C27" i="1"/>
  <c r="C41" i="2"/>
  <c r="C16" i="1"/>
  <c r="C23" i="4"/>
  <c r="C35" i="1" l="1"/>
  <c r="C28" i="1"/>
  <c r="C34" i="1"/>
  <c r="C92" i="2"/>
  <c r="C45" i="1"/>
  <c r="C20" i="4"/>
  <c r="C15" i="1"/>
  <c r="C17" i="1"/>
  <c r="C39" i="1"/>
  <c r="C33" i="1"/>
  <c r="C37" i="1"/>
  <c r="C31" i="1"/>
  <c r="C42" i="1"/>
  <c r="C40" i="1"/>
  <c r="C24" i="2"/>
  <c r="C22" i="2"/>
  <c r="C28" i="2"/>
  <c r="C17" i="2"/>
  <c r="C25" i="2"/>
  <c r="C51" i="2"/>
  <c r="C65" i="2"/>
  <c r="C90" i="2"/>
  <c r="C43" i="1"/>
  <c r="C22" i="4"/>
  <c r="C21" i="4"/>
  <c r="C87" i="2"/>
  <c r="C24" i="1"/>
  <c r="C22" i="1"/>
  <c r="C26" i="1"/>
  <c r="C25" i="1"/>
  <c r="C21" i="1"/>
  <c r="C23" i="1"/>
  <c r="C35" i="2"/>
  <c r="C38" i="2"/>
  <c r="C34" i="2"/>
  <c r="C40" i="2"/>
  <c r="C36" i="2"/>
  <c r="C67" i="2"/>
  <c r="C86" i="2"/>
  <c r="C77" i="2"/>
  <c r="C68" i="2"/>
  <c r="C44" i="2"/>
  <c r="C89" i="2"/>
  <c r="C88" i="2"/>
  <c r="C39" i="2"/>
  <c r="C37" i="2"/>
  <c r="C33" i="2"/>
  <c r="C29" i="2"/>
  <c r="C20" i="2"/>
  <c r="C83" i="2"/>
  <c r="C79" i="2"/>
  <c r="C75" i="2"/>
  <c r="C71" i="2"/>
  <c r="C78" i="2"/>
  <c r="C74" i="2"/>
  <c r="C46" i="2"/>
  <c r="C85" i="2"/>
  <c r="C73" i="2"/>
  <c r="C69" i="2"/>
  <c r="C53" i="2"/>
  <c r="C45" i="2"/>
  <c r="C84" i="2"/>
  <c r="C80" i="2"/>
  <c r="C76" i="2"/>
  <c r="C48" i="2"/>
  <c r="C65" i="1"/>
  <c r="C61" i="1"/>
  <c r="C64" i="1"/>
  <c r="C60" i="1"/>
  <c r="C63" i="1"/>
  <c r="C66" i="1"/>
  <c r="C62" i="1"/>
  <c r="C19" i="4"/>
  <c r="C18" i="4"/>
  <c r="C41" i="1"/>
  <c r="C29" i="1"/>
  <c r="C36" i="1"/>
  <c r="C32" i="1"/>
  <c r="C38" i="1"/>
  <c r="C30" i="1"/>
  <c r="C21" i="2"/>
  <c r="C16" i="2"/>
  <c r="C63" i="2"/>
  <c r="C62" i="2"/>
  <c r="C54" i="2"/>
  <c r="C50" i="2"/>
  <c r="C81" i="2"/>
  <c r="C57" i="2"/>
  <c r="C49" i="2"/>
  <c r="C64" i="2"/>
  <c r="C56" i="2"/>
  <c r="C59" i="2"/>
  <c r="C47" i="2"/>
  <c r="C58" i="2"/>
  <c r="C72" i="2"/>
  <c r="C43" i="2"/>
  <c r="C42" i="2"/>
  <c r="C19" i="1"/>
  <c r="C18" i="1"/>
  <c r="C31" i="2"/>
  <c r="C30" i="2"/>
  <c r="C32" i="2"/>
  <c r="C27" i="2"/>
  <c r="C23" i="2"/>
  <c r="C19" i="2"/>
  <c r="C26" i="2"/>
  <c r="C18" i="2"/>
  <c r="C55" i="2"/>
  <c r="C82" i="2"/>
  <c r="C66" i="2"/>
  <c r="C61" i="2"/>
  <c r="C60" i="2"/>
  <c r="C52" i="2"/>
  <c r="A1" i="2" l="1"/>
  <c r="A1" i="121"/>
  <c r="A1" i="1" l="1"/>
  <c r="A1" i="4" s="1"/>
  <c r="G10" i="2"/>
  <c r="A2" i="2"/>
  <c r="A2" i="1" s="1"/>
  <c r="A2" i="4" s="1"/>
</calcChain>
</file>

<file path=xl/comments1.xml><?xml version="1.0" encoding="utf-8"?>
<comments xmlns="http://schemas.openxmlformats.org/spreadsheetml/2006/main">
  <authors>
    <author>sleverton</author>
  </authors>
  <commentList>
    <comment ref="F10" authorId="0">
      <text>
        <r>
          <rPr>
            <sz val="9"/>
            <color indexed="81"/>
            <rFont val="Tahoma"/>
            <family val="2"/>
          </rPr>
          <t>A = &lt; $100,000
B = $100,000 - $250,000
C = &gt; $250,000</t>
        </r>
      </text>
    </comment>
  </commentList>
</comments>
</file>

<file path=xl/sharedStrings.xml><?xml version="1.0" encoding="utf-8"?>
<sst xmlns="http://schemas.openxmlformats.org/spreadsheetml/2006/main" count="31943" uniqueCount="2123">
  <si>
    <t>Desc 1</t>
  </si>
  <si>
    <t>Desc2</t>
  </si>
  <si>
    <t>Desc3</t>
  </si>
  <si>
    <t>Desc4</t>
  </si>
  <si>
    <t>File Location</t>
  </si>
  <si>
    <t>Field Length</t>
  </si>
  <si>
    <t>Loan Maturity Correlation Table:</t>
  </si>
  <si>
    <t>Field Name</t>
  </si>
  <si>
    <t>General Ledger Correlation Table:</t>
  </si>
  <si>
    <t>G/L Description</t>
  </si>
  <si>
    <t>Deposit Maturity Correlation Table:</t>
  </si>
  <si>
    <t>Investment Maturity Correlation Table:</t>
  </si>
  <si>
    <t>Balance Sheet Correlation Table</t>
  </si>
  <si>
    <t>Income/Expense Correlation Table</t>
  </si>
  <si>
    <t>Desc 2</t>
  </si>
  <si>
    <t>Desc1</t>
  </si>
  <si>
    <t>Y</t>
  </si>
  <si>
    <t>Desc 4</t>
  </si>
  <si>
    <t>Desc 3</t>
  </si>
  <si>
    <t>Desc 5</t>
  </si>
  <si>
    <t>Bal Breakout Code</t>
  </si>
  <si>
    <t>N/A</t>
  </si>
  <si>
    <t>Data Goes To</t>
  </si>
  <si>
    <t>GL Codes</t>
  </si>
  <si>
    <t>Fields Used to Map Investment Maturity/Repricing Data:</t>
  </si>
  <si>
    <t>Set Number</t>
  </si>
  <si>
    <t>CD Codes</t>
  </si>
  <si>
    <t>File Name</t>
  </si>
  <si>
    <t>Investments</t>
  </si>
  <si>
    <t>Fields Used to Map General Ledger Data:</t>
  </si>
  <si>
    <t>Fields Used to Map Loan Maturity Data:</t>
  </si>
  <si>
    <t>Fields Used to Map Deposit Maturity Data:</t>
  </si>
  <si>
    <t>GL</t>
  </si>
  <si>
    <t>Data Type</t>
  </si>
  <si>
    <t>Core Processor</t>
  </si>
  <si>
    <t>DL Convert .cnv file name</t>
  </si>
  <si>
    <t>File Name After DL Convert</t>
  </si>
  <si>
    <t>Balance Sheet EOM</t>
  </si>
  <si>
    <t>Balance Sheet AVG</t>
  </si>
  <si>
    <t>Income Statement Inc/Exp</t>
  </si>
  <si>
    <t>Application Codes Used to Map:</t>
  </si>
  <si>
    <t xml:space="preserve"> </t>
  </si>
  <si>
    <t>Loans</t>
  </si>
  <si>
    <t xml:space="preserve">Investments </t>
  </si>
  <si>
    <t>General Ledger</t>
  </si>
  <si>
    <t>Distribution Table</t>
  </si>
  <si>
    <t>Investment Codes</t>
  </si>
  <si>
    <t>Loan Codes</t>
  </si>
  <si>
    <t>G/L Acct Nbr</t>
  </si>
  <si>
    <t>State Taxes</t>
  </si>
  <si>
    <t>Financial Compass</t>
  </si>
  <si>
    <t>DataBridge Specifications</t>
  </si>
  <si>
    <t>Federal Taxes</t>
  </si>
  <si>
    <t>from GLSpecs tab</t>
  </si>
  <si>
    <t>Name</t>
  </si>
  <si>
    <t>Abbrv</t>
  </si>
  <si>
    <t>Required</t>
  </si>
  <si>
    <t>Created</t>
  </si>
  <si>
    <t>Modified</t>
  </si>
  <si>
    <t>Position</t>
  </si>
  <si>
    <t>Distribution Set</t>
  </si>
  <si>
    <t>Compass Acct</t>
  </si>
  <si>
    <t>(blank)</t>
  </si>
  <si>
    <t>Number</t>
  </si>
  <si>
    <t>notes/changes/additions/deletions etc.</t>
  </si>
  <si>
    <t>Distribution Set #</t>
  </si>
  <si>
    <t>CD's</t>
  </si>
  <si>
    <t/>
  </si>
  <si>
    <t>BS Acct</t>
  </si>
  <si>
    <t>PL Account</t>
  </si>
  <si>
    <t>Certificates of Deposit/IRA's</t>
  </si>
  <si>
    <t>Use for Lookup of GL Description</t>
  </si>
  <si>
    <t>use in Pivot Table</t>
  </si>
  <si>
    <t>Budget Compass Plus</t>
  </si>
  <si>
    <t>Budget Compass</t>
  </si>
  <si>
    <t>Select Compass Type</t>
  </si>
  <si>
    <t xml:space="preserve">Loan Distribution Set/Correlation </t>
  </si>
  <si>
    <t>Deposit Distribution Set/Correlation</t>
  </si>
  <si>
    <t xml:space="preserve">Loan Distribution Set </t>
  </si>
  <si>
    <t xml:space="preserve">Deposit Distribution Set </t>
  </si>
  <si>
    <r>
      <t xml:space="preserve">Investment </t>
    </r>
    <r>
      <rPr>
        <b/>
        <u/>
        <sz val="11"/>
        <rFont val="GT America"/>
      </rPr>
      <t>Repricing</t>
    </r>
    <r>
      <rPr>
        <b/>
        <sz val="11"/>
        <rFont val="GT America"/>
      </rPr>
      <t xml:space="preserve"> Correlation Table:</t>
    </r>
  </si>
  <si>
    <r>
      <t xml:space="preserve">*Only </t>
    </r>
    <r>
      <rPr>
        <sz val="10"/>
        <color rgb="FFFF0000"/>
        <rFont val="GT America"/>
      </rPr>
      <t>Adjustable</t>
    </r>
    <r>
      <rPr>
        <sz val="10"/>
        <rFont val="GT America"/>
      </rPr>
      <t xml:space="preserve"> Rate Securities are correlated</t>
    </r>
  </si>
  <si>
    <t>Dist Set</t>
  </si>
  <si>
    <t>Floor ( F ) Ceiling ( C )  Breakout Code</t>
  </si>
  <si>
    <t xml:space="preserve">IRR Financial Compass </t>
  </si>
  <si>
    <t>Compass has been configured to load the following files and names:</t>
  </si>
  <si>
    <t>DO NOT REMOVE&gt;&gt;Used for drop down menu on Glspecs</t>
  </si>
  <si>
    <t>ONLY copy out of access columns A..G</t>
  </si>
  <si>
    <t>Dist set</t>
  </si>
  <si>
    <t>Compass Account</t>
  </si>
  <si>
    <t>Investment Distribution Set/Correlation</t>
  </si>
  <si>
    <t xml:space="preserve">Investment Distribution Set </t>
  </si>
  <si>
    <t>Notes</t>
  </si>
  <si>
    <t>Loan FC Flag Y or N/A</t>
  </si>
  <si>
    <t>Jack Henry Silverlake</t>
  </si>
  <si>
    <t>FTN</t>
  </si>
  <si>
    <t>Planglbal.txt</t>
  </si>
  <si>
    <t>6-12</t>
  </si>
  <si>
    <t>planglinc.txt</t>
  </si>
  <si>
    <t>Signature Bank</t>
  </si>
  <si>
    <t>Qwick Rate</t>
  </si>
  <si>
    <t>Bonds.prn</t>
  </si>
  <si>
    <t>FTNInvest.cnv</t>
  </si>
  <si>
    <t>QwickInvest.cnv</t>
  </si>
  <si>
    <t>TotalInvest.dat</t>
  </si>
  <si>
    <t>planln.txt</t>
  </si>
  <si>
    <t>planln.cnv</t>
  </si>
  <si>
    <t>planln.dat</t>
  </si>
  <si>
    <t>Desc</t>
  </si>
  <si>
    <t>CASH</t>
  </si>
  <si>
    <t>CASH ATM</t>
  </si>
  <si>
    <t>CASH VAULT</t>
  </si>
  <si>
    <t>OUTGOING COLLECTIONS</t>
  </si>
  <si>
    <t>CASH ITEMS</t>
  </si>
  <si>
    <t>RETURN ITEM CLEARING</t>
  </si>
  <si>
    <t>BOND REDEMPTION</t>
  </si>
  <si>
    <t>ACH NON-FED</t>
  </si>
  <si>
    <t>ACH FED RETURNS</t>
  </si>
  <si>
    <t>JP MORGAN CHASE</t>
  </si>
  <si>
    <t>SIGNATURE BANK OPERATING ACCOUNT</t>
  </si>
  <si>
    <t>FHLB</t>
  </si>
  <si>
    <t>NATIONAL CITY</t>
  </si>
  <si>
    <t>FTN COLLATERAL</t>
  </si>
  <si>
    <t>QUAD CITY BANK &amp; TRUST</t>
  </si>
  <si>
    <t>SIGNATURE BANK - CDARS</t>
  </si>
  <si>
    <t>CIBC</t>
  </si>
  <si>
    <t>SHORE BANK MM</t>
  </si>
  <si>
    <t>FED RESERVE BK OF CHICAGO</t>
  </si>
  <si>
    <t>QCBT EBA</t>
  </si>
  <si>
    <t>ATM CLEARING ACCOUNT</t>
  </si>
  <si>
    <t>ATM-CASH DISPENSED</t>
  </si>
  <si>
    <t>ATM-SWITCH CLEARING</t>
  </si>
  <si>
    <t>ATM-DR CARD SWITCH CLEARING</t>
  </si>
  <si>
    <t>CC - CASH SETTLEMENT ACCOUNT</t>
  </si>
  <si>
    <t>FED FUNDS SOLD</t>
  </si>
  <si>
    <t>BYLINE BANK CD</t>
  </si>
  <si>
    <t>QWICKRATE CD'S</t>
  </si>
  <si>
    <t>MERCHANTS/MANUFACTURERS BANK CD</t>
  </si>
  <si>
    <t>FHLB SECURITIES</t>
  </si>
  <si>
    <t>GNMA SECURITIES</t>
  </si>
  <si>
    <t>GNMA PREM/DISC</t>
  </si>
  <si>
    <t>UNREALIZED GAIN/LOSS ON SECURITIES</t>
  </si>
  <si>
    <t>DEBT CERTIFICATES</t>
  </si>
  <si>
    <t>MTG BACKED SEC</t>
  </si>
  <si>
    <t>MUNICIPAL OBLIGATIONS</t>
  </si>
  <si>
    <t>CORPORATE BONDS</t>
  </si>
  <si>
    <t>SBA PARTICIPATION CERTIFICATES</t>
  </si>
  <si>
    <t>SBA PREM/DISC</t>
  </si>
  <si>
    <t>CD'S OTHER BANKS</t>
  </si>
  <si>
    <t>LOAN UNPOSTABLES</t>
  </si>
  <si>
    <t>LOAN SETTLEMENT</t>
  </si>
  <si>
    <t>LOAN SERVICING SETTLEMENT</t>
  </si>
  <si>
    <t>LOANS IN PROCESS</t>
  </si>
  <si>
    <t>COMMERCIAL LOANS</t>
  </si>
  <si>
    <t>COMML LOANS - REVOLVER</t>
  </si>
  <si>
    <t>COMML LOANS - TERM LOANS</t>
  </si>
  <si>
    <t>REVOLVING LINE OF CREDIT</t>
  </si>
  <si>
    <t>GOVERNMENT GUARANTEED LOANS</t>
  </si>
  <si>
    <t>SBA LOANS</t>
  </si>
  <si>
    <t>SBA REAL ESTATE</t>
  </si>
  <si>
    <t>COMMERCIAL REAL ESTATE</t>
  </si>
  <si>
    <t>1-4 FAMILY CONSTRUCTION</t>
  </si>
  <si>
    <t>FREDDIE MAC R/E</t>
  </si>
  <si>
    <t>FREDDIE MAC MKT VALUE</t>
  </si>
  <si>
    <t>IHDA LOANS R/E</t>
  </si>
  <si>
    <t>1-4 FAMILY REAL ESTATE</t>
  </si>
  <si>
    <t>FANNIE MAE REAL ESTATE</t>
  </si>
  <si>
    <t>FEDERAL HOME LN BK MPF LOANS</t>
  </si>
  <si>
    <t>SECONDARY MKT INTERIM LOANS</t>
  </si>
  <si>
    <t>SERVICING RELEASED MORTGAGES</t>
  </si>
  <si>
    <t>HOME EQUITY LOANS</t>
  </si>
  <si>
    <t>INSTALLMENT LOANS</t>
  </si>
  <si>
    <t>OD NEW START LOANS</t>
  </si>
  <si>
    <t>PREPAID DEALER RESERVE</t>
  </si>
  <si>
    <t>CASH RESERVE</t>
  </si>
  <si>
    <t>BUSINESS MANAGER</t>
  </si>
  <si>
    <t>REBATE CONTROL ACCOUNT</t>
  </si>
  <si>
    <t>MUNICIPAL LOANS</t>
  </si>
  <si>
    <t>OVERDRAFTS</t>
  </si>
  <si>
    <t>SAVINGS OVERDRAFTS</t>
  </si>
  <si>
    <t>LOAN FAIR VALUE - SWAP</t>
  </si>
  <si>
    <t>RESIDUAL VALUE-LEASE FIN</t>
  </si>
  <si>
    <t>UNAMORTIZED INCOME-LEASE FIN</t>
  </si>
  <si>
    <t>CC - LOANS RECEIVABLE</t>
  </si>
  <si>
    <t>LOAN LOSS RESERVE</t>
  </si>
  <si>
    <t>CC - LOAN LOSS PROVISION</t>
  </si>
  <si>
    <t>LEASEHOLD IMPROVEMENTS</t>
  </si>
  <si>
    <t>ACCUM DEPREC-BANK PREMISES</t>
  </si>
  <si>
    <t>FURNITURE AND FIXTURES</t>
  </si>
  <si>
    <t>ACCUM DEPREC-FURN/FIXTURES</t>
  </si>
  <si>
    <t>LEASED ASSETS</t>
  </si>
  <si>
    <t>ACCUM DEPREC-LEASED ASSETS</t>
  </si>
  <si>
    <t>OTHER REAL ESTATE</t>
  </si>
  <si>
    <t>EQUIPMENT</t>
  </si>
  <si>
    <t>ACCUM DEPREC-EQUIPMENT</t>
  </si>
  <si>
    <t>COMPUTER &amp; RELATED</t>
  </si>
  <si>
    <t>ACCUM DEPREC - COMPUTER &amp; RELATED</t>
  </si>
  <si>
    <t>ACCRUED INT-US GOVERNMENT SECURITIE</t>
  </si>
  <si>
    <t>ACCRUED INT-US AGENCIES SECURITIES</t>
  </si>
  <si>
    <t>ACCRUED INT-FHLB SECURITIES</t>
  </si>
  <si>
    <t>ACCRUED INT-GNMA SECURITIES</t>
  </si>
  <si>
    <t>ACCRUED INT-DEBT CERTIFICATES</t>
  </si>
  <si>
    <t>ACCRUED INT-MTG BACKED SEC</t>
  </si>
  <si>
    <t>ACCRUED INT-MUNICIPAL OBLIGATIONS</t>
  </si>
  <si>
    <t>ACCRUED FHLB DIVIDENDS</t>
  </si>
  <si>
    <t>ACCRUED INT-CORPORATE BONDS</t>
  </si>
  <si>
    <t>ACCRUED INT-OTHER BONDS</t>
  </si>
  <si>
    <t>ACCRUED INT-CD'S OTHER BANKS</t>
  </si>
  <si>
    <t>ACCRUED INT-COMMERCIAL /REGULAR LN</t>
  </si>
  <si>
    <t>ACCRUED INT-COMMERCIAL REAL ESTATE</t>
  </si>
  <si>
    <t>ACCRUED INT-AGRICULTURAL LOANS</t>
  </si>
  <si>
    <t>ACCRUED INT-SBA</t>
  </si>
  <si>
    <t>ACCRUED INT-SBA REAL ESTATE</t>
  </si>
  <si>
    <t>ACCRUED INT-REAL ESTATE LOANS</t>
  </si>
  <si>
    <t>ACCRUED INT-SECONDARY MKT LOANS</t>
  </si>
  <si>
    <t>ACCRUED INT-HOME EQUITY LOANS</t>
  </si>
  <si>
    <t>ACCRUED INT-REVOLVING CREDIT</t>
  </si>
  <si>
    <t>ACCRUED INT-INSTALLMENT LOANS</t>
  </si>
  <si>
    <t>ACCRUED INT-MUNICIPAL LOANS</t>
  </si>
  <si>
    <t>ACCRUED INT-GOVT GUARANTEED</t>
  </si>
  <si>
    <t>ACCRUED INT-CASH RESERVE</t>
  </si>
  <si>
    <t>ACCRUED FEES-TRUST ACCOUNTS</t>
  </si>
  <si>
    <t>PREPAID EXPENSES</t>
  </si>
  <si>
    <t>PREPAID INSURANCE</t>
  </si>
  <si>
    <t>PREPAID MAINTENANCE/LICENSE</t>
  </si>
  <si>
    <t>PREPAID LOAN EXPENSE</t>
  </si>
  <si>
    <t>OTHER ASSETS OWNED</t>
  </si>
  <si>
    <t>OTHER REAL ESTATE OWNED</t>
  </si>
  <si>
    <t>DEPOSITS ON LOAN POOLS</t>
  </si>
  <si>
    <t>SWAP FAIR VALUE</t>
  </si>
  <si>
    <t>PPD DEPOSIT INSURANCE ASSESSMENTS</t>
  </si>
  <si>
    <t>UNUSED LINE FEE RECEIVABLE</t>
  </si>
  <si>
    <t>FEDERAL HOME LOAN BANK STOCK</t>
  </si>
  <si>
    <t>OUTGOING RBP (CDARS)</t>
  </si>
  <si>
    <t>NET DEFERRED LOAN FEES &amp; COSTS</t>
  </si>
  <si>
    <t>DEFERRED TAX ASSET</t>
  </si>
  <si>
    <t>DEFERRED TAX - UNREALIZED GAIN/LOSS</t>
  </si>
  <si>
    <t>STATE INC TAX RECEIVABLE</t>
  </si>
  <si>
    <t>FEDERAL INC TAX RECEIVABLE</t>
  </si>
  <si>
    <t>CC - REPRESENTMENTS INVENTORY</t>
  </si>
  <si>
    <t>CC - ON-LINE REPAIR. NON-POST</t>
  </si>
  <si>
    <t>CC - CREDIT CARD PROCESSING SUSPENS</t>
  </si>
  <si>
    <t>CC - CREDIT CARD IN TRANSIT</t>
  </si>
  <si>
    <t>CC - OUTGOING CHARGEBACK RECEIVABLE</t>
  </si>
  <si>
    <t>RECEIVABLE</t>
  </si>
  <si>
    <t>DDA UNPOSTABLES</t>
  </si>
  <si>
    <t>DDA SETTLEMENT</t>
  </si>
  <si>
    <t>SUSPENSE IP</t>
  </si>
  <si>
    <t>DDA ACCOUNTS</t>
  </si>
  <si>
    <t>TREASURY TAX &amp; LOAN</t>
  </si>
  <si>
    <t>EE BONDS SOLD</t>
  </si>
  <si>
    <t>BACKUP WITHHOLDING</t>
  </si>
  <si>
    <t>OFFICIAL CHECKS</t>
  </si>
  <si>
    <t>DORMANT OFFICIAL CHECKS</t>
  </si>
  <si>
    <t>NOW ACCOUNTS</t>
  </si>
  <si>
    <t>IOLTA ACCOUNTS</t>
  </si>
  <si>
    <t>MONEY MARKET ACCOUNTS</t>
  </si>
  <si>
    <t>CERTIFIED CHECK</t>
  </si>
  <si>
    <t>SAVINGS CONTROL</t>
  </si>
  <si>
    <t>SAVINGS ACCOUNTS</t>
  </si>
  <si>
    <t>CHRISTMAS CLUB ACCOUNTS</t>
  </si>
  <si>
    <t>CD UNPOSTABLES</t>
  </si>
  <si>
    <t>CD SETTLEMENT</t>
  </si>
  <si>
    <t>CD INT CLEARING</t>
  </si>
  <si>
    <t>CERTIFICATES OF DEPOSITS</t>
  </si>
  <si>
    <t>CD'S OVER $250,000</t>
  </si>
  <si>
    <t>BROKERED CD &lt;$250</t>
  </si>
  <si>
    <t>BROKERED CD &gt;$250</t>
  </si>
  <si>
    <t>IRA CD'S</t>
  </si>
  <si>
    <t>IRA CD'S OVER $250,000</t>
  </si>
  <si>
    <t>CDARS BALANCES - NON PUBLIC</t>
  </si>
  <si>
    <t>CDARS BALANCES - PUBLIC</t>
  </si>
  <si>
    <t>CDARS BALANCE IRA</t>
  </si>
  <si>
    <t>ICS BALANCE SAVINGS</t>
  </si>
  <si>
    <t>ICS BALANCE DDA</t>
  </si>
  <si>
    <t>STATE OF IL TIME DEPOSITS</t>
  </si>
  <si>
    <t>REPURCHASE AGREEMENTS</t>
  </si>
  <si>
    <t>FEDERAL FUNDS PURCHASED</t>
  </si>
  <si>
    <t>FED DISCOUNT WINDOW BORROWINGS</t>
  </si>
  <si>
    <t>LOANS TO BANK</t>
  </si>
  <si>
    <t>FHLB BORROWING</t>
  </si>
  <si>
    <t>ACCRUED INT PAY-DDA</t>
  </si>
  <si>
    <t>ACCRUED INT PAY-SAVINGS</t>
  </si>
  <si>
    <t>ACCRUED INT PAY-CD'S</t>
  </si>
  <si>
    <t>ACCRUED INTEREST PAYABLE (CDARS)</t>
  </si>
  <si>
    <t>ACCRUED INT PAY - ICS SAVINGS</t>
  </si>
  <si>
    <t>ACCRUED INT PAY - ICS DDA</t>
  </si>
  <si>
    <t>ACCRUED INT PAY-BROKERED CD'S</t>
  </si>
  <si>
    <t>ACCRUED INT IOLTA</t>
  </si>
  <si>
    <t>ACCRUED INT PD-IRA'S</t>
  </si>
  <si>
    <t>ACCRUED ACCOUNTS PAYABLE</t>
  </si>
  <si>
    <t>A/P INCLEARING</t>
  </si>
  <si>
    <t>EXPENSE INCLEARING</t>
  </si>
  <si>
    <t>STATE INCOME TAX PAYABLE</t>
  </si>
  <si>
    <t>FEDERAL TAXES PAYABLE/RECEIVABLE</t>
  </si>
  <si>
    <t>ACCRUED R/E TAXES</t>
  </si>
  <si>
    <t>ACCRUED PERSONNEL EXPENSE PAYABLE</t>
  </si>
  <si>
    <t>ACCOUNTANT FEES PAYABLE</t>
  </si>
  <si>
    <t>DIRECTORS FEES PAYABLE</t>
  </si>
  <si>
    <t>AFLAC PAYABLE</t>
  </si>
  <si>
    <t>LOAN EXPENSE PAYABLE</t>
  </si>
  <si>
    <t>RESERVE - UNFUNDED LOAN COMMITMENTS</t>
  </si>
  <si>
    <t>DIVIDEND PAYABLE</t>
  </si>
  <si>
    <t>EXAMS AND AUDITS PAYABLE</t>
  </si>
  <si>
    <t>INCOMING RBP (CDARS)</t>
  </si>
  <si>
    <t>ESCROW CONTROL</t>
  </si>
  <si>
    <t>SERVICING LOANS NEGATIVE P&amp;I</t>
  </si>
  <si>
    <t>UNAPPLIED FUNDS</t>
  </si>
  <si>
    <t>LOAN PARTICIPATIONS PAYABLE</t>
  </si>
  <si>
    <t>DEFERRED FEE LIABILITY (CDARS)</t>
  </si>
  <si>
    <t>DUE TO/DUE FROM BANCORP</t>
  </si>
  <si>
    <t>CC - TRANSACTION PAYABLE</t>
  </si>
  <si>
    <t>CC - QUARTERLY ASSESSMENT ACCRUAL</t>
  </si>
  <si>
    <t>CC - UNIDENTIFIED CARDHOLDER CREDIT</t>
  </si>
  <si>
    <t>CC - CREDIT CARD PROCESSING FEES PA</t>
  </si>
  <si>
    <t>CC - SCORECARD REDEMPTIONS</t>
  </si>
  <si>
    <t>CC - ACCRUED CASH REBATES</t>
  </si>
  <si>
    <t>CDARS IN-CLEARING / IN-PROCESS</t>
  </si>
  <si>
    <t>ICS IN-CLEARING/IN-PROCESS SAV</t>
  </si>
  <si>
    <t>ICS IN-CLEARING/IN-PROCESS DDA</t>
  </si>
  <si>
    <t>BONDS PAYABLE</t>
  </si>
  <si>
    <t>GL FORCE BALANCE</t>
  </si>
  <si>
    <t>GL UNPOSTABLES</t>
  </si>
  <si>
    <t>COMMON STOCK</t>
  </si>
  <si>
    <t>SURPLUS</t>
  </si>
  <si>
    <t>PER PREF STOCK &amp; RELATED SURPLUS</t>
  </si>
  <si>
    <t>DIVIDEND</t>
  </si>
  <si>
    <t>UNDIVIDED PROFITS</t>
  </si>
  <si>
    <t>OTHER EQUITY CAPITAL (EE STOCK OPT)</t>
  </si>
  <si>
    <t>DIVIDENDS</t>
  </si>
  <si>
    <t>CURRENT YEAR EARNINGS</t>
  </si>
  <si>
    <t>INVESTMENT MKT ADJ</t>
  </si>
  <si>
    <t>CONSUMER CONSTRUCT 1-4</t>
  </si>
  <si>
    <t>INCOME-REVOLVING LINE</t>
  </si>
  <si>
    <t>REVOLVING 1-4 RESIDENTIAL</t>
  </si>
  <si>
    <t>INCOME-FANNIE MAE LOANS</t>
  </si>
  <si>
    <t>INCOME-FREDDIE MAC LOANS</t>
  </si>
  <si>
    <t>INCOME-SECONDARY MKT</t>
  </si>
  <si>
    <t>INCOME-INSTALMENT LOANS</t>
  </si>
  <si>
    <t>INSTALLMENT EXTENSION FEE</t>
  </si>
  <si>
    <t>INCOME - LOAN ORIGINATION &amp; FEES</t>
  </si>
  <si>
    <t>INCOME-BUSINESS MANAGER</t>
  </si>
  <si>
    <t>LEASE FINANCING INCOME</t>
  </si>
  <si>
    <t>LOAN DEFERRED FEE INCOME</t>
  </si>
  <si>
    <t>INCOME-GOVT GUARANTEED LOAN</t>
  </si>
  <si>
    <t>INCOME-SBA LOANS</t>
  </si>
  <si>
    <t>INCOME - SBA REAL ESTATE</t>
  </si>
  <si>
    <t>INCOME-AGRICULTURAL LOANS</t>
  </si>
  <si>
    <t>INCOME-COMMERCIAL LOANS</t>
  </si>
  <si>
    <t>RE 1-4 CONSTRUCT 1A1</t>
  </si>
  <si>
    <t>OTHER CONSTRUCTION/LAND</t>
  </si>
  <si>
    <t>RE MULTI-FAMILY</t>
  </si>
  <si>
    <t>CLOSED 1-4 1ST LIEN</t>
  </si>
  <si>
    <t>CLOSED 1-4 2ND LIEN</t>
  </si>
  <si>
    <t>OWNER OCCUPIED COMML RE</t>
  </si>
  <si>
    <t>NON-OWNER OCCUPIED COMML RE</t>
  </si>
  <si>
    <t>CONSTRUCTION-OTHER 1A2</t>
  </si>
  <si>
    <t>CE 1-4 FAMILY CONSTRUCT 1A1</t>
  </si>
  <si>
    <t>CE OTHER 1A2</t>
  </si>
  <si>
    <t>CE REVOLVING 1-4 1C1</t>
  </si>
  <si>
    <t>LAND 1-4 1C1</t>
  </si>
  <si>
    <t>RE OTHER 1A2</t>
  </si>
  <si>
    <t>INCOME - COMML MORTGAGE 1D</t>
  </si>
  <si>
    <t>INCOME - CE 1E1</t>
  </si>
  <si>
    <t>INCOME - CE 1E2</t>
  </si>
  <si>
    <t>INCOME - CE 1C2A</t>
  </si>
  <si>
    <t>INCOME - RE 1E1</t>
  </si>
  <si>
    <t>INCOME-MUNICIPAL LOANS</t>
  </si>
  <si>
    <t>CC - FINANCE CHARGE(INTEREST)INCOME</t>
  </si>
  <si>
    <t>LATE CHGS-INSTALLMENT LOANS</t>
  </si>
  <si>
    <t>LATE CHGS-MTG LOANS</t>
  </si>
  <si>
    <t>LATE CHGS-COMMERCIAL LOANS</t>
  </si>
  <si>
    <t>FEES - HOME EQUITY</t>
  </si>
  <si>
    <t>INCOME - QWICKRATE CDS</t>
  </si>
  <si>
    <t>INCOME - OTHER BANKS</t>
  </si>
  <si>
    <t>INCOME-FED FUNDS SOLD</t>
  </si>
  <si>
    <t>INTEREST-US GOVERNMENT SECURITIES</t>
  </si>
  <si>
    <t>ACCRETION-US GOVT SECURITIES</t>
  </si>
  <si>
    <t>AMORTIZATION-US GOVT SECURITIES</t>
  </si>
  <si>
    <t>INTEREST-US GOVERNMENT AGENCIES</t>
  </si>
  <si>
    <t>ACCRETION-US GOVT AGENCIES</t>
  </si>
  <si>
    <t>AMORTIZATION-US GOVT AGENCIES</t>
  </si>
  <si>
    <t>INTEREST-GNMA SECURITIES</t>
  </si>
  <si>
    <t>ACCRETION-GNMA SECURITIES</t>
  </si>
  <si>
    <t>AMORTIZATION-GNMA SECURITIES</t>
  </si>
  <si>
    <t>INTEREST-MORTGAGE BACKED SECURITIES</t>
  </si>
  <si>
    <t>ACCRETION-MTG BACKED SEC</t>
  </si>
  <si>
    <t>AMORTIZATION-MTG BACKED SEC</t>
  </si>
  <si>
    <t>INTEREST-DEBT CERTIFICATES</t>
  </si>
  <si>
    <t>ACCRETION-DEBT CERTIFICATES</t>
  </si>
  <si>
    <t>AMORTIZATION-DEBT CERTIFICATES</t>
  </si>
  <si>
    <t>INTEREST-MUNICIPAL OBLIGATIONS</t>
  </si>
  <si>
    <t>ACCRETION-MUNICIPALS</t>
  </si>
  <si>
    <t>AMORTIZATION-MUNICIPALS</t>
  </si>
  <si>
    <t>INCOME-FED HM LN BK STOCK</t>
  </si>
  <si>
    <t>INTEREST-FHLB SECURITIES</t>
  </si>
  <si>
    <t>ACCRETION-FHLB SECURITIES</t>
  </si>
  <si>
    <t>ACCRETION - OTHER BONDS</t>
  </si>
  <si>
    <t>AMORTIZATION - OTHER BONDS</t>
  </si>
  <si>
    <t>INCOME-OTHER BONDS</t>
  </si>
  <si>
    <t>SERVICE CHARGES-CHECKING ACCT'S</t>
  </si>
  <si>
    <t>SERVICE CHARGES-SAVINGS ACCT'S</t>
  </si>
  <si>
    <t>SERVICE CHARGES-MONEY MARKETS</t>
  </si>
  <si>
    <t>NSF/OD CHARGES</t>
  </si>
  <si>
    <t>REFUND SERVICE CHARGES</t>
  </si>
  <si>
    <t>REFUND OD CHARGES</t>
  </si>
  <si>
    <t>BILL PAY INCOME</t>
  </si>
  <si>
    <t>CHARGEBACK FEES</t>
  </si>
  <si>
    <t>A/A SERVICE CHARGES</t>
  </si>
  <si>
    <t>OTHER CUSTOMER SERVICE FEES</t>
  </si>
  <si>
    <t>FEE INCOME (CDARS)</t>
  </si>
  <si>
    <t>FEE INCOME (ICS-SAVINGS)</t>
  </si>
  <si>
    <t>FEE INCOME (ICS-DEMAND)</t>
  </si>
  <si>
    <t>CHECK CASHING FEES</t>
  </si>
  <si>
    <t>MERCHANT CHARGE CARD INCOME</t>
  </si>
  <si>
    <t>FOREIGN DRAFT FEES</t>
  </si>
  <si>
    <t>OFFICIAL CHECKS FEE</t>
  </si>
  <si>
    <t>STOP PAYMENT FEES</t>
  </si>
  <si>
    <t>BILL PAY COMMERCIAL INCOME</t>
  </si>
  <si>
    <t>P2P PAYMENT REVENUE</t>
  </si>
  <si>
    <t>WIRE FEES</t>
  </si>
  <si>
    <t>DEBIT CARD RE-ORDERS</t>
  </si>
  <si>
    <t>ACH AUTO TRANSFER FEES</t>
  </si>
  <si>
    <t>HARLAND/DELUXE COMMISSION</t>
  </si>
  <si>
    <t>INCOME-OTHER REAL ESTATE (RENT)</t>
  </si>
  <si>
    <t>GAIN ON SALE OREO</t>
  </si>
  <si>
    <t>INCOME-WEALTH MANAGEMENT</t>
  </si>
  <si>
    <t>ATM SURCHARGE INCOME</t>
  </si>
  <si>
    <t>ATM INTERCHANGE INCOME</t>
  </si>
  <si>
    <t>VISA DEBIT CARD INCOME</t>
  </si>
  <si>
    <t>SAVINGS BOND COMMISSION</t>
  </si>
  <si>
    <t>FOREIGN EXCHANGE COMMISSION</t>
  </si>
  <si>
    <t>DOCUMENT PREP FEES-MTG</t>
  </si>
  <si>
    <t>DOCUMENT PREP FEES-CONSUMER</t>
  </si>
  <si>
    <t>DOCUMENT PREP FEES - COMM'L</t>
  </si>
  <si>
    <t>UNDERWRITING FEE</t>
  </si>
  <si>
    <t>DOCUMENT PREP FEES-CONSTRUCTION</t>
  </si>
  <si>
    <t>LOAN ORIGINATION FEES</t>
  </si>
  <si>
    <t>LOAN PREPAYMENT PENALTY</t>
  </si>
  <si>
    <t>LETTER OF CREDIT FEES</t>
  </si>
  <si>
    <t>LEGAL FEES - LOANS</t>
  </si>
  <si>
    <t>APPRAISAL/ENVIRONMENTAL FEES -LOANS</t>
  </si>
  <si>
    <t>TITLE FEES</t>
  </si>
  <si>
    <t>INSPECTION FEES</t>
  </si>
  <si>
    <t>FLOOD FEES</t>
  </si>
  <si>
    <t>RECORDING FEES</t>
  </si>
  <si>
    <t>TELLER CASH OVER</t>
  </si>
  <si>
    <t>GAINS ON GOVT GUARANTEED LOANS</t>
  </si>
  <si>
    <t>LOAN SERVICING FEES</t>
  </si>
  <si>
    <t>LOAN EXTENSION FEES</t>
  </si>
  <si>
    <t>GAIN/LOSS ON SWAP</t>
  </si>
  <si>
    <t>GAIN/LOSS ON LOAN SWAP</t>
  </si>
  <si>
    <t>CC - CASH ADVANCE FEE REVENUE</t>
  </si>
  <si>
    <t>CC - LATE FEE REVENUE</t>
  </si>
  <si>
    <t>CC - OVERLIMIT REVENUE</t>
  </si>
  <si>
    <t>CC - RETURN PAYMENT FEE</t>
  </si>
  <si>
    <t>CC - OTHER CARDHOLDER INCOME</t>
  </si>
  <si>
    <t>CC - INTERCHANGE INCOME</t>
  </si>
  <si>
    <t>CC - ANNUAL FEE REVENUE</t>
  </si>
  <si>
    <t>MARKETING AND ADVERTISING SERVICES</t>
  </si>
  <si>
    <t>OTHER MORTGAGE LOAN FEES</t>
  </si>
  <si>
    <t>GAIN ON SALE OF LOAN</t>
  </si>
  <si>
    <t>FHLB DIVIDEND</t>
  </si>
  <si>
    <t>CDFI BANK ENTERPRISE AWARD</t>
  </si>
  <si>
    <t>MISCELLANEOUS INCOME</t>
  </si>
  <si>
    <t>INTEREST EXPENSE-DDA'S</t>
  </si>
  <si>
    <t>INTEREST EXPENSE-IOLTA</t>
  </si>
  <si>
    <t>INTEREST EXPENSE-MONEY MARKET ACCT</t>
  </si>
  <si>
    <t>INTEREST EXPENSE-SAVINGS ACCOUNTS</t>
  </si>
  <si>
    <t>INTEREST EXPENSE-IRA ACCOUNTS</t>
  </si>
  <si>
    <t>INTEREST EXPENSE-IRA $250,000 CD'S</t>
  </si>
  <si>
    <t>INTEREST EXPENSE-CHRISTMAS CLUBS</t>
  </si>
  <si>
    <t>INTEREST EXPENSE-$250,000 CD'S</t>
  </si>
  <si>
    <t>INTEREST EXPENSE-CERTIFICATE OF DEP</t>
  </si>
  <si>
    <t>INTEREST EXPENSE (CDARS)</t>
  </si>
  <si>
    <t>INTEREST EXPENSE ICS - SAVINGS</t>
  </si>
  <si>
    <t>INTEREST EXPENSE ICS - DDA</t>
  </si>
  <si>
    <t>RATE BRIDGE INT EXP ICS SAVINGS</t>
  </si>
  <si>
    <t>RATE BRIDGE INT EXP ICS DDA</t>
  </si>
  <si>
    <t>RATEBRIDGE CONTRA INT EXP ICS SAV</t>
  </si>
  <si>
    <t>RATEBRIDGE CONTRA INT EXP ICS DDA</t>
  </si>
  <si>
    <t>INTEREST EXPENSE-BROKERED CD &lt;$250</t>
  </si>
  <si>
    <t>INTEREST EXPENSE-BROKERED CD &gt;$250</t>
  </si>
  <si>
    <t>INTEREST EXPENSE-STATE OF ILLINOIS</t>
  </si>
  <si>
    <t>INTEREST EXPENSE-FED FUNDS PURCHASE</t>
  </si>
  <si>
    <t>INTEREST EXPENSE - FRB BORROWINGS</t>
  </si>
  <si>
    <t>INTEREST EXPENSE-REPURCHASE AGREEME</t>
  </si>
  <si>
    <t>INTEREST US TREASURY NOTES</t>
  </si>
  <si>
    <t>INTEREST EXPENSE - FHLB BORROWINGS</t>
  </si>
  <si>
    <t>OFFICER SALARIES</t>
  </si>
  <si>
    <t>EMPLOYEE SALARIES</t>
  </si>
  <si>
    <t>VEHICLE ALLOWANCE</t>
  </si>
  <si>
    <t>GROUP INSURANCE</t>
  </si>
  <si>
    <t>EXECUTIVE LIFE INSURANCE EXPENSE</t>
  </si>
  <si>
    <t>401K EMPLOYER MATCH</t>
  </si>
  <si>
    <t>EMPLOYEE STOCK OPTION EXPENSE</t>
  </si>
  <si>
    <t>DIRECTOR STOCK OPTION EXPENSE</t>
  </si>
  <si>
    <t>FICA TAX-UNEMPLOYMENT TAX</t>
  </si>
  <si>
    <t>WORKMEN'S COMPENSATION</t>
  </si>
  <si>
    <t>OTHER EMPLOYEE EXPENSE</t>
  </si>
  <si>
    <t>JANITOR SERVICE</t>
  </si>
  <si>
    <t>SECURITY SERVICES</t>
  </si>
  <si>
    <t>BUILDING REPAIRS, MAINT, SUPPLIES</t>
  </si>
  <si>
    <t>LEASEHOLD IMPROVEMENT DEPRECIATION</t>
  </si>
  <si>
    <t>BUILDING INSURANCE</t>
  </si>
  <si>
    <t>UTILITIES EXPENSE</t>
  </si>
  <si>
    <t>REAL ESTATE TAX EXPENSE</t>
  </si>
  <si>
    <t>RENTAL EXPENSE</t>
  </si>
  <si>
    <t>LESS RENTAL INCOME</t>
  </si>
  <si>
    <t>FURNITURE/FIXTURE DEPRECIATION</t>
  </si>
  <si>
    <t>DEPREC - COMPUTER &amp; RELATED</t>
  </si>
  <si>
    <t>DEPREC - EQUIPMENT</t>
  </si>
  <si>
    <t>DEPREC-LEASED ASSETS</t>
  </si>
  <si>
    <t>LOSS ON FIXED ASSET DISPOSITION</t>
  </si>
  <si>
    <t>EQUIPMENT REPAIR/MAINTENANCE</t>
  </si>
  <si>
    <t>MACHINE CONTRACTS</t>
  </si>
  <si>
    <t>COMPUTER REPAIRS AND MAINTENANCE</t>
  </si>
  <si>
    <t>OPERATING COSTS-RENT</t>
  </si>
  <si>
    <t>BANK AUTO EXPENSE</t>
  </si>
  <si>
    <t>LOAN LOSS RESERVE EXPENSE</t>
  </si>
  <si>
    <t>CHARGE-OFF DDA</t>
  </si>
  <si>
    <t>START UP EXPENSE</t>
  </si>
  <si>
    <t>OPERATIONAL CHG OFFS/RECOVERIES</t>
  </si>
  <si>
    <t>DIRECTOR'S FEES</t>
  </si>
  <si>
    <t>ATM/DEBIT CARD FRAUD LOSS</t>
  </si>
  <si>
    <t>EXPENSE-OTHER REAL ESTATE OWNED</t>
  </si>
  <si>
    <t>CC - FRAUD LOSSES</t>
  </si>
  <si>
    <t>CC DISPUTE</t>
  </si>
  <si>
    <t>CC - SMALL BALANCE WRITEOFFS</t>
  </si>
  <si>
    <t>CC - INTERCHANGE EXPENSE</t>
  </si>
  <si>
    <t>CC - MONTHLY VISA INTEGRATED BILLIN</t>
  </si>
  <si>
    <t>CC - SCORECARD EXPENSE</t>
  </si>
  <si>
    <t>CC - CREDIT CARD PROCESSING CHANGES</t>
  </si>
  <si>
    <t>FIS MONTHLY BILLING</t>
  </si>
  <si>
    <t>CC CASH REBATES</t>
  </si>
  <si>
    <t>DATA PROCESSING</t>
  </si>
  <si>
    <t>LOCK BOX EXPENSE</t>
  </si>
  <si>
    <t>SOFTWARE MAINTENANCE/LICENSE EXP</t>
  </si>
  <si>
    <t>DISASTER RECOVERY</t>
  </si>
  <si>
    <t>DUNBAR ARMORED</t>
  </si>
  <si>
    <t>ARMORED CAR SERVICE</t>
  </si>
  <si>
    <t>DATACOMM LINES &amp; HOSTING</t>
  </si>
  <si>
    <t>HARLAND CHECK EXPENSE</t>
  </si>
  <si>
    <t>BANK SERVICE CHARGES</t>
  </si>
  <si>
    <t>FRB FEES</t>
  </si>
  <si>
    <t>IDFPR FEES</t>
  </si>
  <si>
    <t>ATM FEES/EXPENSES</t>
  </si>
  <si>
    <t>VISA CHECK CARD EXPENSE</t>
  </si>
  <si>
    <t>NETTELLER EXPENSE</t>
  </si>
  <si>
    <t>BILL PAY EXPENSE</t>
  </si>
  <si>
    <t>P2P PAYMENT EXPENSE</t>
  </si>
  <si>
    <t>AMEX AND VISA/MC FEES</t>
  </si>
  <si>
    <t>MERCHANT CAPTURE EXPENSE</t>
  </si>
  <si>
    <t>FEE EXPENSE (CDARS)</t>
  </si>
  <si>
    <t>FEE EXPENSE ICS SAVINGS</t>
  </si>
  <si>
    <t>FEE EXPENSE ICS DDA</t>
  </si>
  <si>
    <t>CONTRIBUTIONS/DONATIONS</t>
  </si>
  <si>
    <t>EMPLOYEE TRAINING</t>
  </si>
  <si>
    <t>SUPPLIES</t>
  </si>
  <si>
    <t>PRINTING &amp; STATIONERY</t>
  </si>
  <si>
    <t>TELEPHONE</t>
  </si>
  <si>
    <t>POSTAGE</t>
  </si>
  <si>
    <t>OTHER INSURANCE</t>
  </si>
  <si>
    <t>FDIC INSURANCE</t>
  </si>
  <si>
    <t>UNREIMBURSED LOAN EXPENSE</t>
  </si>
  <si>
    <t>LEGAL/PROFESSIONAL FEES</t>
  </si>
  <si>
    <t>OUTSIDE SERVICE</t>
  </si>
  <si>
    <t>NETWORK CONSULTING FEES</t>
  </si>
  <si>
    <t>OREO FV ADJUSTMENTS</t>
  </si>
  <si>
    <t>LOSS ON SALE-ORE</t>
  </si>
  <si>
    <t>OREO EXPENSE</t>
  </si>
  <si>
    <t>SBA GUARANTEE FEE</t>
  </si>
  <si>
    <t>USDA  FEE</t>
  </si>
  <si>
    <t>MISC REAL ESTATE LOAN EXPENSE</t>
  </si>
  <si>
    <t>CREDIT BUREAU FEES</t>
  </si>
  <si>
    <t>APPRAISAL FEES</t>
  </si>
  <si>
    <t>UNREIMBURSED APPRAISAL/ENVIRON FEES</t>
  </si>
  <si>
    <t>APPRAISAL FEES COLLECTED</t>
  </si>
  <si>
    <t>TITLE/RECORDING FEES</t>
  </si>
  <si>
    <t>UNREIMBURSED TITLE/RECORDING FEES</t>
  </si>
  <si>
    <t>TITLE/RECORDINGD FEES COLLECTED</t>
  </si>
  <si>
    <t>UNREIMBURSED FLOOD FEES</t>
  </si>
  <si>
    <t>FLOOD FEES COLLECTED</t>
  </si>
  <si>
    <t>UNREIMBURSED LEGAL FEES LOANS</t>
  </si>
  <si>
    <t>LEGAL FEES LOANS COLLECTED</t>
  </si>
  <si>
    <t>UNREIMBURSED LETTER OF CREDIT FEES</t>
  </si>
  <si>
    <t>UNREIMBURSED INSPECTION FEES</t>
  </si>
  <si>
    <t>INSPECTION FEES COLLECTED</t>
  </si>
  <si>
    <t>DOCUMENT PREP FEES COLLECTED</t>
  </si>
  <si>
    <t>AUDIT/ACCOUNTING FEES</t>
  </si>
  <si>
    <t>LOAN REVIEW COSTS</t>
  </si>
  <si>
    <t>LPL FEES CHARGED</t>
  </si>
  <si>
    <t>TRAVEL/AUTO</t>
  </si>
  <si>
    <t>MEALS AND ENTERTAINMENT</t>
  </si>
  <si>
    <t>NEWSPAPER ADVERTISING</t>
  </si>
  <si>
    <t>MARKETING EXPENSE</t>
  </si>
  <si>
    <t>WEB DEVELOPMENT</t>
  </si>
  <si>
    <t>TV/RADIO ADVERTISING</t>
  </si>
  <si>
    <t>PRINTED ADVERTISING</t>
  </si>
  <si>
    <t>REAL ESTATE PROMOTIONS</t>
  </si>
  <si>
    <t>OTHER PROMOTIONS</t>
  </si>
  <si>
    <t>PUBLIC RELATIONS</t>
  </si>
  <si>
    <t>DUES AND MEMBERSHIPS</t>
  </si>
  <si>
    <t>CLUB DUES</t>
  </si>
  <si>
    <t>PUBLICATIONS/SUBSCRIPTIONS</t>
  </si>
  <si>
    <t>CHGD OFF ODH LNS</t>
  </si>
  <si>
    <t>BUSINESS MANAGER EXPENSE</t>
  </si>
  <si>
    <t>TRUST DEPT EXPENSE</t>
  </si>
  <si>
    <t>MISCELLANEOUS EXPENSE</t>
  </si>
  <si>
    <t>EMPLOYEE RELATED EXPENSE</t>
  </si>
  <si>
    <t>PROFIT SHARING EXPENSE</t>
  </si>
  <si>
    <t>TELLER SHORT</t>
  </si>
  <si>
    <t>OVER/SHORT IP</t>
  </si>
  <si>
    <t>STATE INCOME TAX EXPENSE</t>
  </si>
  <si>
    <t>FEDERAL INCOME TAX EXPENSE</t>
  </si>
  <si>
    <t>GAINS/LOSSES SECURITIES SOLD</t>
  </si>
  <si>
    <t>PLANCD.txt</t>
  </si>
  <si>
    <t>Promontory</t>
  </si>
  <si>
    <t>CDARS.xls</t>
  </si>
  <si>
    <t>CDARS</t>
  </si>
  <si>
    <t xml:space="preserve">Qwickrate CDs </t>
  </si>
  <si>
    <t>Investment DL Convert not converting maturity dates of Qwickrate CDs</t>
  </si>
  <si>
    <t>Now uses Qwickrate Investment Portfolio.xls file</t>
  </si>
  <si>
    <t>Corrected and upgraded *.exe version</t>
  </si>
  <si>
    <t xml:space="preserve"> 10 AR 100   0  N 1 F  </t>
  </si>
  <si>
    <t xml:space="preserve">Commercial Lines - Var w/FL   </t>
  </si>
  <si>
    <t xml:space="preserve"> 10 CN   0   0  N 1    </t>
  </si>
  <si>
    <t xml:space="preserve">Commercial Lines - Fix        </t>
  </si>
  <si>
    <t xml:space="preserve"> 10 CN  78   0  N 1    </t>
  </si>
  <si>
    <t xml:space="preserve"> 10 CN 100   0  N 1 F  </t>
  </si>
  <si>
    <t xml:space="preserve"> 10 CN 100   0  N 3 F  </t>
  </si>
  <si>
    <t xml:space="preserve"> 10 CN 100   0  Y 3 F  </t>
  </si>
  <si>
    <t xml:space="preserve">Non-Accrual Comm'l Lns        </t>
  </si>
  <si>
    <t xml:space="preserve"> 10 CR   0   0  N 3    </t>
  </si>
  <si>
    <t xml:space="preserve"> 10 CR  62   0  N 1    </t>
  </si>
  <si>
    <t xml:space="preserve"> 10 CR  77   0  N 1 F  </t>
  </si>
  <si>
    <t xml:space="preserve"> 10 CR  81   0  N 1    </t>
  </si>
  <si>
    <t xml:space="preserve"> 10 CR 100   0  N 1    </t>
  </si>
  <si>
    <t xml:space="preserve"> 10 CR 100   0  N 1 F  </t>
  </si>
  <si>
    <t xml:space="preserve"> 10 CR 100   0  N 3 F  </t>
  </si>
  <si>
    <t xml:space="preserve"> 10 CR 114   0  N 1    </t>
  </si>
  <si>
    <t xml:space="preserve"> 10 CR 114   0  Y 1    </t>
  </si>
  <si>
    <t xml:space="preserve"> 10 CT   0   0  N 1    </t>
  </si>
  <si>
    <t xml:space="preserve">Commercial Term Lns - Fix     </t>
  </si>
  <si>
    <t xml:space="preserve"> 10 CT   0   0  N 1 F  </t>
  </si>
  <si>
    <t xml:space="preserve"> 10 CT   0   0  N 3    </t>
  </si>
  <si>
    <t xml:space="preserve"> 10 CT   0   0  N 5    </t>
  </si>
  <si>
    <t xml:space="preserve"> 10 CT  63   0  N 1    </t>
  </si>
  <si>
    <t xml:space="preserve">Commercial Term Lns - Var     </t>
  </si>
  <si>
    <t xml:space="preserve"> 10 CT  82   0  N 1    </t>
  </si>
  <si>
    <t xml:space="preserve"> 10 CT 100   0  N 1    </t>
  </si>
  <si>
    <t xml:space="preserve"> 10 CT 100   0  N 1 F  </t>
  </si>
  <si>
    <t>Commercial Term Lns - Var w/FL</t>
  </si>
  <si>
    <t xml:space="preserve"> 10 CT 100   0  N 3    </t>
  </si>
  <si>
    <t xml:space="preserve"> 10 CT 100   0  N 3 F  </t>
  </si>
  <si>
    <t xml:space="preserve"> 10 CT 114   0  N 1    </t>
  </si>
  <si>
    <t xml:space="preserve"> 10 CT 117  36M N 1    </t>
  </si>
  <si>
    <t xml:space="preserve"> 20 PI   0   0  N 1    </t>
  </si>
  <si>
    <t xml:space="preserve">Installment Lns - Fix         </t>
  </si>
  <si>
    <t xml:space="preserve"> 20 PS   0   0  N 1    </t>
  </si>
  <si>
    <t xml:space="preserve"> 24 L2   0   0  N 1    </t>
  </si>
  <si>
    <t xml:space="preserve">Com'l R/E Lines - Fix         </t>
  </si>
  <si>
    <t xml:space="preserve"> 24 L2 100   0  N 1 F  </t>
  </si>
  <si>
    <t xml:space="preserve">Com'l R/E Lines - Var w/FL    </t>
  </si>
  <si>
    <t xml:space="preserve"> 24 L2 100   0  N 3 F  </t>
  </si>
  <si>
    <t xml:space="preserve"> 24 L2 100   0  N 5 F  </t>
  </si>
  <si>
    <t xml:space="preserve">Non-Accrual Comm'l R/E        </t>
  </si>
  <si>
    <t xml:space="preserve"> 26 C6 100   0  N 1 F  </t>
  </si>
  <si>
    <t xml:space="preserve"> 27 CM   0   0  N 1    </t>
  </si>
  <si>
    <t xml:space="preserve">Commercial R/E - Fix          </t>
  </si>
  <si>
    <t xml:space="preserve"> 27 CM   0   0  N 1 F  </t>
  </si>
  <si>
    <t xml:space="preserve"> 27 CM 100   0  N 1    </t>
  </si>
  <si>
    <t xml:space="preserve"> 27 CM 100   0  N 1 F  </t>
  </si>
  <si>
    <t xml:space="preserve">Commercial R/E - Var w/FL     </t>
  </si>
  <si>
    <t xml:space="preserve"> 27 CM 100   0  N 3 F  </t>
  </si>
  <si>
    <t xml:space="preserve"> 28 M2   0   0  N 1    </t>
  </si>
  <si>
    <t xml:space="preserve"> 28 M2 100   0  N 1 F  </t>
  </si>
  <si>
    <t xml:space="preserve"> 29 M3   0   0  N 1    </t>
  </si>
  <si>
    <t xml:space="preserve"> 29 M3   0   0  N 1 F  </t>
  </si>
  <si>
    <t xml:space="preserve"> 29 M3   0   0  N 5    </t>
  </si>
  <si>
    <t xml:space="preserve"> 29 M3   0   0  Y 3    </t>
  </si>
  <si>
    <t xml:space="preserve"> 29 M3 100   0  N 1 F  </t>
  </si>
  <si>
    <t xml:space="preserve"> 29 M3 116   0  N 1 F  </t>
  </si>
  <si>
    <t xml:space="preserve"> 31 M4   0   0  N 1    </t>
  </si>
  <si>
    <t xml:space="preserve"> 31 M4   0   0  N 1 F  </t>
  </si>
  <si>
    <t xml:space="preserve"> 31 M4   0   0  N 3    </t>
  </si>
  <si>
    <t xml:space="preserve"> 31 M4  64   0  N 1    </t>
  </si>
  <si>
    <t xml:space="preserve"> 31 M4 100   0  N 1 F  </t>
  </si>
  <si>
    <t xml:space="preserve"> 32 C2   0   0  N 1    </t>
  </si>
  <si>
    <t xml:space="preserve"> 32 C2   0   0  N 3    </t>
  </si>
  <si>
    <t xml:space="preserve"> 32 C2  79   0  N 1 F  </t>
  </si>
  <si>
    <t xml:space="preserve"> 32 C2 100   0  N 1    </t>
  </si>
  <si>
    <t xml:space="preserve"> 32 C2 100   0  N 1 F  </t>
  </si>
  <si>
    <t xml:space="preserve"> 34 C4   0   0  N 5 F  </t>
  </si>
  <si>
    <t xml:space="preserve"> 34 C4 100   0  N 1 F  </t>
  </si>
  <si>
    <t xml:space="preserve"> 37 C5 100   0  N 1 F  </t>
  </si>
  <si>
    <t xml:space="preserve"> 37 C5 100   0  N 3 F  </t>
  </si>
  <si>
    <t xml:space="preserve"> 38 CC 100   0  N 1 F  </t>
  </si>
  <si>
    <t xml:space="preserve"> 39 LA   0   0  N 1    </t>
  </si>
  <si>
    <t xml:space="preserve"> 39 LA 100   0  N 1 F  </t>
  </si>
  <si>
    <t xml:space="preserve"> 39 LA 100   0  N 3 F  </t>
  </si>
  <si>
    <t xml:space="preserve"> 41 RE 100   0  N 1 F  </t>
  </si>
  <si>
    <t xml:space="preserve"> 42 M5   0   0  N 1    </t>
  </si>
  <si>
    <t xml:space="preserve"> 42 M5 100   0  N 1 F  </t>
  </si>
  <si>
    <t xml:space="preserve"> 43 C7 100   0  N 1 F  </t>
  </si>
  <si>
    <t xml:space="preserve"> 44 C8 100   0  N 1 F  </t>
  </si>
  <si>
    <t xml:space="preserve"> 44 R4 100   0  N 1 F  </t>
  </si>
  <si>
    <t xml:space="preserve"> 46 R2   0   0  N 1    </t>
  </si>
  <si>
    <t xml:space="preserve">110 HE 112   0  N 1    </t>
  </si>
  <si>
    <t xml:space="preserve">Home Equity Lines - Var       </t>
  </si>
  <si>
    <t xml:space="preserve">110 HE 112   0  N 1 F  </t>
  </si>
  <si>
    <t xml:space="preserve">Home Equity Lines - Var w/FL  </t>
  </si>
  <si>
    <t xml:space="preserve">110 HE 112   0  N 3 F  </t>
  </si>
  <si>
    <t xml:space="preserve">110 HE 112   0  Y 1 F  </t>
  </si>
  <si>
    <t xml:space="preserve">Non-Accrual HE                </t>
  </si>
  <si>
    <t xml:space="preserve">120 P1 100   0  N 1    </t>
  </si>
  <si>
    <t xml:space="preserve">120 P1 100   0  N 1 F  </t>
  </si>
  <si>
    <t xml:space="preserve">Pers Revolving Lines-Var w/FL </t>
  </si>
  <si>
    <t xml:space="preserve">Active QR CD     </t>
  </si>
  <si>
    <t xml:space="preserve">QwickRate CD's                </t>
  </si>
  <si>
    <t xml:space="preserve">CDARS            </t>
  </si>
  <si>
    <t xml:space="preserve">Direct Place     </t>
  </si>
  <si>
    <t xml:space="preserve">FIXED CMO   GNM1 </t>
  </si>
  <si>
    <t xml:space="preserve">CMO's                         </t>
  </si>
  <si>
    <t xml:space="preserve">FIXED CMO   GNR  </t>
  </si>
  <si>
    <t xml:space="preserve">FIXED MBS   GNMA </t>
  </si>
  <si>
    <t xml:space="preserve">MBS's                         </t>
  </si>
  <si>
    <t xml:space="preserve">FIXED SBA   SBAP </t>
  </si>
  <si>
    <t xml:space="preserve">SBA Particpation Certs        </t>
  </si>
  <si>
    <t xml:space="preserve">FIXED SBA   SBIC </t>
  </si>
  <si>
    <t>FLOATING SBASBA /</t>
  </si>
  <si>
    <t xml:space="preserve">MBS              </t>
  </si>
  <si>
    <t xml:space="preserve">Merchants &amp;      </t>
  </si>
  <si>
    <t>10      3M B</t>
  </si>
  <si>
    <t>10      6M A</t>
  </si>
  <si>
    <t>10      6M B</t>
  </si>
  <si>
    <t>10      9M A</t>
  </si>
  <si>
    <t>10     12M A</t>
  </si>
  <si>
    <t>10     12M B</t>
  </si>
  <si>
    <t>10     13M A</t>
  </si>
  <si>
    <t>10     13M B</t>
  </si>
  <si>
    <t>10     18M A</t>
  </si>
  <si>
    <t>10     18M B</t>
  </si>
  <si>
    <t>10     24M A</t>
  </si>
  <si>
    <t>10     24M B</t>
  </si>
  <si>
    <t>10     36M A</t>
  </si>
  <si>
    <t>10     36M B</t>
  </si>
  <si>
    <t>10     48M A</t>
  </si>
  <si>
    <t>10     60M A</t>
  </si>
  <si>
    <t>10     60M B</t>
  </si>
  <si>
    <t>10     72M A</t>
  </si>
  <si>
    <t>10     72M B</t>
  </si>
  <si>
    <t>10   1095D B</t>
  </si>
  <si>
    <t>10   1097D B</t>
  </si>
  <si>
    <t>10   1824D A</t>
  </si>
  <si>
    <t>10   1824D B</t>
  </si>
  <si>
    <t>10   1825D A</t>
  </si>
  <si>
    <t>10   1825D B</t>
  </si>
  <si>
    <t>10   1826D B</t>
  </si>
  <si>
    <t>10   1827D A</t>
  </si>
  <si>
    <t>10   1827D B</t>
  </si>
  <si>
    <t>20      6M C</t>
  </si>
  <si>
    <t>20     12M C</t>
  </si>
  <si>
    <t>20     24M C</t>
  </si>
  <si>
    <t>20     60M C</t>
  </si>
  <si>
    <t>30      0  A</t>
  </si>
  <si>
    <t>30      0  B</t>
  </si>
  <si>
    <t>30      1M A</t>
  </si>
  <si>
    <t>30      6M A</t>
  </si>
  <si>
    <t>30     12M A</t>
  </si>
  <si>
    <t>30     12M B</t>
  </si>
  <si>
    <t>30     18M A</t>
  </si>
  <si>
    <t>30     24M A</t>
  </si>
  <si>
    <t>30     36M A</t>
  </si>
  <si>
    <t>30     36M B</t>
  </si>
  <si>
    <t>30    120M B</t>
  </si>
  <si>
    <t xml:space="preserve">4-Week </t>
  </si>
  <si>
    <t xml:space="preserve">CDAR's 0-3 Mo                 </t>
  </si>
  <si>
    <t>52-Week</t>
  </si>
  <si>
    <t xml:space="preserve">CDAR's 1 Year                 </t>
  </si>
  <si>
    <t>60     60M C</t>
  </si>
  <si>
    <t xml:space="preserve">Brokered CD's - 48 Mo         </t>
  </si>
  <si>
    <t>60     72M C</t>
  </si>
  <si>
    <t>60     84M C</t>
  </si>
  <si>
    <t>60     96M C</t>
  </si>
  <si>
    <t>60    120M C</t>
  </si>
  <si>
    <t>60    126M C</t>
  </si>
  <si>
    <t>60   2558D C</t>
  </si>
  <si>
    <t>37-48</t>
  </si>
  <si>
    <t>12-15</t>
  </si>
  <si>
    <t>20-34</t>
  </si>
  <si>
    <t>55-58</t>
  </si>
  <si>
    <t>27-29</t>
  </si>
  <si>
    <t>83-89</t>
  </si>
  <si>
    <t>61-67</t>
  </si>
  <si>
    <t>Commercial Lines - Var</t>
  </si>
  <si>
    <t xml:space="preserve">Cash &amp; Cash Items             </t>
  </si>
  <si>
    <t xml:space="preserve">Chase                         </t>
  </si>
  <si>
    <t xml:space="preserve">Due From Banks                </t>
  </si>
  <si>
    <t xml:space="preserve">Fed Funds Sold                </t>
  </si>
  <si>
    <t xml:space="preserve">Equity Securities             </t>
  </si>
  <si>
    <t>Unrealized Gain/Loss on Securi</t>
  </si>
  <si>
    <t xml:space="preserve">Loans In Process              </t>
  </si>
  <si>
    <t xml:space="preserve">Pers Revolving Lines-Fix      </t>
  </si>
  <si>
    <t xml:space="preserve">Overdrafts                    </t>
  </si>
  <si>
    <t xml:space="preserve">Other Loans                   </t>
  </si>
  <si>
    <t xml:space="preserve">Credit Cards                  </t>
  </si>
  <si>
    <t xml:space="preserve">Loan Loss Reserve             </t>
  </si>
  <si>
    <t xml:space="preserve">Fixed Assets                  </t>
  </si>
  <si>
    <t xml:space="preserve">Other Assets                  </t>
  </si>
  <si>
    <t xml:space="preserve">Other Real Estate             </t>
  </si>
  <si>
    <t xml:space="preserve">Prepaid FDIC Assessments      </t>
  </si>
  <si>
    <t xml:space="preserve">Disallowed deffered tax asset </t>
  </si>
  <si>
    <t xml:space="preserve">Deferred Tax Asset            </t>
  </si>
  <si>
    <t xml:space="preserve">Other Demand Deposits         </t>
  </si>
  <si>
    <t xml:space="preserve">Demand Deposits               </t>
  </si>
  <si>
    <t xml:space="preserve">NOW Accounts                  </t>
  </si>
  <si>
    <t xml:space="preserve">IOLTA                         </t>
  </si>
  <si>
    <t xml:space="preserve">Money Market Accounts         </t>
  </si>
  <si>
    <t xml:space="preserve">Savings Accounts              </t>
  </si>
  <si>
    <t xml:space="preserve">Time Deposits in Process      </t>
  </si>
  <si>
    <t xml:space="preserve">Brokered CD's - 18 Mo         </t>
  </si>
  <si>
    <t xml:space="preserve">Fed Funds Purchased           </t>
  </si>
  <si>
    <t xml:space="preserve">FHLB Advances                 </t>
  </si>
  <si>
    <t xml:space="preserve">Other Liabilities             </t>
  </si>
  <si>
    <t xml:space="preserve">Common Stock                  </t>
  </si>
  <si>
    <t xml:space="preserve">Surplus                       </t>
  </si>
  <si>
    <t xml:space="preserve">Undivided Profits             </t>
  </si>
  <si>
    <t xml:space="preserve">EE Stock Option               </t>
  </si>
  <si>
    <t xml:space="preserve">Current Earnings              </t>
  </si>
  <si>
    <t xml:space="preserve">Unreal G/L Securities         </t>
  </si>
  <si>
    <t xml:space="preserve">Loan Origination Fees         </t>
  </si>
  <si>
    <t xml:space="preserve">Loan Deferred Fee Inc         </t>
  </si>
  <si>
    <t xml:space="preserve">Loan Late Charges             </t>
  </si>
  <si>
    <t xml:space="preserve">Service Charges               </t>
  </si>
  <si>
    <t xml:space="preserve">NSF/OD Chgs                   </t>
  </si>
  <si>
    <t xml:space="preserve">A/A Service Chgs              </t>
  </si>
  <si>
    <t xml:space="preserve">Other Income                  </t>
  </si>
  <si>
    <t xml:space="preserve">Merchant Charge Card Inc      </t>
  </si>
  <si>
    <t xml:space="preserve">Other Customer Svc Fees       </t>
  </si>
  <si>
    <t xml:space="preserve">Stop Payment Fees             </t>
  </si>
  <si>
    <t xml:space="preserve">Wire Fees                     </t>
  </si>
  <si>
    <t xml:space="preserve">Trust Income                  </t>
  </si>
  <si>
    <t xml:space="preserve">Harland Check Fees            </t>
  </si>
  <si>
    <t xml:space="preserve">Gain on Sale OREO             </t>
  </si>
  <si>
    <t xml:space="preserve">ATM Income                    </t>
  </si>
  <si>
    <t xml:space="preserve">Debit Card Inc                </t>
  </si>
  <si>
    <t xml:space="preserve">Foreign Exchange Commission   </t>
  </si>
  <si>
    <t xml:space="preserve">Letter of Credit Fees         </t>
  </si>
  <si>
    <t xml:space="preserve">Teller Cash Over              </t>
  </si>
  <si>
    <t xml:space="preserve">Credit Card Income            </t>
  </si>
  <si>
    <t xml:space="preserve">Marketing/Advertising Svcs    </t>
  </si>
  <si>
    <t xml:space="preserve">Gain on Sale of Loan          </t>
  </si>
  <si>
    <t xml:space="preserve">Salaries                      </t>
  </si>
  <si>
    <t xml:space="preserve">Other Employee Benefits       </t>
  </si>
  <si>
    <t xml:space="preserve">Group Insurance               </t>
  </si>
  <si>
    <t xml:space="preserve">Emp Stock Option Exp          </t>
  </si>
  <si>
    <t xml:space="preserve">Payroll Taxes                 </t>
  </si>
  <si>
    <t xml:space="preserve">Bldg Repair/Maint/Svc         </t>
  </si>
  <si>
    <t xml:space="preserve">Leasehold Improv Depr         </t>
  </si>
  <si>
    <t xml:space="preserve">Other Occupancy               </t>
  </si>
  <si>
    <t xml:space="preserve">Utilities                     </t>
  </si>
  <si>
    <t xml:space="preserve">Real Estate Taxes             </t>
  </si>
  <si>
    <t xml:space="preserve">Rental Expense                </t>
  </si>
  <si>
    <t xml:space="preserve">Furn/Fix/PC Depr              </t>
  </si>
  <si>
    <t>Equip Repair/Maint/Svc Contrac</t>
  </si>
  <si>
    <t xml:space="preserve">Bank Auto Exp                 </t>
  </si>
  <si>
    <t xml:space="preserve">Loan Loss Reserve Exp         </t>
  </si>
  <si>
    <t xml:space="preserve">Miscellaneous Expense         </t>
  </si>
  <si>
    <t xml:space="preserve">Operating Losses              </t>
  </si>
  <si>
    <t xml:space="preserve">Outside Services              </t>
  </si>
  <si>
    <t xml:space="preserve">OREO Expense                  </t>
  </si>
  <si>
    <t xml:space="preserve">Credit Card Exp               </t>
  </si>
  <si>
    <t xml:space="preserve">Data Processing               </t>
  </si>
  <si>
    <t xml:space="preserve">Lock Box Expense              </t>
  </si>
  <si>
    <t xml:space="preserve">Software Maint/License Exp    </t>
  </si>
  <si>
    <t xml:space="preserve">Disaster Recovery             </t>
  </si>
  <si>
    <t xml:space="preserve">Armored/Courier Svcs          </t>
  </si>
  <si>
    <t xml:space="preserve">DataComm Lines                </t>
  </si>
  <si>
    <t xml:space="preserve">Printing/Stationery/Supplies  </t>
  </si>
  <si>
    <t xml:space="preserve">Correspondent Bank Chgs       </t>
  </si>
  <si>
    <t xml:space="preserve">ATM Fees/Exp                  </t>
  </si>
  <si>
    <t xml:space="preserve">Visa Check Card Exp           </t>
  </si>
  <si>
    <t xml:space="preserve">CDARs Fee Exp                 </t>
  </si>
  <si>
    <t xml:space="preserve">Contributions/Donations       </t>
  </si>
  <si>
    <t xml:space="preserve">Employee Related Exp          </t>
  </si>
  <si>
    <t xml:space="preserve">Telephone                     </t>
  </si>
  <si>
    <t xml:space="preserve">Postage                       </t>
  </si>
  <si>
    <t xml:space="preserve">Other Insurance               </t>
  </si>
  <si>
    <t xml:space="preserve">FDIC Insurance                </t>
  </si>
  <si>
    <t xml:space="preserve">Legal/Professional Fees       </t>
  </si>
  <si>
    <t xml:space="preserve">Network Consulting Fees       </t>
  </si>
  <si>
    <t xml:space="preserve">OREO FV Adjustments           </t>
  </si>
  <si>
    <t xml:space="preserve">Loss on Sale OREO             </t>
  </si>
  <si>
    <t xml:space="preserve">Loan Related Origination Exp  </t>
  </si>
  <si>
    <t xml:space="preserve">Audit/Acctg Fees              </t>
  </si>
  <si>
    <t xml:space="preserve">Travel/Meals/Entertainment    </t>
  </si>
  <si>
    <t xml:space="preserve">Marketing/Advertising         </t>
  </si>
  <si>
    <t xml:space="preserve">Web Development               </t>
  </si>
  <si>
    <t xml:space="preserve">Promotions                    </t>
  </si>
  <si>
    <t xml:space="preserve">Public Relations              </t>
  </si>
  <si>
    <t xml:space="preserve">Dues/Memberships              </t>
  </si>
  <si>
    <t xml:space="preserve">Publications/Subscriptions    </t>
  </si>
  <si>
    <t xml:space="preserve">Gain (Loss) on Securities     </t>
  </si>
  <si>
    <t xml:space="preserve">CDAR's 6 Mo                   </t>
  </si>
  <si>
    <t xml:space="preserve">CDAR's &gt; 1 Year               </t>
  </si>
  <si>
    <t xml:space="preserve">Brokered CD's - 24 Mo         </t>
  </si>
  <si>
    <t xml:space="preserve">Brokered CD's - 30 Mo         </t>
  </si>
  <si>
    <t xml:space="preserve">Brokered CD's - 36 Mo         </t>
  </si>
  <si>
    <t xml:space="preserve">Non-Accrual -Consumer         </t>
  </si>
  <si>
    <t xml:space="preserve">Cash      </t>
  </si>
  <si>
    <t xml:space="preserve">FF Sold   </t>
  </si>
  <si>
    <t xml:space="preserve">Unreal Gains/Losses           </t>
  </si>
  <si>
    <t xml:space="preserve">Unrl G/L  </t>
  </si>
  <si>
    <t xml:space="preserve">Ln Ls Res </t>
  </si>
  <si>
    <t xml:space="preserve">Investment Loss Reserve       </t>
  </si>
  <si>
    <t>Inv Ls Res</t>
  </si>
  <si>
    <t xml:space="preserve">Goodwill  </t>
  </si>
  <si>
    <t xml:space="preserve">FF Purch  </t>
  </si>
  <si>
    <t>Und. Prof.</t>
  </si>
  <si>
    <t xml:space="preserve">Capital Notes                 </t>
  </si>
  <si>
    <t xml:space="preserve">Cap Notes </t>
  </si>
  <si>
    <t>NU AFS G/L</t>
  </si>
  <si>
    <t xml:space="preserve">ALLL      </t>
  </si>
  <si>
    <t xml:space="preserve">Investment Loss Provision     </t>
  </si>
  <si>
    <t>Inv Ls Pro</t>
  </si>
  <si>
    <t xml:space="preserve">Number of Employees           </t>
  </si>
  <si>
    <t xml:space="preserve">No. Emp.  </t>
  </si>
  <si>
    <t xml:space="preserve">Number of Shares              </t>
  </si>
  <si>
    <t xml:space="preserve">No. Shrs. </t>
  </si>
  <si>
    <t xml:space="preserve">Dividends                     </t>
  </si>
  <si>
    <t xml:space="preserve">Dividends </t>
  </si>
  <si>
    <t xml:space="preserve">Cur Earn  </t>
  </si>
  <si>
    <t xml:space="preserve">Pledged Securities            </t>
  </si>
  <si>
    <t>Pledged Se</t>
  </si>
  <si>
    <t xml:space="preserve">Quarterly Average Assets      </t>
  </si>
  <si>
    <t xml:space="preserve">          </t>
  </si>
  <si>
    <t xml:space="preserve">Risk Weighted Assets          </t>
  </si>
  <si>
    <t xml:space="preserve">Common Equity Tier 1 - Base   </t>
  </si>
  <si>
    <t xml:space="preserve">Tier 2 - Base                 </t>
  </si>
  <si>
    <t xml:space="preserve">Limited ALLL                  </t>
  </si>
  <si>
    <t xml:space="preserve">Non-Accrual Loans             </t>
  </si>
  <si>
    <t xml:space="preserve">Accruing Loans 90+ Past Due   </t>
  </si>
  <si>
    <t xml:space="preserve">OREO                          </t>
  </si>
  <si>
    <t xml:space="preserve">US Treasuries                 </t>
  </si>
  <si>
    <t xml:space="preserve">US Treas  </t>
  </si>
  <si>
    <t xml:space="preserve">US Agencies                   </t>
  </si>
  <si>
    <t xml:space="preserve">US Agency </t>
  </si>
  <si>
    <t xml:space="preserve">Municipals                    </t>
  </si>
  <si>
    <t xml:space="preserve">Munis     </t>
  </si>
  <si>
    <t xml:space="preserve">ComRe Fix </t>
  </si>
  <si>
    <t xml:space="preserve">R/E 1-4 Family - Fix          </t>
  </si>
  <si>
    <t xml:space="preserve">Pers Fix  </t>
  </si>
  <si>
    <t xml:space="preserve">HEQ Var   </t>
  </si>
  <si>
    <t xml:space="preserve">ODs       </t>
  </si>
  <si>
    <t xml:space="preserve">Fix Ass   </t>
  </si>
  <si>
    <t xml:space="preserve">OREO      </t>
  </si>
  <si>
    <t xml:space="preserve">Other Ass </t>
  </si>
  <si>
    <t xml:space="preserve">DDA       </t>
  </si>
  <si>
    <t xml:space="preserve">NOW       </t>
  </si>
  <si>
    <t xml:space="preserve">MMA       </t>
  </si>
  <si>
    <t xml:space="preserve">Savings   </t>
  </si>
  <si>
    <t xml:space="preserve">CDs&gt;100   </t>
  </si>
  <si>
    <t xml:space="preserve">CDs&lt;100   </t>
  </si>
  <si>
    <t xml:space="preserve">IRA       </t>
  </si>
  <si>
    <t xml:space="preserve">Surplus   </t>
  </si>
  <si>
    <t xml:space="preserve">LoanFees  </t>
  </si>
  <si>
    <t xml:space="preserve">OD Fees   </t>
  </si>
  <si>
    <t xml:space="preserve">Misc Fees </t>
  </si>
  <si>
    <t xml:space="preserve">Other Inc </t>
  </si>
  <si>
    <t xml:space="preserve">SVC Chg   </t>
  </si>
  <si>
    <t>Sal &amp; Comm</t>
  </si>
  <si>
    <t xml:space="preserve">Misc Exp  </t>
  </si>
  <si>
    <t xml:space="preserve">Tele      </t>
  </si>
  <si>
    <t xml:space="preserve">Post      </t>
  </si>
  <si>
    <t xml:space="preserve">Data Proc </t>
  </si>
  <si>
    <t xml:space="preserve">Op Loss   </t>
  </si>
  <si>
    <t xml:space="preserve">Pay Tax   </t>
  </si>
  <si>
    <t xml:space="preserve">Insur     </t>
  </si>
  <si>
    <t xml:space="preserve">Mark      </t>
  </si>
  <si>
    <t xml:space="preserve">Due       </t>
  </si>
  <si>
    <t xml:space="preserve">FHLB Adv  </t>
  </si>
  <si>
    <t>Other Liab</t>
  </si>
  <si>
    <t xml:space="preserve">Trust Inc </t>
  </si>
  <si>
    <t>TD In Proc</t>
  </si>
  <si>
    <t xml:space="preserve">Contrib   </t>
  </si>
  <si>
    <t xml:space="preserve">O Emp Ben </t>
  </si>
  <si>
    <t xml:space="preserve">Other Securities              </t>
  </si>
  <si>
    <t xml:space="preserve">Other Sec </t>
  </si>
  <si>
    <t xml:space="preserve">Overdraft Protection          </t>
  </si>
  <si>
    <t xml:space="preserve">Res Res   </t>
  </si>
  <si>
    <t xml:space="preserve">GL Sec    </t>
  </si>
  <si>
    <t xml:space="preserve">LIP       </t>
  </si>
  <si>
    <t xml:space="preserve">Cml Fix   </t>
  </si>
  <si>
    <t xml:space="preserve">Cmn Stock </t>
  </si>
  <si>
    <t xml:space="preserve">Commitments &gt; 1 year          </t>
  </si>
  <si>
    <t xml:space="preserve">Commitments &lt; 1 Year          </t>
  </si>
  <si>
    <t xml:space="preserve">Financial Outstanding Letter  </t>
  </si>
  <si>
    <t xml:space="preserve">Other Items                   </t>
  </si>
  <si>
    <t xml:space="preserve">OREO Gain </t>
  </si>
  <si>
    <t xml:space="preserve"> Performance Standby letter of</t>
  </si>
  <si>
    <t xml:space="preserve">Per Preferred Stock &amp; Related </t>
  </si>
  <si>
    <t xml:space="preserve">IOLTA     </t>
  </si>
  <si>
    <t xml:space="preserve">Interest Rate Swap            </t>
  </si>
  <si>
    <t xml:space="preserve">Interest Rate Swap contra     </t>
  </si>
  <si>
    <t xml:space="preserve">SBA Loans                     </t>
  </si>
  <si>
    <t xml:space="preserve">SBA Loans 20%                 </t>
  </si>
  <si>
    <t xml:space="preserve">HVC &amp; Exposures 150%          </t>
  </si>
  <si>
    <t xml:space="preserve">Cash Secured Loans            </t>
  </si>
  <si>
    <t>Short Description</t>
  </si>
  <si>
    <t>Partial Sec Name</t>
  </si>
  <si>
    <t>"/" for Reprice date</t>
  </si>
  <si>
    <t>3/3/4/5</t>
  </si>
  <si>
    <t>Group/ Type/ Rate Number/ Reprice Frequency</t>
  </si>
  <si>
    <t>Shadow Flag/ Status</t>
  </si>
  <si>
    <t>Group</t>
  </si>
  <si>
    <t>Term/ Term Code</t>
  </si>
  <si>
    <t>Term</t>
  </si>
  <si>
    <t>CDARS.cnv</t>
  </si>
  <si>
    <t>CDARS.dat</t>
  </si>
  <si>
    <t>DL Convert:</t>
  </si>
  <si>
    <t>Added CDARS.xls</t>
  </si>
  <si>
    <t>Company</t>
  </si>
  <si>
    <t>Insurance Number</t>
  </si>
  <si>
    <t>Issue Identifier</t>
  </si>
  <si>
    <t xml:space="preserve">Security Description </t>
  </si>
  <si>
    <t>Portfolio</t>
  </si>
  <si>
    <t>Book Value</t>
  </si>
  <si>
    <t>Rate</t>
  </si>
  <si>
    <t>Purchase Date</t>
  </si>
  <si>
    <t>Maturity Date</t>
  </si>
  <si>
    <t>The Washington Trust Company, of Westerly</t>
  </si>
  <si>
    <t>Certificate of Deposit</t>
  </si>
  <si>
    <t>Merchants &amp; Manufacturers Bank</t>
  </si>
  <si>
    <t>American Commerce Bank, NA</t>
  </si>
  <si>
    <t>Active QR CD's</t>
  </si>
  <si>
    <t>1st Financial Bank USA</t>
  </si>
  <si>
    <t>Aquesta Bank</t>
  </si>
  <si>
    <t>7013261,68,75</t>
  </si>
  <si>
    <t>CapStar Bank</t>
  </si>
  <si>
    <t>Community First Bank</t>
  </si>
  <si>
    <t>Midwest Regional Bank</t>
  </si>
  <si>
    <t>North American Savings Bank, F.S.B.</t>
  </si>
  <si>
    <t>Peapack-Gladstone Bank</t>
  </si>
  <si>
    <t>Synchrony Bank</t>
  </si>
  <si>
    <t>The Farmers State Bank Of Oakley, Kansas</t>
  </si>
  <si>
    <t>Citizens Savings Bank and Trust Company</t>
  </si>
  <si>
    <t>FirstBank Puerto Rico</t>
  </si>
  <si>
    <t>Old Second National Bank</t>
  </si>
  <si>
    <t>Covenant Bank</t>
  </si>
  <si>
    <t>Waumandee State Bank</t>
  </si>
  <si>
    <t>T Bank, NA</t>
  </si>
  <si>
    <t>Field &amp; Main Bank, Inc.</t>
  </si>
  <si>
    <t>Ben Franklin Bank of Illinois</t>
  </si>
  <si>
    <t>Direct Placed</t>
  </si>
  <si>
    <t>Westbury Bank</t>
  </si>
  <si>
    <t>OceanFirst Bank</t>
  </si>
  <si>
    <t>BankFinancial, NA</t>
  </si>
  <si>
    <t>BankVista</t>
  </si>
  <si>
    <t>Reliance Bank</t>
  </si>
  <si>
    <t>Royal Banks of Missouri</t>
  </si>
  <si>
    <t>Equity Bank</t>
  </si>
  <si>
    <t>First Exchange Bank</t>
  </si>
  <si>
    <t>Gold Coast Bank</t>
  </si>
  <si>
    <t>Bank of Bolivar</t>
  </si>
  <si>
    <t>Freedom Bank</t>
  </si>
  <si>
    <t>Commercial State Bank</t>
  </si>
  <si>
    <t>Great Midwest Bank, S.S.B.</t>
  </si>
  <si>
    <t>Farmers Bank And Trust Company</t>
  </si>
  <si>
    <t>Citywide Banks</t>
  </si>
  <si>
    <t>Progress Bank and Trust</t>
  </si>
  <si>
    <t>Renasant Bank</t>
  </si>
  <si>
    <t>Great Western Bank</t>
  </si>
  <si>
    <t>Anderson Brothers Bank</t>
  </si>
  <si>
    <t>Bank of Newington</t>
  </si>
  <si>
    <t>BMW Bank of North America</t>
  </si>
  <si>
    <t>05580ADR2</t>
  </si>
  <si>
    <t>MBS</t>
  </si>
  <si>
    <t>Boston Private Bank &amp; Trust Company</t>
  </si>
  <si>
    <t>Bremer Bank, NA</t>
  </si>
  <si>
    <t>First National Bank of Omaha</t>
  </si>
  <si>
    <t>Fulton Bank, National Association</t>
  </si>
  <si>
    <t>Anthem Bank &amp; Trust</t>
  </si>
  <si>
    <t>First Trust and Savings Bank</t>
  </si>
  <si>
    <t>Pacific Enterprise Bank</t>
  </si>
  <si>
    <t>Riverland Bank</t>
  </si>
  <si>
    <t>The First Bank of Alabama</t>
  </si>
  <si>
    <t>Union Bank &amp; Trust</t>
  </si>
  <si>
    <t>Community State Bank</t>
  </si>
  <si>
    <t>County Bank</t>
  </si>
  <si>
    <t>First State Bank of Middlebury</t>
  </si>
  <si>
    <t>Citizens State Bank</t>
  </si>
  <si>
    <t>The Park National Bank</t>
  </si>
  <si>
    <t>Admirals Bank</t>
  </si>
  <si>
    <t>Bank of Ann Arbor</t>
  </si>
  <si>
    <t>CresCom Bank</t>
  </si>
  <si>
    <t>First Utah Bank</t>
  </si>
  <si>
    <t>Mansfield Co-operative Bank</t>
  </si>
  <si>
    <t>Westfield Bank, FSB</t>
  </si>
  <si>
    <t>Old Line Bank</t>
  </si>
  <si>
    <t>Salisbury Bank and Trust Company</t>
  </si>
  <si>
    <t>Investors Community Bank</t>
  </si>
  <si>
    <t>Katahdin Trust Company</t>
  </si>
  <si>
    <t>American State Bank</t>
  </si>
  <si>
    <t>BCB Community Bank</t>
  </si>
  <si>
    <t>Biddeford Savings Bank</t>
  </si>
  <si>
    <t>Byline Bank</t>
  </si>
  <si>
    <t>60447330-1</t>
  </si>
  <si>
    <t>Community Bank of Trenton</t>
  </si>
  <si>
    <t>101402-81001</t>
  </si>
  <si>
    <t>101402-81000</t>
  </si>
  <si>
    <t>101402-81002</t>
  </si>
  <si>
    <t>Eureka Homestead</t>
  </si>
  <si>
    <t>FirstBank</t>
  </si>
  <si>
    <t>Frontier Community Bank</t>
  </si>
  <si>
    <t>Inland Northwest Bank</t>
  </si>
  <si>
    <t>Lake City Federal Bank</t>
  </si>
  <si>
    <t>Morton Community Bank</t>
  </si>
  <si>
    <t>Salem Five Cents Savings Bank</t>
  </si>
  <si>
    <t>The Greenwood's State Bank</t>
  </si>
  <si>
    <t>Clarion County Community Bank</t>
  </si>
  <si>
    <t>Idaho First Bank</t>
  </si>
  <si>
    <t>Carter Bank &amp; Trust</t>
  </si>
  <si>
    <t>NBKC Bank</t>
  </si>
  <si>
    <t>NorthEast Community Bank</t>
  </si>
  <si>
    <t>Poppy Bank</t>
  </si>
  <si>
    <t>South State Bank</t>
  </si>
  <si>
    <t>Capital One Bank (USA), National Association</t>
  </si>
  <si>
    <t>140420TL4</t>
  </si>
  <si>
    <t>Capital One, NA</t>
  </si>
  <si>
    <t>14042E4S6</t>
  </si>
  <si>
    <t>Goldman Sachs Bank USA</t>
  </si>
  <si>
    <t>38148JYH8</t>
  </si>
  <si>
    <t>State Bank of India-Chicago</t>
  </si>
  <si>
    <t>856283YS9</t>
  </si>
  <si>
    <t>First American State Bank</t>
  </si>
  <si>
    <t>Centier Bank</t>
  </si>
  <si>
    <t>Manufacturers Bank</t>
  </si>
  <si>
    <t>Merchants Bank Of Indiana</t>
  </si>
  <si>
    <t>Empire National Bank</t>
  </si>
  <si>
    <t>First Liberty Bank</t>
  </si>
  <si>
    <t>Five Star Bank</t>
  </si>
  <si>
    <t>Androscoggin Savings Bank</t>
  </si>
  <si>
    <t>Illinois National Bank</t>
  </si>
  <si>
    <t>Texas Bank and Trust Company</t>
  </si>
  <si>
    <t>CIT Bank, NA</t>
  </si>
  <si>
    <t>Country Bank</t>
  </si>
  <si>
    <t>CrossFirst Bank</t>
  </si>
  <si>
    <t>First Bank of Highland Park</t>
  </si>
  <si>
    <t>Gulf Coast Bank and Trust Company</t>
  </si>
  <si>
    <t>Kearny Bank</t>
  </si>
  <si>
    <t>Security State Bank</t>
  </si>
  <si>
    <t>The Old Point National Bank of Phoebus</t>
  </si>
  <si>
    <t>The State Bank</t>
  </si>
  <si>
    <t>Penn Community Bank</t>
  </si>
  <si>
    <t>ConnectOne Bank</t>
  </si>
  <si>
    <t>Hanover Community Bank</t>
  </si>
  <si>
    <t>First Citizens National Bank</t>
  </si>
  <si>
    <t>Horizon Community Bank</t>
  </si>
  <si>
    <t>Premier Community Bank</t>
  </si>
  <si>
    <t>Robertson Banking Company</t>
  </si>
  <si>
    <t>Summit Community Bank, Inc</t>
  </si>
  <si>
    <t>First State Bank</t>
  </si>
  <si>
    <t>Bank of Hope</t>
  </si>
  <si>
    <t>Israel Discount Bank of New York</t>
  </si>
  <si>
    <t>Tristate Capital Bank</t>
  </si>
  <si>
    <t>Bank of Oak Ridge</t>
  </si>
  <si>
    <t>Northwest Bank</t>
  </si>
  <si>
    <t>Brickell Bank</t>
  </si>
  <si>
    <t>American Express National Bank</t>
  </si>
  <si>
    <t>02587DA57</t>
  </si>
  <si>
    <t>Discover Bank</t>
  </si>
  <si>
    <t>254672RY7</t>
  </si>
  <si>
    <t>Affinity CU</t>
  </si>
  <si>
    <t>Cross River Bank</t>
  </si>
  <si>
    <t>EnerBankUSA</t>
  </si>
  <si>
    <t>Franklin Bank &amp; Trust Company</t>
  </si>
  <si>
    <t>Georgia Banking Company</t>
  </si>
  <si>
    <t>Midwest BankCentre</t>
  </si>
  <si>
    <t>Peoples Bank</t>
  </si>
  <si>
    <t>Premier Bank</t>
  </si>
  <si>
    <t>Security Savings Bank</t>
  </si>
  <si>
    <t>Shelby Savings Bank, SSB</t>
  </si>
  <si>
    <t>Transportation Alliance Bank, Inc. dba TABbank</t>
  </si>
  <si>
    <t>Treynor State Bank</t>
  </si>
  <si>
    <t>Valley National Bank</t>
  </si>
  <si>
    <t>BancCentral, National Association</t>
  </si>
  <si>
    <t>Blue Sky Bank</t>
  </si>
  <si>
    <t>Cornerstone Bank</t>
  </si>
  <si>
    <t>Kennett Trust Bank</t>
  </si>
  <si>
    <t>Meramec Valley Bank</t>
  </si>
  <si>
    <t>OSB Community Bank</t>
  </si>
  <si>
    <t>SpiritBank</t>
  </si>
  <si>
    <t>Preferred Bank</t>
  </si>
  <si>
    <t>Belmont Bank &amp; Trust Company</t>
  </si>
  <si>
    <t>Cf Bank  NA</t>
  </si>
  <si>
    <t>Community Financial Bank</t>
  </si>
  <si>
    <t>Mabrey Bank</t>
  </si>
  <si>
    <t>Royal Savings Bank</t>
  </si>
  <si>
    <t>The Cooperative Bank</t>
  </si>
  <si>
    <t>University of Iowa Community CU</t>
  </si>
  <si>
    <t>14182265-1001</t>
  </si>
  <si>
    <t>Common Cents FCU</t>
  </si>
  <si>
    <t>The Iuka State Bank</t>
  </si>
  <si>
    <t>The Clay City Banking Co.</t>
  </si>
  <si>
    <t>2716834-2716835</t>
  </si>
  <si>
    <t>Maryland Financial Bank</t>
  </si>
  <si>
    <t>OneUnited Bank</t>
  </si>
  <si>
    <t>Banco Popular de Puerto Rico</t>
  </si>
  <si>
    <t>7839960-01</t>
  </si>
  <si>
    <t>Claremont Savings Bank</t>
  </si>
  <si>
    <t>First Bank</t>
  </si>
  <si>
    <t>RiverBank</t>
  </si>
  <si>
    <t>The Wilmington Savings Bank</t>
  </si>
  <si>
    <t>ACB Bank</t>
  </si>
  <si>
    <t>Regent Bank</t>
  </si>
  <si>
    <t>Madison Bank of Maryland</t>
  </si>
  <si>
    <t>Black Hills Community Bank, N.A.</t>
  </si>
  <si>
    <t>Cattle Bank and Trust</t>
  </si>
  <si>
    <t>First Federal Bank of Wisconsin</t>
  </si>
  <si>
    <t>Louisa Community Bank</t>
  </si>
  <si>
    <t>Pinnacle Bank</t>
  </si>
  <si>
    <t>The Fairfield National Bank</t>
  </si>
  <si>
    <t>West End Bank, S.B.</t>
  </si>
  <si>
    <t>Royal Business Bank</t>
  </si>
  <si>
    <t>American National Bank</t>
  </si>
  <si>
    <t>Bankers Bank of the West</t>
  </si>
  <si>
    <t>Belmont Savings Bank</t>
  </si>
  <si>
    <t>Blue Hills Bank</t>
  </si>
  <si>
    <t>Cedar Rapids State Bank</t>
  </si>
  <si>
    <t>801581-1</t>
  </si>
  <si>
    <t>Chippewa Valley Bank</t>
  </si>
  <si>
    <t>Comenity Bank</t>
  </si>
  <si>
    <t>02-3000693-04</t>
  </si>
  <si>
    <t>Credit One Bank, N.A.</t>
  </si>
  <si>
    <t>Exchange Bank</t>
  </si>
  <si>
    <t>Hanmi Bank</t>
  </si>
  <si>
    <t>MainStreet Bank</t>
  </si>
  <si>
    <t>Marlin Business Bank</t>
  </si>
  <si>
    <t>Metropolitan Capital Bank &amp; Trust</t>
  </si>
  <si>
    <t>Midwest Independent Bank</t>
  </si>
  <si>
    <t>Northeast Bank</t>
  </si>
  <si>
    <t>Settlers Bank</t>
  </si>
  <si>
    <t>United Bank &amp; Trust</t>
  </si>
  <si>
    <t>Merrick Bank</t>
  </si>
  <si>
    <t>Stone Bank</t>
  </si>
  <si>
    <t>Comenity Capital Bank</t>
  </si>
  <si>
    <t>01-3000801-04</t>
  </si>
  <si>
    <t>Community Federal Savings Bank</t>
  </si>
  <si>
    <t>Decorah Bank &amp; Trust Company</t>
  </si>
  <si>
    <t>Fidelity Co-operative Bank</t>
  </si>
  <si>
    <t>First Missouri State Bank of Cape County</t>
  </si>
  <si>
    <t>First State Bank Nebraska</t>
  </si>
  <si>
    <t>Great Southern Bank</t>
  </si>
  <si>
    <t>John Marshall Bank</t>
  </si>
  <si>
    <t>Manasquan Bank</t>
  </si>
  <si>
    <t>Saco &amp; Biddeford Savings Institution</t>
  </si>
  <si>
    <t>Waypoint Bank</t>
  </si>
  <si>
    <t>Merchants and Manufacturers Bank</t>
  </si>
  <si>
    <t>CIBC Bank USA</t>
  </si>
  <si>
    <t>Pacific Premier Bank</t>
  </si>
  <si>
    <t>Bath Savings Institution</t>
  </si>
  <si>
    <t>Greenville Federal</t>
  </si>
  <si>
    <t>Cusip</t>
  </si>
  <si>
    <t>Short Desc</t>
  </si>
  <si>
    <t>Coupon Rate</t>
  </si>
  <si>
    <t>Call Date</t>
  </si>
  <si>
    <t>Call Frequency</t>
  </si>
  <si>
    <t>Call Price</t>
  </si>
  <si>
    <t>Next Reprice Date</t>
  </si>
  <si>
    <t>Yield to Maturity</t>
  </si>
  <si>
    <t>Payment Date</t>
  </si>
  <si>
    <t>Par Value</t>
  </si>
  <si>
    <t>Book Price</t>
  </si>
  <si>
    <t>Alt Desc</t>
  </si>
  <si>
    <t>38377LHN1</t>
  </si>
  <si>
    <t>GNM10116 MP</t>
  </si>
  <si>
    <t>FIXED CMO</t>
  </si>
  <si>
    <t>38377QEK9</t>
  </si>
  <si>
    <t>GNM11026 GQ</t>
  </si>
  <si>
    <t>38377QG84</t>
  </si>
  <si>
    <t>GNM11046 CJ</t>
  </si>
  <si>
    <t>38378DJ55</t>
  </si>
  <si>
    <t>GNM12031 QJ</t>
  </si>
  <si>
    <t>38378D2W4</t>
  </si>
  <si>
    <t>GNM12034 DA</t>
  </si>
  <si>
    <t>38378T7W4</t>
  </si>
  <si>
    <t>GNM13100 PD</t>
  </si>
  <si>
    <t>38378VNY7</t>
  </si>
  <si>
    <t>GNM13104 GM</t>
  </si>
  <si>
    <t>38378WVG5</t>
  </si>
  <si>
    <t>GNM13124 NP</t>
  </si>
  <si>
    <t>38378YCW7</t>
  </si>
  <si>
    <t>GNM13172 MA</t>
  </si>
  <si>
    <t>38379DAT1</t>
  </si>
  <si>
    <t>GNM14098 AB</t>
  </si>
  <si>
    <t>38379QAC9</t>
  </si>
  <si>
    <t>GNM15137 QE</t>
  </si>
  <si>
    <t>38379THW2</t>
  </si>
  <si>
    <t>GNM15180 DB</t>
  </si>
  <si>
    <t>38380B7D1</t>
  </si>
  <si>
    <t>GNM17065 EC</t>
  </si>
  <si>
    <t>38380GP40</t>
  </si>
  <si>
    <t>GNM17134 AV</t>
  </si>
  <si>
    <t>38380HXU1</t>
  </si>
  <si>
    <t>GNM17160 B</t>
  </si>
  <si>
    <t>38380UE33</t>
  </si>
  <si>
    <t>GNM18001 VA</t>
  </si>
  <si>
    <t>38380UWQ2</t>
  </si>
  <si>
    <t>GNM18011 PA</t>
  </si>
  <si>
    <t>38380UP64</t>
  </si>
  <si>
    <t>GNM18012 D</t>
  </si>
  <si>
    <t>38380USD6</t>
  </si>
  <si>
    <t>GNM18015 VL</t>
  </si>
  <si>
    <t>38380K4H5</t>
  </si>
  <si>
    <t>GNM18021 HB</t>
  </si>
  <si>
    <t>38380KZR9</t>
  </si>
  <si>
    <t>GNM18022 VL</t>
  </si>
  <si>
    <t>38380WTM1</t>
  </si>
  <si>
    <t>GNM18049 PE</t>
  </si>
  <si>
    <t>GNM Total</t>
  </si>
  <si>
    <t>38376YFF3</t>
  </si>
  <si>
    <t>GNR 2010-46 CH</t>
  </si>
  <si>
    <t>38376GQR4</t>
  </si>
  <si>
    <t>GNR 2010-63 C</t>
  </si>
  <si>
    <t>38376GH60</t>
  </si>
  <si>
    <t>GNR 2011-42 B</t>
  </si>
  <si>
    <t>38378VZR9</t>
  </si>
  <si>
    <t>GNR 2013-119 TW</t>
  </si>
  <si>
    <t>38378NMP5</t>
  </si>
  <si>
    <t>GNR 2013-193 AB</t>
  </si>
  <si>
    <t>38378XSK8</t>
  </si>
  <si>
    <t>GNR 2014 134 A</t>
  </si>
  <si>
    <t>38378XXS5</t>
  </si>
  <si>
    <t>GNR 2014 169 A</t>
  </si>
  <si>
    <t>38379HVE2</t>
  </si>
  <si>
    <t>GNR 2014-180 PA</t>
  </si>
  <si>
    <t>38380CTJ2</t>
  </si>
  <si>
    <t>GNR 2017-4 LB</t>
  </si>
  <si>
    <t>38380YK53</t>
  </si>
  <si>
    <t>GNR 2018-121 GA</t>
  </si>
  <si>
    <t>38380J6N3</t>
  </si>
  <si>
    <t>GNR 2018-99 A</t>
  </si>
  <si>
    <t>GNR Total</t>
  </si>
  <si>
    <t>FIXED CMO Total</t>
  </si>
  <si>
    <t>36202E5N5</t>
  </si>
  <si>
    <t>GNMA II Pool #004453</t>
  </si>
  <si>
    <t>FIXED MBS</t>
  </si>
  <si>
    <t>36202FJ72</t>
  </si>
  <si>
    <t>GNMA II Pool #004786</t>
  </si>
  <si>
    <t>3622A2LF7</t>
  </si>
  <si>
    <t>GNMA II Pool #783926</t>
  </si>
  <si>
    <t>36196UV99</t>
  </si>
  <si>
    <t>GNMA II Pool #AY5140</t>
  </si>
  <si>
    <t>36179MXB1</t>
  </si>
  <si>
    <t>GNMA II Pool #MA0674</t>
  </si>
  <si>
    <t>36179NMM7</t>
  </si>
  <si>
    <t>GNMA II Pool #MA1264</t>
  </si>
  <si>
    <t>3620ARV99</t>
  </si>
  <si>
    <t>GNMA Pool #737840</t>
  </si>
  <si>
    <t>36176XJZ3</t>
  </si>
  <si>
    <t>GNMA Pool #779080</t>
  </si>
  <si>
    <t>3622A2BN1</t>
  </si>
  <si>
    <t>GNMA Pool #783645</t>
  </si>
  <si>
    <t>FIXED MBS Total</t>
  </si>
  <si>
    <t>83162CUE1</t>
  </si>
  <si>
    <t>SBAP 2011 20H 1</t>
  </si>
  <si>
    <t>FIXED SBA</t>
  </si>
  <si>
    <t>83162CUK7</t>
  </si>
  <si>
    <t>SBAP 2011 20K 1</t>
  </si>
  <si>
    <t>83162CXB4</t>
  </si>
  <si>
    <t>SBAP 2015-20F 1</t>
  </si>
  <si>
    <t>83162CZC0</t>
  </si>
  <si>
    <t>SBAP 2018-20A 1</t>
  </si>
  <si>
    <t>SBA Total</t>
  </si>
  <si>
    <t>831641FJ9</t>
  </si>
  <si>
    <t>SBIC 2017-10B 1</t>
  </si>
  <si>
    <t>SBI Total</t>
  </si>
  <si>
    <t>FIXED SBA Total</t>
  </si>
  <si>
    <t>83164L4A6</t>
  </si>
  <si>
    <t>SBA Pool #509817</t>
  </si>
  <si>
    <t>FLOATING SBA</t>
  </si>
  <si>
    <t>83164L5M9</t>
  </si>
  <si>
    <t>SBA Pool #509852</t>
  </si>
  <si>
    <t>83164MAN9</t>
  </si>
  <si>
    <t>SBA Pool #509913</t>
  </si>
  <si>
    <t>83164MBA6</t>
  </si>
  <si>
    <t>SBA Pool #509933</t>
  </si>
  <si>
    <t>FLOATING SBA Total</t>
  </si>
  <si>
    <t>Grand Total</t>
  </si>
  <si>
    <t>GNMA Securities</t>
  </si>
  <si>
    <t>GNMA Prem/Disc</t>
  </si>
  <si>
    <t>SBA Participation Certs</t>
  </si>
  <si>
    <t>SBA Prem/Disc</t>
  </si>
  <si>
    <t>Monthly Update Checklist</t>
  </si>
  <si>
    <t>Back-up your data</t>
  </si>
  <si>
    <t>Copy your Core Processor's extract files into the data directory</t>
  </si>
  <si>
    <t>(See 'FileNames' tab for files and their respective names/file types)</t>
  </si>
  <si>
    <t>1.</t>
  </si>
  <si>
    <t>2.</t>
  </si>
  <si>
    <t>Double click on DLConvert.exe to run the file (application)</t>
  </si>
  <si>
    <t>3.</t>
  </si>
  <si>
    <t>Confirm *.dat(s) reflects today's date and copy/paste into Live Data folder</t>
  </si>
  <si>
    <t>Perform Download</t>
  </si>
  <si>
    <t>Review the DataBridgeDownloadErrors.log</t>
  </si>
  <si>
    <t>Correct missing G/L and Application Codes identified on the dbErrors.log</t>
  </si>
  <si>
    <t>(See 'G/L, Invest, Loan, &amp; Deposit Spec tabs for details regarding Ap codes)</t>
  </si>
  <si>
    <t>Go into table(s) identified on the error log</t>
  </si>
  <si>
    <t>Select "View New Codes" and you will see the codes that need to be correlated</t>
  </si>
  <si>
    <t>Select "Transfer New Codes" and the codes will move into the table</t>
  </si>
  <si>
    <t>4.</t>
  </si>
  <si>
    <t>Then click "Sort to Map".  The codes will sort in order, and the system will take you to the first code</t>
  </si>
  <si>
    <t>you can then map as normal.</t>
  </si>
  <si>
    <t>Repeat Download</t>
  </si>
  <si>
    <t>(Confirm that "Download For:" month is set to correct month</t>
  </si>
  <si>
    <t xml:space="preserve">          prior to clicking "Perform Download")</t>
  </si>
  <si>
    <t xml:space="preserve">Validate Financial Data in Update Financial screen </t>
  </si>
  <si>
    <t>Special Instructions:</t>
  </si>
  <si>
    <t>Enter Off Balance Sheet, Capital Adjustments &amp; Other Memo Items in Update Financial screen</t>
  </si>
  <si>
    <t>Update Rate Forecast</t>
  </si>
  <si>
    <t>Re-forecast Cash account if necessary</t>
  </si>
  <si>
    <t>Compute the Plan</t>
  </si>
  <si>
    <t>Print Reports and Graphs</t>
  </si>
  <si>
    <t>Submit Plan to Executive Dashboard</t>
  </si>
  <si>
    <t>Log in to view results</t>
  </si>
  <si>
    <t>(www.plansmith.com/dashboard2)</t>
  </si>
  <si>
    <t>Username:</t>
  </si>
  <si>
    <t>Password:</t>
  </si>
  <si>
    <t>DASHBOARD</t>
  </si>
  <si>
    <t>Run DLConvert to merge investments and convert CDARS</t>
  </si>
  <si>
    <t>Investment Portfolio.xls</t>
  </si>
  <si>
    <t>Copy and paste FTN (Bonds.prn), Qwickrate (Investment Portfolio.xls), and CDARS (CDARS.xls) extract files into DLConvert folder</t>
  </si>
  <si>
    <t>GNMA maturities short to GL by $2.8 million (see FTN recon)</t>
  </si>
  <si>
    <t>One loan with 4% ceiling, rest 18% or 0%</t>
  </si>
  <si>
    <t>Time Deposits</t>
  </si>
  <si>
    <t>Known issue - FTN cannot get cash flows for one bond</t>
  </si>
  <si>
    <t>Continue to have Compass ignore ceilings - add "F" indicator</t>
  </si>
  <si>
    <t>Client will add ceiling location if loan dept starts adding ceilings to commercial loans</t>
  </si>
  <si>
    <t>Change to &gt;&lt; $250K</t>
  </si>
  <si>
    <t>issue with shadow acctg loans coming in correctly</t>
  </si>
  <si>
    <t>Reviewed during meeting with client 11/1/2018</t>
  </si>
  <si>
    <t>Client manually inputting final maturity</t>
  </si>
  <si>
    <t xml:space="preserve">Commercial Lines - Var        </t>
  </si>
  <si>
    <t xml:space="preserve">Commercial Term Lns - Adj     </t>
  </si>
  <si>
    <t>CD's &lt; $250K 0-6 Mo</t>
  </si>
  <si>
    <t>CD's &lt; $250K 7-12 Mo</t>
  </si>
  <si>
    <t>CD's &lt; $250K 13-24 Mo</t>
  </si>
  <si>
    <t>CD's &lt; $250K 25-36 Mo</t>
  </si>
  <si>
    <t>CD's &lt; $250K over 36 Mo</t>
  </si>
  <si>
    <t>CD's &gt; $250K 0-6 Mo</t>
  </si>
  <si>
    <t>CD's &gt; $250K 7-12 Mo</t>
  </si>
  <si>
    <t>CD's &gt; $250K 13-24 Mo</t>
  </si>
  <si>
    <t>CD's &gt; $250K over 36 Mo</t>
  </si>
  <si>
    <t>IRA's &lt; $250K</t>
  </si>
  <si>
    <t>IRA's &gt; $250K</t>
  </si>
  <si>
    <t xml:space="preserve">SBA - Adj                     </t>
  </si>
  <si>
    <t>CD's &gt; $250K 25-36 Mo</t>
  </si>
  <si>
    <t>Acct No</t>
  </si>
  <si>
    <t>Type</t>
  </si>
  <si>
    <t>Branch Number</t>
  </si>
  <si>
    <t>GL Cost Center</t>
  </si>
  <si>
    <t>Officer</t>
  </si>
  <si>
    <t>Orig Bal</t>
  </si>
  <si>
    <t>Current Balance</t>
  </si>
  <si>
    <t>Rate Review Date</t>
  </si>
  <si>
    <t>CD Term</t>
  </si>
  <si>
    <t>CD Term Code</t>
  </si>
  <si>
    <t>Renewal Code</t>
  </si>
  <si>
    <t>Interest Method</t>
  </si>
  <si>
    <t>Year Base</t>
  </si>
  <si>
    <t>Interest Rate</t>
  </si>
  <si>
    <t>Rate Variance</t>
  </si>
  <si>
    <t>Rate Variance Code</t>
  </si>
  <si>
    <t>Rate Floor</t>
  </si>
  <si>
    <t>Rate Ceiling</t>
  </si>
  <si>
    <t>Rate Review Term</t>
  </si>
  <si>
    <t>Rate Review Term Code</t>
  </si>
  <si>
    <t>Variable Rate Number</t>
  </si>
  <si>
    <t>Call Report Code</t>
  </si>
  <si>
    <t>IRA Code</t>
  </si>
  <si>
    <t>Repo Block Number</t>
  </si>
  <si>
    <t>Bal Ind</t>
  </si>
  <si>
    <t>SMC</t>
  </si>
  <si>
    <t>M</t>
  </si>
  <si>
    <t>S</t>
  </si>
  <si>
    <t>N</t>
  </si>
  <si>
    <t>A</t>
  </si>
  <si>
    <t>ERP</t>
  </si>
  <si>
    <t>DMZ</t>
  </si>
  <si>
    <t>MGO</t>
  </si>
  <si>
    <t>KME</t>
  </si>
  <si>
    <t>CMT</t>
  </si>
  <si>
    <t>BDD</t>
  </si>
  <si>
    <t>KPB</t>
  </si>
  <si>
    <t>GJW</t>
  </si>
  <si>
    <t>NDD</t>
  </si>
  <si>
    <t>Q1</t>
  </si>
  <si>
    <t>D</t>
  </si>
  <si>
    <t>AB</t>
  </si>
  <si>
    <t>PEO</t>
  </si>
  <si>
    <t>A Total</t>
  </si>
  <si>
    <t>B</t>
  </si>
  <si>
    <t>JRT</t>
  </si>
  <si>
    <t>B Total</t>
  </si>
  <si>
    <t>10 Total</t>
  </si>
  <si>
    <t>Certificates of Deposits</t>
  </si>
  <si>
    <t>C</t>
  </si>
  <si>
    <t>MVP</t>
  </si>
  <si>
    <t>KLB</t>
  </si>
  <si>
    <t>DJO</t>
  </si>
  <si>
    <t>C Total</t>
  </si>
  <si>
    <t>20 Total</t>
  </si>
  <si>
    <t>CDs over $250,000</t>
  </si>
  <si>
    <t>SMF</t>
  </si>
  <si>
    <t>+</t>
  </si>
  <si>
    <t>30 Total</t>
  </si>
  <si>
    <t>IRA CD's</t>
  </si>
  <si>
    <t>60 Total</t>
  </si>
  <si>
    <t>Brokered CD &gt;$250</t>
  </si>
  <si>
    <t>Branch</t>
  </si>
  <si>
    <t>Account No</t>
  </si>
  <si>
    <t>Original Amount</t>
  </si>
  <si>
    <t>Query Balance</t>
  </si>
  <si>
    <t>Payment Amount</t>
  </si>
  <si>
    <t>Balloon Payment</t>
  </si>
  <si>
    <t>Charge Off Amount</t>
  </si>
  <si>
    <t>Maturity DAte</t>
  </si>
  <si>
    <t>Rate Cap Review Date</t>
  </si>
  <si>
    <t>Note Rate</t>
  </si>
  <si>
    <t>Rate Number</t>
  </si>
  <si>
    <t>Rate Cap Upwards</t>
  </si>
  <si>
    <t>Rate Cap Downwards</t>
  </si>
  <si>
    <t>Rate Cap Period</t>
  </si>
  <si>
    <t>Rate Cap Period Code</t>
  </si>
  <si>
    <t>Current Index</t>
  </si>
  <si>
    <t>Loan Term</t>
  </si>
  <si>
    <t>Loan Term Code</t>
  </si>
  <si>
    <t>Amortize Thru Date</t>
  </si>
  <si>
    <t>Payment Frequency</t>
  </si>
  <si>
    <t>Payment Code</t>
  </si>
  <si>
    <t>Participation Code</t>
  </si>
  <si>
    <t>Shadow Processing Flag</t>
  </si>
  <si>
    <t>Group Code</t>
  </si>
  <si>
    <t>Collateral Code</t>
  </si>
  <si>
    <t>Purpose Code</t>
  </si>
  <si>
    <t>ARM Info Code</t>
  </si>
  <si>
    <t>Participation Percent</t>
  </si>
  <si>
    <t>Participation Percentage</t>
  </si>
  <si>
    <t>Interest Base</t>
  </si>
  <si>
    <t>Status?</t>
  </si>
  <si>
    <t>Floor Ind</t>
  </si>
  <si>
    <t>Ceiling Ind</t>
  </si>
  <si>
    <t>Compass</t>
  </si>
  <si>
    <t>AR</t>
  </si>
  <si>
    <t>4A</t>
  </si>
  <si>
    <t>10 AR 100 0 N1 F  Total</t>
  </si>
  <si>
    <t>DGW</t>
  </si>
  <si>
    <t>CN</t>
  </si>
  <si>
    <t>10 CN 0 0 N1    Total</t>
  </si>
  <si>
    <t>TSH</t>
  </si>
  <si>
    <t>P</t>
  </si>
  <si>
    <t>MDH</t>
  </si>
  <si>
    <t>DDD</t>
  </si>
  <si>
    <t>DCM</t>
  </si>
  <si>
    <t>10 CN 100 0 N1 F  Total</t>
  </si>
  <si>
    <t>TPR</t>
  </si>
  <si>
    <t>10 CN 100 0 N3 F  Total</t>
  </si>
  <si>
    <t>10 CN 100 0 Y3 F  Total</t>
  </si>
  <si>
    <t>10 CN 78 0 N1    Total</t>
  </si>
  <si>
    <t>CR</t>
  </si>
  <si>
    <t>10 CR 0 0 N3    Total</t>
  </si>
  <si>
    <t>MRK</t>
  </si>
  <si>
    <t>10 CR 100 0 N1    Total</t>
  </si>
  <si>
    <t>MGW</t>
  </si>
  <si>
    <t>10 CR 100 0 N1 F  Total</t>
  </si>
  <si>
    <t>10 CR 100 0 N3 F  Total</t>
  </si>
  <si>
    <t>10 CR 114 0 N1    Total</t>
  </si>
  <si>
    <t>10 CR 114 0 N1  C Total</t>
  </si>
  <si>
    <t>10 CR 114 0 Y1    Total</t>
  </si>
  <si>
    <t>10 CR 62 0 N1    Total</t>
  </si>
  <si>
    <t>10 CR 77 0 N1 F  Total</t>
  </si>
  <si>
    <t>10 CR 81 0 N1    Total</t>
  </si>
  <si>
    <t>CT</t>
  </si>
  <si>
    <t>10 CT 0 0 N1    Total</t>
  </si>
  <si>
    <t>10 CT 0 0 N1 F  Total</t>
  </si>
  <si>
    <t>10 CT 0 0 N3    Total</t>
  </si>
  <si>
    <t>10 CT 0 0 N5    Total</t>
  </si>
  <si>
    <t>10 CT 100 0 N1    Total</t>
  </si>
  <si>
    <t>10 CT 100 0 N1 F  Total</t>
  </si>
  <si>
    <t>10 CT 100 0 N3    Total</t>
  </si>
  <si>
    <t>10 CT 100 0 N3 F  Total</t>
  </si>
  <si>
    <t>10 CT 114 0 N1    Total</t>
  </si>
  <si>
    <t>10 CT 114 0 N1  C Total</t>
  </si>
  <si>
    <t>10 CT 117 36M N1    Total</t>
  </si>
  <si>
    <t>10 CT 63 0 N1    Total</t>
  </si>
  <si>
    <t>10 CT 82 0 N1    Total</t>
  </si>
  <si>
    <t>Commercial Loans</t>
  </si>
  <si>
    <t>PI</t>
  </si>
  <si>
    <t>6C</t>
  </si>
  <si>
    <t>20 PI 0 0 N1    Total</t>
  </si>
  <si>
    <t>20 PI 0 0 N1  C Total</t>
  </si>
  <si>
    <t>PS</t>
  </si>
  <si>
    <t>20 PS 0 0 N1    Total</t>
  </si>
  <si>
    <t>20 PS 0 0 N1  C Total</t>
  </si>
  <si>
    <t>Installment Loans</t>
  </si>
  <si>
    <t xml:space="preserve">Installment Loans   </t>
  </si>
  <si>
    <t>L2</t>
  </si>
  <si>
    <t>1A2</t>
  </si>
  <si>
    <t>24 L2 0 0 N1    Total</t>
  </si>
  <si>
    <t>24 L2 100 0 N1 F  Total</t>
  </si>
  <si>
    <t>24 L2 100 0 N3 F  Total</t>
  </si>
  <si>
    <t>24 L2 100 0 N5 F  Total</t>
  </si>
  <si>
    <t>Commercial Real Estate</t>
  </si>
  <si>
    <t>24 Total</t>
  </si>
  <si>
    <t xml:space="preserve">Commercial Land 1A2 </t>
  </si>
  <si>
    <t>C6</t>
  </si>
  <si>
    <t>1D</t>
  </si>
  <si>
    <t>26 C6 100 0 N1 F  Total</t>
  </si>
  <si>
    <t>26 Total</t>
  </si>
  <si>
    <t xml:space="preserve">R E Non Rev 1D      </t>
  </si>
  <si>
    <t>CM</t>
  </si>
  <si>
    <t>1C2A</t>
  </si>
  <si>
    <t>27 CM 0 0 N1    Total</t>
  </si>
  <si>
    <t>27 CM 0 0 N1 F  Total</t>
  </si>
  <si>
    <t>27 CM 100 0 N1    Total</t>
  </si>
  <si>
    <t>27 CM 100 0 N1 F  Total</t>
  </si>
  <si>
    <t>27 CM 100 0 N3 F  Total</t>
  </si>
  <si>
    <t>27 Total</t>
  </si>
  <si>
    <t xml:space="preserve">Comml Mortgage 1C2A </t>
  </si>
  <si>
    <t>M2</t>
  </si>
  <si>
    <t>1C2B</t>
  </si>
  <si>
    <t>28 M2 0 0 N1    Total</t>
  </si>
  <si>
    <t>28 M2 100 0 N1 F  Total</t>
  </si>
  <si>
    <t>28 Total</t>
  </si>
  <si>
    <t xml:space="preserve">Comml Mortgage 1C2B </t>
  </si>
  <si>
    <t>M3</t>
  </si>
  <si>
    <t>JMB</t>
  </si>
  <si>
    <t>29 M3 0 0 N1    Total</t>
  </si>
  <si>
    <t>29 M3 0 0 N1 F  Total</t>
  </si>
  <si>
    <t>29 M3 0 0 N5    Total</t>
  </si>
  <si>
    <t>29 M3 0 0 Y3    Total</t>
  </si>
  <si>
    <t>-</t>
  </si>
  <si>
    <t>29 M3 100 0 N1 F  Total</t>
  </si>
  <si>
    <t>29 M3 100 0 N1 FC Total</t>
  </si>
  <si>
    <t>29 M3 116 0 N1 F  Total</t>
  </si>
  <si>
    <t>29 Total</t>
  </si>
  <si>
    <t xml:space="preserve">Comml Mortgage 1E1  </t>
  </si>
  <si>
    <t>M4</t>
  </si>
  <si>
    <t>1B</t>
  </si>
  <si>
    <t>31 M4 0 0 N1    Total</t>
  </si>
  <si>
    <t>31 M4 0 0 N1 F  Total</t>
  </si>
  <si>
    <t>31 M4 0 0 N3    Total</t>
  </si>
  <si>
    <t>31 M4 100 0 N1 F  Total</t>
  </si>
  <si>
    <t>31 M4 64 0 N1    Total</t>
  </si>
  <si>
    <t>31 Total</t>
  </si>
  <si>
    <t>Commercial Non Owner</t>
  </si>
  <si>
    <t>C2</t>
  </si>
  <si>
    <t>32 C2 0 0 N1    Total</t>
  </si>
  <si>
    <t>32 C2 0 0 N3    Total</t>
  </si>
  <si>
    <t>32 C2 100 0 N1    Total</t>
  </si>
  <si>
    <t>32 C2 100 0 N1 F  Total</t>
  </si>
  <si>
    <t>32 C2 79 0 N1 F  Total</t>
  </si>
  <si>
    <t>32 Total</t>
  </si>
  <si>
    <t xml:space="preserve">Comml Cons Line 1A2 </t>
  </si>
  <si>
    <t>C4</t>
  </si>
  <si>
    <t>34 C4 0 0 N5 F  Total</t>
  </si>
  <si>
    <t>34 C4 100 0 N1 F  Total</t>
  </si>
  <si>
    <t>34 Total</t>
  </si>
  <si>
    <t xml:space="preserve">CRE Equity Line 1A2 </t>
  </si>
  <si>
    <t>C5</t>
  </si>
  <si>
    <t>1C1</t>
  </si>
  <si>
    <t>37 C5 100 0 N1 F  Total</t>
  </si>
  <si>
    <t>37 C5 100 0 N3 F  Total</t>
  </si>
  <si>
    <t>37 Total</t>
  </si>
  <si>
    <t xml:space="preserve">CRE Equity Line 1C1 </t>
  </si>
  <si>
    <t>CC</t>
  </si>
  <si>
    <t>1A1</t>
  </si>
  <si>
    <t>38 CC 100 0 N1 F  Total</t>
  </si>
  <si>
    <t>38 Total</t>
  </si>
  <si>
    <t xml:space="preserve">Commercial RE       </t>
  </si>
  <si>
    <t>LA</t>
  </si>
  <si>
    <t>39 LA 0 0 N1    Total</t>
  </si>
  <si>
    <t>39 LA 100 0 N1 F  Total</t>
  </si>
  <si>
    <t>39 LA 100 0 N3 F  Total</t>
  </si>
  <si>
    <t>39 Total</t>
  </si>
  <si>
    <t xml:space="preserve">Commercial Land 1A1 </t>
  </si>
  <si>
    <t>RE</t>
  </si>
  <si>
    <t>41 RE 100 0 N1 F  Total</t>
  </si>
  <si>
    <t>41 Total</t>
  </si>
  <si>
    <t xml:space="preserve">R E Non Rev 1A2     </t>
  </si>
  <si>
    <t>M5</t>
  </si>
  <si>
    <t>42 M5 0 0 N1    Total</t>
  </si>
  <si>
    <t>42 M5 100 0 N1 F  Total</t>
  </si>
  <si>
    <t>42 Total</t>
  </si>
  <si>
    <t xml:space="preserve">Comml Mortgage 1D   </t>
  </si>
  <si>
    <t>C7</t>
  </si>
  <si>
    <t>43 C7 100 0 N1 F  Total</t>
  </si>
  <si>
    <t>43 Total</t>
  </si>
  <si>
    <t xml:space="preserve">CRE Equity Line 1E1 </t>
  </si>
  <si>
    <t>C8</t>
  </si>
  <si>
    <t>44 C8 100 0 N1 F  Total</t>
  </si>
  <si>
    <t>R4</t>
  </si>
  <si>
    <t>44 R4 100 0 N1 F  Total</t>
  </si>
  <si>
    <t>44 Total</t>
  </si>
  <si>
    <t xml:space="preserve">CRE Equity Line 1E2 </t>
  </si>
  <si>
    <t>R2</t>
  </si>
  <si>
    <t>46 R2 0 0 N1    Total</t>
  </si>
  <si>
    <t>46 Total</t>
  </si>
  <si>
    <t xml:space="preserve">R E Non Rev 1E1     </t>
  </si>
  <si>
    <t>HE</t>
  </si>
  <si>
    <t>110 HE 112 0 N1  C Total</t>
  </si>
  <si>
    <t>110 HE 112 0 N1 FC Total</t>
  </si>
  <si>
    <t>110 HE 112 0 N3 FC Total</t>
  </si>
  <si>
    <t>110 HE 112 0 Y1 FC Total</t>
  </si>
  <si>
    <t>Home Equity Loans</t>
  </si>
  <si>
    <t>110 Total</t>
  </si>
  <si>
    <t xml:space="preserve">Home Equity         </t>
  </si>
  <si>
    <t>P1</t>
  </si>
  <si>
    <t>6B</t>
  </si>
  <si>
    <t>120 P1 100 0 N1  C Total</t>
  </si>
  <si>
    <t>120 P1 100 0 N1 FC Total</t>
  </si>
  <si>
    <t>Revolving Line of Credit</t>
  </si>
  <si>
    <t>120 Total</t>
  </si>
  <si>
    <t xml:space="preserve">Lines of Credit     </t>
  </si>
  <si>
    <t>Group Code (LNPAR2)</t>
  </si>
  <si>
    <t>Group Description (LNPAR2)</t>
  </si>
  <si>
    <t>Loan Type (LNPAR2)</t>
  </si>
  <si>
    <t xml:space="preserve">Commercial Loans    </t>
  </si>
  <si>
    <t>BR</t>
  </si>
  <si>
    <t>LC</t>
  </si>
  <si>
    <t>PL</t>
  </si>
  <si>
    <t xml:space="preserve">CRE Equity Line 1D  </t>
  </si>
  <si>
    <t>R3</t>
  </si>
  <si>
    <t>M6</t>
  </si>
  <si>
    <t xml:space="preserve">Real Estate Loans   </t>
  </si>
  <si>
    <t>PC</t>
  </si>
  <si>
    <t>RM</t>
  </si>
  <si>
    <t>C3</t>
  </si>
  <si>
    <t xml:space="preserve">Comml Mortgage 1E2  </t>
  </si>
  <si>
    <t xml:space="preserve">CRE Equity Line 1A1 </t>
  </si>
  <si>
    <t>CE</t>
  </si>
  <si>
    <t xml:space="preserve">SBA                 </t>
  </si>
  <si>
    <t>SN</t>
  </si>
  <si>
    <t>ST</t>
  </si>
  <si>
    <t xml:space="preserve">SBA Real Estate     </t>
  </si>
  <si>
    <t>SM</t>
  </si>
  <si>
    <t xml:space="preserve">R E Non Rev 1e2     </t>
  </si>
  <si>
    <t>R5</t>
  </si>
  <si>
    <t>CRE Equity Line 1C2A</t>
  </si>
  <si>
    <t>C9</t>
  </si>
  <si>
    <t>SH</t>
  </si>
  <si>
    <t>C1</t>
  </si>
  <si>
    <t>OD</t>
  </si>
  <si>
    <t>P3</t>
  </si>
  <si>
    <t xml:space="preserve">Line of Credit      </t>
  </si>
  <si>
    <t>PN</t>
  </si>
  <si>
    <t>PR</t>
  </si>
  <si>
    <t>Leave terms as is</t>
  </si>
  <si>
    <t>Chart of Accounts</t>
  </si>
  <si>
    <t>Balance Sheet</t>
  </si>
  <si>
    <t>Account Name</t>
  </si>
  <si>
    <t>Accrual</t>
  </si>
  <si>
    <t>Tax</t>
  </si>
  <si>
    <t>Other Properties</t>
  </si>
  <si>
    <t>Assets</t>
  </si>
  <si>
    <t>Cash &amp; Due</t>
  </si>
  <si>
    <t>Cash &amp; Cash Items</t>
  </si>
  <si>
    <t>Actual/365</t>
  </si>
  <si>
    <t>Non Rate</t>
  </si>
  <si>
    <t>Due From Banks</t>
  </si>
  <si>
    <t>Taxable</t>
  </si>
  <si>
    <t>Variable Rate</t>
  </si>
  <si>
    <t>Chase</t>
  </si>
  <si>
    <t>Non Rate - Risk Based Capital = 20%</t>
  </si>
  <si>
    <t>Fed Funds Sold</t>
  </si>
  <si>
    <t>Securities</t>
  </si>
  <si>
    <t>U. S. Gov't</t>
  </si>
  <si>
    <t>US Treasuries</t>
  </si>
  <si>
    <t>State exempt</t>
  </si>
  <si>
    <t>Fixed Rate- New Matures in 36 months - Interest Pays Semi-Annually</t>
  </si>
  <si>
    <t>U. S. Agencies</t>
  </si>
  <si>
    <t>US Agencies</t>
  </si>
  <si>
    <t>30/360</t>
  </si>
  <si>
    <t xml:space="preserve"> - Risk Based Capital = 20%</t>
  </si>
  <si>
    <t>Mortgage-Backed Securities</t>
  </si>
  <si>
    <t>MBS's</t>
  </si>
  <si>
    <t>Fixed Rate- New Amortizes over 60 months - Prepayment Model</t>
  </si>
  <si>
    <t>SBA Particpation Certs</t>
  </si>
  <si>
    <t>Fixed Rate- New Amortizes over 120 months - Prepayment Model</t>
  </si>
  <si>
    <t>SBA - Adj</t>
  </si>
  <si>
    <t>Adjustable Rate - Reprices in 3 months - New Amortizes over 60 months</t>
  </si>
  <si>
    <t xml:space="preserve"> - Lifetime Ceiling = 50.00% - Lifetime Increase = 50.00% - Lifetime Reduction = 50.00%</t>
  </si>
  <si>
    <t xml:space="preserve"> - Periodic Cap = 50.00% - Risk Based Capital = 20%</t>
  </si>
  <si>
    <t>CMO's</t>
  </si>
  <si>
    <t>Municipal Securities</t>
  </si>
  <si>
    <t>Municipals</t>
  </si>
  <si>
    <t>20% TEFRA</t>
  </si>
  <si>
    <t>Fixed Rate- New Matures in 120 months - Interest Pays Semi-Annually</t>
  </si>
  <si>
    <t>Stock</t>
  </si>
  <si>
    <t>Other Securities</t>
  </si>
  <si>
    <t>QwickRate CD's</t>
  </si>
  <si>
    <t>Fixed Rate- New Matures in 12 months</t>
  </si>
  <si>
    <t>Variable Rate - Interest Pays Quarterly - Risk Based Capital = 100%</t>
  </si>
  <si>
    <t>Trading</t>
  </si>
  <si>
    <t>Gross Unrealized AFS G/L</t>
  </si>
  <si>
    <t>Unreal Gains/Losses</t>
  </si>
  <si>
    <t>Commercial</t>
  </si>
  <si>
    <t>Commercial Term Lns - Fix</t>
  </si>
  <si>
    <t>Actual/360</t>
  </si>
  <si>
    <t xml:space="preserve"> - Risk Based Capital = 100%</t>
  </si>
  <si>
    <t>Commercial Term Lns - Var</t>
  </si>
  <si>
    <t>Floating Loan - New Amortizes over 60 months - Wtd Avg Floor = 1.00%</t>
  </si>
  <si>
    <t xml:space="preserve"> - Wtd Avg Ceiling = 50.00% - Prepayment Model - Risk Based Capital = 100%</t>
  </si>
  <si>
    <t>Floating Loan - New Amortizes over 60 months - Wtd Avg Floor = 5.13%</t>
  </si>
  <si>
    <t xml:space="preserve"> - Wtd Avg Ceiling = 50.00% - Downloads Floors/Ceilings - Prepayment Model</t>
  </si>
  <si>
    <t>Commercial Term Lns - Adj</t>
  </si>
  <si>
    <t>Adjustable Rate - Reprices in 36 months - New Amortizes over 60 months</t>
  </si>
  <si>
    <t xml:space="preserve"> - Periodic Cap = 50.00% - Risk Based Capital = 100%</t>
  </si>
  <si>
    <t>Commercial Lines - Fix</t>
  </si>
  <si>
    <t>Fixed Rate- New Matures in 12 months - Risk Based Capital = 100%</t>
  </si>
  <si>
    <t>Floating Loan - New Matures in 12 months - Wtd Avg Ceiling = 50.00%</t>
  </si>
  <si>
    <t>Commercial Lines - Var w/FL</t>
  </si>
  <si>
    <t>Floating Loan - New Matures in 12 months - Wtd Avg Floor = 4.68%</t>
  </si>
  <si>
    <t xml:space="preserve"> - Wtd Avg Ceiling = 50.00% - Downloads Floors/Ceilings - Risk Based Capital = 100%</t>
  </si>
  <si>
    <t>Real Estate</t>
  </si>
  <si>
    <t>Commercial R/E - Fix</t>
  </si>
  <si>
    <t>Fixed Rate- New Amortizes over 240 months - Balloons in 60 months - Prepayment Model</t>
  </si>
  <si>
    <t>Commercial R/E - Var w/FL</t>
  </si>
  <si>
    <t>Floating Loan - New Amortizes over 240 months - Balloons in 60 months</t>
  </si>
  <si>
    <t xml:space="preserve"> - Wtd Avg Floor = 4.99% - Wtd Avg Ceiling = 50.00% - Downloads Floors/Ceilings - Prepayment Model</t>
  </si>
  <si>
    <t>Com'l R/E Lines - Fix</t>
  </si>
  <si>
    <t>Com'l R/E Lines - Var w/FL</t>
  </si>
  <si>
    <t>Floating Loan - New Matures in 12 months - Wtd Avg Floor = 4.64%</t>
  </si>
  <si>
    <t>Residential</t>
  </si>
  <si>
    <t>R/E 1-4 Family - Fix</t>
  </si>
  <si>
    <t>Fixed Rate- New Matures in 180 months - Risk Based Capital = 100%</t>
  </si>
  <si>
    <t>Home Equity Lines - Var</t>
  </si>
  <si>
    <t>Floating Loan - New Matures in 120 months - Wtd Avg Floor = 1.00%</t>
  </si>
  <si>
    <t xml:space="preserve"> - Wtd Avg Ceiling = 50.00% - Risk Based Capital = 100%</t>
  </si>
  <si>
    <t>Home Equity Lines - Var w/FL</t>
  </si>
  <si>
    <t>Floating Loan - New Matures in 120 months - Wtd Avg Floor = 5.04%</t>
  </si>
  <si>
    <t>Consumer</t>
  </si>
  <si>
    <t>Installment Lns - Fix</t>
  </si>
  <si>
    <t>Pers Revolving Lines-Fix</t>
  </si>
  <si>
    <t>Pers Revolving Lines-Var w/FL</t>
  </si>
  <si>
    <t>Floating Loan - New Matures in 12 months - Wtd Avg Floor = 5.95%</t>
  </si>
  <si>
    <t>Overdraft Protection</t>
  </si>
  <si>
    <t>Variable Rate - Risk Based Capital = 100%</t>
  </si>
  <si>
    <t>Non-Accrual</t>
  </si>
  <si>
    <t>Non-Accrual Comm'l Lns</t>
  </si>
  <si>
    <t>Non-Accrual Comm'l R/E</t>
  </si>
  <si>
    <t>Non-Accrual -Consumer</t>
  </si>
  <si>
    <t>Non-Accrual HE</t>
  </si>
  <si>
    <t>Other Loans</t>
  </si>
  <si>
    <t>Overdrafts</t>
  </si>
  <si>
    <t>Loans In Process</t>
  </si>
  <si>
    <t>Credit Cards</t>
  </si>
  <si>
    <t>Loan Loss Reserve</t>
  </si>
  <si>
    <t>Fixed Assets</t>
  </si>
  <si>
    <t>Non Rate - Risk Based Capital = 100%</t>
  </si>
  <si>
    <t>Investment Loss Reserve</t>
  </si>
  <si>
    <t>Goodwill</t>
  </si>
  <si>
    <t>OREO</t>
  </si>
  <si>
    <t>Other Real Estate</t>
  </si>
  <si>
    <t>Equity Securities</t>
  </si>
  <si>
    <t>Variable Rate - Interest Pays Quarterly - Risk Based Capital = 20%</t>
  </si>
  <si>
    <t>Other Assets</t>
  </si>
  <si>
    <t>Prepaid FDIC Assessments</t>
  </si>
  <si>
    <t>Deferred Tax Asset</t>
  </si>
  <si>
    <t>Interest Rate Swap</t>
  </si>
  <si>
    <t>Fixed Rate- New Matures in 120 months - Uses External Market Value(s)</t>
  </si>
  <si>
    <t>Interest Rate Swap contra</t>
  </si>
  <si>
    <t>Variable Rate - Uses External Market Value(s)</t>
  </si>
  <si>
    <t>Disallowed deffered tax asset</t>
  </si>
  <si>
    <t>Liabilities</t>
  </si>
  <si>
    <t>Demand Deposits</t>
  </si>
  <si>
    <t>Non Rate - Decay of 70 months</t>
  </si>
  <si>
    <t>Other Demand Deposits</t>
  </si>
  <si>
    <t>Interest Bearing Deposits</t>
  </si>
  <si>
    <t>NOW Accounts</t>
  </si>
  <si>
    <t>Variable Rate - Decay of 94 months</t>
  </si>
  <si>
    <t>Money Market &amp; IOLTA Accounts</t>
  </si>
  <si>
    <t>Money Market Accounts</t>
  </si>
  <si>
    <t>IOLTA</t>
  </si>
  <si>
    <t>Variable Rate - Decay of 36 months</t>
  </si>
  <si>
    <t>Savings</t>
  </si>
  <si>
    <t>Savings Accounts</t>
  </si>
  <si>
    <t>Variable Rate - Decay of 85 months</t>
  </si>
  <si>
    <t>CD's &gt; 250K</t>
  </si>
  <si>
    <t>Fixed Rate- New Matures in 6 months - Interest Pays Quarterly - Prepayment Model</t>
  </si>
  <si>
    <t>Fixed Rate- New Matures in 12 months - Interest Pays Quarterly - Prepayment Model</t>
  </si>
  <si>
    <t>Fixed Rate- New Matures in 24 months - Interest Pays Quarterly - Prepayment Model</t>
  </si>
  <si>
    <t>Fixed Rate- New Matures in 36 months - Interest Pays Quarterly - Prepayment Model</t>
  </si>
  <si>
    <t>Fixed Rate- New Matures in 48 months - Interest Pays Quarterly - Prepayment Model</t>
  </si>
  <si>
    <t>Fixed Rate- New Matures in 18 months - Interest Pays Quarterly - Prepayment Model</t>
  </si>
  <si>
    <t>Brokered CD's - 18 Mo</t>
  </si>
  <si>
    <t>Fixed Rate- New Matures in 18 months - Interest Pays Semi-Annually</t>
  </si>
  <si>
    <t>Brokered CD's - 24 Mo</t>
  </si>
  <si>
    <t>Fixed Rate- New Matures in 24 months - Interest Pays Semi-Annually</t>
  </si>
  <si>
    <t>Brokered CD's - 30 Mo</t>
  </si>
  <si>
    <t>Fixed Rate- New Matures in 30 months - Interest Pays Semi-Annually</t>
  </si>
  <si>
    <t>Brokered CD's - 36 Mo</t>
  </si>
  <si>
    <t>Brokered CD's - 48 Mo</t>
  </si>
  <si>
    <t>Fixed Rate- New Matures in 48 months - Interest Pays Semi-Annually</t>
  </si>
  <si>
    <t>CDAR's 0-3 Mo</t>
  </si>
  <si>
    <t>Fixed Rate- New Matures in 3 months - Interest Pays Quarterly - Prepayment Model</t>
  </si>
  <si>
    <t>CDAR's 6 Mo</t>
  </si>
  <si>
    <t>CDAR's 1 Year</t>
  </si>
  <si>
    <t>CDAR's &gt; 1 Year</t>
  </si>
  <si>
    <t>CD's &lt; 250K</t>
  </si>
  <si>
    <t>Other Int. Bearing Deposits</t>
  </si>
  <si>
    <t>Time Deposits in Process</t>
  </si>
  <si>
    <t>Fed Funds Purchased</t>
  </si>
  <si>
    <t>Borrowed Funds</t>
  </si>
  <si>
    <t>Subordinated Debt</t>
  </si>
  <si>
    <t>Convertible Debt</t>
  </si>
  <si>
    <t>Other Borrowed Funds</t>
  </si>
  <si>
    <t>FHLB Advances</t>
  </si>
  <si>
    <t>Fixed Rate- New Matures in 12 months - Exclude from Capital</t>
  </si>
  <si>
    <t>Other Liabilities</t>
  </si>
  <si>
    <t>Capital</t>
  </si>
  <si>
    <t>Common Stock</t>
  </si>
  <si>
    <t>Surplus</t>
  </si>
  <si>
    <t>Preferred Stock</t>
  </si>
  <si>
    <t>Per Preferred Stock &amp; Related</t>
  </si>
  <si>
    <t>Undivided Profit</t>
  </si>
  <si>
    <t>Undivided Profits</t>
  </si>
  <si>
    <t>Current Earnings</t>
  </si>
  <si>
    <t>Dividends</t>
  </si>
  <si>
    <t>Capital Notes</t>
  </si>
  <si>
    <t>Fixed Rate- New Matures in 84 months - Interest Pays Semi-Annually</t>
  </si>
  <si>
    <t>Net Unrealized AFS G/L</t>
  </si>
  <si>
    <t>Unreal G/L Securities</t>
  </si>
  <si>
    <t>Other Capital</t>
  </si>
  <si>
    <t>EE Stock Option</t>
  </si>
  <si>
    <t>Income Statement</t>
  </si>
  <si>
    <t>Non-Interest Income</t>
  </si>
  <si>
    <t>Trust/Financial Services</t>
  </si>
  <si>
    <t>Trust Income</t>
  </si>
  <si>
    <t>Service Charges</t>
  </si>
  <si>
    <t>A/A Service Chgs</t>
  </si>
  <si>
    <t>NSF/OD Chgs</t>
  </si>
  <si>
    <t>Stop Payment Fees</t>
  </si>
  <si>
    <t>Fee Income</t>
  </si>
  <si>
    <t>Loan Fees</t>
  </si>
  <si>
    <t>Loan Origination Fees</t>
  </si>
  <si>
    <t>Loan Deferred Fee Inc</t>
  </si>
  <si>
    <t>Loan Late Charges</t>
  </si>
  <si>
    <t>SBA Loans</t>
  </si>
  <si>
    <t>Other Fee Income</t>
  </si>
  <si>
    <t>ATM Income</t>
  </si>
  <si>
    <t>Debit Card Inc</t>
  </si>
  <si>
    <t>Merchant Charge Card Inc</t>
  </si>
  <si>
    <t>Letter of Credit Fees</t>
  </si>
  <si>
    <t>Wire Fees</t>
  </si>
  <si>
    <t>Foreign Exchange Commission</t>
  </si>
  <si>
    <t>Harland Check Fees</t>
  </si>
  <si>
    <t>Other Customer Svc Fees</t>
  </si>
  <si>
    <t>Credit Card Income</t>
  </si>
  <si>
    <t>Extraordinary Income</t>
  </si>
  <si>
    <t>Realized Bond Gains</t>
  </si>
  <si>
    <t>Gain (Loss) on Securities</t>
  </si>
  <si>
    <t>Other Extraordinary Income</t>
  </si>
  <si>
    <t>Gain on Sale OREO</t>
  </si>
  <si>
    <t>Gain on Sale of Loan</t>
  </si>
  <si>
    <t>Other Income</t>
  </si>
  <si>
    <t>Marketing/Advertising Svcs</t>
  </si>
  <si>
    <t>Teller Cash Over</t>
  </si>
  <si>
    <t>Non-Interest Expense</t>
  </si>
  <si>
    <t>Employee</t>
  </si>
  <si>
    <t>Salaries</t>
  </si>
  <si>
    <t>Payroll Taxes</t>
  </si>
  <si>
    <t>Group Insurance</t>
  </si>
  <si>
    <t>Emp Stock Option Exp</t>
  </si>
  <si>
    <t>Other Employee Benefits</t>
  </si>
  <si>
    <t>Occupancy</t>
  </si>
  <si>
    <t>Rental Expense</t>
  </si>
  <si>
    <t>Leasehold Improv Depr</t>
  </si>
  <si>
    <t>Bldg Repair/Maint/Svc</t>
  </si>
  <si>
    <t>Utilities</t>
  </si>
  <si>
    <t>Real Estate Taxes</t>
  </si>
  <si>
    <t>Furn/Fix/PC Depr</t>
  </si>
  <si>
    <t>Bank Auto Exp</t>
  </si>
  <si>
    <t>Other Occupancy</t>
  </si>
  <si>
    <t>Data Processing</t>
  </si>
  <si>
    <t>Software Maint/License Exp</t>
  </si>
  <si>
    <t>Disaster Recovery</t>
  </si>
  <si>
    <t>Network Consulting Fees</t>
  </si>
  <si>
    <t>Web Development</t>
  </si>
  <si>
    <t>DataComm Lines</t>
  </si>
  <si>
    <t>ATM Fees/Exp</t>
  </si>
  <si>
    <t>Visa Check Card Exp</t>
  </si>
  <si>
    <t>Credit Card Exp</t>
  </si>
  <si>
    <t>Lock Box Expense</t>
  </si>
  <si>
    <t>Marketing</t>
  </si>
  <si>
    <t>Marketing/Advertising</t>
  </si>
  <si>
    <t>Promotions</t>
  </si>
  <si>
    <t>Public Relations</t>
  </si>
  <si>
    <t>Contributions/Donations</t>
  </si>
  <si>
    <t>Loan Loss Provision</t>
  </si>
  <si>
    <t>Loan Loss Reserve Exp</t>
  </si>
  <si>
    <t>Investment Loss Provision</t>
  </si>
  <si>
    <t>Extraordinary Expense</t>
  </si>
  <si>
    <t>Realized Bond Losses</t>
  </si>
  <si>
    <t>Other Extraordinary Expense</t>
  </si>
  <si>
    <t>OREO FV Adjustments</t>
  </si>
  <si>
    <t>Loss on Sale OREO</t>
  </si>
  <si>
    <t>Other Expense</t>
  </si>
  <si>
    <t>Legal/Professional Fees</t>
  </si>
  <si>
    <t>Outside Services</t>
  </si>
  <si>
    <t>Audit/Acctg Fees</t>
  </si>
  <si>
    <t>FDIC Insurance</t>
  </si>
  <si>
    <t>Other Insurance</t>
  </si>
  <si>
    <t>CDARs Fee Exp</t>
  </si>
  <si>
    <t>Correspondent Bank Chgs</t>
  </si>
  <si>
    <t>Printing/Stationery/Supplies</t>
  </si>
  <si>
    <t>Telephone</t>
  </si>
  <si>
    <t>Postage</t>
  </si>
  <si>
    <t>Publications/Subscriptions</t>
  </si>
  <si>
    <t>Travel/Meals/Entertainment</t>
  </si>
  <si>
    <t>Dues/Memberships</t>
  </si>
  <si>
    <t>Employee Related Exp</t>
  </si>
  <si>
    <t>Armored/Courier Svcs</t>
  </si>
  <si>
    <t>Loan Related Origination Exp</t>
  </si>
  <si>
    <t>OREO Expense</t>
  </si>
  <si>
    <t>Operating Losses</t>
  </si>
  <si>
    <t>Miscellaneous Expense</t>
  </si>
  <si>
    <t>Off-Balance Sheet Items</t>
  </si>
  <si>
    <t>Interest Rate Swaps</t>
  </si>
  <si>
    <t>Loan Commitments</t>
  </si>
  <si>
    <t>Commitments &gt; 1 year</t>
  </si>
  <si>
    <t>Commitments &lt; 1 Year</t>
  </si>
  <si>
    <t>Standby Letters of Credit</t>
  </si>
  <si>
    <t>Performance Standby letter of</t>
  </si>
  <si>
    <t>Financial Outstanding Letter</t>
  </si>
  <si>
    <t>Interest Rate Caps</t>
  </si>
  <si>
    <t>Interest Rate Floors</t>
  </si>
  <si>
    <t>Total Assets for the Leverage Ratio</t>
  </si>
  <si>
    <t>Quarterly Average Assets</t>
  </si>
  <si>
    <t>Total Risk Weighted Assets</t>
  </si>
  <si>
    <t>SBA Loans 20%</t>
  </si>
  <si>
    <t>Risk Weighted Assets</t>
  </si>
  <si>
    <t>HVC &amp; Exposures 150%</t>
  </si>
  <si>
    <t>Cash Secured Loans</t>
  </si>
  <si>
    <t>Total Tier 1 Capital</t>
  </si>
  <si>
    <t>Common Equity Tier 1 Capital</t>
  </si>
  <si>
    <t>Common Equity Tier 1 - Base</t>
  </si>
  <si>
    <t>Additional Tier 1 Capital</t>
  </si>
  <si>
    <t>Tier 2 Capital</t>
  </si>
  <si>
    <t>Tier 2 - Base</t>
  </si>
  <si>
    <t>Limited ALLL</t>
  </si>
  <si>
    <t>Non Performing Assets</t>
  </si>
  <si>
    <t>Non-Accrual Loans</t>
  </si>
  <si>
    <t>Accruing Loans 90+ Past Due</t>
  </si>
  <si>
    <t>Memo Items</t>
  </si>
  <si>
    <t>Number of Employees</t>
  </si>
  <si>
    <t>No Risk Based Capital Factor</t>
  </si>
  <si>
    <t>Number of Shares</t>
  </si>
  <si>
    <t>Pledged Securities</t>
  </si>
  <si>
    <t>Other Memo Items</t>
  </si>
  <si>
    <t>Other Items</t>
  </si>
  <si>
    <t>* Unless otherwise noted, all accounts have Risk Based</t>
  </si>
  <si>
    <t xml:space="preserve">  Capital = 0 and Interest Payment Monthly.</t>
  </si>
  <si>
    <t>Please review ALL account properties</t>
  </si>
  <si>
    <t>New Compass Acct</t>
  </si>
  <si>
    <t>Renamed/repurposed Acct</t>
  </si>
  <si>
    <t>Average Balance</t>
  </si>
  <si>
    <t>EOM Balance</t>
  </si>
  <si>
    <t>Income/ Expense</t>
  </si>
  <si>
    <t>Yield</t>
  </si>
  <si>
    <t>Total Assets</t>
  </si>
  <si>
    <t>Interest Income</t>
  </si>
  <si>
    <t>Total Liabilities</t>
  </si>
  <si>
    <t>Interest Expense</t>
  </si>
  <si>
    <t>Total Capital</t>
  </si>
  <si>
    <t>Total Liabilities and Capital</t>
  </si>
  <si>
    <t>Difference</t>
  </si>
  <si>
    <t>Net Pre-Tax Income</t>
  </si>
  <si>
    <t>Taxes</t>
  </si>
  <si>
    <t>Net Income</t>
  </si>
  <si>
    <t>Commercial Lines - Adj w/FL</t>
  </si>
  <si>
    <t>Home Equity Lines - Adj w/FL</t>
  </si>
  <si>
    <t>Manual entry</t>
  </si>
  <si>
    <t>CD's &gt; 100K</t>
  </si>
  <si>
    <t>CD's &gt; $100K 0-6 Mo</t>
  </si>
  <si>
    <t>changed to &gt;&lt; $250K</t>
  </si>
  <si>
    <t>CD's &gt; $100K 7-12 Mo</t>
  </si>
  <si>
    <t>CD's &gt; $100K 13-24 Mo</t>
  </si>
  <si>
    <t>CD's &gt; $100K 25-36 Mo</t>
  </si>
  <si>
    <t>CD's &gt; $100K over 36 Mo</t>
  </si>
  <si>
    <t>IRA's &gt; $100K</t>
  </si>
  <si>
    <t>CD's &lt; 100K</t>
  </si>
  <si>
    <t>CD's &lt; $100K 0-6 Mo</t>
  </si>
  <si>
    <t>CD's &lt; $100K 7-12 Mo</t>
  </si>
  <si>
    <t>CD's &lt; $100K 13-24 Mo</t>
  </si>
  <si>
    <t>CD's &lt; $100K 25-36 Mo</t>
  </si>
  <si>
    <t>CD's &lt; $100K over 36 Mo</t>
  </si>
  <si>
    <t>IRA's &lt; $100K</t>
  </si>
  <si>
    <t xml:space="preserve">CD's &lt; $250K 0-6 Mo           </t>
  </si>
  <si>
    <t xml:space="preserve">CD's &lt; $250K 7-12 Mo          </t>
  </si>
  <si>
    <t xml:space="preserve">CD's &lt; $250K 13-24 Mo         </t>
  </si>
  <si>
    <t xml:space="preserve">CD's &lt; $250K 25-36 Mo         </t>
  </si>
  <si>
    <t xml:space="preserve">CD's &lt; $250K over 36 Mo       </t>
  </si>
  <si>
    <t xml:space="preserve">CD's &gt; $250K 0-6 Mo           </t>
  </si>
  <si>
    <t xml:space="preserve">CD's &gt; $250K 7-12 Mo          </t>
  </si>
  <si>
    <t xml:space="preserve">CD's &gt; $250K 13-24 Mo         </t>
  </si>
  <si>
    <t xml:space="preserve">CD's &gt; $250K over 36 Mo       </t>
  </si>
  <si>
    <t xml:space="preserve">IRA's &lt; $250K                 </t>
  </si>
  <si>
    <t xml:space="preserve">CD's &gt; $250K 25-36 Mo         </t>
  </si>
  <si>
    <t>Revised Plan - September, 2018 data</t>
  </si>
  <si>
    <t>Plan as Received - September, 2018 data</t>
  </si>
  <si>
    <t>Client will contact FTN to at least get final maturity added to extract</t>
  </si>
  <si>
    <t>correlations corrected and Compass now recons to non-accrual report</t>
  </si>
  <si>
    <t>Per client, do not breakout $121K in NMD IRAs (0 term and no maturity date)</t>
  </si>
  <si>
    <t>breakout ADJ</t>
  </si>
  <si>
    <t>Breakout Var without floor</t>
  </si>
  <si>
    <t>correlation correction</t>
  </si>
  <si>
    <t>GNMA maturities short to GL by $2.8 million</t>
  </si>
  <si>
    <t>Plansmith Sample</t>
  </si>
  <si>
    <t>Enter Current Earnings in the Supplemental Data section in Update Financial screen</t>
  </si>
  <si>
    <t>Click 'Save Data' and follow prompts to Compute the Plan</t>
  </si>
  <si>
    <t>View Tutorials &amp; Validation through the HELP menu in Compass</t>
  </si>
  <si>
    <t>Financial Compass - Plansmith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</si>
</sst>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mm/dd/yy;@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</font>
    <font>
      <b/>
      <sz val="9"/>
      <color indexed="8"/>
      <name val="Verdan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GT America"/>
    </font>
    <font>
      <b/>
      <sz val="11"/>
      <name val="GT America"/>
    </font>
    <font>
      <b/>
      <sz val="10"/>
      <name val="GT America"/>
    </font>
    <font>
      <sz val="11"/>
      <color theme="1"/>
      <name val="GT America"/>
    </font>
    <font>
      <sz val="10"/>
      <color rgb="FFFF0000"/>
      <name val="GT America"/>
    </font>
    <font>
      <b/>
      <sz val="16"/>
      <name val="GT America"/>
    </font>
    <font>
      <sz val="11"/>
      <name val="GT America"/>
    </font>
    <font>
      <b/>
      <sz val="10"/>
      <color indexed="9"/>
      <name val="GT America"/>
    </font>
    <font>
      <b/>
      <sz val="10"/>
      <color rgb="FFFF0000"/>
      <name val="GT America"/>
    </font>
    <font>
      <b/>
      <sz val="10"/>
      <color rgb="FF0070C0"/>
      <name val="GT America"/>
    </font>
    <font>
      <b/>
      <sz val="10"/>
      <color rgb="FF00B050"/>
      <name val="GT America"/>
    </font>
    <font>
      <b/>
      <sz val="10"/>
      <color rgb="FF7030A0"/>
      <name val="GT America"/>
    </font>
    <font>
      <b/>
      <sz val="10"/>
      <color rgb="FFFFC000"/>
      <name val="GT America"/>
    </font>
    <font>
      <u/>
      <sz val="11"/>
      <name val="GT America"/>
    </font>
    <font>
      <b/>
      <sz val="12"/>
      <name val="GT America"/>
    </font>
    <font>
      <b/>
      <sz val="14"/>
      <color theme="0"/>
      <name val="GT America"/>
    </font>
    <font>
      <b/>
      <sz val="12"/>
      <color theme="0"/>
      <name val="GT America"/>
    </font>
    <font>
      <b/>
      <sz val="10"/>
      <color theme="0"/>
      <name val="GT America"/>
    </font>
    <font>
      <sz val="9"/>
      <name val="GT America"/>
    </font>
    <font>
      <b/>
      <sz val="11"/>
      <color indexed="9"/>
      <name val="GT America"/>
    </font>
    <font>
      <b/>
      <sz val="11"/>
      <color theme="0"/>
      <name val="GT America"/>
    </font>
    <font>
      <b/>
      <u/>
      <sz val="11"/>
      <color theme="1"/>
      <name val="GT America"/>
    </font>
    <font>
      <b/>
      <u/>
      <sz val="11"/>
      <name val="GT America"/>
    </font>
    <font>
      <sz val="10"/>
      <name val="Courier New"/>
      <family val="3"/>
    </font>
    <font>
      <sz val="10"/>
      <color theme="0" tint="-0.249977111117893"/>
      <name val="Courier New"/>
      <family val="3"/>
    </font>
    <font>
      <sz val="10"/>
      <color rgb="FF000000"/>
      <name val="Courier New"/>
      <family val="3"/>
    </font>
    <font>
      <sz val="10"/>
      <color theme="1"/>
      <name val="Courier New"/>
      <family val="3"/>
    </font>
    <font>
      <sz val="11"/>
      <name val="Courier New"/>
      <family val="3"/>
    </font>
    <font>
      <b/>
      <sz val="10"/>
      <name val="Courier New"/>
      <family val="3"/>
    </font>
    <font>
      <sz val="10"/>
      <color rgb="FFFF0000"/>
      <name val="Courier New"/>
      <family val="3"/>
    </font>
    <font>
      <sz val="11"/>
      <color rgb="FFFF0000"/>
      <name val="Courier New"/>
      <family val="3"/>
    </font>
    <font>
      <sz val="11"/>
      <color theme="1"/>
      <name val="Courier New"/>
      <family val="3"/>
    </font>
    <font>
      <sz val="9"/>
      <color theme="1"/>
      <name val="Courier New"/>
      <family val="3"/>
    </font>
    <font>
      <sz val="10"/>
      <color indexed="8"/>
      <name val="GT America"/>
    </font>
    <font>
      <sz val="10"/>
      <color indexed="8"/>
      <name val="Courier New"/>
      <family val="3"/>
    </font>
    <font>
      <b/>
      <sz val="18"/>
      <color theme="0"/>
      <name val="GT America"/>
    </font>
    <font>
      <b/>
      <sz val="14"/>
      <color indexed="9"/>
      <name val="GT America"/>
    </font>
    <font>
      <sz val="8"/>
      <color rgb="FF000000"/>
      <name val="Courier New"/>
      <family val="3"/>
    </font>
    <font>
      <sz val="11"/>
      <color rgb="FF000000"/>
      <name val="Courier New"/>
      <family val="3"/>
    </font>
    <font>
      <sz val="11"/>
      <color indexed="8"/>
      <name val="Calibri"/>
    </font>
    <font>
      <sz val="10"/>
      <color indexed="8"/>
      <name val="Arial"/>
    </font>
    <font>
      <b/>
      <sz val="18"/>
      <color indexed="9"/>
      <name val="GT America"/>
    </font>
    <font>
      <b/>
      <sz val="14"/>
      <name val="GT America"/>
    </font>
    <font>
      <b/>
      <i/>
      <sz val="11"/>
      <name val="GT America"/>
    </font>
    <font>
      <sz val="11"/>
      <color rgb="FF0070C0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20"/>
      <color rgb="FF0070C0"/>
      <name val="Arial"/>
      <family val="2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sz val="22"/>
      <color rgb="FF0070C0"/>
      <name val="Calibri"/>
      <family val="2"/>
      <scheme val="minor"/>
    </font>
    <font>
      <sz val="10"/>
      <color rgb="FF0070C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6204"/>
        <bgColor indexed="64"/>
      </patternFill>
    </fill>
    <fill>
      <patternFill patternType="solid">
        <fgColor rgb="FF2B9EB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7711111789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9">
    <xf numFmtId="0" fontId="0" fillId="0" borderId="0"/>
    <xf numFmtId="0" fontId="28" fillId="0" borderId="0"/>
    <xf numFmtId="0" fontId="29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8" fillId="0" borderId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8" fillId="0" borderId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8" fillId="0" borderId="0"/>
    <xf numFmtId="0" fontId="32" fillId="0" borderId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0" applyNumberFormat="0" applyBorder="0" applyAlignment="0" applyProtection="0"/>
    <xf numFmtId="0" fontId="41" fillId="6" borderId="12" applyNumberFormat="0" applyAlignment="0" applyProtection="0"/>
    <xf numFmtId="0" fontId="42" fillId="7" borderId="13" applyNumberFormat="0" applyAlignment="0" applyProtection="0"/>
    <xf numFmtId="0" fontId="43" fillId="7" borderId="12" applyNumberFormat="0" applyAlignment="0" applyProtection="0"/>
    <xf numFmtId="0" fontId="44" fillId="0" borderId="14" applyNumberFormat="0" applyFill="0" applyAlignment="0" applyProtection="0"/>
    <xf numFmtId="0" fontId="45" fillId="8" borderId="15" applyNumberFormat="0" applyAlignment="0" applyProtection="0"/>
    <xf numFmtId="0" fontId="33" fillId="0" borderId="0" applyNumberFormat="0" applyFill="0" applyBorder="0" applyAlignment="0" applyProtection="0"/>
    <xf numFmtId="0" fontId="20" fillId="9" borderId="16" applyNumberFormat="0" applyFont="0" applyAlignment="0" applyProtection="0"/>
    <xf numFmtId="0" fontId="46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47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47" fillId="33" borderId="0" applyNumberFormat="0" applyBorder="0" applyAlignment="0" applyProtection="0"/>
    <xf numFmtId="0" fontId="17" fillId="0" borderId="0"/>
    <xf numFmtId="0" fontId="16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20" fillId="0" borderId="0"/>
    <xf numFmtId="0" fontId="14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48" fillId="0" borderId="0"/>
    <xf numFmtId="43" fontId="49" fillId="0" borderId="0" applyFont="0" applyFill="0" applyBorder="0" applyAlignment="0" applyProtection="0"/>
    <xf numFmtId="0" fontId="19" fillId="0" borderId="0"/>
    <xf numFmtId="0" fontId="10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9" fillId="0" borderId="0"/>
    <xf numFmtId="0" fontId="28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50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30" fillId="0" borderId="0"/>
    <xf numFmtId="0" fontId="8" fillId="0" borderId="0"/>
    <xf numFmtId="0" fontId="32" fillId="0" borderId="0"/>
    <xf numFmtId="44" fontId="32" fillId="0" borderId="0" applyFont="0" applyFill="0" applyBorder="0" applyAlignment="0" applyProtection="0"/>
    <xf numFmtId="0" fontId="20" fillId="0" borderId="0"/>
    <xf numFmtId="0" fontId="51" fillId="0" borderId="0"/>
    <xf numFmtId="0" fontId="7" fillId="0" borderId="0"/>
    <xf numFmtId="0" fontId="6" fillId="0" borderId="0"/>
    <xf numFmtId="0" fontId="52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28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93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300">
    <xf numFmtId="0" fontId="0" fillId="0" borderId="0" xfId="0"/>
    <xf numFmtId="0" fontId="53" fillId="0" borderId="0" xfId="1" applyFont="1"/>
    <xf numFmtId="0" fontId="55" fillId="0" borderId="0" xfId="1" applyFont="1"/>
    <xf numFmtId="0" fontId="53" fillId="0" borderId="0" xfId="0" applyFont="1"/>
    <xf numFmtId="0" fontId="53" fillId="0" borderId="4" xfId="0" quotePrefix="1" applyFont="1" applyBorder="1" applyAlignment="1">
      <alignment horizontal="center"/>
    </xf>
    <xf numFmtId="0" fontId="59" fillId="0" borderId="0" xfId="1" applyFont="1"/>
    <xf numFmtId="0" fontId="53" fillId="0" borderId="0" xfId="1" applyFont="1" applyAlignment="1">
      <alignment wrapText="1"/>
    </xf>
    <xf numFmtId="0" fontId="54" fillId="0" borderId="0" xfId="1" applyFont="1"/>
    <xf numFmtId="0" fontId="53" fillId="0" borderId="1" xfId="1" applyFont="1" applyBorder="1" applyAlignment="1">
      <alignment horizontal="center"/>
    </xf>
    <xf numFmtId="0" fontId="53" fillId="0" borderId="1" xfId="1" applyFont="1" applyBorder="1"/>
    <xf numFmtId="0" fontId="53" fillId="34" borderId="1" xfId="1" applyFont="1" applyFill="1" applyBorder="1" applyAlignment="1">
      <alignment horizontal="left" wrapText="1"/>
    </xf>
    <xf numFmtId="16" fontId="53" fillId="0" borderId="1" xfId="1" quotePrefix="1" applyNumberFormat="1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1" xfId="0" quotePrefix="1" applyFont="1" applyBorder="1" applyAlignment="1">
      <alignment horizontal="center"/>
    </xf>
    <xf numFmtId="16" fontId="53" fillId="0" borderId="3" xfId="0" quotePrefix="1" applyNumberFormat="1" applyFont="1" applyBorder="1" applyAlignment="1">
      <alignment horizontal="center"/>
    </xf>
    <xf numFmtId="16" fontId="53" fillId="0" borderId="1" xfId="0" applyNumberFormat="1" applyFont="1" applyBorder="1" applyAlignment="1">
      <alignment horizontal="center" wrapText="1"/>
    </xf>
    <xf numFmtId="0" fontId="53" fillId="0" borderId="1" xfId="1" quotePrefix="1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55" fillId="0" borderId="1" xfId="1" applyFont="1" applyBorder="1" applyAlignment="1">
      <alignment horizontal="center" wrapText="1"/>
    </xf>
    <xf numFmtId="0" fontId="61" fillId="0" borderId="1" xfId="0" applyFont="1" applyBorder="1" applyAlignment="1">
      <alignment horizontal="center" wrapText="1"/>
    </xf>
    <xf numFmtId="0" fontId="55" fillId="0" borderId="1" xfId="0" applyFont="1" applyBorder="1" applyAlignment="1">
      <alignment horizontal="center" wrapText="1"/>
    </xf>
    <xf numFmtId="0" fontId="62" fillId="0" borderId="1" xfId="0" applyFont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59" fillId="0" borderId="0" xfId="1" applyFont="1" applyBorder="1" applyAlignment="1">
      <alignment horizontal="right" wrapText="1"/>
    </xf>
    <xf numFmtId="0" fontId="59" fillId="0" borderId="0" xfId="1" applyFont="1" applyBorder="1" applyAlignment="1">
      <alignment horizontal="center" wrapText="1"/>
    </xf>
    <xf numFmtId="0" fontId="56" fillId="0" borderId="0" xfId="13" applyFont="1"/>
    <xf numFmtId="0" fontId="55" fillId="0" borderId="0" xfId="1" applyFont="1" applyBorder="1" applyAlignment="1">
      <alignment horizontal="left"/>
    </xf>
    <xf numFmtId="0" fontId="55" fillId="0" borderId="1" xfId="1" applyFont="1" applyBorder="1"/>
    <xf numFmtId="0" fontId="53" fillId="0" borderId="2" xfId="0" quotePrefix="1" applyFont="1" applyBorder="1" applyAlignment="1">
      <alignment horizontal="center"/>
    </xf>
    <xf numFmtId="0" fontId="53" fillId="0" borderId="1" xfId="0" quotePrefix="1" applyFont="1" applyBorder="1" applyAlignment="1">
      <alignment horizontal="center" wrapText="1"/>
    </xf>
    <xf numFmtId="0" fontId="61" fillId="0" borderId="1" xfId="1" applyFont="1" applyBorder="1" applyAlignment="1">
      <alignment horizontal="center" wrapText="1"/>
    </xf>
    <xf numFmtId="0" fontId="65" fillId="0" borderId="1" xfId="0" applyFont="1" applyBorder="1" applyAlignment="1">
      <alignment horizontal="center" wrapText="1"/>
    </xf>
    <xf numFmtId="0" fontId="53" fillId="34" borderId="1" xfId="0" applyFont="1" applyFill="1" applyBorder="1" applyAlignment="1">
      <alignment horizontal="left" wrapText="1"/>
    </xf>
    <xf numFmtId="0" fontId="55" fillId="34" borderId="1" xfId="0" applyFont="1" applyFill="1" applyBorder="1" applyAlignment="1">
      <alignment horizontal="left" wrapText="1"/>
    </xf>
    <xf numFmtId="0" fontId="58" fillId="0" borderId="0" xfId="1" applyNumberFormat="1" applyFont="1" applyAlignment="1"/>
    <xf numFmtId="0" fontId="53" fillId="0" borderId="0" xfId="0" applyFont="1" applyAlignment="1">
      <alignment horizontal="center"/>
    </xf>
    <xf numFmtId="0" fontId="58" fillId="0" borderId="0" xfId="1" applyFont="1" applyAlignment="1"/>
    <xf numFmtId="0" fontId="66" fillId="0" borderId="0" xfId="0" applyFont="1"/>
    <xf numFmtId="0" fontId="53" fillId="0" borderId="0" xfId="0" applyFont="1" applyFill="1"/>
    <xf numFmtId="0" fontId="67" fillId="0" borderId="0" xfId="0" applyNumberFormat="1" applyFont="1"/>
    <xf numFmtId="0" fontId="55" fillId="0" borderId="2" xfId="0" applyNumberFormat="1" applyFont="1" applyBorder="1"/>
    <xf numFmtId="0" fontId="55" fillId="0" borderId="0" xfId="0" applyFont="1"/>
    <xf numFmtId="0" fontId="55" fillId="0" borderId="0" xfId="0" applyFont="1" applyAlignment="1">
      <alignment horizontal="center"/>
    </xf>
    <xf numFmtId="0" fontId="53" fillId="34" borderId="2" xfId="0" applyNumberFormat="1" applyFont="1" applyFill="1" applyBorder="1" applyAlignment="1">
      <alignment wrapText="1"/>
    </xf>
    <xf numFmtId="16" fontId="53" fillId="0" borderId="4" xfId="0" quotePrefix="1" applyNumberFormat="1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53" fillId="0" borderId="1" xfId="0" applyFont="1" applyBorder="1" applyAlignment="1">
      <alignment horizontal="center" wrapText="1"/>
    </xf>
    <xf numFmtId="0" fontId="53" fillId="0" borderId="0" xfId="0" applyFont="1" applyAlignment="1">
      <alignment horizontal="right"/>
    </xf>
    <xf numFmtId="0" fontId="54" fillId="0" borderId="0" xfId="0" applyNumberFormat="1" applyFont="1"/>
    <xf numFmtId="0" fontId="57" fillId="0" borderId="0" xfId="0" applyFont="1"/>
    <xf numFmtId="0" fontId="53" fillId="0" borderId="0" xfId="0" applyNumberFormat="1" applyFont="1"/>
    <xf numFmtId="0" fontId="53" fillId="0" borderId="0" xfId="64" applyFont="1" applyAlignment="1">
      <alignment wrapText="1"/>
    </xf>
    <xf numFmtId="0" fontId="53" fillId="0" borderId="0" xfId="64" applyFont="1"/>
    <xf numFmtId="0" fontId="55" fillId="0" borderId="0" xfId="64" applyFont="1" applyFill="1"/>
    <xf numFmtId="0" fontId="53" fillId="0" borderId="0" xfId="64" applyFont="1" applyFill="1"/>
    <xf numFmtId="0" fontId="71" fillId="0" borderId="0" xfId="0" applyFont="1"/>
    <xf numFmtId="0" fontId="67" fillId="0" borderId="0" xfId="0" applyFont="1"/>
    <xf numFmtId="0" fontId="55" fillId="0" borderId="2" xfId="0" applyFont="1" applyBorder="1"/>
    <xf numFmtId="0" fontId="53" fillId="0" borderId="22" xfId="0" quotePrefix="1" applyFont="1" applyBorder="1" applyAlignment="1">
      <alignment horizontal="center"/>
    </xf>
    <xf numFmtId="16" fontId="53" fillId="0" borderId="4" xfId="0" applyNumberFormat="1" applyFont="1" applyBorder="1" applyAlignment="1">
      <alignment horizontal="center" wrapText="1"/>
    </xf>
    <xf numFmtId="0" fontId="54" fillId="0" borderId="0" xfId="0" applyFont="1" applyBorder="1"/>
    <xf numFmtId="0" fontId="53" fillId="0" borderId="0" xfId="0" applyFont="1" applyBorder="1"/>
    <xf numFmtId="16" fontId="53" fillId="0" borderId="23" xfId="0" quotePrefix="1" applyNumberFormat="1" applyFont="1" applyBorder="1" applyAlignment="1">
      <alignment horizontal="center"/>
    </xf>
    <xf numFmtId="0" fontId="54" fillId="0" borderId="0" xfId="0" applyFont="1"/>
    <xf numFmtId="0" fontId="55" fillId="34" borderId="1" xfId="1" applyFont="1" applyFill="1" applyBorder="1" applyAlignment="1">
      <alignment horizontal="left" wrapText="1"/>
    </xf>
    <xf numFmtId="0" fontId="74" fillId="0" borderId="0" xfId="0" applyFont="1"/>
    <xf numFmtId="0" fontId="76" fillId="0" borderId="0" xfId="0" applyFont="1"/>
    <xf numFmtId="0" fontId="77" fillId="0" borderId="0" xfId="0" applyFont="1"/>
    <xf numFmtId="0" fontId="76" fillId="0" borderId="0" xfId="0" applyFont="1" applyFill="1" applyBorder="1"/>
    <xf numFmtId="0" fontId="76" fillId="0" borderId="0" xfId="0" applyFont="1" applyAlignment="1">
      <alignment horizontal="center"/>
    </xf>
    <xf numFmtId="0" fontId="76" fillId="0" borderId="0" xfId="144" applyFont="1"/>
    <xf numFmtId="0" fontId="76" fillId="0" borderId="0" xfId="0" applyFont="1" applyFill="1"/>
    <xf numFmtId="0" fontId="76" fillId="0" borderId="0" xfId="0" applyNumberFormat="1" applyFont="1" applyFill="1"/>
    <xf numFmtId="0" fontId="76" fillId="0" borderId="0" xfId="144" applyFont="1" applyFill="1"/>
    <xf numFmtId="0" fontId="81" fillId="0" borderId="0" xfId="0" applyFont="1"/>
    <xf numFmtId="49" fontId="76" fillId="0" borderId="0" xfId="0" applyNumberFormat="1" applyFont="1"/>
    <xf numFmtId="0" fontId="76" fillId="0" borderId="0" xfId="0" applyFont="1" applyBorder="1"/>
    <xf numFmtId="0" fontId="76" fillId="0" borderId="0" xfId="64" applyNumberFormat="1" applyFont="1" applyFill="1"/>
    <xf numFmtId="0" fontId="76" fillId="0" borderId="0" xfId="64" applyNumberFormat="1" applyFont="1"/>
    <xf numFmtId="0" fontId="76" fillId="0" borderId="0" xfId="0" applyFont="1" applyAlignment="1">
      <alignment horizontal="left"/>
    </xf>
    <xf numFmtId="0" fontId="76" fillId="0" borderId="0" xfId="64" applyNumberFormat="1" applyFont="1" applyAlignment="1">
      <alignment horizontal="left"/>
    </xf>
    <xf numFmtId="0" fontId="82" fillId="0" borderId="0" xfId="64" applyFont="1" applyFill="1"/>
    <xf numFmtId="0" fontId="82" fillId="0" borderId="0" xfId="64" applyNumberFormat="1" applyFont="1"/>
    <xf numFmtId="0" fontId="83" fillId="0" borderId="0" xfId="0" applyFont="1" applyAlignment="1">
      <alignment wrapText="1"/>
    </xf>
    <xf numFmtId="0" fontId="83" fillId="0" borderId="0" xfId="0" applyFont="1"/>
    <xf numFmtId="0" fontId="82" fillId="0" borderId="0" xfId="64" applyNumberFormat="1" applyFont="1" applyFill="1"/>
    <xf numFmtId="0" fontId="76" fillId="0" borderId="0" xfId="64" applyFont="1"/>
    <xf numFmtId="0" fontId="76" fillId="0" borderId="0" xfId="64" applyFont="1" applyAlignment="1">
      <alignment horizontal="right"/>
    </xf>
    <xf numFmtId="0" fontId="76" fillId="0" borderId="0" xfId="64" applyFont="1" applyFill="1"/>
    <xf numFmtId="0" fontId="76" fillId="0" borderId="0" xfId="64" applyNumberFormat="1" applyFont="1" applyAlignment="1">
      <alignment horizontal="right"/>
    </xf>
    <xf numFmtId="0" fontId="84" fillId="0" borderId="0" xfId="2" applyFont="1" applyFill="1"/>
    <xf numFmtId="0" fontId="82" fillId="0" borderId="0" xfId="64" applyFont="1" applyFill="1" applyAlignment="1">
      <alignment wrapText="1"/>
    </xf>
    <xf numFmtId="0" fontId="85" fillId="0" borderId="0" xfId="16" applyNumberFormat="1" applyFont="1"/>
    <xf numFmtId="0" fontId="85" fillId="0" borderId="0" xfId="16" applyFont="1"/>
    <xf numFmtId="0" fontId="86" fillId="0" borderId="7" xfId="20" applyFont="1" applyFill="1" applyBorder="1" applyAlignment="1">
      <alignment horizontal="right" wrapText="1"/>
    </xf>
    <xf numFmtId="0" fontId="86" fillId="0" borderId="7" xfId="20" applyFont="1" applyFill="1" applyBorder="1" applyAlignment="1">
      <alignment wrapText="1"/>
    </xf>
    <xf numFmtId="164" fontId="86" fillId="0" borderId="7" xfId="20" applyNumberFormat="1" applyFont="1" applyFill="1" applyBorder="1" applyAlignment="1">
      <alignment horizontal="right" wrapText="1"/>
    </xf>
    <xf numFmtId="0" fontId="86" fillId="0" borderId="7" xfId="141" applyFont="1" applyFill="1" applyBorder="1" applyAlignment="1">
      <alignment horizontal="right" wrapText="1"/>
    </xf>
    <xf numFmtId="0" fontId="86" fillId="0" borderId="7" xfId="141" applyFont="1" applyFill="1" applyBorder="1" applyAlignment="1">
      <alignment wrapText="1"/>
    </xf>
    <xf numFmtId="164" fontId="86" fillId="0" borderId="7" xfId="141" applyNumberFormat="1" applyFont="1" applyFill="1" applyBorder="1" applyAlignment="1">
      <alignment horizontal="right" wrapText="1"/>
    </xf>
    <xf numFmtId="0" fontId="86" fillId="0" borderId="7" xfId="113" applyFont="1" applyFill="1" applyBorder="1" applyAlignment="1">
      <alignment horizontal="right" wrapText="1"/>
    </xf>
    <xf numFmtId="0" fontId="86" fillId="0" borderId="7" xfId="113" applyFont="1" applyFill="1" applyBorder="1" applyAlignment="1">
      <alignment wrapText="1"/>
    </xf>
    <xf numFmtId="164" fontId="86" fillId="0" borderId="7" xfId="113" applyNumberFormat="1" applyFont="1" applyFill="1" applyBorder="1" applyAlignment="1">
      <alignment horizontal="right" wrapText="1"/>
    </xf>
    <xf numFmtId="0" fontId="76" fillId="0" borderId="0" xfId="141" applyFont="1" applyFill="1" applyBorder="1" applyAlignment="1">
      <alignment wrapText="1"/>
    </xf>
    <xf numFmtId="49" fontId="79" fillId="0" borderId="0" xfId="142" applyNumberFormat="1" applyFont="1"/>
    <xf numFmtId="0" fontId="80" fillId="0" borderId="0" xfId="0" applyFont="1" applyBorder="1"/>
    <xf numFmtId="0" fontId="62" fillId="0" borderId="1" xfId="1" applyFont="1" applyBorder="1" applyAlignment="1">
      <alignment horizontal="center" wrapText="1"/>
    </xf>
    <xf numFmtId="0" fontId="87" fillId="0" borderId="0" xfId="20" applyFont="1" applyFill="1" applyBorder="1" applyAlignment="1">
      <alignment wrapText="1"/>
    </xf>
    <xf numFmtId="0" fontId="60" fillId="36" borderId="5" xfId="0" applyFont="1" applyFill="1" applyBorder="1" applyAlignment="1">
      <alignment horizontal="left" vertical="center"/>
    </xf>
    <xf numFmtId="1" fontId="88" fillId="36" borderId="0" xfId="64" applyNumberFormat="1" applyFont="1" applyFill="1" applyBorder="1" applyAlignment="1">
      <alignment vertical="center"/>
    </xf>
    <xf numFmtId="0" fontId="55" fillId="37" borderId="0" xfId="64" applyNumberFormat="1" applyFont="1" applyFill="1"/>
    <xf numFmtId="1" fontId="88" fillId="37" borderId="0" xfId="64" applyNumberFormat="1" applyFont="1" applyFill="1" applyBorder="1" applyAlignment="1">
      <alignment vertical="center"/>
    </xf>
    <xf numFmtId="0" fontId="60" fillId="37" borderId="1" xfId="0" applyFont="1" applyFill="1" applyBorder="1" applyAlignment="1">
      <alignment horizontal="center" vertical="center"/>
    </xf>
    <xf numFmtId="0" fontId="60" fillId="37" borderId="2" xfId="0" applyFont="1" applyFill="1" applyBorder="1" applyAlignment="1">
      <alignment horizontal="center" vertical="center"/>
    </xf>
    <xf numFmtId="0" fontId="60" fillId="37" borderId="3" xfId="0" applyFont="1" applyFill="1" applyBorder="1" applyAlignment="1">
      <alignment horizontal="center" vertical="center"/>
    </xf>
    <xf numFmtId="0" fontId="60" fillId="37" borderId="3" xfId="0" applyFont="1" applyFill="1" applyBorder="1" applyAlignment="1">
      <alignment vertical="center"/>
    </xf>
    <xf numFmtId="0" fontId="72" fillId="37" borderId="0" xfId="0" applyFont="1" applyFill="1" applyAlignment="1">
      <alignment vertical="center"/>
    </xf>
    <xf numFmtId="0" fontId="73" fillId="37" borderId="0" xfId="0" applyFont="1" applyFill="1" applyAlignment="1">
      <alignment vertical="center"/>
    </xf>
    <xf numFmtId="0" fontId="72" fillId="36" borderId="0" xfId="0" applyFont="1" applyFill="1" applyAlignment="1">
      <alignment horizontal="center" vertical="center"/>
    </xf>
    <xf numFmtId="0" fontId="60" fillId="36" borderId="0" xfId="0" applyFont="1" applyFill="1" applyBorder="1" applyAlignment="1">
      <alignment horizontal="center" vertical="center"/>
    </xf>
    <xf numFmtId="0" fontId="55" fillId="37" borderId="0" xfId="0" applyFont="1" applyFill="1" applyBorder="1" applyAlignment="1">
      <alignment horizontal="center"/>
    </xf>
    <xf numFmtId="0" fontId="60" fillId="37" borderId="0" xfId="0" applyNumberFormat="1" applyFont="1" applyFill="1" applyBorder="1" applyAlignment="1">
      <alignment horizontal="left" vertical="center"/>
    </xf>
    <xf numFmtId="0" fontId="60" fillId="37" borderId="0" xfId="0" applyFont="1" applyFill="1" applyBorder="1" applyAlignment="1">
      <alignment horizontal="left" vertical="center"/>
    </xf>
    <xf numFmtId="0" fontId="54" fillId="37" borderId="0" xfId="0" applyFont="1" applyFill="1" applyBorder="1" applyAlignment="1">
      <alignment horizontal="center"/>
    </xf>
    <xf numFmtId="0" fontId="70" fillId="37" borderId="0" xfId="0" applyFont="1" applyFill="1" applyBorder="1" applyAlignment="1">
      <alignment horizontal="left" vertical="center"/>
    </xf>
    <xf numFmtId="0" fontId="70" fillId="37" borderId="18" xfId="0" applyFont="1" applyFill="1" applyBorder="1" applyAlignment="1">
      <alignment horizontal="center" vertical="center" wrapText="1"/>
    </xf>
    <xf numFmtId="0" fontId="70" fillId="37" borderId="19" xfId="0" applyFont="1" applyFill="1" applyBorder="1" applyAlignment="1">
      <alignment horizontal="center" vertical="center"/>
    </xf>
    <xf numFmtId="1" fontId="69" fillId="37" borderId="19" xfId="0" applyNumberFormat="1" applyFont="1" applyFill="1" applyBorder="1" applyAlignment="1">
      <alignment horizontal="center" vertical="center"/>
    </xf>
    <xf numFmtId="1" fontId="69" fillId="37" borderId="19" xfId="0" applyNumberFormat="1" applyFont="1" applyFill="1" applyBorder="1" applyAlignment="1">
      <alignment horizontal="center" vertical="center" wrapText="1"/>
    </xf>
    <xf numFmtId="1" fontId="69" fillId="37" borderId="18" xfId="0" applyNumberFormat="1" applyFont="1" applyFill="1" applyBorder="1" applyAlignment="1">
      <alignment horizontal="center"/>
    </xf>
    <xf numFmtId="1" fontId="69" fillId="37" borderId="18" xfId="0" applyNumberFormat="1" applyFont="1" applyFill="1" applyBorder="1" applyAlignment="1">
      <alignment horizontal="center" vertical="center"/>
    </xf>
    <xf numFmtId="0" fontId="72" fillId="37" borderId="0" xfId="0" applyFont="1" applyFill="1" applyBorder="1" applyAlignment="1">
      <alignment horizontal="center" vertical="center"/>
    </xf>
    <xf numFmtId="0" fontId="81" fillId="0" borderId="0" xfId="64" applyFont="1"/>
    <xf numFmtId="0" fontId="81" fillId="0" borderId="0" xfId="64" applyNumberFormat="1" applyFont="1"/>
    <xf numFmtId="0" fontId="82" fillId="0" borderId="0" xfId="0" applyFont="1"/>
    <xf numFmtId="0" fontId="90" fillId="0" borderId="0" xfId="143" applyFont="1"/>
    <xf numFmtId="0" fontId="91" fillId="0" borderId="0" xfId="1" applyFont="1"/>
    <xf numFmtId="49" fontId="76" fillId="0" borderId="0" xfId="0" applyNumberFormat="1" applyFont="1" applyFill="1"/>
    <xf numFmtId="49" fontId="81" fillId="0" borderId="0" xfId="0" applyNumberFormat="1" applyFont="1" applyFill="1"/>
    <xf numFmtId="49" fontId="81" fillId="0" borderId="0" xfId="0" applyNumberFormat="1" applyFont="1"/>
    <xf numFmtId="0" fontId="81" fillId="35" borderId="0" xfId="64" applyNumberFormat="1" applyFont="1" applyFill="1" applyBorder="1" applyAlignment="1">
      <alignment horizontal="right" vertical="center"/>
    </xf>
    <xf numFmtId="0" fontId="81" fillId="35" borderId="0" xfId="64" applyNumberFormat="1" applyFont="1" applyFill="1" applyBorder="1" applyAlignment="1">
      <alignment horizontal="left" vertical="center"/>
    </xf>
    <xf numFmtId="0" fontId="76" fillId="35" borderId="0" xfId="64" applyFont="1" applyFill="1"/>
    <xf numFmtId="0" fontId="76" fillId="35" borderId="0" xfId="64" applyNumberFormat="1" applyFont="1" applyFill="1" applyAlignment="1">
      <alignment horizontal="right"/>
    </xf>
    <xf numFmtId="0" fontId="76" fillId="35" borderId="0" xfId="64" applyFont="1" applyFill="1" applyAlignment="1">
      <alignment horizontal="right"/>
    </xf>
    <xf numFmtId="0" fontId="76" fillId="35" borderId="0" xfId="64" applyFont="1" applyFill="1" applyAlignment="1">
      <alignment horizontal="left"/>
    </xf>
    <xf numFmtId="0" fontId="57" fillId="0" borderId="0" xfId="64" applyFont="1" applyAlignment="1"/>
    <xf numFmtId="0" fontId="57" fillId="0" borderId="0" xfId="64" applyFont="1" applyAlignment="1">
      <alignment wrapText="1"/>
    </xf>
    <xf numFmtId="0" fontId="76" fillId="0" borderId="0" xfId="0" applyNumberFormat="1" applyFont="1"/>
    <xf numFmtId="0" fontId="78" fillId="0" borderId="0" xfId="63" applyNumberFormat="1" applyFont="1" applyFill="1"/>
    <xf numFmtId="0" fontId="79" fillId="0" borderId="0" xfId="142" applyNumberFormat="1" applyFont="1" applyAlignment="1">
      <alignment horizontal="right"/>
    </xf>
    <xf numFmtId="0" fontId="76" fillId="0" borderId="0" xfId="144" applyNumberFormat="1" applyFont="1"/>
    <xf numFmtId="0" fontId="76" fillId="0" borderId="0" xfId="0" applyNumberFormat="1" applyFont="1" applyFill="1" applyBorder="1"/>
    <xf numFmtId="2" fontId="76" fillId="0" borderId="0" xfId="0" applyNumberFormat="1" applyFont="1" applyFill="1" applyAlignment="1">
      <alignment horizontal="right"/>
    </xf>
    <xf numFmtId="0" fontId="76" fillId="0" borderId="0" xfId="0" applyFont="1" applyAlignment="1">
      <alignment horizontal="right"/>
    </xf>
    <xf numFmtId="0" fontId="92" fillId="2" borderId="6" xfId="204" applyFont="1" applyFill="1" applyBorder="1" applyAlignment="1">
      <alignment horizontal="center"/>
    </xf>
    <xf numFmtId="0" fontId="92" fillId="0" borderId="7" xfId="204" applyFont="1" applyFill="1" applyBorder="1" applyAlignment="1">
      <alignment horizontal="right" wrapText="1"/>
    </xf>
    <xf numFmtId="0" fontId="92" fillId="0" borderId="7" xfId="204" applyFont="1" applyFill="1" applyBorder="1" applyAlignment="1">
      <alignment wrapText="1"/>
    </xf>
    <xf numFmtId="164" fontId="92" fillId="0" borderId="7" xfId="204" applyNumberFormat="1" applyFont="1" applyFill="1" applyBorder="1" applyAlignment="1">
      <alignment horizontal="right" wrapText="1"/>
    </xf>
    <xf numFmtId="49" fontId="53" fillId="0" borderId="0" xfId="1" applyNumberFormat="1" applyFont="1"/>
    <xf numFmtId="0" fontId="28" fillId="0" borderId="0" xfId="107"/>
    <xf numFmtId="0" fontId="28" fillId="0" borderId="0" xfId="107" applyFont="1"/>
    <xf numFmtId="165" fontId="28" fillId="0" borderId="0" xfId="107" applyNumberFormat="1"/>
    <xf numFmtId="14" fontId="28" fillId="0" borderId="0" xfId="107" applyNumberFormat="1"/>
    <xf numFmtId="43" fontId="0" fillId="0" borderId="0" xfId="85" applyFont="1"/>
    <xf numFmtId="43" fontId="28" fillId="0" borderId="0" xfId="85" applyFont="1"/>
    <xf numFmtId="0" fontId="28" fillId="0" borderId="0" xfId="107" applyFont="1" applyAlignment="1">
      <alignment horizontal="left"/>
    </xf>
    <xf numFmtId="43" fontId="28" fillId="0" borderId="0" xfId="107" applyNumberFormat="1"/>
    <xf numFmtId="0" fontId="4" fillId="0" borderId="0" xfId="205"/>
    <xf numFmtId="4" fontId="4" fillId="0" borderId="0" xfId="205" applyNumberFormat="1"/>
    <xf numFmtId="14" fontId="4" fillId="0" borderId="0" xfId="205" applyNumberFormat="1"/>
    <xf numFmtId="0" fontId="31" fillId="0" borderId="0" xfId="205" applyFont="1"/>
    <xf numFmtId="4" fontId="33" fillId="0" borderId="0" xfId="205" applyNumberFormat="1" applyFont="1"/>
    <xf numFmtId="4" fontId="4" fillId="0" borderId="32" xfId="205" applyNumberFormat="1" applyBorder="1"/>
    <xf numFmtId="4" fontId="4" fillId="0" borderId="33" xfId="205" applyNumberFormat="1" applyBorder="1"/>
    <xf numFmtId="0" fontId="95" fillId="0" borderId="0" xfId="1" applyFont="1" applyAlignment="1">
      <alignment horizontal="center"/>
    </xf>
    <xf numFmtId="0" fontId="54" fillId="0" borderId="0" xfId="1" applyFont="1" applyAlignment="1">
      <alignment vertical="center"/>
    </xf>
    <xf numFmtId="0" fontId="96" fillId="0" borderId="0" xfId="1" applyFont="1" applyAlignment="1">
      <alignment vertical="center"/>
    </xf>
    <xf numFmtId="0" fontId="53" fillId="0" borderId="0" xfId="11" applyFont="1"/>
    <xf numFmtId="0" fontId="53" fillId="0" borderId="0" xfId="1" quotePrefix="1" applyFont="1" applyAlignment="1">
      <alignment horizontal="right" vertical="center"/>
    </xf>
    <xf numFmtId="0" fontId="55" fillId="0" borderId="0" xfId="1" applyFont="1" applyAlignment="1">
      <alignment horizontal="left"/>
    </xf>
    <xf numFmtId="0" fontId="53" fillId="0" borderId="0" xfId="1" applyFont="1" applyAlignment="1">
      <alignment horizontal="left"/>
    </xf>
    <xf numFmtId="0" fontId="97" fillId="0" borderId="0" xfId="0" applyFont="1"/>
    <xf numFmtId="0" fontId="98" fillId="0" borderId="0" xfId="0" applyFont="1"/>
    <xf numFmtId="0" fontId="3" fillId="0" borderId="0" xfId="207"/>
    <xf numFmtId="4" fontId="3" fillId="0" borderId="0" xfId="207" applyNumberFormat="1"/>
    <xf numFmtId="0" fontId="31" fillId="0" borderId="0" xfId="207" applyFont="1"/>
    <xf numFmtId="4" fontId="33" fillId="0" borderId="0" xfId="207" applyNumberFormat="1" applyFont="1"/>
    <xf numFmtId="4" fontId="3" fillId="0" borderId="32" xfId="207" applyNumberFormat="1" applyBorder="1"/>
    <xf numFmtId="0" fontId="3" fillId="40" borderId="0" xfId="207" applyFill="1"/>
    <xf numFmtId="11" fontId="3" fillId="0" borderId="0" xfId="207" applyNumberFormat="1"/>
    <xf numFmtId="4" fontId="3" fillId="38" borderId="0" xfId="207" applyNumberFormat="1" applyFill="1"/>
    <xf numFmtId="0" fontId="3" fillId="35" borderId="0" xfId="207" applyFill="1"/>
    <xf numFmtId="0" fontId="60" fillId="37" borderId="0" xfId="0" applyFont="1" applyFill="1" applyBorder="1" applyAlignment="1">
      <alignment horizontal="center" vertical="center"/>
    </xf>
    <xf numFmtId="0" fontId="99" fillId="41" borderId="0" xfId="0" applyFont="1" applyFill="1"/>
    <xf numFmtId="0" fontId="0" fillId="40" borderId="0" xfId="0" applyFill="1"/>
    <xf numFmtId="0" fontId="0" fillId="42" borderId="0" xfId="0" applyFill="1"/>
    <xf numFmtId="0" fontId="100" fillId="40" borderId="0" xfId="0" applyFont="1" applyFill="1"/>
    <xf numFmtId="0" fontId="100" fillId="42" borderId="0" xfId="0" applyFont="1" applyFill="1"/>
    <xf numFmtId="0" fontId="31" fillId="0" borderId="0" xfId="208" applyFont="1"/>
    <xf numFmtId="0" fontId="2" fillId="0" borderId="0" xfId="208"/>
    <xf numFmtId="0" fontId="31" fillId="0" borderId="0" xfId="208" applyFont="1" applyAlignment="1">
      <alignment wrapText="1"/>
    </xf>
    <xf numFmtId="0" fontId="2" fillId="0" borderId="34" xfId="208" applyBorder="1"/>
    <xf numFmtId="0" fontId="31" fillId="0" borderId="35" xfId="208" applyFont="1" applyBorder="1" applyAlignment="1">
      <alignment wrapText="1"/>
    </xf>
    <xf numFmtId="0" fontId="31" fillId="0" borderId="34" xfId="208" applyFont="1" applyBorder="1" applyAlignment="1">
      <alignment wrapText="1"/>
    </xf>
    <xf numFmtId="0" fontId="31" fillId="0" borderId="36" xfId="208" applyFont="1" applyBorder="1" applyAlignment="1">
      <alignment wrapText="1"/>
    </xf>
    <xf numFmtId="0" fontId="101" fillId="0" borderId="0" xfId="208" applyFont="1"/>
    <xf numFmtId="0" fontId="97" fillId="0" borderId="0" xfId="208" applyFont="1"/>
    <xf numFmtId="0" fontId="101" fillId="0" borderId="0" xfId="208" applyFont="1" applyAlignment="1">
      <alignment wrapText="1"/>
    </xf>
    <xf numFmtId="0" fontId="97" fillId="0" borderId="34" xfId="208" applyFont="1" applyBorder="1"/>
    <xf numFmtId="0" fontId="101" fillId="0" borderId="35" xfId="208" applyFont="1" applyBorder="1" applyAlignment="1">
      <alignment wrapText="1"/>
    </xf>
    <xf numFmtId="0" fontId="101" fillId="0" borderId="34" xfId="208" applyFont="1" applyBorder="1" applyAlignment="1">
      <alignment wrapText="1"/>
    </xf>
    <xf numFmtId="0" fontId="101" fillId="0" borderId="36" xfId="208" applyFont="1" applyBorder="1" applyAlignment="1">
      <alignment wrapText="1"/>
    </xf>
    <xf numFmtId="0" fontId="31" fillId="0" borderId="8" xfId="208" applyFont="1" applyBorder="1"/>
    <xf numFmtId="3" fontId="2" fillId="0" borderId="0" xfId="208" applyNumberFormat="1" applyBorder="1"/>
    <xf numFmtId="3" fontId="2" fillId="0" borderId="8" xfId="208" applyNumberFormat="1" applyBorder="1"/>
    <xf numFmtId="0" fontId="31" fillId="0" borderId="37" xfId="208" applyFont="1" applyBorder="1"/>
    <xf numFmtId="0" fontId="101" fillId="0" borderId="8" xfId="208" applyFont="1" applyBorder="1"/>
    <xf numFmtId="3" fontId="97" fillId="0" borderId="0" xfId="208" applyNumberFormat="1" applyFont="1" applyBorder="1"/>
    <xf numFmtId="3" fontId="97" fillId="0" borderId="8" xfId="208" applyNumberFormat="1" applyFont="1" applyBorder="1"/>
    <xf numFmtId="0" fontId="101" fillId="0" borderId="37" xfId="208" applyFont="1" applyBorder="1"/>
    <xf numFmtId="0" fontId="2" fillId="0" borderId="8" xfId="208" applyBorder="1"/>
    <xf numFmtId="0" fontId="97" fillId="0" borderId="8" xfId="208" applyFont="1" applyBorder="1"/>
    <xf numFmtId="3" fontId="2" fillId="0" borderId="0" xfId="208" applyNumberFormat="1"/>
    <xf numFmtId="3" fontId="97" fillId="0" borderId="0" xfId="208" applyNumberFormat="1" applyFont="1"/>
    <xf numFmtId="0" fontId="2" fillId="0" borderId="0" xfId="208" applyBorder="1"/>
    <xf numFmtId="3" fontId="2" fillId="0" borderId="38" xfId="208" applyNumberFormat="1" applyBorder="1"/>
    <xf numFmtId="0" fontId="31" fillId="0" borderId="40" xfId="208" applyFont="1" applyBorder="1"/>
    <xf numFmtId="0" fontId="97" fillId="0" borderId="0" xfId="208" applyFont="1" applyBorder="1"/>
    <xf numFmtId="3" fontId="97" fillId="0" borderId="38" xfId="208" applyNumberFormat="1" applyFont="1" applyBorder="1"/>
    <xf numFmtId="0" fontId="101" fillId="0" borderId="40" xfId="208" applyFont="1" applyBorder="1"/>
    <xf numFmtId="0" fontId="2" fillId="0" borderId="38" xfId="208" applyBorder="1"/>
    <xf numFmtId="0" fontId="2" fillId="0" borderId="39" xfId="208" applyBorder="1"/>
    <xf numFmtId="0" fontId="97" fillId="0" borderId="38" xfId="208" applyFont="1" applyBorder="1"/>
    <xf numFmtId="0" fontId="97" fillId="0" borderId="39" xfId="208" applyFont="1" applyBorder="1"/>
    <xf numFmtId="3" fontId="33" fillId="0" borderId="0" xfId="208" applyNumberFormat="1" applyFont="1"/>
    <xf numFmtId="0" fontId="97" fillId="40" borderId="0" xfId="208" applyFont="1" applyFill="1"/>
    <xf numFmtId="0" fontId="102" fillId="0" borderId="0" xfId="208" applyFont="1"/>
    <xf numFmtId="0" fontId="101" fillId="42" borderId="0" xfId="208" applyFont="1" applyFill="1"/>
    <xf numFmtId="0" fontId="97" fillId="42" borderId="0" xfId="208" applyFont="1" applyFill="1"/>
    <xf numFmtId="0" fontId="104" fillId="0" borderId="0" xfId="208" applyFont="1"/>
    <xf numFmtId="0" fontId="106" fillId="0" borderId="0" xfId="208" applyFont="1"/>
    <xf numFmtId="0" fontId="107" fillId="0" borderId="0" xfId="0" applyFont="1"/>
    <xf numFmtId="0" fontId="1" fillId="0" borderId="0" xfId="208" applyFont="1"/>
    <xf numFmtId="1" fontId="76" fillId="0" borderId="19" xfId="0" applyNumberFormat="1" applyFont="1" applyBorder="1"/>
    <xf numFmtId="1" fontId="76" fillId="0" borderId="18" xfId="0" applyNumberFormat="1" applyFont="1" applyBorder="1"/>
    <xf numFmtId="1" fontId="76" fillId="0" borderId="30" xfId="0" applyNumberFormat="1" applyFont="1" applyBorder="1"/>
    <xf numFmtId="1" fontId="76" fillId="0" borderId="20" xfId="0" applyNumberFormat="1" applyFont="1" applyBorder="1"/>
    <xf numFmtId="1" fontId="76" fillId="0" borderId="26" xfId="0" applyNumberFormat="1" applyFont="1" applyBorder="1"/>
    <xf numFmtId="1" fontId="76" fillId="0" borderId="27" xfId="0" applyNumberFormat="1" applyFont="1" applyBorder="1"/>
    <xf numFmtId="0" fontId="76" fillId="0" borderId="18" xfId="0" applyFont="1" applyFill="1" applyBorder="1" applyAlignment="1">
      <alignment horizontal="left"/>
    </xf>
    <xf numFmtId="0" fontId="76" fillId="0" borderId="31" xfId="0" applyFont="1" applyBorder="1" applyAlignment="1">
      <alignment horizontal="left" indent="1"/>
    </xf>
    <xf numFmtId="0" fontId="76" fillId="0" borderId="31" xfId="0" applyFont="1" applyFill="1" applyBorder="1" applyAlignment="1">
      <alignment horizontal="left"/>
    </xf>
    <xf numFmtId="0" fontId="76" fillId="0" borderId="21" xfId="0" applyFont="1" applyBorder="1" applyAlignment="1">
      <alignment horizontal="left" indent="1"/>
    </xf>
    <xf numFmtId="0" fontId="76" fillId="0" borderId="19" xfId="0" applyFont="1" applyBorder="1"/>
    <xf numFmtId="0" fontId="76" fillId="0" borderId="18" xfId="0" applyFont="1" applyBorder="1" applyAlignment="1">
      <alignment horizontal="left"/>
    </xf>
    <xf numFmtId="0" fontId="76" fillId="0" borderId="30" xfId="0" applyFont="1" applyBorder="1"/>
    <xf numFmtId="0" fontId="76" fillId="0" borderId="20" xfId="0" applyFont="1" applyBorder="1"/>
    <xf numFmtId="0" fontId="76" fillId="0" borderId="25" xfId="0" applyFont="1" applyBorder="1" applyAlignment="1">
      <alignment horizontal="left"/>
    </xf>
    <xf numFmtId="0" fontId="76" fillId="0" borderId="18" xfId="0" applyFont="1" applyBorder="1"/>
    <xf numFmtId="0" fontId="76" fillId="0" borderId="25" xfId="0" applyFont="1" applyBorder="1"/>
    <xf numFmtId="49" fontId="76" fillId="43" borderId="0" xfId="0" applyNumberFormat="1" applyFont="1" applyFill="1"/>
    <xf numFmtId="0" fontId="76" fillId="43" borderId="0" xfId="0" applyFont="1" applyFill="1"/>
    <xf numFmtId="0" fontId="53" fillId="0" borderId="0" xfId="1" applyFont="1" applyBorder="1" applyAlignment="1">
      <alignment horizontal="left" vertical="center"/>
    </xf>
    <xf numFmtId="0" fontId="0" fillId="36" borderId="0" xfId="0" applyFill="1" applyAlignment="1">
      <alignment horizontal="center" wrapText="1"/>
    </xf>
    <xf numFmtId="3" fontId="97" fillId="0" borderId="0" xfId="208" applyNumberFormat="1" applyFont="1" applyBorder="1" applyAlignment="1">
      <alignment vertical="top"/>
    </xf>
    <xf numFmtId="0" fontId="97" fillId="0" borderId="39" xfId="208" applyFont="1" applyBorder="1" applyAlignment="1">
      <alignment vertical="top"/>
    </xf>
    <xf numFmtId="0" fontId="103" fillId="0" borderId="41" xfId="208" applyFont="1" applyBorder="1" applyAlignment="1">
      <alignment horizontal="center"/>
    </xf>
    <xf numFmtId="0" fontId="105" fillId="0" borderId="41" xfId="208" applyFont="1" applyBorder="1" applyAlignment="1">
      <alignment horizontal="center"/>
    </xf>
    <xf numFmtId="0" fontId="31" fillId="0" borderId="8" xfId="208" applyFont="1" applyBorder="1" applyAlignment="1">
      <alignment vertical="top" wrapText="1"/>
    </xf>
    <xf numFmtId="0" fontId="31" fillId="0" borderId="38" xfId="208" applyFont="1" applyBorder="1" applyAlignment="1">
      <alignment vertical="top" wrapText="1"/>
    </xf>
    <xf numFmtId="3" fontId="2" fillId="0" borderId="0" xfId="208" applyNumberFormat="1" applyBorder="1" applyAlignment="1">
      <alignment vertical="top"/>
    </xf>
    <xf numFmtId="0" fontId="2" fillId="0" borderId="39" xfId="208" applyBorder="1" applyAlignment="1">
      <alignment vertical="top"/>
    </xf>
    <xf numFmtId="0" fontId="101" fillId="0" borderId="8" xfId="208" applyFont="1" applyBorder="1" applyAlignment="1">
      <alignment vertical="top" wrapText="1"/>
    </xf>
    <xf numFmtId="0" fontId="101" fillId="0" borderId="38" xfId="208" applyFont="1" applyBorder="1" applyAlignment="1">
      <alignment vertical="top" wrapText="1"/>
    </xf>
    <xf numFmtId="0" fontId="53" fillId="0" borderId="0" xfId="1" applyFont="1" applyBorder="1" applyAlignment="1">
      <alignment horizontal="left" vertical="center"/>
    </xf>
    <xf numFmtId="0" fontId="94" fillId="39" borderId="0" xfId="1" applyFont="1" applyFill="1" applyAlignment="1">
      <alignment horizontal="center"/>
    </xf>
    <xf numFmtId="0" fontId="56" fillId="39" borderId="0" xfId="205" applyFont="1" applyFill="1" applyAlignment="1">
      <alignment horizontal="center"/>
    </xf>
    <xf numFmtId="0" fontId="56" fillId="39" borderId="0" xfId="206" applyFont="1" applyFill="1" applyAlignment="1">
      <alignment horizontal="center"/>
    </xf>
    <xf numFmtId="0" fontId="55" fillId="34" borderId="1" xfId="1" applyFont="1" applyFill="1" applyBorder="1" applyAlignment="1">
      <alignment horizontal="left"/>
    </xf>
    <xf numFmtId="0" fontId="53" fillId="34" borderId="1" xfId="1" applyFont="1" applyFill="1" applyBorder="1" applyAlignment="1">
      <alignment horizontal="left"/>
    </xf>
    <xf numFmtId="49" fontId="53" fillId="34" borderId="1" xfId="1" applyNumberFormat="1" applyFont="1" applyFill="1" applyBorder="1" applyAlignment="1">
      <alignment horizontal="left"/>
    </xf>
    <xf numFmtId="0" fontId="53" fillId="34" borderId="4" xfId="1" applyFont="1" applyFill="1" applyBorder="1" applyAlignment="1">
      <alignment horizontal="left"/>
    </xf>
    <xf numFmtId="11" fontId="58" fillId="0" borderId="0" xfId="1" applyNumberFormat="1" applyFont="1" applyAlignment="1">
      <alignment horizontal="center"/>
    </xf>
    <xf numFmtId="0" fontId="58" fillId="0" borderId="0" xfId="1" applyFont="1" applyAlignment="1">
      <alignment horizontal="center"/>
    </xf>
    <xf numFmtId="0" fontId="68" fillId="36" borderId="1" xfId="1" applyFont="1" applyFill="1" applyBorder="1" applyAlignment="1">
      <alignment horizontal="center" vertical="center" wrapText="1"/>
    </xf>
    <xf numFmtId="0" fontId="89" fillId="36" borderId="1" xfId="1" applyFont="1" applyFill="1" applyBorder="1" applyAlignment="1">
      <alignment horizontal="center" vertical="center" wrapText="1"/>
    </xf>
    <xf numFmtId="0" fontId="53" fillId="34" borderId="28" xfId="1" applyFont="1" applyFill="1" applyBorder="1" applyAlignment="1">
      <alignment horizontal="left" vertical="center"/>
    </xf>
    <xf numFmtId="0" fontId="53" fillId="34" borderId="29" xfId="1" applyFont="1" applyFill="1" applyBorder="1" applyAlignment="1">
      <alignment horizontal="left" vertical="center"/>
    </xf>
    <xf numFmtId="0" fontId="53" fillId="34" borderId="22" xfId="1" applyFont="1" applyFill="1" applyBorder="1" applyAlignment="1">
      <alignment horizontal="left" vertical="center"/>
    </xf>
    <xf numFmtId="0" fontId="53" fillId="34" borderId="23" xfId="1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center"/>
    </xf>
    <xf numFmtId="0" fontId="72" fillId="37" borderId="0" xfId="0" applyFont="1" applyFill="1" applyBorder="1" applyAlignment="1">
      <alignment horizontal="center"/>
    </xf>
    <xf numFmtId="0" fontId="60" fillId="37" borderId="0" xfId="0" applyFont="1" applyFill="1" applyBorder="1" applyAlignment="1">
      <alignment horizontal="center" vertical="center"/>
    </xf>
    <xf numFmtId="0" fontId="58" fillId="0" borderId="0" xfId="1" applyFont="1" applyAlignment="1">
      <alignment horizontal="left"/>
    </xf>
    <xf numFmtId="0" fontId="81" fillId="35" borderId="0" xfId="64" applyNumberFormat="1" applyFont="1" applyFill="1" applyBorder="1" applyAlignment="1">
      <alignment horizontal="center" vertical="center"/>
    </xf>
    <xf numFmtId="1" fontId="88" fillId="36" borderId="8" xfId="64" applyNumberFormat="1" applyFont="1" applyFill="1" applyBorder="1" applyAlignment="1">
      <alignment horizontal="center" vertical="center"/>
    </xf>
    <xf numFmtId="1" fontId="88" fillId="36" borderId="0" xfId="64" applyNumberFormat="1" applyFont="1" applyFill="1" applyBorder="1" applyAlignment="1">
      <alignment horizontal="center" vertical="center"/>
    </xf>
    <xf numFmtId="1" fontId="69" fillId="36" borderId="24" xfId="64" applyNumberFormat="1" applyFont="1" applyFill="1" applyBorder="1" applyAlignment="1">
      <alignment horizontal="center" vertical="center"/>
    </xf>
  </cellXfs>
  <cellStyles count="209">
    <cellStyle name="20% - Accent1 2" xfId="39"/>
    <cellStyle name="20% - Accent2 2" xfId="43"/>
    <cellStyle name="20% - Accent3 2" xfId="47"/>
    <cellStyle name="20% - Accent4 2" xfId="51"/>
    <cellStyle name="20% - Accent5 2" xfId="55"/>
    <cellStyle name="20% - Accent6 2" xfId="59"/>
    <cellStyle name="40% - Accent1 2" xfId="40"/>
    <cellStyle name="40% - Accent2 2" xfId="44"/>
    <cellStyle name="40% - Accent3 2" xfId="48"/>
    <cellStyle name="40% - Accent4 2" xfId="52"/>
    <cellStyle name="40% - Accent5 2" xfId="56"/>
    <cellStyle name="40% - Accent6 2" xfId="60"/>
    <cellStyle name="60% - Accent1 2" xfId="41"/>
    <cellStyle name="60% - Accent2 2" xfId="45"/>
    <cellStyle name="60% - Accent3 2" xfId="49"/>
    <cellStyle name="60% - Accent4 2" xfId="53"/>
    <cellStyle name="60% - Accent5 2" xfId="57"/>
    <cellStyle name="60% - Accent6 2" xfId="61"/>
    <cellStyle name="Accent1 2" xfId="38"/>
    <cellStyle name="Accent2 2" xfId="42"/>
    <cellStyle name="Accent3 2" xfId="46"/>
    <cellStyle name="Accent4 2" xfId="50"/>
    <cellStyle name="Accent5 2" xfId="54"/>
    <cellStyle name="Accent6 2" xfId="58"/>
    <cellStyle name="Bad 2" xfId="27"/>
    <cellStyle name="Calculation 2" xfId="31"/>
    <cellStyle name="Check Cell 2" xfId="33"/>
    <cellStyle name="Comma 2" xfId="7"/>
    <cellStyle name="Comma 2 2" xfId="69"/>
    <cellStyle name="Comma 2 2 2" xfId="117"/>
    <cellStyle name="Comma 2 2 2 2" xfId="181"/>
    <cellStyle name="Comma 2 2 3" xfId="153"/>
    <cellStyle name="Comma 2 3" xfId="84"/>
    <cellStyle name="Comma 2 3 2" xfId="127"/>
    <cellStyle name="Comma 2 3 2 2" xfId="191"/>
    <cellStyle name="Comma 2 3 3" xfId="163"/>
    <cellStyle name="Comma 2 4" xfId="93"/>
    <cellStyle name="Comma 2 4 2" xfId="132"/>
    <cellStyle name="Comma 2 4 2 2" xfId="196"/>
    <cellStyle name="Comma 2 4 3" xfId="168"/>
    <cellStyle name="Comma 2 5" xfId="109"/>
    <cellStyle name="Comma 2 5 2" xfId="174"/>
    <cellStyle name="Comma 2 6" xfId="146"/>
    <cellStyle name="Comma 3" xfId="9"/>
    <cellStyle name="Comma 3 2" xfId="71"/>
    <cellStyle name="Comma 3 2 2" xfId="119"/>
    <cellStyle name="Comma 3 2 2 2" xfId="183"/>
    <cellStyle name="Comma 3 2 3" xfId="155"/>
    <cellStyle name="Comma 3 3" xfId="87"/>
    <cellStyle name="Comma 3 3 2" xfId="129"/>
    <cellStyle name="Comma 3 3 2 2" xfId="193"/>
    <cellStyle name="Comma 3 3 3" xfId="165"/>
    <cellStyle name="Comma 3 4" xfId="95"/>
    <cellStyle name="Comma 3 4 2" xfId="134"/>
    <cellStyle name="Comma 3 4 2 2" xfId="198"/>
    <cellStyle name="Comma 3 4 3" xfId="170"/>
    <cellStyle name="Comma 3 5" xfId="111"/>
    <cellStyle name="Comma 3 5 2" xfId="176"/>
    <cellStyle name="Comma 3 6" xfId="148"/>
    <cellStyle name="Comma 4" xfId="17"/>
    <cellStyle name="Comma 4 2" xfId="88"/>
    <cellStyle name="Comma 5" xfId="79"/>
    <cellStyle name="Comma 5 2" xfId="97"/>
    <cellStyle name="Comma 5 3" xfId="123"/>
    <cellStyle name="Comma 5 3 2" xfId="187"/>
    <cellStyle name="Comma 5 4" xfId="159"/>
    <cellStyle name="Comma 6" xfId="85"/>
    <cellStyle name="Comma 6 2" xfId="99"/>
    <cellStyle name="Comma 6 3" xfId="102"/>
    <cellStyle name="Comma 7" xfId="104"/>
    <cellStyle name="Comma 8" xfId="200"/>
    <cellStyle name="Currency 2" xfId="12"/>
    <cellStyle name="Currency 2 2" xfId="73"/>
    <cellStyle name="Currency 2 3" xfId="139"/>
    <cellStyle name="Explanatory Text 2" xfId="36"/>
    <cellStyle name="Good 2" xfId="26"/>
    <cellStyle name="Heading 1 2" xfId="22"/>
    <cellStyle name="Heading 2 2" xfId="23"/>
    <cellStyle name="Heading 3 2" xfId="24"/>
    <cellStyle name="Heading 4 2" xfId="25"/>
    <cellStyle name="Input 2" xfId="29"/>
    <cellStyle name="Linked Cell 2" xfId="32"/>
    <cellStyle name="Neutral 2" xfId="28"/>
    <cellStyle name="Normal" xfId="0" builtinId="0"/>
    <cellStyle name="Normal 10" xfId="16"/>
    <cellStyle name="Normal 11" xfId="18"/>
    <cellStyle name="Normal 12" xfId="19"/>
    <cellStyle name="Normal 12 2" xfId="76"/>
    <cellStyle name="Normal 12 2 2" xfId="120"/>
    <cellStyle name="Normal 12 2 2 2" xfId="184"/>
    <cellStyle name="Normal 12 2 3" xfId="156"/>
    <cellStyle name="Normal 12 3" xfId="90"/>
    <cellStyle name="Normal 12 4" xfId="112"/>
    <cellStyle name="Normal 12 4 2" xfId="177"/>
    <cellStyle name="Normal 12 5" xfId="149"/>
    <cellStyle name="Normal 13" xfId="62"/>
    <cellStyle name="Normal 13 2" xfId="77"/>
    <cellStyle name="Normal 13 2 2" xfId="121"/>
    <cellStyle name="Normal 13 2 2 2" xfId="185"/>
    <cellStyle name="Normal 13 2 3" xfId="157"/>
    <cellStyle name="Normal 13 3" xfId="96"/>
    <cellStyle name="Normal 13 4" xfId="114"/>
    <cellStyle name="Normal 13 4 2" xfId="178"/>
    <cellStyle name="Normal 13 5" xfId="150"/>
    <cellStyle name="Normal 14" xfId="78"/>
    <cellStyle name="Normal 14 2" xfId="98"/>
    <cellStyle name="Normal 14 3" xfId="103"/>
    <cellStyle name="Normal 14 4" xfId="122"/>
    <cellStyle name="Normal 14 4 2" xfId="186"/>
    <cellStyle name="Normal 14 5" xfId="158"/>
    <cellStyle name="Normal 15" xfId="81"/>
    <cellStyle name="Normal 15 2" xfId="100"/>
    <cellStyle name="Normal 15 3" xfId="124"/>
    <cellStyle name="Normal 15 3 2" xfId="188"/>
    <cellStyle name="Normal 15 4" xfId="160"/>
    <cellStyle name="Normal 16" xfId="82"/>
    <cellStyle name="Normal 16 2" xfId="105"/>
    <cellStyle name="Normal 16 3" xfId="125"/>
    <cellStyle name="Normal 16 3 2" xfId="189"/>
    <cellStyle name="Normal 16 4" xfId="161"/>
    <cellStyle name="Normal 17" xfId="107"/>
    <cellStyle name="Normal 17 2" xfId="63"/>
    <cellStyle name="Normal 17 2 2" xfId="91"/>
    <cellStyle name="Normal 17 2 2 2" xfId="130"/>
    <cellStyle name="Normal 17 2 2 2 2" xfId="194"/>
    <cellStyle name="Normal 17 2 2 3" xfId="166"/>
    <cellStyle name="Normal 17 2 3" xfId="115"/>
    <cellStyle name="Normal 17 2 3 2" xfId="179"/>
    <cellStyle name="Normal 17 2 4" xfId="151"/>
    <cellStyle name="Normal 18" xfId="101"/>
    <cellStyle name="Normal 18 2" xfId="135"/>
    <cellStyle name="Normal 18 2 2" xfId="199"/>
    <cellStyle name="Normal 18 3" xfId="140"/>
    <cellStyle name="Normal 18 4" xfId="171"/>
    <cellStyle name="Normal 19" xfId="64"/>
    <cellStyle name="Normal 2" xfId="1"/>
    <cellStyle name="Normal 2 2" xfId="80"/>
    <cellStyle name="Normal 2 3" xfId="136"/>
    <cellStyle name="Normal 2 4" xfId="138"/>
    <cellStyle name="Normal 20" xfId="106"/>
    <cellStyle name="Normal 20 2" xfId="172"/>
    <cellStyle name="Normal 21" xfId="137"/>
    <cellStyle name="Normal 21 2" xfId="201"/>
    <cellStyle name="Normal 22" xfId="142"/>
    <cellStyle name="Normal 22 2" xfId="202"/>
    <cellStyle name="Normal 23" xfId="143"/>
    <cellStyle name="Normal 24" xfId="144"/>
    <cellStyle name="Normal 25" xfId="203"/>
    <cellStyle name="Normal 26" xfId="205"/>
    <cellStyle name="Normal 27" xfId="206"/>
    <cellStyle name="Normal 28" xfId="207"/>
    <cellStyle name="Normal 29" xfId="208"/>
    <cellStyle name="Normal 3" xfId="3"/>
    <cellStyle name="Normal 3 2" xfId="11"/>
    <cellStyle name="Normal 3 3" xfId="15"/>
    <cellStyle name="Normal 3 4" xfId="65"/>
    <cellStyle name="Normal 4" xfId="4"/>
    <cellStyle name="Normal 4 2" xfId="13"/>
    <cellStyle name="Normal 4 2 2" xfId="74"/>
    <cellStyle name="Normal 4 3" xfId="66"/>
    <cellStyle name="Normal 5" xfId="2"/>
    <cellStyle name="Normal 6" xfId="5"/>
    <cellStyle name="Normal 6 2" xfId="67"/>
    <cellStyle name="Normal 7" xfId="6"/>
    <cellStyle name="Normal 7 2" xfId="68"/>
    <cellStyle name="Normal 7 2 2" xfId="116"/>
    <cellStyle name="Normal 7 2 2 2" xfId="180"/>
    <cellStyle name="Normal 7 2 3" xfId="152"/>
    <cellStyle name="Normal 7 3" xfId="83"/>
    <cellStyle name="Normal 7 3 2" xfId="126"/>
    <cellStyle name="Normal 7 3 2 2" xfId="190"/>
    <cellStyle name="Normal 7 3 3" xfId="162"/>
    <cellStyle name="Normal 7 4" xfId="92"/>
    <cellStyle name="Normal 7 4 2" xfId="131"/>
    <cellStyle name="Normal 7 4 2 2" xfId="195"/>
    <cellStyle name="Normal 7 4 3" xfId="167"/>
    <cellStyle name="Normal 7 5" xfId="108"/>
    <cellStyle name="Normal 7 5 2" xfId="173"/>
    <cellStyle name="Normal 7 6" xfId="145"/>
    <cellStyle name="Normal 8" xfId="8"/>
    <cellStyle name="Normal 8 2" xfId="70"/>
    <cellStyle name="Normal 8 2 2" xfId="118"/>
    <cellStyle name="Normal 8 2 2 2" xfId="182"/>
    <cellStyle name="Normal 8 2 3" xfId="154"/>
    <cellStyle name="Normal 8 3" xfId="86"/>
    <cellStyle name="Normal 8 3 2" xfId="128"/>
    <cellStyle name="Normal 8 3 2 2" xfId="192"/>
    <cellStyle name="Normal 8 3 3" xfId="164"/>
    <cellStyle name="Normal 8 4" xfId="94"/>
    <cellStyle name="Normal 8 4 2" xfId="133"/>
    <cellStyle name="Normal 8 4 2 2" xfId="197"/>
    <cellStyle name="Normal 8 4 3" xfId="169"/>
    <cellStyle name="Normal 8 5" xfId="110"/>
    <cellStyle name="Normal 8 5 2" xfId="175"/>
    <cellStyle name="Normal 8 6" xfId="147"/>
    <cellStyle name="Normal 9" xfId="10"/>
    <cellStyle name="Normal 9 2" xfId="72"/>
    <cellStyle name="Normal_access_account list" xfId="20"/>
    <cellStyle name="Normal_access_account list_3" xfId="113"/>
    <cellStyle name="Normal_access_account list_4" xfId="141"/>
    <cellStyle name="Normal_access_hide tab" xfId="204"/>
    <cellStyle name="Note 2" xfId="35"/>
    <cellStyle name="Output 2" xfId="30"/>
    <cellStyle name="Percent 2" xfId="14"/>
    <cellStyle name="Percent 2 2" xfId="75"/>
    <cellStyle name="Percent 3" xfId="89"/>
    <cellStyle name="Title" xfId="21" builtinId="15" customBuiltin="1"/>
    <cellStyle name="Total 2" xfId="37"/>
    <cellStyle name="Warning Text 2" xfId="34"/>
  </cellStyles>
  <dxfs count="142"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b/>
      </font>
    </dxf>
    <dxf>
      <alignment horizontal="center" readingOrder="0"/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ont>
        <color theme="0"/>
      </font>
    </dxf>
    <dxf>
      <fill>
        <patternFill patternType="solid">
          <bgColor rgb="FF0000FF"/>
        </patternFill>
      </fill>
    </dxf>
    <dxf>
      <font>
        <sz val="10"/>
      </font>
    </dxf>
    <dxf>
      <font>
        <sz val="10"/>
      </font>
    </dxf>
    <dxf>
      <alignment horizontal="left" readingOrder="0"/>
    </dxf>
    <dxf>
      <alignment horizontal="left" readingOrder="0"/>
    </dxf>
    <dxf>
      <alignment wrapText="1" readingOrder="0"/>
    </dxf>
    <dxf>
      <font>
        <sz val="12"/>
      </font>
    </dxf>
    <dxf>
      <alignment wrapText="1" readingOrder="0"/>
    </dxf>
    <dxf>
      <font>
        <sz val="14"/>
      </font>
    </dxf>
    <dxf>
      <alignment wrapText="1" readingOrder="0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ourier New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horizontal="left" readingOrder="0"/>
    </dxf>
    <dxf>
      <alignment wrapText="1" readingOrder="0"/>
    </dxf>
    <dxf>
      <font>
        <sz val="12"/>
      </font>
    </dxf>
    <dxf>
      <alignment wrapText="1" readingOrder="0"/>
    </dxf>
    <dxf>
      <font>
        <sz val="14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ill>
        <patternFill>
          <bgColor rgb="FF2B9EB9"/>
        </patternFill>
      </fill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ont>
        <name val="GT America"/>
        <scheme val="none"/>
      </font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ill>
        <patternFill>
          <bgColor rgb="FFFC6204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horizontal="left" readingOrder="0"/>
    </dxf>
    <dxf>
      <alignment horizontal="left" readingOrder="0"/>
    </dxf>
    <dxf>
      <font>
        <b/>
        <sz val="12"/>
        <color theme="0"/>
      </font>
      <fill>
        <patternFill patternType="solid">
          <fgColor indexed="64"/>
          <bgColor rgb="FF0000FF"/>
        </patternFill>
      </fill>
    </dxf>
    <dxf>
      <alignment wrapText="1" readingOrder="0"/>
    </dxf>
    <dxf>
      <font>
        <sz val="12"/>
      </font>
    </dxf>
    <dxf>
      <alignment wrapText="1" readingOrder="0"/>
    </dxf>
    <dxf>
      <font>
        <sz val="14"/>
      </font>
    </dxf>
    <dxf>
      <alignment wrapText="1" readingOrder="0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rgb="FF0000FF"/>
        </patternFill>
      </fill>
    </dxf>
    <dxf>
      <fill>
        <patternFill patternType="solid">
          <bgColor rgb="FF0000FF"/>
        </patternFill>
      </fill>
    </dxf>
  </dxfs>
  <tableStyles count="2" defaultTableStyle="TableStyleMedium9" defaultPivotStyle="PivotStyleLight16">
    <tableStyle name="PivotTable Style 1" table="0" count="0"/>
    <tableStyle name="PivotTable Style 2" table="0" count="0"/>
  </tableStyles>
  <colors>
    <mruColors>
      <color rgb="FFFFCCCC"/>
      <color rgb="FFFC6204"/>
      <color rgb="FF2B9EB9"/>
      <color rgb="FFDF5703"/>
      <color rgb="FF44B667"/>
      <color rgb="FF00CC99"/>
      <color rgb="FFFF3300"/>
      <color rgb="FF0000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F68DE649-6C95-475B-B7EF-0F7A38BDE582}"/>
            </a:ext>
          </a:extLst>
        </xdr:cNvPr>
        <xdr:cNvSpPr>
          <a:spLocks noChangeArrowheads="1"/>
        </xdr:cNvSpPr>
      </xdr:nvSpPr>
      <xdr:spPr bwMode="auto">
        <a:xfrm>
          <a:off x="257175" y="1952625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E0D17A36-AFB4-4EC0-AA2E-68C67547FF72}"/>
            </a:ext>
          </a:extLst>
        </xdr:cNvPr>
        <xdr:cNvSpPr>
          <a:spLocks noChangeArrowheads="1"/>
        </xdr:cNvSpPr>
      </xdr:nvSpPr>
      <xdr:spPr bwMode="auto">
        <a:xfrm>
          <a:off x="257175" y="3409950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A702E667-8127-4970-A688-DB5492F20D63}"/>
            </a:ext>
          </a:extLst>
        </xdr:cNvPr>
        <xdr:cNvSpPr>
          <a:spLocks noChangeArrowheads="1"/>
        </xdr:cNvSpPr>
      </xdr:nvSpPr>
      <xdr:spPr bwMode="auto">
        <a:xfrm>
          <a:off x="257175" y="3905250"/>
          <a:ext cx="247650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3D2ED056-3A43-47ED-B335-873B0E9BD4B3}"/>
            </a:ext>
          </a:extLst>
        </xdr:cNvPr>
        <xdr:cNvSpPr>
          <a:spLocks noChangeArrowheads="1"/>
        </xdr:cNvSpPr>
      </xdr:nvSpPr>
      <xdr:spPr bwMode="auto">
        <a:xfrm>
          <a:off x="257175" y="4229100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EAD27FC5-71B7-43D9-8CFF-B2FD249778CB}"/>
            </a:ext>
          </a:extLst>
        </xdr:cNvPr>
        <xdr:cNvSpPr>
          <a:spLocks noChangeArrowheads="1"/>
        </xdr:cNvSpPr>
      </xdr:nvSpPr>
      <xdr:spPr bwMode="auto">
        <a:xfrm>
          <a:off x="257175" y="5553075"/>
          <a:ext cx="247650" cy="171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sp macro="" textlink="">
      <xdr:nvSpPr>
        <xdr:cNvPr id="7" name="Rectangle 6">
          <a:extLst>
            <a:ext uri="{FF2B5EF4-FFF2-40B4-BE49-F238E27FC236}">
              <a16:creationId xmlns="" xmlns:a16="http://schemas.microsoft.com/office/drawing/2014/main" id="{3F19150E-F5A7-46C0-BBF6-BA186FE7B32D}"/>
            </a:ext>
          </a:extLst>
        </xdr:cNvPr>
        <xdr:cNvSpPr>
          <a:spLocks noChangeArrowheads="1"/>
        </xdr:cNvSpPr>
      </xdr:nvSpPr>
      <xdr:spPr bwMode="auto">
        <a:xfrm>
          <a:off x="257175" y="6438900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14</xdr:row>
      <xdr:rowOff>0</xdr:rowOff>
    </xdr:to>
    <xdr:sp macro="" textlink="">
      <xdr:nvSpPr>
        <xdr:cNvPr id="10" name="Rectangle 9">
          <a:extLst>
            <a:ext uri="{FF2B5EF4-FFF2-40B4-BE49-F238E27FC236}">
              <a16:creationId xmlns="" xmlns:a16="http://schemas.microsoft.com/office/drawing/2014/main" id="{B6A9AB40-ED5D-4A33-A00A-6204570E936F}"/>
            </a:ext>
          </a:extLst>
        </xdr:cNvPr>
        <xdr:cNvSpPr>
          <a:spLocks noChangeArrowheads="1"/>
        </xdr:cNvSpPr>
      </xdr:nvSpPr>
      <xdr:spPr bwMode="auto">
        <a:xfrm>
          <a:off x="257175" y="3409950"/>
          <a:ext cx="2476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="" xmlns:a16="http://schemas.microsoft.com/office/drawing/2014/main" id="{50A13F42-6D3C-4DCC-AF83-9061D1C44015}"/>
            </a:ext>
          </a:extLst>
        </xdr:cNvPr>
        <xdr:cNvSpPr>
          <a:spLocks noChangeArrowheads="1"/>
        </xdr:cNvSpPr>
      </xdr:nvSpPr>
      <xdr:spPr bwMode="auto">
        <a:xfrm>
          <a:off x="257175" y="7305675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4</xdr:col>
      <xdr:colOff>1571625</xdr:colOff>
      <xdr:row>39</xdr:row>
      <xdr:rowOff>9525</xdr:rowOff>
    </xdr:from>
    <xdr:to>
      <xdr:col>4</xdr:col>
      <xdr:colOff>2943054</xdr:colOff>
      <xdr:row>40</xdr:row>
      <xdr:rowOff>190455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DC17576C-6095-450C-AF57-ADA8AA34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71800" y="7315200"/>
          <a:ext cx="1371429" cy="371430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1447800</xdr:colOff>
      <xdr:row>13</xdr:row>
      <xdr:rowOff>19050</xdr:rowOff>
    </xdr:from>
    <xdr:to>
      <xdr:col>4</xdr:col>
      <xdr:colOff>2876371</xdr:colOff>
      <xdr:row>15</xdr:row>
      <xdr:rowOff>228531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E2E52E38-FE43-4D7B-946A-F09D3F3F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47975" y="3267075"/>
          <a:ext cx="1428571" cy="561906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4000500</xdr:colOff>
      <xdr:row>30</xdr:row>
      <xdr:rowOff>47625</xdr:rowOff>
    </xdr:from>
    <xdr:to>
      <xdr:col>4</xdr:col>
      <xdr:colOff>4952881</xdr:colOff>
      <xdr:row>32</xdr:row>
      <xdr:rowOff>38058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49180204-A717-4604-A05E-7FAFCED8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00675" y="6324600"/>
          <a:ext cx="952381" cy="34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16" name="Rectangle 20">
          <a:extLst>
            <a:ext uri="{FF2B5EF4-FFF2-40B4-BE49-F238E27FC236}">
              <a16:creationId xmlns="" xmlns:a16="http://schemas.microsoft.com/office/drawing/2014/main" id="{FF84388E-733B-4044-8C36-F2D4F1017AD0}"/>
            </a:ext>
          </a:extLst>
        </xdr:cNvPr>
        <xdr:cNvSpPr>
          <a:spLocks noChangeArrowheads="1"/>
        </xdr:cNvSpPr>
      </xdr:nvSpPr>
      <xdr:spPr bwMode="auto">
        <a:xfrm>
          <a:off x="257175" y="1581150"/>
          <a:ext cx="247650" cy="20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7" name="Rectangle 21">
          <a:extLst>
            <a:ext uri="{FF2B5EF4-FFF2-40B4-BE49-F238E27FC236}">
              <a16:creationId xmlns="" xmlns:a16="http://schemas.microsoft.com/office/drawing/2014/main" id="{119439FC-990A-49AB-A460-4E2A584C0AF4}"/>
            </a:ext>
          </a:extLst>
        </xdr:cNvPr>
        <xdr:cNvSpPr>
          <a:spLocks noChangeArrowheads="1"/>
        </xdr:cNvSpPr>
      </xdr:nvSpPr>
      <xdr:spPr bwMode="auto">
        <a:xfrm>
          <a:off x="257175" y="2466975"/>
          <a:ext cx="247650" cy="20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="" xmlns:a16="http://schemas.microsoft.com/office/drawing/2014/main" id="{522088D7-2147-4146-B313-8BA8D620D8C6}"/>
            </a:ext>
          </a:extLst>
        </xdr:cNvPr>
        <xdr:cNvSpPr>
          <a:spLocks noChangeArrowheads="1"/>
        </xdr:cNvSpPr>
      </xdr:nvSpPr>
      <xdr:spPr bwMode="auto">
        <a:xfrm>
          <a:off x="257175" y="3905250"/>
          <a:ext cx="247650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sp macro="" textlink="">
      <xdr:nvSpPr>
        <xdr:cNvPr id="20" name="Rectangle 31">
          <a:extLst>
            <a:ext uri="{FF2B5EF4-FFF2-40B4-BE49-F238E27FC236}">
              <a16:creationId xmlns="" xmlns:a16="http://schemas.microsoft.com/office/drawing/2014/main" id="{2FE43AF7-1686-459F-B1AE-9D01E4962807}"/>
            </a:ext>
          </a:extLst>
        </xdr:cNvPr>
        <xdr:cNvSpPr>
          <a:spLocks noChangeArrowheads="1"/>
        </xdr:cNvSpPr>
      </xdr:nvSpPr>
      <xdr:spPr bwMode="auto">
        <a:xfrm>
          <a:off x="257175" y="9239250"/>
          <a:ext cx="247650" cy="200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1" name="Rectangle 33">
          <a:extLst>
            <a:ext uri="{FF2B5EF4-FFF2-40B4-BE49-F238E27FC236}">
              <a16:creationId xmlns="" xmlns:a16="http://schemas.microsoft.com/office/drawing/2014/main" id="{04B135DD-9DBA-4727-9AA9-9B19B0BF0A44}"/>
            </a:ext>
          </a:extLst>
        </xdr:cNvPr>
        <xdr:cNvSpPr>
          <a:spLocks noChangeArrowheads="1"/>
        </xdr:cNvSpPr>
      </xdr:nvSpPr>
      <xdr:spPr bwMode="auto">
        <a:xfrm>
          <a:off x="257175" y="9677400"/>
          <a:ext cx="247650" cy="200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="" xmlns:a16="http://schemas.microsoft.com/office/drawing/2014/main" id="{F9D33B13-6F40-4BBA-B9CD-CC977A30CDE5}"/>
            </a:ext>
          </a:extLst>
        </xdr:cNvPr>
        <xdr:cNvSpPr>
          <a:spLocks noChangeArrowheads="1"/>
        </xdr:cNvSpPr>
      </xdr:nvSpPr>
      <xdr:spPr bwMode="auto">
        <a:xfrm>
          <a:off x="257175" y="10563225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sp macro="" textlink="">
      <xdr:nvSpPr>
        <xdr:cNvPr id="24" name="Rectangle 29">
          <a:extLst>
            <a:ext uri="{FF2B5EF4-FFF2-40B4-BE49-F238E27FC236}">
              <a16:creationId xmlns="" xmlns:a16="http://schemas.microsoft.com/office/drawing/2014/main" id="{024D3B62-8E20-4BCC-8A25-8373AAFB0A40}"/>
            </a:ext>
          </a:extLst>
        </xdr:cNvPr>
        <xdr:cNvSpPr>
          <a:spLocks noChangeArrowheads="1"/>
        </xdr:cNvSpPr>
      </xdr:nvSpPr>
      <xdr:spPr bwMode="auto">
        <a:xfrm>
          <a:off x="257175" y="11020425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="" xmlns:a16="http://schemas.microsoft.com/office/drawing/2014/main" id="{0318AD1D-4DD5-4F78-81BE-44DA1582CFB6}"/>
            </a:ext>
          </a:extLst>
        </xdr:cNvPr>
        <xdr:cNvSpPr>
          <a:spLocks noChangeArrowheads="1"/>
        </xdr:cNvSpPr>
      </xdr:nvSpPr>
      <xdr:spPr bwMode="auto">
        <a:xfrm>
          <a:off x="257175" y="6791325"/>
          <a:ext cx="247650" cy="190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257175</xdr:colOff>
      <xdr:row>34</xdr:row>
      <xdr:rowOff>9525</xdr:rowOff>
    </xdr:from>
    <xdr:to>
      <xdr:col>3</xdr:col>
      <xdr:colOff>457200</xdr:colOff>
      <xdr:row>34</xdr:row>
      <xdr:rowOff>142875</xdr:rowOff>
    </xdr:to>
    <xdr:sp macro="" textlink="">
      <xdr:nvSpPr>
        <xdr:cNvPr id="26" name="Rectangle 25">
          <a:extLst>
            <a:ext uri="{FF2B5EF4-FFF2-40B4-BE49-F238E27FC236}">
              <a16:creationId xmlns="" xmlns:a16="http://schemas.microsoft.com/office/drawing/2014/main" id="{C8D43E1E-1CA4-4635-85E0-FC98E8DF3D25}"/>
            </a:ext>
          </a:extLst>
        </xdr:cNvPr>
        <xdr:cNvSpPr>
          <a:spLocks noChangeArrowheads="1"/>
        </xdr:cNvSpPr>
      </xdr:nvSpPr>
      <xdr:spPr bwMode="auto">
        <a:xfrm>
          <a:off x="942975" y="6991350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4</xdr:col>
      <xdr:colOff>2143125</xdr:colOff>
      <xdr:row>48</xdr:row>
      <xdr:rowOff>9525</xdr:rowOff>
    </xdr:from>
    <xdr:to>
      <xdr:col>4</xdr:col>
      <xdr:colOff>4314825</xdr:colOff>
      <xdr:row>50</xdr:row>
      <xdr:rowOff>85725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ECE45367-9E2B-4F88-B842-54E4F0C09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1029950"/>
          <a:ext cx="21717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19050</xdr:rowOff>
    </xdr:to>
    <xdr:sp macro="" textlink="">
      <xdr:nvSpPr>
        <xdr:cNvPr id="29" name="Rectangle 29">
          <a:extLst>
            <a:ext uri="{FF2B5EF4-FFF2-40B4-BE49-F238E27FC236}">
              <a16:creationId xmlns="" xmlns:a16="http://schemas.microsoft.com/office/drawing/2014/main" id="{96D9A0B0-A028-49FD-B90C-CB7E5685F940}"/>
            </a:ext>
          </a:extLst>
        </xdr:cNvPr>
        <xdr:cNvSpPr>
          <a:spLocks noChangeArrowheads="1"/>
        </xdr:cNvSpPr>
      </xdr:nvSpPr>
      <xdr:spPr bwMode="auto">
        <a:xfrm>
          <a:off x="257175" y="11372850"/>
          <a:ext cx="247650" cy="209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4562475</xdr:colOff>
      <xdr:row>20</xdr:row>
      <xdr:rowOff>0</xdr:rowOff>
    </xdr:from>
    <xdr:to>
      <xdr:col>4</xdr:col>
      <xdr:colOff>5210175</xdr:colOff>
      <xdr:row>21</xdr:row>
      <xdr:rowOff>133350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D98A26EA-E724-41D8-98C9-0A8959FA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4581525"/>
          <a:ext cx="6477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5353050</xdr:colOff>
      <xdr:row>21</xdr:row>
      <xdr:rowOff>9525</xdr:rowOff>
    </xdr:from>
    <xdr:to>
      <xdr:col>4</xdr:col>
      <xdr:colOff>5972175</xdr:colOff>
      <xdr:row>22</xdr:row>
      <xdr:rowOff>123825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2823A5E9-2944-4835-945F-333B8AA90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4752975"/>
          <a:ext cx="61912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5648325</xdr:colOff>
      <xdr:row>23</xdr:row>
      <xdr:rowOff>57150</xdr:rowOff>
    </xdr:from>
    <xdr:to>
      <xdr:col>4</xdr:col>
      <xdr:colOff>6267450</xdr:colOff>
      <xdr:row>25</xdr:row>
      <xdr:rowOff>19050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32FCC4D-16CF-4B15-9CF5-6679C4CB5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124450"/>
          <a:ext cx="6191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4344751</xdr:colOff>
      <xdr:row>0</xdr:row>
      <xdr:rowOff>46264</xdr:rowOff>
    </xdr:from>
    <xdr:to>
      <xdr:col>4</xdr:col>
      <xdr:colOff>7221301</xdr:colOff>
      <xdr:row>0</xdr:row>
      <xdr:rowOff>748677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957C6A14-630C-464B-AEDA-8F429113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46287" y="46264"/>
          <a:ext cx="2876550" cy="702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38100</xdr:rowOff>
    </xdr:to>
    <xdr:sp macro="" textlink="">
      <xdr:nvSpPr>
        <xdr:cNvPr id="35" name="Rectangle 29">
          <a:extLst>
            <a:ext uri="{FF2B5EF4-FFF2-40B4-BE49-F238E27FC236}">
              <a16:creationId xmlns="" xmlns:a16="http://schemas.microsoft.com/office/drawing/2014/main" id="{1BA1799F-8303-4899-80C9-E891F364D859}"/>
            </a:ext>
          </a:extLst>
        </xdr:cNvPr>
        <xdr:cNvSpPr>
          <a:spLocks noChangeArrowheads="1"/>
        </xdr:cNvSpPr>
      </xdr:nvSpPr>
      <xdr:spPr bwMode="auto">
        <a:xfrm>
          <a:off x="257175" y="12211050"/>
          <a:ext cx="247650" cy="228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733425</xdr:colOff>
      <xdr:row>13</xdr:row>
      <xdr:rowOff>28575</xdr:rowOff>
    </xdr:from>
    <xdr:to>
      <xdr:col>4</xdr:col>
      <xdr:colOff>1304854</xdr:colOff>
      <xdr:row>15</xdr:row>
      <xdr:rowOff>180913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395FA984-B710-42DB-B301-888DFD6B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33600" y="3276600"/>
          <a:ext cx="571429" cy="504763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25</xdr:row>
      <xdr:rowOff>38100</xdr:rowOff>
    </xdr:from>
    <xdr:to>
      <xdr:col>4</xdr:col>
      <xdr:colOff>1276279</xdr:colOff>
      <xdr:row>28</xdr:row>
      <xdr:rowOff>28513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A07FEAB4-D41C-40B3-9589-B5ABAF089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025" y="5429250"/>
          <a:ext cx="571429" cy="4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3267075</xdr:colOff>
      <xdr:row>29</xdr:row>
      <xdr:rowOff>152400</xdr:rowOff>
    </xdr:from>
    <xdr:to>
      <xdr:col>4</xdr:col>
      <xdr:colOff>3771837</xdr:colOff>
      <xdr:row>32</xdr:row>
      <xdr:rowOff>161858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549555AC-CFA1-4A7B-A3EE-B5FB42B2E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50" y="6238875"/>
          <a:ext cx="504762" cy="552383"/>
        </a:xfrm>
        <a:prstGeom prst="rect">
          <a:avLst/>
        </a:prstGeom>
      </xdr:spPr>
    </xdr:pic>
    <xdr:clientData/>
  </xdr:twoCellAnchor>
  <xdr:twoCellAnchor editAs="oneCell">
    <xdr:from>
      <xdr:col>4</xdr:col>
      <xdr:colOff>1000125</xdr:colOff>
      <xdr:row>38</xdr:row>
      <xdr:rowOff>85725</xdr:rowOff>
    </xdr:from>
    <xdr:to>
      <xdr:col>4</xdr:col>
      <xdr:colOff>1504887</xdr:colOff>
      <xdr:row>40</xdr:row>
      <xdr:rowOff>228539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84D74D81-420F-4819-9FDD-C033CC30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0300" y="7229475"/>
          <a:ext cx="504762" cy="495239"/>
        </a:xfrm>
        <a:prstGeom prst="rect">
          <a:avLst/>
        </a:prstGeom>
      </xdr:spPr>
    </xdr:pic>
    <xdr:clientData/>
  </xdr:twoCellAnchor>
  <xdr:twoCellAnchor editAs="oneCell">
    <xdr:from>
      <xdr:col>4</xdr:col>
      <xdr:colOff>2257425</xdr:colOff>
      <xdr:row>41</xdr:row>
      <xdr:rowOff>28575</xdr:rowOff>
    </xdr:from>
    <xdr:to>
      <xdr:col>4</xdr:col>
      <xdr:colOff>2714568</xdr:colOff>
      <xdr:row>43</xdr:row>
      <xdr:rowOff>142814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AD5C4D55-7A13-45A1-8ECD-0BC272E2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7600" y="8220075"/>
          <a:ext cx="457143" cy="4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43</xdr:row>
      <xdr:rowOff>57150</xdr:rowOff>
    </xdr:from>
    <xdr:to>
      <xdr:col>4</xdr:col>
      <xdr:colOff>1571562</xdr:colOff>
      <xdr:row>45</xdr:row>
      <xdr:rowOff>114238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548D694E-B771-4D5E-868C-0FBB3A31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66975" y="9496425"/>
          <a:ext cx="504762" cy="4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1343025</xdr:colOff>
      <xdr:row>45</xdr:row>
      <xdr:rowOff>161925</xdr:rowOff>
    </xdr:from>
    <xdr:to>
      <xdr:col>4</xdr:col>
      <xdr:colOff>1828739</xdr:colOff>
      <xdr:row>47</xdr:row>
      <xdr:rowOff>238063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ED93BCF9-F4B0-44B9-9CE8-6E963DAB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43200" y="10487025"/>
          <a:ext cx="485714" cy="504763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50</xdr:row>
      <xdr:rowOff>76200</xdr:rowOff>
    </xdr:from>
    <xdr:to>
      <xdr:col>4</xdr:col>
      <xdr:colOff>1895410</xdr:colOff>
      <xdr:row>53</xdr:row>
      <xdr:rowOff>85661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9AA00B03-3D06-4783-A5DF-6B288179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1775" y="11449050"/>
          <a:ext cx="523810" cy="523811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10</xdr:row>
      <xdr:rowOff>9525</xdr:rowOff>
    </xdr:from>
    <xdr:to>
      <xdr:col>3</xdr:col>
      <xdr:colOff>457200</xdr:colOff>
      <xdr:row>10</xdr:row>
      <xdr:rowOff>142875</xdr:rowOff>
    </xdr:to>
    <xdr:sp macro="" textlink="">
      <xdr:nvSpPr>
        <xdr:cNvPr id="45" name="Rectangle 44">
          <a:extLst>
            <a:ext uri="{FF2B5EF4-FFF2-40B4-BE49-F238E27FC236}">
              <a16:creationId xmlns="" xmlns:a16="http://schemas.microsoft.com/office/drawing/2014/main" id="{3AF4289F-3D12-4BE1-9CFC-146F5857224A}"/>
            </a:ext>
          </a:extLst>
        </xdr:cNvPr>
        <xdr:cNvSpPr>
          <a:spLocks noChangeArrowheads="1"/>
        </xdr:cNvSpPr>
      </xdr:nvSpPr>
      <xdr:spPr bwMode="auto">
        <a:xfrm>
          <a:off x="942975" y="2686050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257175</xdr:colOff>
      <xdr:row>12</xdr:row>
      <xdr:rowOff>9525</xdr:rowOff>
    </xdr:from>
    <xdr:to>
      <xdr:col>3</xdr:col>
      <xdr:colOff>457200</xdr:colOff>
      <xdr:row>12</xdr:row>
      <xdr:rowOff>142875</xdr:rowOff>
    </xdr:to>
    <xdr:sp macro="" textlink="">
      <xdr:nvSpPr>
        <xdr:cNvPr id="46" name="Rectangle 16">
          <a:extLst>
            <a:ext uri="{FF2B5EF4-FFF2-40B4-BE49-F238E27FC236}">
              <a16:creationId xmlns="" xmlns:a16="http://schemas.microsoft.com/office/drawing/2014/main" id="{0277467B-F941-4F67-A2D6-A76AC1BA5B63}"/>
            </a:ext>
          </a:extLst>
        </xdr:cNvPr>
        <xdr:cNvSpPr>
          <a:spLocks noChangeArrowheads="1"/>
        </xdr:cNvSpPr>
      </xdr:nvSpPr>
      <xdr:spPr bwMode="auto">
        <a:xfrm>
          <a:off x="942975" y="3009900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257175</xdr:colOff>
      <xdr:row>11</xdr:row>
      <xdr:rowOff>9525</xdr:rowOff>
    </xdr:from>
    <xdr:to>
      <xdr:col>3</xdr:col>
      <xdr:colOff>457200</xdr:colOff>
      <xdr:row>11</xdr:row>
      <xdr:rowOff>142875</xdr:rowOff>
    </xdr:to>
    <xdr:sp macro="" textlink="">
      <xdr:nvSpPr>
        <xdr:cNvPr id="47" name="Rectangle 16">
          <a:extLst>
            <a:ext uri="{FF2B5EF4-FFF2-40B4-BE49-F238E27FC236}">
              <a16:creationId xmlns="" xmlns:a16="http://schemas.microsoft.com/office/drawing/2014/main" id="{25C15322-D735-4B19-9E26-646E943D89B2}"/>
            </a:ext>
          </a:extLst>
        </xdr:cNvPr>
        <xdr:cNvSpPr>
          <a:spLocks noChangeArrowheads="1"/>
        </xdr:cNvSpPr>
      </xdr:nvSpPr>
      <xdr:spPr bwMode="auto">
        <a:xfrm>
          <a:off x="942975" y="2847975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257175</xdr:colOff>
      <xdr:row>35</xdr:row>
      <xdr:rowOff>9525</xdr:rowOff>
    </xdr:from>
    <xdr:to>
      <xdr:col>3</xdr:col>
      <xdr:colOff>457200</xdr:colOff>
      <xdr:row>35</xdr:row>
      <xdr:rowOff>142875</xdr:rowOff>
    </xdr:to>
    <xdr:sp macro="" textlink="">
      <xdr:nvSpPr>
        <xdr:cNvPr id="48" name="Rectangle 47">
          <a:extLst>
            <a:ext uri="{FF2B5EF4-FFF2-40B4-BE49-F238E27FC236}">
              <a16:creationId xmlns="" xmlns:a16="http://schemas.microsoft.com/office/drawing/2014/main" id="{C8D43E1E-1CA4-4635-85E0-FC98E8DF3D25}"/>
            </a:ext>
          </a:extLst>
        </xdr:cNvPr>
        <xdr:cNvSpPr>
          <a:spLocks noChangeArrowheads="1"/>
        </xdr:cNvSpPr>
      </xdr:nvSpPr>
      <xdr:spPr bwMode="auto">
        <a:xfrm>
          <a:off x="942975" y="6905625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257175</xdr:colOff>
      <xdr:row>36</xdr:row>
      <xdr:rowOff>9525</xdr:rowOff>
    </xdr:from>
    <xdr:to>
      <xdr:col>3</xdr:col>
      <xdr:colOff>457200</xdr:colOff>
      <xdr:row>36</xdr:row>
      <xdr:rowOff>142875</xdr:rowOff>
    </xdr:to>
    <xdr:sp macro="" textlink="">
      <xdr:nvSpPr>
        <xdr:cNvPr id="49" name="Rectangle 48">
          <a:extLst>
            <a:ext uri="{FF2B5EF4-FFF2-40B4-BE49-F238E27FC236}">
              <a16:creationId xmlns="" xmlns:a16="http://schemas.microsoft.com/office/drawing/2014/main" id="{C8D43E1E-1CA4-4635-85E0-FC98E8DF3D25}"/>
            </a:ext>
          </a:extLst>
        </xdr:cNvPr>
        <xdr:cNvSpPr>
          <a:spLocks noChangeArrowheads="1"/>
        </xdr:cNvSpPr>
      </xdr:nvSpPr>
      <xdr:spPr bwMode="auto">
        <a:xfrm>
          <a:off x="942975" y="7067550"/>
          <a:ext cx="200025" cy="133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0</xdr:row>
      <xdr:rowOff>103882</xdr:rowOff>
    </xdr:from>
    <xdr:to>
      <xdr:col>4</xdr:col>
      <xdr:colOff>1442357</xdr:colOff>
      <xdr:row>0</xdr:row>
      <xdr:rowOff>556645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111" y="103882"/>
          <a:ext cx="2556782" cy="452763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56</xdr:row>
      <xdr:rowOff>95250</xdr:rowOff>
    </xdr:from>
    <xdr:to>
      <xdr:col>4</xdr:col>
      <xdr:colOff>2114550</xdr:colOff>
      <xdr:row>63</xdr:row>
      <xdr:rowOff>9525</xdr:rowOff>
    </xdr:to>
    <xdr:pic>
      <xdr:nvPicPr>
        <xdr:cNvPr id="53" name="Picture 5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" r="1456"/>
        <a:stretch/>
      </xdr:blipFill>
      <xdr:spPr bwMode="auto">
        <a:xfrm>
          <a:off x="1609724" y="13154025"/>
          <a:ext cx="1905001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3</xdr:col>
      <xdr:colOff>22973</xdr:colOff>
      <xdr:row>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2528048" cy="447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4466</xdr:row>
      <xdr:rowOff>76200</xdr:rowOff>
    </xdr:from>
    <xdr:to>
      <xdr:col>5</xdr:col>
      <xdr:colOff>551823</xdr:colOff>
      <xdr:row>4476</xdr:row>
      <xdr:rowOff>190248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F43D844-8ED0-468D-8567-ABB05C7B9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4667250"/>
          <a:ext cx="5019048" cy="20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884</xdr:row>
      <xdr:rowOff>161925</xdr:rowOff>
    </xdr:from>
    <xdr:to>
      <xdr:col>6</xdr:col>
      <xdr:colOff>1097169</xdr:colOff>
      <xdr:row>909</xdr:row>
      <xdr:rowOff>66092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039D7B0-6D90-42D3-8DC6-6BC51E9FD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4752975"/>
          <a:ext cx="4707144" cy="46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885</xdr:row>
      <xdr:rowOff>0</xdr:rowOff>
    </xdr:from>
    <xdr:to>
      <xdr:col>32</xdr:col>
      <xdr:colOff>175427</xdr:colOff>
      <xdr:row>909</xdr:row>
      <xdr:rowOff>189905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C40AE0A-26D9-4D35-BA54-D5624CD3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975" y="4781550"/>
          <a:ext cx="6280952" cy="4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361</xdr:row>
      <xdr:rowOff>0</xdr:rowOff>
    </xdr:from>
    <xdr:to>
      <xdr:col>7</xdr:col>
      <xdr:colOff>913829</xdr:colOff>
      <xdr:row>375</xdr:row>
      <xdr:rowOff>85381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2342FCE-A59F-476A-B456-D664B08A4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57550"/>
          <a:ext cx="4571429" cy="27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ss/Compass%20Plans/Budget%20Compass%20Plus%208.3/Orange%20County%20Trust/MonthlyUpdate_OrangeCoNY_HC_SB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Update_SBU"/>
      <sheetName val="FileNames"/>
      <sheetName val="ChartVlookup"/>
      <sheetName val="OrgStructure"/>
      <sheetName val="GLSpecs (HVIA)"/>
      <sheetName val="GLSpecs (Parent)"/>
      <sheetName val="GLSpecs(OCTC)"/>
      <sheetName val="access_account list"/>
      <sheetName val="GL GROUPING(OCTC)"/>
      <sheetName val="InvestCorrel(FundsMgrONLY)"/>
      <sheetName val="LoanCorrelations"/>
      <sheetName val="DepositCorrelations"/>
      <sheetName val="CDARS Files"/>
      <sheetName val="Recon_Vining_Mar2016"/>
      <sheetName val="Recon_ALCOLOAN2_Mar2016"/>
      <sheetName val="Recon_Non-Accrual_Mar2016"/>
      <sheetName val="Recon_ALCODEP2_Mar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Orange County Trust Company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en Schaefer" refreshedDate="43410.619740624999" createdVersion="5" refreshedVersion="6" minRefreshableVersion="3" recordCount="1011">
  <cacheSource type="worksheet">
    <worksheetSource ref="A14:C2500" sheet="LoanSpecs"/>
  </cacheSource>
  <cacheFields count="3">
    <cacheField name="Loan Codes" numFmtId="49">
      <sharedItems containsBlank="1" count="79">
        <s v=" 10 AR 100   0  N 1 F  "/>
        <s v=" 10 CN   0   0  N 1    "/>
        <s v=" 10 CN  78   0  N 1    "/>
        <s v=" 10 CN 100   0  N 1 F  "/>
        <s v=" 10 CN 100   0  N 3 F  "/>
        <s v=" 10 CN 100   0  Y 3 F  "/>
        <s v=" 10 CR   0   0  N 3    "/>
        <s v=" 10 CR  62   0  N 1    "/>
        <s v=" 10 CR  77   0  N 1 F  "/>
        <s v=" 10 CR  81   0  N 1    "/>
        <s v=" 10 CR 100   0  N 1    "/>
        <s v=" 10 CR 100   0  N 1 F  "/>
        <s v=" 10 CR 100   0  N 3 F  "/>
        <s v=" 10 CR 114   0  N 1    "/>
        <s v=" 10 CR 114   0  Y 1    "/>
        <s v=" 10 CT   0   0  N 1    "/>
        <s v=" 10 CT   0   0  N 1 F  "/>
        <s v=" 10 CT   0   0  N 3    "/>
        <s v=" 10 CT   0   0  N 5    "/>
        <s v=" 10 CT  63   0  N 1    "/>
        <s v=" 10 CT  82   0  N 1    "/>
        <s v=" 10 CT 100   0  N 1    "/>
        <s v=" 10 CT 100   0  N 1 F  "/>
        <s v=" 10 CT 100   0  N 3    "/>
        <s v=" 10 CT 100   0  N 3 F  "/>
        <s v=" 10 CT 114   0  N 1    "/>
        <s v=" 10 CT 117  36M N 1    "/>
        <s v=" 20 PI   0   0  N 1    "/>
        <s v=" 20 PS   0   0  N 1    "/>
        <s v=" 24 L2   0   0  N 1    "/>
        <s v=" 24 L2 100   0  N 1 F  "/>
        <s v=" 24 L2 100   0  N 3 F  "/>
        <s v=" 24 L2 100   0  N 5 F  "/>
        <s v=" 26 C6 100   0  N 1 F  "/>
        <s v=" 27 CM   0   0  N 1    "/>
        <s v=" 27 CM   0   0  N 1 F  "/>
        <s v=" 27 CM 100   0  N 1    "/>
        <s v=" 27 CM 100   0  N 1 F  "/>
        <s v=" 27 CM 100   0  N 3 F  "/>
        <s v=" 28 M2   0   0  N 1    "/>
        <s v=" 28 M2 100   0  N 1 F  "/>
        <s v=" 29 M3   0   0  N 1    "/>
        <s v=" 29 M3   0   0  N 1 F  "/>
        <s v=" 29 M3   0   0  N 5    "/>
        <s v=" 29 M3   0   0  Y 3    "/>
        <s v=" 29 M3 100   0  N 1 F  "/>
        <s v=" 29 M3 116   0  N 1 F  "/>
        <s v=" 31 M4   0   0  N 1    "/>
        <s v=" 31 M4   0   0  N 1 F  "/>
        <s v=" 31 M4   0   0  N 3    "/>
        <s v=" 31 M4  64   0  N 1    "/>
        <s v=" 31 M4 100   0  N 1 F  "/>
        <s v=" 32 C2   0   0  N 1    "/>
        <s v=" 32 C2   0   0  N 3    "/>
        <s v=" 32 C2  79   0  N 1 F  "/>
        <s v=" 32 C2 100   0  N 1    "/>
        <s v=" 32 C2 100   0  N 1 F  "/>
        <s v=" 34 C4   0   0  N 5 F  "/>
        <s v=" 34 C4 100   0  N 1 F  "/>
        <s v=" 37 C5 100   0  N 1 F  "/>
        <s v=" 37 C5 100   0  N 3 F  "/>
        <s v=" 38 CC 100   0  N 1 F  "/>
        <s v=" 39 LA   0   0  N 1    "/>
        <s v=" 39 LA 100   0  N 1 F  "/>
        <s v=" 39 LA 100   0  N 3 F  "/>
        <s v=" 41 RE 100   0  N 1 F  "/>
        <s v=" 42 M5   0   0  N 1    "/>
        <s v=" 42 M5 100   0  N 1 F  "/>
        <s v=" 43 C7 100   0  N 1 F  "/>
        <s v=" 44 C8 100   0  N 1 F  "/>
        <s v=" 44 R4 100   0  N 1 F  "/>
        <s v=" 46 R2   0   0  N 1    "/>
        <s v="110 HE 112   0  N 1    "/>
        <s v="110 HE 112   0  N 1 F  "/>
        <s v="110 HE 112   0  N 3 F  "/>
        <s v="110 HE 112   0  Y 1 F  "/>
        <s v="120 P1 100   0  N 1    "/>
        <s v="120 P1 100   0  N 1 F  "/>
        <m/>
      </sharedItems>
    </cacheField>
    <cacheField name="Data Goes To" numFmtId="0">
      <sharedItems containsBlank="1" count="20">
        <s v="Commercial Lines - Var w/FL   "/>
        <s v="Commercial Lines - Fix        "/>
        <s v="Commercial Lines - Var        "/>
        <s v="Non-Accrual Comm'l Lns        "/>
        <s v="Commercial Term Lns - Fix     "/>
        <s v="Commercial Term Lns - Var     "/>
        <s v="Commercial Term Lns - Var w/FL"/>
        <s v="Commercial Term Lns - Adj     "/>
        <s v="Installment Lns - Fix         "/>
        <s v="Com'l R/E Lines - Fix         "/>
        <s v="Com'l R/E Lines - Var w/FL    "/>
        <s v="Non-Accrual Comm'l R/E        "/>
        <s v="Commercial R/E - Fix          "/>
        <s v="Commercial R/E - Var w/FL     "/>
        <s v="Home Equity Lines - Var       "/>
        <s v="Home Equity Lines - Var w/FL  "/>
        <s v="Non-Accrual HE                "/>
        <s v="Pers Revolving Lines-Var w/FL "/>
        <m/>
        <s v=" " u="1"/>
      </sharedItems>
    </cacheField>
    <cacheField name="Distribution Set" numFmtId="0">
      <sharedItems containsBlank="1" containsMixedTypes="1" containsNumber="1" containsInteger="1" minValue="3" maxValue="24" count="12">
        <n v="20"/>
        <n v="24"/>
        <n v="21"/>
        <n v="22"/>
        <n v="23"/>
        <s v=""/>
        <m/>
        <n v="5" u="1"/>
        <n v="6" u="1"/>
        <n v="3" u="1"/>
        <n v="8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aren Schaefer" refreshedDate="43410.619741087961" createdVersion="5" refreshedVersion="6" minRefreshableVersion="3" recordCount="1576">
  <cacheSource type="worksheet">
    <worksheetSource ref="A14:C2000" sheet="DepositSpecs"/>
  </cacheSource>
  <cacheFields count="3">
    <cacheField name="CD Codes" numFmtId="49">
      <sharedItems containsBlank="1" count="53">
        <s v="10      3M B"/>
        <s v="10      6M A"/>
        <s v="10      6M B"/>
        <s v="10      9M A"/>
        <s v="10     12M A"/>
        <s v="10     12M B"/>
        <s v="10     13M A"/>
        <s v="10     13M B"/>
        <s v="10     18M A"/>
        <s v="10     18M B"/>
        <s v="10     24M A"/>
        <s v="10     24M B"/>
        <s v="10     36M A"/>
        <s v="10     36M B"/>
        <s v="10     48M A"/>
        <s v="10     60M A"/>
        <s v="10     60M B"/>
        <s v="10     72M A"/>
        <s v="10     72M B"/>
        <s v="10   1095D B"/>
        <s v="10   1097D B"/>
        <s v="10   1824D A"/>
        <s v="10   1824D B"/>
        <s v="10   1825D A"/>
        <s v="10   1825D B"/>
        <s v="10   1826D B"/>
        <s v="10   1827D A"/>
        <s v="10   1827D B"/>
        <s v="20      6M C"/>
        <s v="20     12M C"/>
        <s v="20     24M C"/>
        <s v="20     60M C"/>
        <s v="30      0  A"/>
        <s v="30      0  B"/>
        <s v="30      1M A"/>
        <s v="30      6M A"/>
        <s v="30     12M A"/>
        <s v="30     12M B"/>
        <s v="30     18M A"/>
        <s v="30     24M A"/>
        <s v="30     36M A"/>
        <s v="30     36M B"/>
        <s v="30    120M B"/>
        <s v="4-Week "/>
        <s v="52-Week"/>
        <s v="60     60M C"/>
        <s v="60     72M C"/>
        <s v="60     84M C"/>
        <s v="60     96M C"/>
        <s v="60    120M C"/>
        <s v="60    126M C"/>
        <s v="60   2558D C"/>
        <m/>
      </sharedItems>
    </cacheField>
    <cacheField name="Data Goes To" numFmtId="0">
      <sharedItems containsBlank="1" count="30">
        <s v="CD's &lt; $250K 0-6 Mo           "/>
        <s v="CD's &lt; $250K 7-12 Mo          "/>
        <s v="CD's &lt; $250K 13-24 Mo         "/>
        <s v="CD's &lt; $250K 25-36 Mo         "/>
        <s v="CD's &lt; $250K over 36 Mo       "/>
        <s v="CD's &gt; $250K 0-6 Mo           "/>
        <s v="CD's &gt; $250K 7-12 Mo          "/>
        <s v="CD's &gt; $250K 13-24 Mo         "/>
        <s v="CD's &gt; $250K over 36 Mo       "/>
        <s v="IRA's &lt; $250K                 "/>
        <s v="CDAR's 0-3 Mo                 "/>
        <s v="CDAR's 1 Year                 "/>
        <s v="Brokered CD's - 48 Mo         "/>
        <m/>
        <s v="CD's &lt; $100K 0-6 Mo           " u="1"/>
        <s v="CD's &lt; $100K 13-24 Mo         " u="1"/>
        <s v="CD's &lt; $100K 25-36 Mo         " u="1"/>
        <s v="CD's &lt; $100K 7-12 Mo          " u="1"/>
        <s v="CD's &lt; $250K 13-24 Mo" u="1"/>
        <s v="CD's &gt; $250K 13-24 Mo" u="1"/>
        <s v=" " u="1"/>
        <s v="CD's &lt; $250K 0-6 Mo" u="1"/>
        <s v="CD's &gt; $250K 0-6 Mo" u="1"/>
        <s v="CD's &lt; $250K over 36 Mo" u="1"/>
        <s v="CD's &gt; $250K over 36 Mo" u="1"/>
        <s v="CD's &lt; $250K 25-36 Mo" u="1"/>
        <s v="CD's &lt; $100K over 36 Mo       " u="1"/>
        <s v="CD's &lt; $250K 7-12 Mo" u="1"/>
        <s v="CD's &gt; $250K 7-12 Mo" u="1"/>
        <s v="IRA's &lt; $250K" u="1"/>
      </sharedItems>
    </cacheField>
    <cacheField name="Distribution Set" numFmtId="0">
      <sharedItems containsBlank="1" containsMixedTypes="1" containsNumber="1" containsInteger="1" minValue="1" maxValue="33" count="9">
        <n v="30"/>
        <n v="31"/>
        <s v=""/>
        <n v="32"/>
        <n v="33"/>
        <m/>
        <n v="2" u="1"/>
        <n v="7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aren Schaefer" refreshedDate="43410.619741435185" createdVersion="5" refreshedVersion="6" minRefreshableVersion="3" recordCount="1223">
  <cacheSource type="worksheet">
    <worksheetSource ref="A14:C2000" sheet="InvestmentSpecs"/>
  </cacheSource>
  <cacheFields count="3">
    <cacheField name="Investment Codes" numFmtId="49">
      <sharedItems containsBlank="1" count="12">
        <s v="Active QR CD     "/>
        <s v="CDARS            "/>
        <s v="Direct Place     "/>
        <s v="FIXED CMO   GNM1 "/>
        <s v="FIXED CMO   GNR  "/>
        <s v="FIXED MBS   GNMA "/>
        <s v="FIXED SBA   SBAP "/>
        <s v="FIXED SBA   SBIC "/>
        <s v="FLOATING SBASBA /"/>
        <s v="MBS              "/>
        <s v="Merchants &amp;      "/>
        <m/>
      </sharedItems>
    </cacheField>
    <cacheField name="Data Goes To" numFmtId="0">
      <sharedItems containsBlank="1" count="7">
        <s v="QwickRate CD's                "/>
        <s v="CMO's                         "/>
        <s v="MBS's                         "/>
        <s v="SBA Particpation Certs        "/>
        <s v="SBA - Adj                     "/>
        <m/>
        <s v=" " u="1"/>
      </sharedItems>
    </cacheField>
    <cacheField name="Distribution Set" numFmtId="0">
      <sharedItems containsBlank="1" containsMixedTypes="1" containsNumber="1" containsInteger="1" minValue="9" maxValue="11" count="5">
        <s v=""/>
        <n v="10"/>
        <n v="11"/>
        <m/>
        <n v="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1">
  <r>
    <x v="0"/>
    <x v="0"/>
    <x v="0"/>
  </r>
  <r>
    <x v="1"/>
    <x v="1"/>
    <x v="0"/>
  </r>
  <r>
    <x v="2"/>
    <x v="2"/>
    <x v="0"/>
  </r>
  <r>
    <x v="3"/>
    <x v="0"/>
    <x v="0"/>
  </r>
  <r>
    <x v="4"/>
    <x v="0"/>
    <x v="0"/>
  </r>
  <r>
    <x v="5"/>
    <x v="3"/>
    <x v="0"/>
  </r>
  <r>
    <x v="6"/>
    <x v="1"/>
    <x v="0"/>
  </r>
  <r>
    <x v="7"/>
    <x v="2"/>
    <x v="0"/>
  </r>
  <r>
    <x v="8"/>
    <x v="0"/>
    <x v="0"/>
  </r>
  <r>
    <x v="9"/>
    <x v="2"/>
    <x v="0"/>
  </r>
  <r>
    <x v="10"/>
    <x v="2"/>
    <x v="0"/>
  </r>
  <r>
    <x v="11"/>
    <x v="0"/>
    <x v="0"/>
  </r>
  <r>
    <x v="12"/>
    <x v="0"/>
    <x v="0"/>
  </r>
  <r>
    <x v="13"/>
    <x v="2"/>
    <x v="0"/>
  </r>
  <r>
    <x v="14"/>
    <x v="3"/>
    <x v="0"/>
  </r>
  <r>
    <x v="15"/>
    <x v="4"/>
    <x v="0"/>
  </r>
  <r>
    <x v="16"/>
    <x v="4"/>
    <x v="0"/>
  </r>
  <r>
    <x v="17"/>
    <x v="4"/>
    <x v="0"/>
  </r>
  <r>
    <x v="18"/>
    <x v="3"/>
    <x v="0"/>
  </r>
  <r>
    <x v="19"/>
    <x v="5"/>
    <x v="0"/>
  </r>
  <r>
    <x v="20"/>
    <x v="5"/>
    <x v="0"/>
  </r>
  <r>
    <x v="21"/>
    <x v="5"/>
    <x v="0"/>
  </r>
  <r>
    <x v="22"/>
    <x v="6"/>
    <x v="0"/>
  </r>
  <r>
    <x v="23"/>
    <x v="5"/>
    <x v="0"/>
  </r>
  <r>
    <x v="24"/>
    <x v="6"/>
    <x v="0"/>
  </r>
  <r>
    <x v="25"/>
    <x v="5"/>
    <x v="0"/>
  </r>
  <r>
    <x v="26"/>
    <x v="7"/>
    <x v="0"/>
  </r>
  <r>
    <x v="27"/>
    <x v="8"/>
    <x v="1"/>
  </r>
  <r>
    <x v="28"/>
    <x v="8"/>
    <x v="1"/>
  </r>
  <r>
    <x v="29"/>
    <x v="9"/>
    <x v="2"/>
  </r>
  <r>
    <x v="30"/>
    <x v="10"/>
    <x v="2"/>
  </r>
  <r>
    <x v="31"/>
    <x v="10"/>
    <x v="2"/>
  </r>
  <r>
    <x v="32"/>
    <x v="11"/>
    <x v="2"/>
  </r>
  <r>
    <x v="33"/>
    <x v="10"/>
    <x v="2"/>
  </r>
  <r>
    <x v="34"/>
    <x v="12"/>
    <x v="2"/>
  </r>
  <r>
    <x v="35"/>
    <x v="12"/>
    <x v="2"/>
  </r>
  <r>
    <x v="36"/>
    <x v="13"/>
    <x v="2"/>
  </r>
  <r>
    <x v="37"/>
    <x v="13"/>
    <x v="2"/>
  </r>
  <r>
    <x v="38"/>
    <x v="13"/>
    <x v="2"/>
  </r>
  <r>
    <x v="39"/>
    <x v="12"/>
    <x v="2"/>
  </r>
  <r>
    <x v="40"/>
    <x v="13"/>
    <x v="2"/>
  </r>
  <r>
    <x v="41"/>
    <x v="12"/>
    <x v="2"/>
  </r>
  <r>
    <x v="42"/>
    <x v="12"/>
    <x v="2"/>
  </r>
  <r>
    <x v="43"/>
    <x v="11"/>
    <x v="2"/>
  </r>
  <r>
    <x v="44"/>
    <x v="11"/>
    <x v="2"/>
  </r>
  <r>
    <x v="45"/>
    <x v="13"/>
    <x v="2"/>
  </r>
  <r>
    <x v="46"/>
    <x v="13"/>
    <x v="2"/>
  </r>
  <r>
    <x v="47"/>
    <x v="12"/>
    <x v="2"/>
  </r>
  <r>
    <x v="48"/>
    <x v="12"/>
    <x v="2"/>
  </r>
  <r>
    <x v="49"/>
    <x v="12"/>
    <x v="2"/>
  </r>
  <r>
    <x v="50"/>
    <x v="13"/>
    <x v="2"/>
  </r>
  <r>
    <x v="51"/>
    <x v="13"/>
    <x v="2"/>
  </r>
  <r>
    <x v="52"/>
    <x v="9"/>
    <x v="2"/>
  </r>
  <r>
    <x v="53"/>
    <x v="9"/>
    <x v="2"/>
  </r>
  <r>
    <x v="54"/>
    <x v="10"/>
    <x v="2"/>
  </r>
  <r>
    <x v="55"/>
    <x v="10"/>
    <x v="2"/>
  </r>
  <r>
    <x v="56"/>
    <x v="10"/>
    <x v="2"/>
  </r>
  <r>
    <x v="57"/>
    <x v="11"/>
    <x v="2"/>
  </r>
  <r>
    <x v="58"/>
    <x v="10"/>
    <x v="2"/>
  </r>
  <r>
    <x v="59"/>
    <x v="10"/>
    <x v="2"/>
  </r>
  <r>
    <x v="60"/>
    <x v="10"/>
    <x v="2"/>
  </r>
  <r>
    <x v="61"/>
    <x v="10"/>
    <x v="2"/>
  </r>
  <r>
    <x v="62"/>
    <x v="9"/>
    <x v="2"/>
  </r>
  <r>
    <x v="63"/>
    <x v="10"/>
    <x v="2"/>
  </r>
  <r>
    <x v="64"/>
    <x v="10"/>
    <x v="2"/>
  </r>
  <r>
    <x v="65"/>
    <x v="10"/>
    <x v="2"/>
  </r>
  <r>
    <x v="66"/>
    <x v="12"/>
    <x v="2"/>
  </r>
  <r>
    <x v="67"/>
    <x v="13"/>
    <x v="2"/>
  </r>
  <r>
    <x v="68"/>
    <x v="10"/>
    <x v="2"/>
  </r>
  <r>
    <x v="69"/>
    <x v="10"/>
    <x v="2"/>
  </r>
  <r>
    <x v="70"/>
    <x v="10"/>
    <x v="2"/>
  </r>
  <r>
    <x v="71"/>
    <x v="9"/>
    <x v="2"/>
  </r>
  <r>
    <x v="72"/>
    <x v="14"/>
    <x v="3"/>
  </r>
  <r>
    <x v="73"/>
    <x v="15"/>
    <x v="3"/>
  </r>
  <r>
    <x v="74"/>
    <x v="15"/>
    <x v="3"/>
  </r>
  <r>
    <x v="75"/>
    <x v="16"/>
    <x v="3"/>
  </r>
  <r>
    <x v="76"/>
    <x v="17"/>
    <x v="4"/>
  </r>
  <r>
    <x v="77"/>
    <x v="17"/>
    <x v="4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5"/>
  </r>
  <r>
    <x v="78"/>
    <x v="18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6">
  <r>
    <x v="0"/>
    <x v="0"/>
    <x v="0"/>
  </r>
  <r>
    <x v="1"/>
    <x v="0"/>
    <x v="0"/>
  </r>
  <r>
    <x v="2"/>
    <x v="0"/>
    <x v="0"/>
  </r>
  <r>
    <x v="3"/>
    <x v="1"/>
    <x v="0"/>
  </r>
  <r>
    <x v="4"/>
    <x v="1"/>
    <x v="0"/>
  </r>
  <r>
    <x v="5"/>
    <x v="1"/>
    <x v="0"/>
  </r>
  <r>
    <x v="6"/>
    <x v="2"/>
    <x v="0"/>
  </r>
  <r>
    <x v="7"/>
    <x v="2"/>
    <x v="0"/>
  </r>
  <r>
    <x v="8"/>
    <x v="2"/>
    <x v="0"/>
  </r>
  <r>
    <x v="9"/>
    <x v="2"/>
    <x v="0"/>
  </r>
  <r>
    <x v="10"/>
    <x v="2"/>
    <x v="0"/>
  </r>
  <r>
    <x v="11"/>
    <x v="2"/>
    <x v="0"/>
  </r>
  <r>
    <x v="12"/>
    <x v="3"/>
    <x v="0"/>
  </r>
  <r>
    <x v="13"/>
    <x v="3"/>
    <x v="0"/>
  </r>
  <r>
    <x v="14"/>
    <x v="4"/>
    <x v="0"/>
  </r>
  <r>
    <x v="15"/>
    <x v="4"/>
    <x v="0"/>
  </r>
  <r>
    <x v="16"/>
    <x v="4"/>
    <x v="0"/>
  </r>
  <r>
    <x v="17"/>
    <x v="4"/>
    <x v="0"/>
  </r>
  <r>
    <x v="18"/>
    <x v="4"/>
    <x v="0"/>
  </r>
  <r>
    <x v="19"/>
    <x v="3"/>
    <x v="0"/>
  </r>
  <r>
    <x v="20"/>
    <x v="3"/>
    <x v="0"/>
  </r>
  <r>
    <x v="21"/>
    <x v="4"/>
    <x v="0"/>
  </r>
  <r>
    <x v="22"/>
    <x v="4"/>
    <x v="0"/>
  </r>
  <r>
    <x v="23"/>
    <x v="4"/>
    <x v="0"/>
  </r>
  <r>
    <x v="24"/>
    <x v="4"/>
    <x v="0"/>
  </r>
  <r>
    <x v="25"/>
    <x v="4"/>
    <x v="0"/>
  </r>
  <r>
    <x v="26"/>
    <x v="4"/>
    <x v="0"/>
  </r>
  <r>
    <x v="27"/>
    <x v="4"/>
    <x v="0"/>
  </r>
  <r>
    <x v="28"/>
    <x v="5"/>
    <x v="1"/>
  </r>
  <r>
    <x v="29"/>
    <x v="6"/>
    <x v="1"/>
  </r>
  <r>
    <x v="30"/>
    <x v="7"/>
    <x v="1"/>
  </r>
  <r>
    <x v="31"/>
    <x v="8"/>
    <x v="1"/>
  </r>
  <r>
    <x v="32"/>
    <x v="9"/>
    <x v="2"/>
  </r>
  <r>
    <x v="33"/>
    <x v="9"/>
    <x v="2"/>
  </r>
  <r>
    <x v="34"/>
    <x v="9"/>
    <x v="2"/>
  </r>
  <r>
    <x v="35"/>
    <x v="9"/>
    <x v="2"/>
  </r>
  <r>
    <x v="36"/>
    <x v="9"/>
    <x v="2"/>
  </r>
  <r>
    <x v="37"/>
    <x v="9"/>
    <x v="2"/>
  </r>
  <r>
    <x v="38"/>
    <x v="9"/>
    <x v="2"/>
  </r>
  <r>
    <x v="39"/>
    <x v="9"/>
    <x v="2"/>
  </r>
  <r>
    <x v="40"/>
    <x v="9"/>
    <x v="2"/>
  </r>
  <r>
    <x v="41"/>
    <x v="9"/>
    <x v="2"/>
  </r>
  <r>
    <x v="42"/>
    <x v="9"/>
    <x v="2"/>
  </r>
  <r>
    <x v="43"/>
    <x v="10"/>
    <x v="3"/>
  </r>
  <r>
    <x v="44"/>
    <x v="11"/>
    <x v="3"/>
  </r>
  <r>
    <x v="45"/>
    <x v="12"/>
    <x v="4"/>
  </r>
  <r>
    <x v="46"/>
    <x v="12"/>
    <x v="4"/>
  </r>
  <r>
    <x v="47"/>
    <x v="12"/>
    <x v="4"/>
  </r>
  <r>
    <x v="48"/>
    <x v="12"/>
    <x v="4"/>
  </r>
  <r>
    <x v="49"/>
    <x v="12"/>
    <x v="4"/>
  </r>
  <r>
    <x v="50"/>
    <x v="12"/>
    <x v="4"/>
  </r>
  <r>
    <x v="51"/>
    <x v="12"/>
    <x v="4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2"/>
  </r>
  <r>
    <x v="52"/>
    <x v="13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">
  <r>
    <x v="0"/>
    <x v="0"/>
    <x v="0"/>
  </r>
  <r>
    <x v="1"/>
    <x v="0"/>
    <x v="0"/>
  </r>
  <r>
    <x v="2"/>
    <x v="0"/>
    <x v="0"/>
  </r>
  <r>
    <x v="3"/>
    <x v="1"/>
    <x v="1"/>
  </r>
  <r>
    <x v="4"/>
    <x v="1"/>
    <x v="1"/>
  </r>
  <r>
    <x v="5"/>
    <x v="2"/>
    <x v="1"/>
  </r>
  <r>
    <x v="6"/>
    <x v="3"/>
    <x v="2"/>
  </r>
  <r>
    <x v="7"/>
    <x v="3"/>
    <x v="2"/>
  </r>
  <r>
    <x v="8"/>
    <x v="4"/>
    <x v="2"/>
  </r>
  <r>
    <x v="9"/>
    <x v="0"/>
    <x v="0"/>
  </r>
  <r>
    <x v="10"/>
    <x v="0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0"/>
  </r>
  <r>
    <x v="11"/>
    <x v="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multipleFieldFilters="0">
  <location ref="I3:K16" firstHeaderRow="1" firstDataRow="1" firstDataCol="3"/>
  <pivotFields count="3">
    <pivotField axis="axisRow" compact="0" outline="0" showAll="0" sortType="ascending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sortType="ascending" defaultSubtotal="0">
      <items count="7">
        <item m="1" x="6"/>
        <item x="1"/>
        <item x="2"/>
        <item x="0"/>
        <item x="4"/>
        <item x="3"/>
        <item x="5"/>
      </items>
    </pivotField>
    <pivotField name="Investment Distribution Set " axis="axisRow" compact="0" outline="0" showAll="0" sortType="ascending" defaultSubtotal="0">
      <items count="5">
        <item m="1" x="4"/>
        <item x="1"/>
        <item x="2"/>
        <item x="0"/>
        <item x="3"/>
      </items>
    </pivotField>
  </pivotFields>
  <rowFields count="3">
    <field x="1"/>
    <field x="0"/>
    <field x="2"/>
  </rowFields>
  <rowItems count="13">
    <i>
      <x v="1"/>
      <x v="3"/>
      <x v="1"/>
    </i>
    <i r="1">
      <x v="4"/>
      <x v="1"/>
    </i>
    <i>
      <x v="2"/>
      <x v="5"/>
      <x v="1"/>
    </i>
    <i>
      <x v="3"/>
      <x/>
      <x v="3"/>
    </i>
    <i r="1">
      <x v="1"/>
      <x v="3"/>
    </i>
    <i r="1">
      <x v="2"/>
      <x v="3"/>
    </i>
    <i r="1">
      <x v="9"/>
      <x v="3"/>
    </i>
    <i r="1">
      <x v="10"/>
      <x v="3"/>
    </i>
    <i>
      <x v="4"/>
      <x v="8"/>
      <x v="2"/>
    </i>
    <i>
      <x v="5"/>
      <x v="6"/>
      <x v="2"/>
    </i>
    <i r="1">
      <x v="7"/>
      <x v="2"/>
    </i>
    <i>
      <x v="6"/>
      <x v="11"/>
      <x v="3"/>
    </i>
    <i r="2">
      <x v="4"/>
    </i>
  </rowItems>
  <colItems count="1">
    <i/>
  </colItems>
  <formats count="48">
    <format dxfId="47">
      <pivotArea field="2" type="button" dataOnly="0" labelOnly="1" outline="0" axis="axisRow" fieldPosition="2"/>
    </format>
    <format dxfId="46">
      <pivotArea field="1" type="button" dataOnly="0" labelOnly="1" outline="0" axis="axisRow" fieldPosition="0"/>
    </format>
    <format dxfId="45">
      <pivotArea field="2" type="button" dataOnly="0" labelOnly="1" outline="0" axis="axisRow" fieldPosition="2"/>
    </format>
    <format dxfId="44">
      <pivotArea field="1" type="button" dataOnly="0" labelOnly="1" outline="0" axis="axisRow" fieldPosition="0"/>
    </format>
    <format dxfId="43">
      <pivotArea field="2" type="button" dataOnly="0" labelOnly="1" outline="0" axis="axisRow" fieldPosition="2"/>
    </format>
    <format dxfId="42">
      <pivotArea field="1" type="button" dataOnly="0" labelOnly="1" outline="0" axis="axisRow" fieldPosition="0"/>
    </format>
    <format dxfId="41">
      <pivotArea field="2" type="button" dataOnly="0" labelOnly="1" outline="0" axis="axisRow" fieldPosition="2"/>
    </format>
    <format dxfId="40">
      <pivotArea field="2" type="button" dataOnly="0" labelOnly="1" outline="0" axis="axisRow" fieldPosition="2"/>
    </format>
    <format dxfId="39">
      <pivotArea field="2" type="button" dataOnly="0" labelOnly="1" outline="0" axis="axisRow" fieldPosition="2"/>
    </format>
    <format dxfId="38">
      <pivotArea field="2" type="button" dataOnly="0" labelOnly="1" outline="0" axis="axisRow" fieldPosition="2"/>
    </format>
    <format dxfId="37">
      <pivotArea field="2" type="button" dataOnly="0" labelOnly="1" outline="0" axis="axisRow" fieldPosition="2"/>
    </format>
    <format dxfId="36">
      <pivotArea field="2" type="button" dataOnly="0" labelOnly="1" outline="0" axis="axisRow" fieldPosition="2"/>
    </format>
    <format dxfId="35">
      <pivotArea dataOnly="0" labelOnly="1" outline="0" fieldPosition="0">
        <references count="1">
          <reference field="2" count="0"/>
        </references>
      </pivotArea>
    </format>
    <format dxfId="34">
      <pivotArea field="2" type="button" dataOnly="0" labelOnly="1" outline="0" axis="axisRow" fieldPosition="2"/>
    </format>
    <format dxfId="33">
      <pivotArea field="1" type="button" dataOnly="0" labelOnly="1" outline="0" axis="axisRow" fieldPosition="0"/>
    </format>
    <format dxfId="32">
      <pivotArea field="0" type="button" dataOnly="0" labelOnly="1" outline="0" axis="axisRow" fieldPosition="1"/>
    </format>
    <format dxfId="31">
      <pivotArea field="0" type="button" dataOnly="0" labelOnly="1" outline="0" axis="axisRow" fieldPosition="1"/>
    </format>
    <format dxfId="30">
      <pivotArea field="2" type="button" dataOnly="0" labelOnly="1" outline="0" axis="axisRow" fieldPosition="2"/>
    </format>
    <format dxfId="29">
      <pivotArea field="0" type="button" dataOnly="0" labelOnly="1" outline="0" axis="axisRow" fieldPosition="1"/>
    </format>
    <format dxfId="28">
      <pivotArea field="1" type="button" dataOnly="0" labelOnly="1" outline="0" axis="axisRow" fieldPosition="0"/>
    </format>
    <format dxfId="27">
      <pivotArea type="all" dataOnly="0" outline="0" fieldPosition="0"/>
    </format>
    <format dxfId="26">
      <pivotArea field="1" type="button" dataOnly="0" labelOnly="1" outline="0" axis="axisRow" fieldPosition="0"/>
    </format>
    <format dxfId="25">
      <pivotArea field="0" type="button" dataOnly="0" labelOnly="1" outline="0" axis="axisRow" fieldPosition="1"/>
    </format>
    <format dxfId="24">
      <pivotArea field="2" type="button" dataOnly="0" labelOnly="1" outline="0" axis="axisRow" fieldPosition="2"/>
    </format>
    <format dxfId="23">
      <pivotArea type="all" dataOnly="0" outline="0" fieldPosition="0"/>
    </format>
    <format dxfId="22">
      <pivotArea field="1" type="button" dataOnly="0" labelOnly="1" outline="0" axis="axisRow" fieldPosition="0"/>
    </format>
    <format dxfId="21">
      <pivotArea field="0" type="button" dataOnly="0" labelOnly="1" outline="0" axis="axisRow" fieldPosition="1"/>
    </format>
    <format dxfId="20">
      <pivotArea field="2" type="button" dataOnly="0" labelOnly="1" outline="0" axis="axisRow" fieldPosition="2"/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dataOnly="0" labelOnly="1" outline="0" fieldPosition="0">
        <references count="2">
          <reference field="0" count="1">
            <x v="11"/>
          </reference>
          <reference field="1" count="1" selected="0">
            <x v="6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6"/>
          </reference>
          <reference field="2" count="1">
            <x v="3"/>
          </reference>
        </references>
      </pivotArea>
    </format>
    <format dxfId="16">
      <pivotArea field="1" type="button" dataOnly="0" labelOnly="1" outline="0" axis="axisRow" fieldPosition="0"/>
    </format>
    <format dxfId="15">
      <pivotArea field="0" type="button" dataOnly="0" labelOnly="1" outline="0" axis="axisRow" fieldPosition="1"/>
    </format>
    <format dxfId="14">
      <pivotArea field="2" type="button" dataOnly="0" labelOnly="1" outline="0" axis="axisRow" fieldPosition="2"/>
    </format>
    <format dxfId="13">
      <pivotArea field="1" type="button" dataOnly="0" labelOnly="1" outline="0" axis="axisRow" fieldPosition="0"/>
    </format>
    <format dxfId="12">
      <pivotArea field="0" type="button" dataOnly="0" labelOnly="1" outline="0" axis="axisRow" fieldPosition="1"/>
    </format>
    <format dxfId="11">
      <pivotArea field="0" type="button" dataOnly="0" labelOnly="1" outline="0" axis="axisRow" fieldPosition="1"/>
    </format>
    <format dxfId="10">
      <pivotArea field="0" type="button" dataOnly="0" labelOnly="1" outline="0" axis="axisRow" fieldPosition="1"/>
    </format>
    <format dxfId="9">
      <pivotArea field="2" type="button" dataOnly="0" labelOnly="1" outline="0" axis="axisRow" fieldPosition="2"/>
    </format>
    <format dxfId="8">
      <pivotArea field="2" type="button" dataOnly="0" labelOnly="1" outline="0" axis="axisRow" fieldPosition="2"/>
    </format>
    <format dxfId="7">
      <pivotArea field="1" type="button" dataOnly="0" labelOnly="1" outline="0" axis="axisRow" fieldPosition="0"/>
    </format>
    <format dxfId="6">
      <pivotArea type="all" dataOnly="0" outline="0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outline="0" fieldPosition="0">
        <references count="2">
          <reference field="0" count="1">
            <x v="11"/>
          </reference>
          <reference field="1" count="1" selected="0">
            <x v="6"/>
          </reference>
        </references>
      </pivotArea>
    </format>
    <format dxfId="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6"/>
          </reference>
          <reference field="2" count="1">
            <x v="3"/>
          </reference>
        </references>
      </pivotArea>
    </format>
    <format dxfId="2">
      <pivotArea field="1" type="button" dataOnly="0" labelOnly="1" outline="0" axis="axisRow" fieldPosition="0"/>
    </format>
    <format dxfId="1">
      <pivotArea field="0" type="button" dataOnly="0" labelOnly="1" outline="0" axis="axisRow" fieldPosition="1"/>
    </format>
    <format dxfId="0">
      <pivotArea field="2" type="button" dataOnly="0" labelOnly="1" outline="0" axis="axisRow" fieldPosition="2"/>
    </format>
  </formats>
  <pivotTableStyleInfo showRowHeaders="0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multipleFieldFilters="0">
  <location ref="A3:C83" firstHeaderRow="1" firstDataRow="1" firstDataCol="3"/>
  <pivotFields count="3">
    <pivotField axis="axisRow" compact="0" outline="0" showAll="0" sortType="ascending" defaultSubtota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</items>
    </pivotField>
    <pivotField axis="axisRow" compact="0" outline="0" showAll="0" sortType="ascending" defaultSubtotal="0">
      <items count="20">
        <item m="1" x="19"/>
        <item x="9"/>
        <item x="10"/>
        <item x="1"/>
        <item x="2"/>
        <item x="0"/>
        <item x="12"/>
        <item x="13"/>
        <item x="7"/>
        <item x="4"/>
        <item x="5"/>
        <item x="6"/>
        <item x="14"/>
        <item x="15"/>
        <item x="8"/>
        <item x="3"/>
        <item x="11"/>
        <item x="16"/>
        <item x="17"/>
        <item x="18"/>
      </items>
    </pivotField>
    <pivotField name="Loan Distribution Set " axis="axisRow" compact="0" outline="0" showAll="0" sortType="ascending" defaultSubtotal="0">
      <items count="12">
        <item m="1" x="9"/>
        <item m="1" x="11"/>
        <item m="1" x="7"/>
        <item m="1" x="8"/>
        <item m="1" x="10"/>
        <item x="0"/>
        <item x="2"/>
        <item x="3"/>
        <item x="4"/>
        <item x="1"/>
        <item x="5"/>
        <item x="6"/>
      </items>
    </pivotField>
  </pivotFields>
  <rowFields count="3">
    <field x="1"/>
    <field x="0"/>
    <field x="2"/>
  </rowFields>
  <rowItems count="80">
    <i>
      <x v="1"/>
      <x v="29"/>
      <x v="6"/>
    </i>
    <i r="1">
      <x v="52"/>
      <x v="6"/>
    </i>
    <i r="1">
      <x v="53"/>
      <x v="6"/>
    </i>
    <i r="1">
      <x v="62"/>
      <x v="6"/>
    </i>
    <i r="1">
      <x v="71"/>
      <x v="6"/>
    </i>
    <i>
      <x v="2"/>
      <x v="30"/>
      <x v="6"/>
    </i>
    <i r="1">
      <x v="31"/>
      <x v="6"/>
    </i>
    <i r="1">
      <x v="33"/>
      <x v="6"/>
    </i>
    <i r="1">
      <x v="54"/>
      <x v="6"/>
    </i>
    <i r="1">
      <x v="55"/>
      <x v="6"/>
    </i>
    <i r="1">
      <x v="56"/>
      <x v="6"/>
    </i>
    <i r="1">
      <x v="58"/>
      <x v="6"/>
    </i>
    <i r="1">
      <x v="59"/>
      <x v="6"/>
    </i>
    <i r="1">
      <x v="60"/>
      <x v="6"/>
    </i>
    <i r="1">
      <x v="61"/>
      <x v="6"/>
    </i>
    <i r="1">
      <x v="63"/>
      <x v="6"/>
    </i>
    <i r="1">
      <x v="64"/>
      <x v="6"/>
    </i>
    <i r="1">
      <x v="65"/>
      <x v="6"/>
    </i>
    <i r="1">
      <x v="68"/>
      <x v="6"/>
    </i>
    <i r="1">
      <x v="69"/>
      <x v="6"/>
    </i>
    <i r="1">
      <x v="70"/>
      <x v="6"/>
    </i>
    <i>
      <x v="3"/>
      <x v="1"/>
      <x v="5"/>
    </i>
    <i r="1">
      <x v="6"/>
      <x v="5"/>
    </i>
    <i>
      <x v="4"/>
      <x v="2"/>
      <x v="5"/>
    </i>
    <i r="1">
      <x v="7"/>
      <x v="5"/>
    </i>
    <i r="1">
      <x v="9"/>
      <x v="5"/>
    </i>
    <i r="1">
      <x v="10"/>
      <x v="5"/>
    </i>
    <i r="1">
      <x v="13"/>
      <x v="5"/>
    </i>
    <i>
      <x v="5"/>
      <x/>
      <x v="5"/>
    </i>
    <i r="1">
      <x v="3"/>
      <x v="5"/>
    </i>
    <i r="1">
      <x v="4"/>
      <x v="5"/>
    </i>
    <i r="1">
      <x v="8"/>
      <x v="5"/>
    </i>
    <i r="1">
      <x v="11"/>
      <x v="5"/>
    </i>
    <i r="1">
      <x v="12"/>
      <x v="5"/>
    </i>
    <i>
      <x v="6"/>
      <x v="34"/>
      <x v="6"/>
    </i>
    <i r="1">
      <x v="35"/>
      <x v="6"/>
    </i>
    <i r="1">
      <x v="39"/>
      <x v="6"/>
    </i>
    <i r="1">
      <x v="41"/>
      <x v="6"/>
    </i>
    <i r="1">
      <x v="42"/>
      <x v="6"/>
    </i>
    <i r="1">
      <x v="47"/>
      <x v="6"/>
    </i>
    <i r="1">
      <x v="48"/>
      <x v="6"/>
    </i>
    <i r="1">
      <x v="49"/>
      <x v="6"/>
    </i>
    <i r="1">
      <x v="66"/>
      <x v="6"/>
    </i>
    <i>
      <x v="7"/>
      <x v="36"/>
      <x v="6"/>
    </i>
    <i r="1">
      <x v="37"/>
      <x v="6"/>
    </i>
    <i r="1">
      <x v="38"/>
      <x v="6"/>
    </i>
    <i r="1">
      <x v="40"/>
      <x v="6"/>
    </i>
    <i r="1">
      <x v="45"/>
      <x v="6"/>
    </i>
    <i r="1">
      <x v="46"/>
      <x v="6"/>
    </i>
    <i r="1">
      <x v="50"/>
      <x v="6"/>
    </i>
    <i r="1">
      <x v="51"/>
      <x v="6"/>
    </i>
    <i r="1">
      <x v="67"/>
      <x v="6"/>
    </i>
    <i>
      <x v="8"/>
      <x v="26"/>
      <x v="5"/>
    </i>
    <i>
      <x v="9"/>
      <x v="15"/>
      <x v="5"/>
    </i>
    <i r="1">
      <x v="16"/>
      <x v="5"/>
    </i>
    <i r="1">
      <x v="17"/>
      <x v="5"/>
    </i>
    <i>
      <x v="10"/>
      <x v="19"/>
      <x v="5"/>
    </i>
    <i r="1">
      <x v="20"/>
      <x v="5"/>
    </i>
    <i r="1">
      <x v="21"/>
      <x v="5"/>
    </i>
    <i r="1">
      <x v="23"/>
      <x v="5"/>
    </i>
    <i r="1">
      <x v="25"/>
      <x v="5"/>
    </i>
    <i>
      <x v="11"/>
      <x v="22"/>
      <x v="5"/>
    </i>
    <i r="1">
      <x v="24"/>
      <x v="5"/>
    </i>
    <i>
      <x v="12"/>
      <x v="72"/>
      <x v="7"/>
    </i>
    <i>
      <x v="13"/>
      <x v="73"/>
      <x v="7"/>
    </i>
    <i r="1">
      <x v="74"/>
      <x v="7"/>
    </i>
    <i>
      <x v="14"/>
      <x v="27"/>
      <x v="9"/>
    </i>
    <i r="1">
      <x v="28"/>
      <x v="9"/>
    </i>
    <i>
      <x v="15"/>
      <x v="5"/>
      <x v="5"/>
    </i>
    <i r="1">
      <x v="14"/>
      <x v="5"/>
    </i>
    <i r="1">
      <x v="18"/>
      <x v="5"/>
    </i>
    <i>
      <x v="16"/>
      <x v="32"/>
      <x v="6"/>
    </i>
    <i r="1">
      <x v="43"/>
      <x v="6"/>
    </i>
    <i r="1">
      <x v="44"/>
      <x v="6"/>
    </i>
    <i r="1">
      <x v="57"/>
      <x v="6"/>
    </i>
    <i>
      <x v="17"/>
      <x v="75"/>
      <x v="7"/>
    </i>
    <i>
      <x v="18"/>
      <x v="76"/>
      <x v="8"/>
    </i>
    <i r="1">
      <x v="77"/>
      <x v="8"/>
    </i>
    <i>
      <x v="19"/>
      <x v="78"/>
      <x v="10"/>
    </i>
    <i r="2">
      <x v="11"/>
    </i>
  </rowItems>
  <colItems count="1">
    <i/>
  </colItems>
  <formats count="49">
    <format dxfId="96">
      <pivotArea field="2" type="button" dataOnly="0" labelOnly="1" outline="0" axis="axisRow" fieldPosition="2"/>
    </format>
    <format dxfId="95">
      <pivotArea field="1" type="button" dataOnly="0" labelOnly="1" outline="0" axis="axisRow" fieldPosition="0"/>
    </format>
    <format dxfId="94">
      <pivotArea field="0" type="button" dataOnly="0" labelOnly="1" outline="0" axis="axisRow" fieldPosition="1"/>
    </format>
    <format dxfId="93">
      <pivotArea field="2" type="button" dataOnly="0" labelOnly="1" outline="0" axis="axisRow" fieldPosition="2"/>
    </format>
    <format dxfId="92">
      <pivotArea field="1" type="button" dataOnly="0" labelOnly="1" outline="0" axis="axisRow" fieldPosition="0"/>
    </format>
    <format dxfId="91">
      <pivotArea field="0" type="button" dataOnly="0" labelOnly="1" outline="0" axis="axisRow" fieldPosition="1"/>
    </format>
    <format dxfId="90">
      <pivotArea field="2" type="button" dataOnly="0" labelOnly="1" outline="0" axis="axisRow" fieldPosition="2"/>
    </format>
    <format dxfId="89">
      <pivotArea field="1" type="button" dataOnly="0" labelOnly="1" outline="0" axis="axisRow" fieldPosition="0"/>
    </format>
    <format dxfId="88">
      <pivotArea field="0" type="button" dataOnly="0" labelOnly="1" outline="0" axis="axisRow" fieldPosition="1"/>
    </format>
    <format dxfId="87">
      <pivotArea field="2" type="button" dataOnly="0" labelOnly="1" outline="0" axis="axisRow" fieldPosition="2"/>
    </format>
    <format dxfId="86">
      <pivotArea field="2" type="button" dataOnly="0" labelOnly="1" outline="0" axis="axisRow" fieldPosition="2"/>
    </format>
    <format dxfId="85">
      <pivotArea field="2" type="button" dataOnly="0" labelOnly="1" outline="0" axis="axisRow" fieldPosition="2"/>
    </format>
    <format dxfId="84">
      <pivotArea field="2" type="button" dataOnly="0" labelOnly="1" outline="0" axis="axisRow" fieldPosition="2"/>
    </format>
    <format dxfId="83">
      <pivotArea field="2" type="button" dataOnly="0" labelOnly="1" outline="0" axis="axisRow" fieldPosition="2"/>
    </format>
    <format dxfId="82">
      <pivotArea field="2" type="button" dataOnly="0" labelOnly="1" outline="0" axis="axisRow" fieldPosition="2"/>
    </format>
    <format dxfId="81">
      <pivotArea field="2" type="button" dataOnly="0" labelOnly="1" outline="0" axis="axisRow" fieldPosition="2"/>
    </format>
    <format dxfId="80">
      <pivotArea field="0" type="button" dataOnly="0" labelOnly="1" outline="0" axis="axisRow" fieldPosition="1"/>
    </format>
    <format dxfId="79">
      <pivotArea field="1" type="button" dataOnly="0" labelOnly="1" outline="0" axis="axisRow" fieldPosition="0"/>
    </format>
    <format dxfId="78">
      <pivotArea field="2" type="button" dataOnly="0" labelOnly="1" outline="0" axis="axisRow" fieldPosition="2"/>
    </format>
    <format dxfId="77">
      <pivotArea field="0" type="button" dataOnly="0" labelOnly="1" outline="0" axis="axisRow" fieldPosition="1"/>
    </format>
    <format dxfId="76">
      <pivotArea field="1" type="button" dataOnly="0" labelOnly="1" outline="0" axis="axisRow" fieldPosition="0"/>
    </format>
    <format dxfId="75">
      <pivotArea type="all" dataOnly="0" outline="0" fieldPosition="0"/>
    </format>
    <format dxfId="74">
      <pivotArea field="1" type="button" dataOnly="0" labelOnly="1" outline="0" axis="axisRow" fieldPosition="0"/>
    </format>
    <format dxfId="73">
      <pivotArea field="0" type="button" dataOnly="0" labelOnly="1" outline="0" axis="axisRow" fieldPosition="1"/>
    </format>
    <format dxfId="72">
      <pivotArea field="2" type="button" dataOnly="0" labelOnly="1" outline="0" axis="axisRow" fieldPosition="2"/>
    </format>
    <format dxfId="71">
      <pivotArea dataOnly="0" labelOnly="1" outline="0" fieldPosition="0">
        <references count="1">
          <reference field="1" count="0"/>
        </references>
      </pivotArea>
    </format>
    <format dxfId="70">
      <pivotArea type="all" dataOnly="0" outline="0" fieldPosition="0"/>
    </format>
    <format dxfId="69">
      <pivotArea field="1" type="button" dataOnly="0" labelOnly="1" outline="0" axis="axisRow" fieldPosition="0"/>
    </format>
    <format dxfId="68">
      <pivotArea field="0" type="button" dataOnly="0" labelOnly="1" outline="0" axis="axisRow" fieldPosition="1"/>
    </format>
    <format dxfId="67">
      <pivotArea field="2" type="button" dataOnly="0" labelOnly="1" outline="0" axis="axisRow" fieldPosition="2"/>
    </format>
    <format dxfId="66">
      <pivotArea dataOnly="0" labelOnly="1" outline="0" fieldPosition="0">
        <references count="1">
          <reference field="1" count="0"/>
        </references>
      </pivotArea>
    </format>
    <format dxfId="65">
      <pivotArea dataOnly="0" labelOnly="1" outline="0" fieldPosition="0">
        <references count="2">
          <reference field="0" count="1">
            <x v="78"/>
          </reference>
          <reference field="1" count="1" selected="0">
            <x v="19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9"/>
          </reference>
          <reference field="2" count="1">
            <x v="11"/>
          </reference>
        </references>
      </pivotArea>
    </format>
    <format dxfId="63">
      <pivotArea field="1" type="button" dataOnly="0" labelOnly="1" outline="0" axis="axisRow" fieldPosition="0"/>
    </format>
    <format dxfId="62">
      <pivotArea field="0" type="button" dataOnly="0" labelOnly="1" outline="0" axis="axisRow" fieldPosition="1"/>
    </format>
    <format dxfId="61">
      <pivotArea field="2" type="button" dataOnly="0" labelOnly="1" outline="0" axis="axisRow" fieldPosition="2"/>
    </format>
    <format dxfId="60">
      <pivotArea field="1" type="button" dataOnly="0" labelOnly="1" outline="0" axis="axisRow" fieldPosition="0"/>
    </format>
    <format dxfId="59">
      <pivotArea field="0" type="button" dataOnly="0" labelOnly="1" outline="0" axis="axisRow" fieldPosition="1"/>
    </format>
    <format dxfId="58">
      <pivotArea field="2" type="button" dataOnly="0" labelOnly="1" outline="0" axis="axisRow" fieldPosition="2"/>
    </format>
    <format dxfId="57">
      <pivotArea field="2" type="button" dataOnly="0" labelOnly="1" outline="0" axis="axisRow" fieldPosition="2"/>
    </format>
    <format dxfId="56">
      <pivotArea field="0" type="button" dataOnly="0" labelOnly="1" outline="0" axis="axisRow" fieldPosition="1"/>
    </format>
    <format dxfId="55">
      <pivotArea field="1" type="button" dataOnly="0" labelOnly="1" outline="0" axis="axisRow" fieldPosition="0"/>
    </format>
    <format dxfId="54">
      <pivotArea type="all" dataOnly="0" outline="0" fieldPosition="0"/>
    </format>
    <format dxfId="53">
      <pivotArea dataOnly="0" labelOnly="1" outline="0" fieldPosition="0">
        <references count="1">
          <reference field="0" count="1">
            <x v="78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78"/>
          </reference>
          <reference field="1" count="1">
            <x v="19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9"/>
          </reference>
          <reference field="2" count="1">
            <x v="11"/>
          </reference>
        </references>
      </pivotArea>
    </format>
    <format dxfId="50">
      <pivotArea field="0" type="button" dataOnly="0" labelOnly="1" outline="0" axis="axisRow" fieldPosition="1"/>
    </format>
    <format dxfId="49">
      <pivotArea field="1" type="button" dataOnly="0" labelOnly="1" outline="0" axis="axisRow" fieldPosition="0"/>
    </format>
    <format dxfId="48">
      <pivotArea field="2" type="button" dataOnly="0" labelOnly="1" outline="0" axis="axisRow" fieldPosition="2"/>
    </format>
  </formats>
  <pivotTableStyleInfo showRowHeaders="0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multipleFieldFilters="0">
  <location ref="E3:G57" firstHeaderRow="1" firstDataRow="1" firstDataCol="3"/>
  <pivotFields count="3">
    <pivotField axis="axisRow" compact="0" outline="0" showAll="0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axis="axisRow" compact="0" outline="0" showAll="0" sortType="ascending" defaultSubtotal="0">
      <items count="30">
        <item m="1" x="20"/>
        <item x="12"/>
        <item x="10"/>
        <item x="11"/>
        <item m="1" x="14"/>
        <item m="1" x="15"/>
        <item m="1" x="16"/>
        <item m="1" x="17"/>
        <item m="1" x="26"/>
        <item m="1" x="21"/>
        <item x="0"/>
        <item m="1" x="18"/>
        <item x="2"/>
        <item m="1" x="25"/>
        <item x="3"/>
        <item m="1" x="27"/>
        <item x="1"/>
        <item m="1" x="23"/>
        <item x="4"/>
        <item m="1" x="22"/>
        <item x="5"/>
        <item m="1" x="19"/>
        <item x="7"/>
        <item m="1" x="28"/>
        <item x="6"/>
        <item m="1" x="24"/>
        <item x="8"/>
        <item m="1" x="29"/>
        <item x="9"/>
        <item x="13"/>
      </items>
    </pivotField>
    <pivotField name="Deposit Distribution Set " axis="axisRow" compact="0" outline="0" showAll="0" sortType="ascending" defaultSubtotal="0">
      <items count="9">
        <item m="1" x="8"/>
        <item m="1" x="6"/>
        <item m="1" x="7"/>
        <item x="0"/>
        <item x="1"/>
        <item x="3"/>
        <item x="4"/>
        <item x="2"/>
        <item x="5"/>
      </items>
    </pivotField>
  </pivotFields>
  <rowFields count="3">
    <field x="1"/>
    <field x="0"/>
    <field x="2"/>
  </rowFields>
  <rowItems count="54">
    <i>
      <x v="1"/>
      <x v="45"/>
      <x v="6"/>
    </i>
    <i r="1">
      <x v="46"/>
      <x v="6"/>
    </i>
    <i r="1">
      <x v="47"/>
      <x v="6"/>
    </i>
    <i r="1">
      <x v="48"/>
      <x v="6"/>
    </i>
    <i r="1">
      <x v="49"/>
      <x v="6"/>
    </i>
    <i r="1">
      <x v="50"/>
      <x v="6"/>
    </i>
    <i r="1">
      <x v="51"/>
      <x v="6"/>
    </i>
    <i>
      <x v="2"/>
      <x v="43"/>
      <x v="5"/>
    </i>
    <i>
      <x v="3"/>
      <x v="44"/>
      <x v="5"/>
    </i>
    <i>
      <x v="10"/>
      <x/>
      <x v="3"/>
    </i>
    <i r="1">
      <x v="1"/>
      <x v="3"/>
    </i>
    <i r="1">
      <x v="2"/>
      <x v="3"/>
    </i>
    <i>
      <x v="12"/>
      <x v="6"/>
      <x v="3"/>
    </i>
    <i r="1">
      <x v="7"/>
      <x v="3"/>
    </i>
    <i r="1">
      <x v="8"/>
      <x v="3"/>
    </i>
    <i r="1">
      <x v="9"/>
      <x v="3"/>
    </i>
    <i r="1">
      <x v="10"/>
      <x v="3"/>
    </i>
    <i r="1">
      <x v="11"/>
      <x v="3"/>
    </i>
    <i>
      <x v="14"/>
      <x v="12"/>
      <x v="3"/>
    </i>
    <i r="1">
      <x v="13"/>
      <x v="3"/>
    </i>
    <i r="1">
      <x v="19"/>
      <x v="3"/>
    </i>
    <i r="1">
      <x v="20"/>
      <x v="3"/>
    </i>
    <i>
      <x v="16"/>
      <x v="3"/>
      <x v="3"/>
    </i>
    <i r="1">
      <x v="4"/>
      <x v="3"/>
    </i>
    <i r="1">
      <x v="5"/>
      <x v="3"/>
    </i>
    <i>
      <x v="18"/>
      <x v="14"/>
      <x v="3"/>
    </i>
    <i r="1">
      <x v="15"/>
      <x v="3"/>
    </i>
    <i r="1">
      <x v="16"/>
      <x v="3"/>
    </i>
    <i r="1">
      <x v="17"/>
      <x v="3"/>
    </i>
    <i r="1">
      <x v="18"/>
      <x v="3"/>
    </i>
    <i r="1">
      <x v="21"/>
      <x v="3"/>
    </i>
    <i r="1">
      <x v="22"/>
      <x v="3"/>
    </i>
    <i r="1">
      <x v="23"/>
      <x v="3"/>
    </i>
    <i r="1">
      <x v="24"/>
      <x v="3"/>
    </i>
    <i r="1">
      <x v="25"/>
      <x v="3"/>
    </i>
    <i r="1">
      <x v="26"/>
      <x v="3"/>
    </i>
    <i r="1">
      <x v="27"/>
      <x v="3"/>
    </i>
    <i>
      <x v="20"/>
      <x v="28"/>
      <x v="4"/>
    </i>
    <i>
      <x v="22"/>
      <x v="30"/>
      <x v="4"/>
    </i>
    <i>
      <x v="24"/>
      <x v="29"/>
      <x v="4"/>
    </i>
    <i>
      <x v="26"/>
      <x v="31"/>
      <x v="4"/>
    </i>
    <i>
      <x v="28"/>
      <x v="32"/>
      <x v="7"/>
    </i>
    <i r="1">
      <x v="33"/>
      <x v="7"/>
    </i>
    <i r="1">
      <x v="34"/>
      <x v="7"/>
    </i>
    <i r="1">
      <x v="35"/>
      <x v="7"/>
    </i>
    <i r="1">
      <x v="36"/>
      <x v="7"/>
    </i>
    <i r="1">
      <x v="37"/>
      <x v="7"/>
    </i>
    <i r="1">
      <x v="38"/>
      <x v="7"/>
    </i>
    <i r="1">
      <x v="39"/>
      <x v="7"/>
    </i>
    <i r="1">
      <x v="40"/>
      <x v="7"/>
    </i>
    <i r="1">
      <x v="41"/>
      <x v="7"/>
    </i>
    <i r="1">
      <x v="42"/>
      <x v="7"/>
    </i>
    <i>
      <x v="29"/>
      <x v="52"/>
      <x v="7"/>
    </i>
    <i r="2">
      <x v="8"/>
    </i>
  </rowItems>
  <colItems count="1">
    <i/>
  </colItems>
  <formats count="45">
    <format dxfId="141">
      <pivotArea field="2" type="button" dataOnly="0" labelOnly="1" outline="0" axis="axisRow" fieldPosition="2"/>
    </format>
    <format dxfId="140">
      <pivotArea field="1" type="button" dataOnly="0" labelOnly="1" outline="0" axis="axisRow" fieldPosition="0"/>
    </format>
    <format dxfId="139">
      <pivotArea field="2" type="button" dataOnly="0" labelOnly="1" outline="0" axis="axisRow" fieldPosition="2"/>
    </format>
    <format dxfId="138">
      <pivotArea field="1" type="button" dataOnly="0" labelOnly="1" outline="0" axis="axisRow" fieldPosition="0"/>
    </format>
    <format dxfId="137">
      <pivotArea field="2" type="button" dataOnly="0" labelOnly="1" outline="0" axis="axisRow" fieldPosition="2"/>
    </format>
    <format dxfId="136">
      <pivotArea field="1" type="button" dataOnly="0" labelOnly="1" outline="0" axis="axisRow" fieldPosition="0"/>
    </format>
    <format dxfId="135">
      <pivotArea field="2" type="button" dataOnly="0" labelOnly="1" outline="0" axis="axisRow" fieldPosition="2"/>
    </format>
    <format dxfId="134">
      <pivotArea field="2" type="button" dataOnly="0" labelOnly="1" outline="0" axis="axisRow" fieldPosition="2"/>
    </format>
    <format dxfId="133">
      <pivotArea field="2" type="button" dataOnly="0" labelOnly="1" outline="0" axis="axisRow" fieldPosition="2"/>
    </format>
    <format dxfId="132">
      <pivotArea field="2" type="button" dataOnly="0" labelOnly="1" outline="0" axis="axisRow" fieldPosition="2"/>
    </format>
    <format dxfId="131">
      <pivotArea field="2" type="button" dataOnly="0" labelOnly="1" outline="0" axis="axisRow" fieldPosition="2"/>
    </format>
    <format dxfId="130">
      <pivotArea field="0" type="button" dataOnly="0" labelOnly="1" outline="0" axis="axisRow" fieldPosition="1"/>
    </format>
    <format dxfId="129">
      <pivotArea field="2" type="button" dataOnly="0" labelOnly="1" outline="0" axis="axisRow" fieldPosition="2"/>
    </format>
    <format dxfId="128">
      <pivotArea dataOnly="0" labelOnly="1" outline="0" fieldPosition="0">
        <references count="1">
          <reference field="2" count="0"/>
        </references>
      </pivotArea>
    </format>
    <format dxfId="127">
      <pivotArea field="2" type="button" dataOnly="0" labelOnly="1" outline="0" axis="axisRow" fieldPosition="2"/>
    </format>
    <format dxfId="126">
      <pivotArea field="0" type="button" dataOnly="0" labelOnly="1" outline="0" axis="axisRow" fieldPosition="1"/>
    </format>
    <format dxfId="125">
      <pivotArea field="1" type="button" dataOnly="0" labelOnly="1" outline="0" axis="axisRow" fieldPosition="0"/>
    </format>
    <format dxfId="124">
      <pivotArea field="2" type="button" dataOnly="0" labelOnly="1" outline="0" axis="axisRow" fieldPosition="2"/>
    </format>
    <format dxfId="123">
      <pivotArea field="0" type="button" dataOnly="0" labelOnly="1" outline="0" axis="axisRow" fieldPosition="1"/>
    </format>
    <format dxfId="122">
      <pivotArea field="1" type="button" dataOnly="0" labelOnly="1" outline="0" axis="axisRow" fieldPosition="0"/>
    </format>
    <format dxfId="121">
      <pivotArea type="all" dataOnly="0" outline="0" fieldPosition="0"/>
    </format>
    <format dxfId="120">
      <pivotArea field="1" type="button" dataOnly="0" labelOnly="1" outline="0" axis="axisRow" fieldPosition="0"/>
    </format>
    <format dxfId="119">
      <pivotArea field="0" type="button" dataOnly="0" labelOnly="1" outline="0" axis="axisRow" fieldPosition="1"/>
    </format>
    <format dxfId="118">
      <pivotArea field="2" type="button" dataOnly="0" labelOnly="1" outline="0" axis="axisRow" fieldPosition="2"/>
    </format>
    <format dxfId="117">
      <pivotArea type="all" dataOnly="0" outline="0" fieldPosition="0"/>
    </format>
    <format dxfId="116">
      <pivotArea field="1" type="button" dataOnly="0" labelOnly="1" outline="0" axis="axisRow" fieldPosition="0"/>
    </format>
    <format dxfId="115">
      <pivotArea field="0" type="button" dataOnly="0" labelOnly="1" outline="0" axis="axisRow" fieldPosition="1"/>
    </format>
    <format dxfId="114">
      <pivotArea field="2" type="button" dataOnly="0" labelOnly="1" outline="0" axis="axisRow" fieldPosition="2"/>
    </format>
    <format dxfId="113">
      <pivotArea dataOnly="0" labelOnly="1" outline="0" fieldPosition="0">
        <references count="1">
          <reference field="1" count="0"/>
        </references>
      </pivotArea>
    </format>
    <format dxfId="112">
      <pivotArea dataOnly="0" labelOnly="1" outline="0" fieldPosition="0">
        <references count="2">
          <reference field="0" count="1">
            <x v="52"/>
          </reference>
          <reference field="1" count="1" selected="0">
            <x v="29"/>
          </reference>
        </references>
      </pivotArea>
    </format>
    <format dxfId="111">
      <pivotArea field="1" type="button" dataOnly="0" labelOnly="1" outline="0" axis="axisRow" fieldPosition="0"/>
    </format>
    <format dxfId="110">
      <pivotArea field="0" type="button" dataOnly="0" labelOnly="1" outline="0" axis="axisRow" fieldPosition="1"/>
    </format>
    <format dxfId="109">
      <pivotArea field="2" type="button" dataOnly="0" labelOnly="1" outline="0" axis="axisRow" fieldPosition="2"/>
    </format>
    <format dxfId="108">
      <pivotArea field="1" type="button" dataOnly="0" labelOnly="1" outline="0" axis="axisRow" fieldPosition="0"/>
    </format>
    <format dxfId="107">
      <pivotArea field="1" type="button" dataOnly="0" labelOnly="1" outline="0" axis="axisRow" fieldPosition="0"/>
    </format>
    <format dxfId="106">
      <pivotArea field="0" type="button" dataOnly="0" labelOnly="1" outline="0" axis="axisRow" fieldPosition="1"/>
    </format>
    <format dxfId="105">
      <pivotArea field="0" type="button" dataOnly="0" labelOnly="1" outline="0" axis="axisRow" fieldPosition="1"/>
    </format>
    <format dxfId="104">
      <pivotArea field="2" type="button" dataOnly="0" labelOnly="1" outline="0" axis="axisRow" fieldPosition="2"/>
    </format>
    <format dxfId="103">
      <pivotArea field="2" type="button" dataOnly="0" labelOnly="1" outline="0" axis="axisRow" fieldPosition="2"/>
    </format>
    <format dxfId="102">
      <pivotArea type="all" dataOnly="0" outline="0" fieldPosition="0"/>
    </format>
    <format dxfId="101">
      <pivotArea dataOnly="0" labelOnly="1" outline="0" fieldPosition="0">
        <references count="1">
          <reference field="1" count="0"/>
        </references>
      </pivotArea>
    </format>
    <format dxfId="100">
      <pivotArea dataOnly="0" labelOnly="1" outline="0" fieldPosition="0">
        <references count="2">
          <reference field="0" count="1">
            <x v="52"/>
          </reference>
          <reference field="1" count="1" selected="0">
            <x v="29"/>
          </reference>
        </references>
      </pivotArea>
    </format>
    <format dxfId="99">
      <pivotArea field="1" type="button" dataOnly="0" labelOnly="1" outline="0" axis="axisRow" fieldPosition="0"/>
    </format>
    <format dxfId="98">
      <pivotArea field="0" type="button" dataOnly="0" labelOnly="1" outline="0" axis="axisRow" fieldPosition="1"/>
    </format>
    <format dxfId="97">
      <pivotArea field="2" type="button" dataOnly="0" labelOnly="1" outline="0" axis="axisRow" fieldPosition="2"/>
    </format>
  </formats>
  <pivotTableStyleInfo showRowHeaders="0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15"/>
  <sheetViews>
    <sheetView topLeftCell="D1" workbookViewId="0">
      <selection activeCell="K2" sqref="K2"/>
    </sheetView>
  </sheetViews>
  <sheetFormatPr defaultRowHeight="12.75" x14ac:dyDescent="0.2"/>
  <cols>
    <col min="1" max="6" width="2.7109375" customWidth="1"/>
    <col min="7" max="7" width="28.85546875" bestFit="1" customWidth="1"/>
    <col min="8" max="8" width="9.85546875" bestFit="1" customWidth="1"/>
    <col min="9" max="9" width="12.140625" bestFit="1" customWidth="1"/>
    <col min="11" max="11" width="89" bestFit="1" customWidth="1"/>
  </cols>
  <sheetData>
    <row r="1" spans="1:11" ht="26.25" x14ac:dyDescent="0.4">
      <c r="A1" t="s">
        <v>99</v>
      </c>
      <c r="K1" s="195" t="s">
        <v>2063</v>
      </c>
    </row>
    <row r="2" spans="1:11" ht="15" x14ac:dyDescent="0.25">
      <c r="A2" t="s">
        <v>1758</v>
      </c>
      <c r="G2" s="198" t="s">
        <v>2064</v>
      </c>
    </row>
    <row r="3" spans="1:11" ht="15" x14ac:dyDescent="0.25">
      <c r="G3" s="199" t="s">
        <v>2065</v>
      </c>
    </row>
    <row r="5" spans="1:11" x14ac:dyDescent="0.2">
      <c r="A5" t="s">
        <v>1759</v>
      </c>
      <c r="G5" t="s">
        <v>1760</v>
      </c>
      <c r="H5" t="s">
        <v>1761</v>
      </c>
      <c r="I5" t="s">
        <v>1762</v>
      </c>
      <c r="K5" t="s">
        <v>1763</v>
      </c>
    </row>
    <row r="7" spans="1:11" x14ac:dyDescent="0.2">
      <c r="B7" t="s">
        <v>1764</v>
      </c>
    </row>
    <row r="8" spans="1:11" x14ac:dyDescent="0.2">
      <c r="C8" t="s">
        <v>1765</v>
      </c>
    </row>
    <row r="9" spans="1:11" x14ac:dyDescent="0.2">
      <c r="G9" t="s">
        <v>1766</v>
      </c>
      <c r="H9" t="s">
        <v>1767</v>
      </c>
      <c r="K9" t="s">
        <v>1768</v>
      </c>
    </row>
    <row r="10" spans="1:11" x14ac:dyDescent="0.2">
      <c r="G10" t="s">
        <v>1769</v>
      </c>
      <c r="H10" t="s">
        <v>1767</v>
      </c>
      <c r="I10" t="s">
        <v>1770</v>
      </c>
      <c r="K10" t="s">
        <v>1771</v>
      </c>
    </row>
    <row r="11" spans="1:11" x14ac:dyDescent="0.2">
      <c r="G11" t="s">
        <v>1772</v>
      </c>
      <c r="K11" t="s">
        <v>1773</v>
      </c>
    </row>
    <row r="12" spans="1:11" x14ac:dyDescent="0.2">
      <c r="C12" t="s">
        <v>1774</v>
      </c>
    </row>
    <row r="13" spans="1:11" x14ac:dyDescent="0.2">
      <c r="G13" t="s">
        <v>1774</v>
      </c>
      <c r="H13" t="s">
        <v>1767</v>
      </c>
      <c r="I13" t="s">
        <v>1770</v>
      </c>
      <c r="K13" t="s">
        <v>1771</v>
      </c>
    </row>
    <row r="14" spans="1:11" x14ac:dyDescent="0.2">
      <c r="C14" t="s">
        <v>1775</v>
      </c>
    </row>
    <row r="15" spans="1:11" x14ac:dyDescent="0.2">
      <c r="D15" t="s">
        <v>1776</v>
      </c>
    </row>
    <row r="16" spans="1:11" x14ac:dyDescent="0.2">
      <c r="G16" t="s">
        <v>1777</v>
      </c>
      <c r="H16" t="s">
        <v>1767</v>
      </c>
      <c r="I16" t="s">
        <v>1778</v>
      </c>
      <c r="K16" t="s">
        <v>1779</v>
      </c>
    </row>
    <row r="17" spans="4:11" x14ac:dyDescent="0.2">
      <c r="D17" t="s">
        <v>1780</v>
      </c>
    </row>
    <row r="18" spans="4:11" x14ac:dyDescent="0.2">
      <c r="G18" t="s">
        <v>1781</v>
      </c>
      <c r="H18" t="s">
        <v>1782</v>
      </c>
      <c r="I18" t="s">
        <v>1778</v>
      </c>
      <c r="K18" t="s">
        <v>1779</v>
      </c>
    </row>
    <row r="19" spans="4:11" x14ac:dyDescent="0.2">
      <c r="K19" t="s">
        <v>1783</v>
      </c>
    </row>
    <row r="20" spans="4:11" x14ac:dyDescent="0.2">
      <c r="D20" t="s">
        <v>1784</v>
      </c>
    </row>
    <row r="21" spans="4:11" x14ac:dyDescent="0.2">
      <c r="G21" t="s">
        <v>1785</v>
      </c>
      <c r="H21" t="s">
        <v>1782</v>
      </c>
      <c r="I21" t="s">
        <v>1770</v>
      </c>
      <c r="K21" t="s">
        <v>1786</v>
      </c>
    </row>
    <row r="22" spans="4:11" x14ac:dyDescent="0.2">
      <c r="G22" t="s">
        <v>1787</v>
      </c>
      <c r="H22" t="s">
        <v>1767</v>
      </c>
      <c r="I22" t="s">
        <v>1770</v>
      </c>
      <c r="K22" t="s">
        <v>1788</v>
      </c>
    </row>
    <row r="23" spans="4:11" x14ac:dyDescent="0.2">
      <c r="G23" s="196" t="s">
        <v>1789</v>
      </c>
      <c r="H23" t="s">
        <v>1767</v>
      </c>
      <c r="I23" t="s">
        <v>1770</v>
      </c>
      <c r="K23" t="s">
        <v>1790</v>
      </c>
    </row>
    <row r="24" spans="4:11" x14ac:dyDescent="0.2">
      <c r="K24" t="s">
        <v>1791</v>
      </c>
    </row>
    <row r="25" spans="4:11" x14ac:dyDescent="0.2">
      <c r="K25" t="s">
        <v>1792</v>
      </c>
    </row>
    <row r="26" spans="4:11" x14ac:dyDescent="0.2">
      <c r="G26" t="s">
        <v>1793</v>
      </c>
      <c r="H26" t="s">
        <v>1782</v>
      </c>
      <c r="I26" t="s">
        <v>1770</v>
      </c>
      <c r="K26" t="s">
        <v>1788</v>
      </c>
    </row>
    <row r="27" spans="4:11" x14ac:dyDescent="0.2">
      <c r="D27" t="s">
        <v>1794</v>
      </c>
    </row>
    <row r="28" spans="4:11" x14ac:dyDescent="0.2">
      <c r="G28" t="s">
        <v>1795</v>
      </c>
      <c r="H28" t="s">
        <v>1782</v>
      </c>
      <c r="I28" t="s">
        <v>1796</v>
      </c>
      <c r="K28" t="s">
        <v>1797</v>
      </c>
    </row>
    <row r="29" spans="4:11" x14ac:dyDescent="0.2">
      <c r="K29" t="s">
        <v>1783</v>
      </c>
    </row>
    <row r="30" spans="4:11" x14ac:dyDescent="0.2">
      <c r="D30" t="s">
        <v>1798</v>
      </c>
    </row>
    <row r="31" spans="4:11" x14ac:dyDescent="0.2">
      <c r="D31" t="s">
        <v>1799</v>
      </c>
    </row>
    <row r="32" spans="4:11" x14ac:dyDescent="0.2">
      <c r="G32" t="s">
        <v>1800</v>
      </c>
      <c r="H32" t="s">
        <v>1767</v>
      </c>
      <c r="I32" t="s">
        <v>1770</v>
      </c>
      <c r="K32" t="s">
        <v>1801</v>
      </c>
    </row>
    <row r="33" spans="3:11" x14ac:dyDescent="0.2">
      <c r="G33" t="s">
        <v>1799</v>
      </c>
      <c r="H33" t="s">
        <v>1782</v>
      </c>
      <c r="I33" t="s">
        <v>1770</v>
      </c>
      <c r="K33" t="s">
        <v>1802</v>
      </c>
    </row>
    <row r="34" spans="3:11" x14ac:dyDescent="0.2">
      <c r="D34" t="s">
        <v>1803</v>
      </c>
    </row>
    <row r="35" spans="3:11" x14ac:dyDescent="0.2">
      <c r="D35" t="s">
        <v>1804</v>
      </c>
    </row>
    <row r="36" spans="3:11" x14ac:dyDescent="0.2">
      <c r="G36" t="s">
        <v>1805</v>
      </c>
      <c r="K36" t="s">
        <v>1768</v>
      </c>
    </row>
    <row r="37" spans="3:11" x14ac:dyDescent="0.2">
      <c r="G37" t="s">
        <v>801</v>
      </c>
      <c r="K37" t="s">
        <v>1768</v>
      </c>
    </row>
    <row r="38" spans="3:11" x14ac:dyDescent="0.2">
      <c r="C38" t="s">
        <v>42</v>
      </c>
    </row>
    <row r="39" spans="3:11" x14ac:dyDescent="0.2">
      <c r="D39" t="s">
        <v>1806</v>
      </c>
    </row>
    <row r="40" spans="3:11" x14ac:dyDescent="0.2">
      <c r="G40" t="s">
        <v>1807</v>
      </c>
      <c r="H40" t="s">
        <v>1808</v>
      </c>
      <c r="I40" t="s">
        <v>1770</v>
      </c>
      <c r="K40" t="s">
        <v>1786</v>
      </c>
    </row>
    <row r="41" spans="3:11" x14ac:dyDescent="0.2">
      <c r="K41" t="s">
        <v>1809</v>
      </c>
    </row>
    <row r="42" spans="3:11" x14ac:dyDescent="0.2">
      <c r="G42" t="s">
        <v>1810</v>
      </c>
      <c r="H42" t="s">
        <v>1808</v>
      </c>
      <c r="I42" t="s">
        <v>1770</v>
      </c>
      <c r="K42" t="s">
        <v>1811</v>
      </c>
    </row>
    <row r="43" spans="3:11" x14ac:dyDescent="0.2">
      <c r="K43" t="s">
        <v>1812</v>
      </c>
    </row>
    <row r="44" spans="3:11" x14ac:dyDescent="0.2">
      <c r="G44" t="s">
        <v>652</v>
      </c>
      <c r="H44" t="s">
        <v>1808</v>
      </c>
      <c r="I44" t="s">
        <v>1770</v>
      </c>
      <c r="K44" t="s">
        <v>1813</v>
      </c>
    </row>
    <row r="45" spans="3:11" x14ac:dyDescent="0.2">
      <c r="K45" t="s">
        <v>1814</v>
      </c>
    </row>
    <row r="46" spans="3:11" x14ac:dyDescent="0.2">
      <c r="K46" t="s">
        <v>1809</v>
      </c>
    </row>
    <row r="47" spans="3:11" x14ac:dyDescent="0.2">
      <c r="G47" s="196" t="s">
        <v>1815</v>
      </c>
      <c r="H47" t="s">
        <v>1808</v>
      </c>
      <c r="I47" t="s">
        <v>1770</v>
      </c>
      <c r="K47" t="s">
        <v>1816</v>
      </c>
    </row>
    <row r="48" spans="3:11" x14ac:dyDescent="0.2">
      <c r="K48" t="s">
        <v>1791</v>
      </c>
    </row>
    <row r="49" spans="4:11" x14ac:dyDescent="0.2">
      <c r="K49" t="s">
        <v>1817</v>
      </c>
    </row>
    <row r="50" spans="4:11" x14ac:dyDescent="0.2">
      <c r="G50" t="s">
        <v>1818</v>
      </c>
      <c r="H50" t="s">
        <v>1808</v>
      </c>
      <c r="I50" t="s">
        <v>1770</v>
      </c>
      <c r="K50" t="s">
        <v>1819</v>
      </c>
    </row>
    <row r="51" spans="4:11" x14ac:dyDescent="0.2">
      <c r="G51" s="196" t="s">
        <v>795</v>
      </c>
      <c r="H51" t="s">
        <v>1808</v>
      </c>
      <c r="I51" t="s">
        <v>1770</v>
      </c>
      <c r="K51" t="s">
        <v>1820</v>
      </c>
    </row>
    <row r="52" spans="4:11" x14ac:dyDescent="0.2">
      <c r="K52" t="s">
        <v>1809</v>
      </c>
    </row>
    <row r="53" spans="4:11" x14ac:dyDescent="0.2">
      <c r="G53" t="s">
        <v>1821</v>
      </c>
      <c r="H53" t="s">
        <v>1808</v>
      </c>
      <c r="I53" t="s">
        <v>1770</v>
      </c>
      <c r="K53" t="s">
        <v>1822</v>
      </c>
    </row>
    <row r="54" spans="4:11" x14ac:dyDescent="0.2">
      <c r="K54" t="s">
        <v>1823</v>
      </c>
    </row>
    <row r="55" spans="4:11" x14ac:dyDescent="0.2">
      <c r="D55" t="s">
        <v>1824</v>
      </c>
    </row>
    <row r="56" spans="4:11" x14ac:dyDescent="0.2">
      <c r="E56" t="s">
        <v>1806</v>
      </c>
    </row>
    <row r="57" spans="4:11" x14ac:dyDescent="0.2">
      <c r="G57" t="s">
        <v>1825</v>
      </c>
      <c r="H57" t="s">
        <v>1808</v>
      </c>
      <c r="I57" t="s">
        <v>1770</v>
      </c>
      <c r="K57" t="s">
        <v>1826</v>
      </c>
    </row>
    <row r="58" spans="4:11" x14ac:dyDescent="0.2">
      <c r="K58" t="s">
        <v>1809</v>
      </c>
    </row>
    <row r="59" spans="4:11" x14ac:dyDescent="0.2">
      <c r="G59" t="s">
        <v>1827</v>
      </c>
      <c r="H59" t="s">
        <v>1808</v>
      </c>
      <c r="I59" t="s">
        <v>1770</v>
      </c>
      <c r="K59" t="s">
        <v>1828</v>
      </c>
    </row>
    <row r="60" spans="4:11" x14ac:dyDescent="0.2">
      <c r="K60" t="s">
        <v>1829</v>
      </c>
    </row>
    <row r="61" spans="4:11" x14ac:dyDescent="0.2">
      <c r="K61" t="s">
        <v>1809</v>
      </c>
    </row>
    <row r="62" spans="4:11" x14ac:dyDescent="0.2">
      <c r="G62" t="s">
        <v>1830</v>
      </c>
      <c r="H62" t="s">
        <v>1808</v>
      </c>
      <c r="I62" t="s">
        <v>1770</v>
      </c>
      <c r="K62" t="s">
        <v>1819</v>
      </c>
    </row>
    <row r="63" spans="4:11" x14ac:dyDescent="0.2">
      <c r="G63" t="s">
        <v>1831</v>
      </c>
      <c r="H63" t="s">
        <v>1808</v>
      </c>
      <c r="I63" t="s">
        <v>1770</v>
      </c>
      <c r="K63" t="s">
        <v>1832</v>
      </c>
    </row>
    <row r="64" spans="4:11" x14ac:dyDescent="0.2">
      <c r="K64" t="s">
        <v>1823</v>
      </c>
    </row>
    <row r="65" spans="4:11" x14ac:dyDescent="0.2">
      <c r="E65" t="s">
        <v>1833</v>
      </c>
    </row>
    <row r="66" spans="4:11" x14ac:dyDescent="0.2">
      <c r="G66" t="s">
        <v>1834</v>
      </c>
      <c r="H66" t="s">
        <v>1782</v>
      </c>
      <c r="I66" t="s">
        <v>1770</v>
      </c>
      <c r="K66" t="s">
        <v>1835</v>
      </c>
    </row>
    <row r="67" spans="4:11" x14ac:dyDescent="0.2">
      <c r="G67" t="s">
        <v>1836</v>
      </c>
      <c r="H67" t="s">
        <v>1767</v>
      </c>
      <c r="I67" t="s">
        <v>1770</v>
      </c>
      <c r="K67" t="s">
        <v>1837</v>
      </c>
    </row>
    <row r="68" spans="4:11" x14ac:dyDescent="0.2">
      <c r="K68" t="s">
        <v>1838</v>
      </c>
    </row>
    <row r="69" spans="4:11" x14ac:dyDescent="0.2">
      <c r="G69" t="s">
        <v>1839</v>
      </c>
      <c r="H69" t="s">
        <v>1767</v>
      </c>
      <c r="I69" t="s">
        <v>1770</v>
      </c>
      <c r="K69" t="s">
        <v>1840</v>
      </c>
    </row>
    <row r="70" spans="4:11" x14ac:dyDescent="0.2">
      <c r="K70" t="s">
        <v>1823</v>
      </c>
    </row>
    <row r="71" spans="4:11" x14ac:dyDescent="0.2">
      <c r="D71" t="s">
        <v>1841</v>
      </c>
    </row>
    <row r="72" spans="4:11" x14ac:dyDescent="0.2">
      <c r="G72" t="s">
        <v>1842</v>
      </c>
      <c r="H72" t="s">
        <v>1767</v>
      </c>
      <c r="I72" t="s">
        <v>1770</v>
      </c>
      <c r="K72" t="s">
        <v>1786</v>
      </c>
    </row>
    <row r="73" spans="4:11" x14ac:dyDescent="0.2">
      <c r="K73" t="s">
        <v>1809</v>
      </c>
    </row>
    <row r="74" spans="4:11" x14ac:dyDescent="0.2">
      <c r="G74" t="s">
        <v>1843</v>
      </c>
      <c r="H74" t="s">
        <v>1767</v>
      </c>
      <c r="I74" t="s">
        <v>1770</v>
      </c>
      <c r="K74" t="s">
        <v>1819</v>
      </c>
    </row>
    <row r="75" spans="4:11" x14ac:dyDescent="0.2">
      <c r="G75" t="s">
        <v>1844</v>
      </c>
      <c r="H75" t="s">
        <v>1767</v>
      </c>
      <c r="I75" t="s">
        <v>1770</v>
      </c>
      <c r="K75" t="s">
        <v>1845</v>
      </c>
    </row>
    <row r="76" spans="4:11" x14ac:dyDescent="0.2">
      <c r="K76" t="s">
        <v>1823</v>
      </c>
    </row>
    <row r="77" spans="4:11" x14ac:dyDescent="0.2">
      <c r="G77" t="s">
        <v>1846</v>
      </c>
      <c r="H77" t="s">
        <v>1767</v>
      </c>
      <c r="I77" t="s">
        <v>1770</v>
      </c>
      <c r="K77" t="s">
        <v>1847</v>
      </c>
    </row>
    <row r="78" spans="4:11" x14ac:dyDescent="0.2">
      <c r="D78" t="s">
        <v>1848</v>
      </c>
    </row>
    <row r="79" spans="4:11" x14ac:dyDescent="0.2">
      <c r="G79" t="s">
        <v>1849</v>
      </c>
      <c r="H79" t="s">
        <v>1767</v>
      </c>
      <c r="I79" t="s">
        <v>1770</v>
      </c>
      <c r="K79" t="s">
        <v>1847</v>
      </c>
    </row>
    <row r="80" spans="4:11" x14ac:dyDescent="0.2">
      <c r="G80" t="s">
        <v>1850</v>
      </c>
      <c r="H80" t="s">
        <v>1767</v>
      </c>
      <c r="I80" t="s">
        <v>1770</v>
      </c>
      <c r="K80" t="s">
        <v>1847</v>
      </c>
    </row>
    <row r="81" spans="3:11" x14ac:dyDescent="0.2">
      <c r="G81" t="s">
        <v>1851</v>
      </c>
      <c r="H81" t="s">
        <v>1767</v>
      </c>
      <c r="I81" t="s">
        <v>1770</v>
      </c>
      <c r="K81" t="s">
        <v>1847</v>
      </c>
    </row>
    <row r="82" spans="3:11" x14ac:dyDescent="0.2">
      <c r="G82" t="s">
        <v>1852</v>
      </c>
      <c r="H82" t="s">
        <v>1767</v>
      </c>
      <c r="I82" t="s">
        <v>1770</v>
      </c>
      <c r="K82" t="s">
        <v>1847</v>
      </c>
    </row>
    <row r="83" spans="3:11" x14ac:dyDescent="0.2">
      <c r="D83" t="s">
        <v>1853</v>
      </c>
    </row>
    <row r="84" spans="3:11" x14ac:dyDescent="0.2">
      <c r="G84" t="s">
        <v>1853</v>
      </c>
      <c r="H84" t="s">
        <v>1767</v>
      </c>
      <c r="I84" t="s">
        <v>1770</v>
      </c>
      <c r="K84" t="s">
        <v>1847</v>
      </c>
    </row>
    <row r="85" spans="3:11" x14ac:dyDescent="0.2">
      <c r="G85" t="s">
        <v>1854</v>
      </c>
      <c r="H85" t="s">
        <v>1767</v>
      </c>
      <c r="I85" t="s">
        <v>1770</v>
      </c>
      <c r="K85" t="s">
        <v>1847</v>
      </c>
    </row>
    <row r="86" spans="3:11" x14ac:dyDescent="0.2">
      <c r="G86" t="s">
        <v>1855</v>
      </c>
      <c r="H86" t="s">
        <v>1767</v>
      </c>
      <c r="I86" t="s">
        <v>1770</v>
      </c>
      <c r="K86" t="s">
        <v>1847</v>
      </c>
    </row>
    <row r="87" spans="3:11" x14ac:dyDescent="0.2">
      <c r="G87" t="s">
        <v>1856</v>
      </c>
      <c r="H87" t="s">
        <v>1767</v>
      </c>
      <c r="I87" t="s">
        <v>1770</v>
      </c>
      <c r="K87" t="s">
        <v>1847</v>
      </c>
    </row>
    <row r="88" spans="3:11" x14ac:dyDescent="0.2">
      <c r="C88" t="s">
        <v>1857</v>
      </c>
    </row>
    <row r="89" spans="3:11" x14ac:dyDescent="0.2">
      <c r="G89" t="s">
        <v>1857</v>
      </c>
      <c r="K89" t="s">
        <v>1768</v>
      </c>
    </row>
    <row r="90" spans="3:11" x14ac:dyDescent="0.2">
      <c r="C90" t="s">
        <v>1858</v>
      </c>
    </row>
    <row r="91" spans="3:11" x14ac:dyDescent="0.2">
      <c r="G91" t="s">
        <v>1858</v>
      </c>
      <c r="K91" t="s">
        <v>1859</v>
      </c>
    </row>
    <row r="92" spans="3:11" x14ac:dyDescent="0.2">
      <c r="C92" t="s">
        <v>1860</v>
      </c>
    </row>
    <row r="93" spans="3:11" x14ac:dyDescent="0.2">
      <c r="G93" t="s">
        <v>1860</v>
      </c>
      <c r="K93" t="s">
        <v>1859</v>
      </c>
    </row>
    <row r="94" spans="3:11" x14ac:dyDescent="0.2">
      <c r="C94" t="s">
        <v>1861</v>
      </c>
    </row>
    <row r="95" spans="3:11" x14ac:dyDescent="0.2">
      <c r="C95" t="s">
        <v>1862</v>
      </c>
    </row>
    <row r="96" spans="3:11" x14ac:dyDescent="0.2">
      <c r="G96" t="s">
        <v>1863</v>
      </c>
      <c r="K96" t="s">
        <v>1859</v>
      </c>
    </row>
    <row r="97" spans="2:11" x14ac:dyDescent="0.2">
      <c r="C97" t="s">
        <v>1864</v>
      </c>
    </row>
    <row r="98" spans="2:11" x14ac:dyDescent="0.2">
      <c r="G98" t="s">
        <v>1864</v>
      </c>
      <c r="H98" t="s">
        <v>1767</v>
      </c>
      <c r="I98" t="s">
        <v>1770</v>
      </c>
      <c r="K98" t="s">
        <v>1865</v>
      </c>
    </row>
    <row r="99" spans="2:11" x14ac:dyDescent="0.2">
      <c r="C99" t="s">
        <v>1866</v>
      </c>
    </row>
    <row r="100" spans="2:11" x14ac:dyDescent="0.2">
      <c r="G100" t="s">
        <v>1867</v>
      </c>
      <c r="K100" t="s">
        <v>1768</v>
      </c>
    </row>
    <row r="101" spans="2:11" x14ac:dyDescent="0.2">
      <c r="G101" t="s">
        <v>1868</v>
      </c>
      <c r="K101" t="s">
        <v>1768</v>
      </c>
    </row>
    <row r="102" spans="2:11" x14ac:dyDescent="0.2">
      <c r="G102" t="s">
        <v>1866</v>
      </c>
      <c r="K102" t="s">
        <v>1859</v>
      </c>
    </row>
    <row r="103" spans="2:11" x14ac:dyDescent="0.2">
      <c r="G103" t="s">
        <v>1869</v>
      </c>
      <c r="H103" t="s">
        <v>1782</v>
      </c>
      <c r="I103" t="s">
        <v>1770</v>
      </c>
      <c r="K103" t="s">
        <v>1870</v>
      </c>
    </row>
    <row r="104" spans="2:11" x14ac:dyDescent="0.2">
      <c r="G104" t="s">
        <v>1871</v>
      </c>
      <c r="H104" t="s">
        <v>1782</v>
      </c>
      <c r="I104" t="s">
        <v>1770</v>
      </c>
      <c r="K104" t="s">
        <v>1872</v>
      </c>
    </row>
    <row r="105" spans="2:11" x14ac:dyDescent="0.2">
      <c r="G105" t="s">
        <v>1873</v>
      </c>
      <c r="K105" t="s">
        <v>1768</v>
      </c>
    </row>
    <row r="106" spans="2:11" x14ac:dyDescent="0.2">
      <c r="B106" t="s">
        <v>1874</v>
      </c>
    </row>
    <row r="107" spans="2:11" x14ac:dyDescent="0.2">
      <c r="C107" t="s">
        <v>1875</v>
      </c>
    </row>
    <row r="108" spans="2:11" x14ac:dyDescent="0.2">
      <c r="G108" t="s">
        <v>1875</v>
      </c>
      <c r="H108" t="s">
        <v>1767</v>
      </c>
      <c r="K108" t="s">
        <v>1876</v>
      </c>
    </row>
    <row r="109" spans="2:11" x14ac:dyDescent="0.2">
      <c r="G109" t="s">
        <v>1877</v>
      </c>
      <c r="K109" t="s">
        <v>1768</v>
      </c>
    </row>
    <row r="110" spans="2:11" x14ac:dyDescent="0.2">
      <c r="C110" t="s">
        <v>1878</v>
      </c>
    </row>
    <row r="111" spans="2:11" x14ac:dyDescent="0.2">
      <c r="D111" t="s">
        <v>1879</v>
      </c>
    </row>
    <row r="112" spans="2:11" x14ac:dyDescent="0.2">
      <c r="G112" t="s">
        <v>1879</v>
      </c>
      <c r="H112" t="s">
        <v>1767</v>
      </c>
      <c r="I112" t="s">
        <v>1770</v>
      </c>
      <c r="K112" t="s">
        <v>1880</v>
      </c>
    </row>
    <row r="113" spans="4:11" x14ac:dyDescent="0.2">
      <c r="D113" t="s">
        <v>1881</v>
      </c>
    </row>
    <row r="114" spans="4:11" x14ac:dyDescent="0.2">
      <c r="G114" t="s">
        <v>1882</v>
      </c>
      <c r="H114" t="s">
        <v>1767</v>
      </c>
      <c r="I114" t="s">
        <v>1770</v>
      </c>
      <c r="K114" t="s">
        <v>1880</v>
      </c>
    </row>
    <row r="115" spans="4:11" x14ac:dyDescent="0.2">
      <c r="G115" t="s">
        <v>1883</v>
      </c>
      <c r="H115" t="s">
        <v>1767</v>
      </c>
      <c r="I115" t="s">
        <v>1770</v>
      </c>
      <c r="K115" t="s">
        <v>1884</v>
      </c>
    </row>
    <row r="116" spans="4:11" x14ac:dyDescent="0.2">
      <c r="D116" t="s">
        <v>1885</v>
      </c>
    </row>
    <row r="117" spans="4:11" x14ac:dyDescent="0.2">
      <c r="G117" t="s">
        <v>1886</v>
      </c>
      <c r="H117" t="s">
        <v>1767</v>
      </c>
      <c r="I117" t="s">
        <v>1770</v>
      </c>
      <c r="K117" t="s">
        <v>1887</v>
      </c>
    </row>
    <row r="118" spans="4:11" x14ac:dyDescent="0.2">
      <c r="D118" t="s">
        <v>1434</v>
      </c>
    </row>
    <row r="119" spans="4:11" x14ac:dyDescent="0.2">
      <c r="E119" t="s">
        <v>1888</v>
      </c>
    </row>
    <row r="120" spans="4:11" x14ac:dyDescent="0.2">
      <c r="G120" s="197" t="s">
        <v>1449</v>
      </c>
      <c r="H120" t="s">
        <v>1767</v>
      </c>
      <c r="I120" t="s">
        <v>1770</v>
      </c>
      <c r="K120" t="s">
        <v>1889</v>
      </c>
    </row>
    <row r="121" spans="4:11" x14ac:dyDescent="0.2">
      <c r="G121" s="197" t="s">
        <v>1450</v>
      </c>
      <c r="H121" t="s">
        <v>1767</v>
      </c>
      <c r="I121" t="s">
        <v>1770</v>
      </c>
      <c r="K121" t="s">
        <v>1890</v>
      </c>
    </row>
    <row r="122" spans="4:11" x14ac:dyDescent="0.2">
      <c r="G122" s="197" t="s">
        <v>1451</v>
      </c>
      <c r="H122" t="s">
        <v>1767</v>
      </c>
      <c r="I122" t="s">
        <v>1770</v>
      </c>
      <c r="K122" t="s">
        <v>1891</v>
      </c>
    </row>
    <row r="123" spans="4:11" x14ac:dyDescent="0.2">
      <c r="G123" s="197" t="s">
        <v>1456</v>
      </c>
      <c r="H123" t="s">
        <v>1767</v>
      </c>
      <c r="I123" t="s">
        <v>1770</v>
      </c>
      <c r="K123" t="s">
        <v>1892</v>
      </c>
    </row>
    <row r="124" spans="4:11" x14ac:dyDescent="0.2">
      <c r="G124" s="197" t="s">
        <v>1452</v>
      </c>
      <c r="H124" t="s">
        <v>1767</v>
      </c>
      <c r="I124" t="s">
        <v>1770</v>
      </c>
      <c r="K124" t="s">
        <v>1893</v>
      </c>
    </row>
    <row r="125" spans="4:11" x14ac:dyDescent="0.2">
      <c r="G125" s="197" t="s">
        <v>1454</v>
      </c>
      <c r="H125" t="s">
        <v>1767</v>
      </c>
      <c r="I125" t="s">
        <v>1770</v>
      </c>
      <c r="K125" t="s">
        <v>1894</v>
      </c>
    </row>
    <row r="126" spans="4:11" x14ac:dyDescent="0.2">
      <c r="G126" t="s">
        <v>1895</v>
      </c>
      <c r="H126" t="s">
        <v>1767</v>
      </c>
      <c r="I126" t="s">
        <v>1770</v>
      </c>
      <c r="K126" t="s">
        <v>1896</v>
      </c>
    </row>
    <row r="127" spans="4:11" x14ac:dyDescent="0.2">
      <c r="G127" t="s">
        <v>1897</v>
      </c>
      <c r="H127" t="s">
        <v>1767</v>
      </c>
      <c r="I127" t="s">
        <v>1770</v>
      </c>
      <c r="K127" t="s">
        <v>1898</v>
      </c>
    </row>
    <row r="128" spans="4:11" x14ac:dyDescent="0.2">
      <c r="G128" t="s">
        <v>1899</v>
      </c>
      <c r="H128" t="s">
        <v>1767</v>
      </c>
      <c r="I128" t="s">
        <v>1770</v>
      </c>
      <c r="K128" t="s">
        <v>1900</v>
      </c>
    </row>
    <row r="129" spans="3:11" x14ac:dyDescent="0.2">
      <c r="G129" t="s">
        <v>1901</v>
      </c>
      <c r="H129" t="s">
        <v>1767</v>
      </c>
      <c r="I129" t="s">
        <v>1770</v>
      </c>
      <c r="K129" t="s">
        <v>1779</v>
      </c>
    </row>
    <row r="130" spans="3:11" x14ac:dyDescent="0.2">
      <c r="G130" t="s">
        <v>1902</v>
      </c>
      <c r="H130" t="s">
        <v>1767</v>
      </c>
      <c r="I130" t="s">
        <v>1770</v>
      </c>
      <c r="K130" t="s">
        <v>1903</v>
      </c>
    </row>
    <row r="131" spans="3:11" x14ac:dyDescent="0.2">
      <c r="G131" t="s">
        <v>1904</v>
      </c>
      <c r="H131" t="s">
        <v>1767</v>
      </c>
      <c r="I131" t="s">
        <v>1770</v>
      </c>
      <c r="K131" t="s">
        <v>1905</v>
      </c>
    </row>
    <row r="132" spans="3:11" x14ac:dyDescent="0.2">
      <c r="G132" t="s">
        <v>1906</v>
      </c>
      <c r="H132" t="s">
        <v>1767</v>
      </c>
      <c r="I132" t="s">
        <v>1770</v>
      </c>
      <c r="K132" t="s">
        <v>1889</v>
      </c>
    </row>
    <row r="133" spans="3:11" x14ac:dyDescent="0.2">
      <c r="G133" t="s">
        <v>1907</v>
      </c>
      <c r="H133" t="s">
        <v>1767</v>
      </c>
      <c r="I133" t="s">
        <v>1770</v>
      </c>
      <c r="K133" t="s">
        <v>1890</v>
      </c>
    </row>
    <row r="134" spans="3:11" x14ac:dyDescent="0.2">
      <c r="G134" t="s">
        <v>1908</v>
      </c>
      <c r="H134" t="s">
        <v>1767</v>
      </c>
      <c r="I134" t="s">
        <v>1770</v>
      </c>
      <c r="K134" t="s">
        <v>1891</v>
      </c>
    </row>
    <row r="135" spans="3:11" x14ac:dyDescent="0.2">
      <c r="E135" t="s">
        <v>1909</v>
      </c>
    </row>
    <row r="136" spans="3:11" x14ac:dyDescent="0.2">
      <c r="G136" s="197" t="s">
        <v>1444</v>
      </c>
      <c r="H136" t="s">
        <v>1767</v>
      </c>
      <c r="I136" t="s">
        <v>1770</v>
      </c>
      <c r="K136" t="s">
        <v>1889</v>
      </c>
    </row>
    <row r="137" spans="3:11" x14ac:dyDescent="0.2">
      <c r="G137" s="197" t="s">
        <v>1445</v>
      </c>
      <c r="H137" t="s">
        <v>1767</v>
      </c>
      <c r="I137" t="s">
        <v>1770</v>
      </c>
      <c r="K137" t="s">
        <v>1890</v>
      </c>
    </row>
    <row r="138" spans="3:11" x14ac:dyDescent="0.2">
      <c r="G138" s="197" t="s">
        <v>1446</v>
      </c>
      <c r="H138" t="s">
        <v>1767</v>
      </c>
      <c r="I138" t="s">
        <v>1770</v>
      </c>
      <c r="K138" t="s">
        <v>1891</v>
      </c>
    </row>
    <row r="139" spans="3:11" x14ac:dyDescent="0.2">
      <c r="G139" s="197" t="s">
        <v>1447</v>
      </c>
      <c r="H139" t="s">
        <v>1767</v>
      </c>
      <c r="I139" t="s">
        <v>1770</v>
      </c>
      <c r="K139" t="s">
        <v>1892</v>
      </c>
    </row>
    <row r="140" spans="3:11" x14ac:dyDescent="0.2">
      <c r="G140" s="197" t="s">
        <v>1448</v>
      </c>
      <c r="H140" t="s">
        <v>1767</v>
      </c>
      <c r="I140" t="s">
        <v>1770</v>
      </c>
      <c r="K140" t="s">
        <v>1893</v>
      </c>
    </row>
    <row r="141" spans="3:11" x14ac:dyDescent="0.2">
      <c r="G141" s="197" t="s">
        <v>1453</v>
      </c>
      <c r="H141" t="s">
        <v>1767</v>
      </c>
      <c r="I141" t="s">
        <v>1770</v>
      </c>
      <c r="K141" t="s">
        <v>1894</v>
      </c>
    </row>
    <row r="142" spans="3:11" x14ac:dyDescent="0.2">
      <c r="D142" t="s">
        <v>1910</v>
      </c>
    </row>
    <row r="143" spans="3:11" x14ac:dyDescent="0.2">
      <c r="G143" t="s">
        <v>1911</v>
      </c>
      <c r="H143" t="s">
        <v>1767</v>
      </c>
      <c r="I143" t="s">
        <v>1770</v>
      </c>
      <c r="K143" t="s">
        <v>1771</v>
      </c>
    </row>
    <row r="144" spans="3:11" x14ac:dyDescent="0.2">
      <c r="C144" t="s">
        <v>1912</v>
      </c>
    </row>
    <row r="145" spans="2:11" x14ac:dyDescent="0.2">
      <c r="G145" t="s">
        <v>1912</v>
      </c>
      <c r="H145" t="s">
        <v>1767</v>
      </c>
      <c r="I145" t="s">
        <v>1770</v>
      </c>
      <c r="K145" t="s">
        <v>1771</v>
      </c>
    </row>
    <row r="146" spans="2:11" x14ac:dyDescent="0.2">
      <c r="C146" t="s">
        <v>1913</v>
      </c>
    </row>
    <row r="147" spans="2:11" x14ac:dyDescent="0.2">
      <c r="D147" t="s">
        <v>1914</v>
      </c>
    </row>
    <row r="148" spans="2:11" x14ac:dyDescent="0.2">
      <c r="D148" t="s">
        <v>1915</v>
      </c>
    </row>
    <row r="149" spans="2:11" x14ac:dyDescent="0.2">
      <c r="D149" t="s">
        <v>1916</v>
      </c>
    </row>
    <row r="150" spans="2:11" x14ac:dyDescent="0.2">
      <c r="G150" t="s">
        <v>1917</v>
      </c>
      <c r="H150" t="s">
        <v>1767</v>
      </c>
      <c r="I150" t="s">
        <v>1770</v>
      </c>
      <c r="K150" t="s">
        <v>1918</v>
      </c>
    </row>
    <row r="151" spans="2:11" x14ac:dyDescent="0.2">
      <c r="C151" t="s">
        <v>1919</v>
      </c>
    </row>
    <row r="152" spans="2:11" x14ac:dyDescent="0.2">
      <c r="G152" t="s">
        <v>1919</v>
      </c>
      <c r="H152" t="s">
        <v>1767</v>
      </c>
      <c r="I152" t="s">
        <v>1770</v>
      </c>
      <c r="K152" t="s">
        <v>1771</v>
      </c>
    </row>
    <row r="153" spans="2:11" x14ac:dyDescent="0.2">
      <c r="B153" t="s">
        <v>1920</v>
      </c>
    </row>
    <row r="154" spans="2:11" x14ac:dyDescent="0.2">
      <c r="C154" t="s">
        <v>1921</v>
      </c>
    </row>
    <row r="155" spans="2:11" x14ac:dyDescent="0.2">
      <c r="G155" t="s">
        <v>1921</v>
      </c>
      <c r="K155" t="s">
        <v>1768</v>
      </c>
    </row>
    <row r="156" spans="2:11" x14ac:dyDescent="0.2">
      <c r="C156" t="s">
        <v>1922</v>
      </c>
    </row>
    <row r="157" spans="2:11" x14ac:dyDescent="0.2">
      <c r="G157" t="s">
        <v>1922</v>
      </c>
      <c r="K157" t="s">
        <v>1768</v>
      </c>
    </row>
    <row r="158" spans="2:11" x14ac:dyDescent="0.2">
      <c r="C158" t="s">
        <v>1923</v>
      </c>
    </row>
    <row r="159" spans="2:11" x14ac:dyDescent="0.2">
      <c r="G159" t="s">
        <v>1924</v>
      </c>
      <c r="K159" t="s">
        <v>1768</v>
      </c>
    </row>
    <row r="160" spans="2:11" x14ac:dyDescent="0.2">
      <c r="C160" t="s">
        <v>1925</v>
      </c>
    </row>
    <row r="161" spans="1:11" x14ac:dyDescent="0.2">
      <c r="G161" t="s">
        <v>1926</v>
      </c>
      <c r="K161" t="s">
        <v>1768</v>
      </c>
    </row>
    <row r="162" spans="1:11" x14ac:dyDescent="0.2">
      <c r="C162" t="s">
        <v>1927</v>
      </c>
    </row>
    <row r="163" spans="1:11" x14ac:dyDescent="0.2">
      <c r="G163" t="s">
        <v>1927</v>
      </c>
      <c r="K163" t="s">
        <v>1768</v>
      </c>
    </row>
    <row r="164" spans="1:11" x14ac:dyDescent="0.2">
      <c r="C164" t="s">
        <v>1928</v>
      </c>
    </row>
    <row r="165" spans="1:11" x14ac:dyDescent="0.2">
      <c r="G165" t="s">
        <v>1928</v>
      </c>
      <c r="K165" t="s">
        <v>1768</v>
      </c>
    </row>
    <row r="166" spans="1:11" x14ac:dyDescent="0.2">
      <c r="C166" t="s">
        <v>1929</v>
      </c>
    </row>
    <row r="167" spans="1:11" x14ac:dyDescent="0.2">
      <c r="G167" t="s">
        <v>1929</v>
      </c>
      <c r="H167" t="s">
        <v>1782</v>
      </c>
      <c r="K167" t="s">
        <v>1930</v>
      </c>
    </row>
    <row r="168" spans="1:11" x14ac:dyDescent="0.2">
      <c r="C168" t="s">
        <v>1931</v>
      </c>
    </row>
    <row r="169" spans="1:11" x14ac:dyDescent="0.2">
      <c r="G169" t="s">
        <v>1932</v>
      </c>
      <c r="K169" t="s">
        <v>1768</v>
      </c>
    </row>
    <row r="170" spans="1:11" x14ac:dyDescent="0.2">
      <c r="C170" t="s">
        <v>1933</v>
      </c>
    </row>
    <row r="171" spans="1:11" x14ac:dyDescent="0.2">
      <c r="G171" t="s">
        <v>1934</v>
      </c>
      <c r="K171" t="s">
        <v>1768</v>
      </c>
    </row>
    <row r="173" spans="1:11" x14ac:dyDescent="0.2">
      <c r="A173" t="s">
        <v>1935</v>
      </c>
    </row>
    <row r="175" spans="1:11" x14ac:dyDescent="0.2">
      <c r="B175" t="s">
        <v>1936</v>
      </c>
    </row>
    <row r="176" spans="1:11" x14ac:dyDescent="0.2">
      <c r="C176" t="s">
        <v>1937</v>
      </c>
    </row>
    <row r="177" spans="3:9" x14ac:dyDescent="0.2">
      <c r="G177" t="s">
        <v>1938</v>
      </c>
      <c r="H177" t="s">
        <v>1782</v>
      </c>
      <c r="I177" t="s">
        <v>1770</v>
      </c>
    </row>
    <row r="178" spans="3:9" x14ac:dyDescent="0.2">
      <c r="C178" t="s">
        <v>1939</v>
      </c>
    </row>
    <row r="179" spans="3:9" x14ac:dyDescent="0.2">
      <c r="G179" t="s">
        <v>1939</v>
      </c>
      <c r="H179" t="s">
        <v>1782</v>
      </c>
      <c r="I179" t="s">
        <v>1770</v>
      </c>
    </row>
    <row r="180" spans="3:9" x14ac:dyDescent="0.2">
      <c r="G180" t="s">
        <v>1940</v>
      </c>
      <c r="H180" t="s">
        <v>1782</v>
      </c>
      <c r="I180" t="s">
        <v>1770</v>
      </c>
    </row>
    <row r="181" spans="3:9" x14ac:dyDescent="0.2">
      <c r="G181" t="s">
        <v>1941</v>
      </c>
      <c r="H181" t="s">
        <v>1782</v>
      </c>
      <c r="I181" t="s">
        <v>1770</v>
      </c>
    </row>
    <row r="182" spans="3:9" x14ac:dyDescent="0.2">
      <c r="G182" t="s">
        <v>1942</v>
      </c>
      <c r="H182" t="s">
        <v>1782</v>
      </c>
      <c r="I182" t="s">
        <v>1770</v>
      </c>
    </row>
    <row r="183" spans="3:9" x14ac:dyDescent="0.2">
      <c r="C183" t="s">
        <v>1943</v>
      </c>
    </row>
    <row r="184" spans="3:9" x14ac:dyDescent="0.2">
      <c r="D184" t="s">
        <v>1944</v>
      </c>
    </row>
    <row r="185" spans="3:9" x14ac:dyDescent="0.2">
      <c r="G185" t="s">
        <v>1945</v>
      </c>
      <c r="H185" t="s">
        <v>1782</v>
      </c>
      <c r="I185" t="s">
        <v>1770</v>
      </c>
    </row>
    <row r="186" spans="3:9" x14ac:dyDescent="0.2">
      <c r="G186" t="s">
        <v>1946</v>
      </c>
      <c r="H186" t="s">
        <v>1782</v>
      </c>
      <c r="I186" t="s">
        <v>1770</v>
      </c>
    </row>
    <row r="187" spans="3:9" x14ac:dyDescent="0.2">
      <c r="G187" t="s">
        <v>1947</v>
      </c>
      <c r="H187" t="s">
        <v>1782</v>
      </c>
      <c r="I187" t="s">
        <v>1770</v>
      </c>
    </row>
    <row r="188" spans="3:9" x14ac:dyDescent="0.2">
      <c r="G188" t="s">
        <v>1948</v>
      </c>
      <c r="H188" t="s">
        <v>1782</v>
      </c>
      <c r="I188" t="s">
        <v>1770</v>
      </c>
    </row>
    <row r="189" spans="3:9" x14ac:dyDescent="0.2">
      <c r="D189" t="s">
        <v>1949</v>
      </c>
    </row>
    <row r="190" spans="3:9" x14ac:dyDescent="0.2">
      <c r="G190" t="s">
        <v>1950</v>
      </c>
      <c r="H190" t="s">
        <v>1782</v>
      </c>
      <c r="I190" t="s">
        <v>1770</v>
      </c>
    </row>
    <row r="191" spans="3:9" x14ac:dyDescent="0.2">
      <c r="G191" t="s">
        <v>1951</v>
      </c>
      <c r="H191" t="s">
        <v>1782</v>
      </c>
      <c r="I191" t="s">
        <v>1770</v>
      </c>
    </row>
    <row r="192" spans="3:9" x14ac:dyDescent="0.2">
      <c r="G192" t="s">
        <v>1952</v>
      </c>
      <c r="H192" t="s">
        <v>1782</v>
      </c>
      <c r="I192" t="s">
        <v>1770</v>
      </c>
    </row>
    <row r="193" spans="3:9" x14ac:dyDescent="0.2">
      <c r="G193" t="s">
        <v>1953</v>
      </c>
      <c r="H193" t="s">
        <v>1782</v>
      </c>
      <c r="I193" t="s">
        <v>1770</v>
      </c>
    </row>
    <row r="194" spans="3:9" x14ac:dyDescent="0.2">
      <c r="G194" t="s">
        <v>1954</v>
      </c>
      <c r="H194" t="s">
        <v>1782</v>
      </c>
      <c r="I194" t="s">
        <v>1770</v>
      </c>
    </row>
    <row r="195" spans="3:9" x14ac:dyDescent="0.2">
      <c r="G195" t="s">
        <v>1955</v>
      </c>
      <c r="H195" t="s">
        <v>1782</v>
      </c>
      <c r="I195" t="s">
        <v>1770</v>
      </c>
    </row>
    <row r="196" spans="3:9" x14ac:dyDescent="0.2">
      <c r="G196" t="s">
        <v>1956</v>
      </c>
      <c r="H196" t="s">
        <v>1782</v>
      </c>
      <c r="I196" t="s">
        <v>1770</v>
      </c>
    </row>
    <row r="197" spans="3:9" x14ac:dyDescent="0.2">
      <c r="G197" t="s">
        <v>1957</v>
      </c>
      <c r="H197" t="s">
        <v>1782</v>
      </c>
      <c r="I197" t="s">
        <v>1770</v>
      </c>
    </row>
    <row r="198" spans="3:9" x14ac:dyDescent="0.2">
      <c r="G198" t="s">
        <v>1958</v>
      </c>
      <c r="H198" t="s">
        <v>1782</v>
      </c>
      <c r="I198" t="s">
        <v>1770</v>
      </c>
    </row>
    <row r="199" spans="3:9" x14ac:dyDescent="0.2">
      <c r="C199" t="s">
        <v>1959</v>
      </c>
    </row>
    <row r="200" spans="3:9" x14ac:dyDescent="0.2">
      <c r="D200" t="s">
        <v>1960</v>
      </c>
    </row>
    <row r="201" spans="3:9" x14ac:dyDescent="0.2">
      <c r="G201" t="s">
        <v>1961</v>
      </c>
      <c r="H201" t="s">
        <v>1782</v>
      </c>
      <c r="I201" t="s">
        <v>1770</v>
      </c>
    </row>
    <row r="202" spans="3:9" x14ac:dyDescent="0.2">
      <c r="D202" t="s">
        <v>1962</v>
      </c>
    </row>
    <row r="203" spans="3:9" x14ac:dyDescent="0.2">
      <c r="G203" t="s">
        <v>1963</v>
      </c>
      <c r="H203" t="s">
        <v>1782</v>
      </c>
      <c r="I203" t="s">
        <v>1770</v>
      </c>
    </row>
    <row r="204" spans="3:9" x14ac:dyDescent="0.2">
      <c r="G204" t="s">
        <v>1964</v>
      </c>
      <c r="H204" t="s">
        <v>1782</v>
      </c>
      <c r="I204" t="s">
        <v>1770</v>
      </c>
    </row>
    <row r="205" spans="3:9" x14ac:dyDescent="0.2">
      <c r="C205" t="s">
        <v>1965</v>
      </c>
    </row>
    <row r="206" spans="3:9" x14ac:dyDescent="0.2">
      <c r="G206" t="s">
        <v>1966</v>
      </c>
      <c r="H206" t="s">
        <v>1782</v>
      </c>
      <c r="I206" t="s">
        <v>1770</v>
      </c>
    </row>
    <row r="207" spans="3:9" x14ac:dyDescent="0.2">
      <c r="G207" t="s">
        <v>1967</v>
      </c>
      <c r="H207" t="s">
        <v>1782</v>
      </c>
      <c r="I207" t="s">
        <v>1770</v>
      </c>
    </row>
    <row r="208" spans="3:9" x14ac:dyDescent="0.2">
      <c r="G208" t="s">
        <v>1965</v>
      </c>
      <c r="H208" t="s">
        <v>1782</v>
      </c>
      <c r="I208" t="s">
        <v>1770</v>
      </c>
    </row>
    <row r="209" spans="2:9" x14ac:dyDescent="0.2">
      <c r="B209" t="s">
        <v>1968</v>
      </c>
    </row>
    <row r="210" spans="2:9" x14ac:dyDescent="0.2">
      <c r="C210" t="s">
        <v>1969</v>
      </c>
    </row>
    <row r="211" spans="2:9" x14ac:dyDescent="0.2">
      <c r="G211" t="s">
        <v>1970</v>
      </c>
      <c r="H211" t="s">
        <v>1782</v>
      </c>
      <c r="I211" t="s">
        <v>1770</v>
      </c>
    </row>
    <row r="212" spans="2:9" x14ac:dyDescent="0.2">
      <c r="G212" t="s">
        <v>1971</v>
      </c>
      <c r="H212" t="s">
        <v>1782</v>
      </c>
      <c r="I212" t="s">
        <v>1770</v>
      </c>
    </row>
    <row r="213" spans="2:9" x14ac:dyDescent="0.2">
      <c r="G213" t="s">
        <v>1972</v>
      </c>
      <c r="H213" t="s">
        <v>1782</v>
      </c>
      <c r="I213" t="s">
        <v>1770</v>
      </c>
    </row>
    <row r="214" spans="2:9" x14ac:dyDescent="0.2">
      <c r="G214" t="s">
        <v>1973</v>
      </c>
      <c r="H214" t="s">
        <v>1782</v>
      </c>
      <c r="I214" t="s">
        <v>1770</v>
      </c>
    </row>
    <row r="215" spans="2:9" x14ac:dyDescent="0.2">
      <c r="G215" t="s">
        <v>1974</v>
      </c>
      <c r="H215" t="s">
        <v>1782</v>
      </c>
      <c r="I215" t="s">
        <v>1770</v>
      </c>
    </row>
    <row r="216" spans="2:9" x14ac:dyDescent="0.2">
      <c r="C216" t="s">
        <v>1975</v>
      </c>
    </row>
    <row r="217" spans="2:9" x14ac:dyDescent="0.2">
      <c r="G217" t="s">
        <v>1976</v>
      </c>
      <c r="H217" t="s">
        <v>1782</v>
      </c>
      <c r="I217" t="s">
        <v>1770</v>
      </c>
    </row>
    <row r="218" spans="2:9" x14ac:dyDescent="0.2">
      <c r="G218" t="s">
        <v>1977</v>
      </c>
      <c r="H218" t="s">
        <v>1782</v>
      </c>
      <c r="I218" t="s">
        <v>1770</v>
      </c>
    </row>
    <row r="219" spans="2:9" x14ac:dyDescent="0.2">
      <c r="G219" t="s">
        <v>1978</v>
      </c>
      <c r="H219" t="s">
        <v>1782</v>
      </c>
      <c r="I219" t="s">
        <v>1770</v>
      </c>
    </row>
    <row r="220" spans="2:9" x14ac:dyDescent="0.2">
      <c r="G220" t="s">
        <v>1979</v>
      </c>
      <c r="H220" t="s">
        <v>1782</v>
      </c>
      <c r="I220" t="s">
        <v>1770</v>
      </c>
    </row>
    <row r="221" spans="2:9" x14ac:dyDescent="0.2">
      <c r="G221" t="s">
        <v>1980</v>
      </c>
      <c r="H221" t="s">
        <v>1782</v>
      </c>
      <c r="I221" t="s">
        <v>1770</v>
      </c>
    </row>
    <row r="222" spans="2:9" x14ac:dyDescent="0.2">
      <c r="G222" t="s">
        <v>1981</v>
      </c>
      <c r="H222" t="s">
        <v>1782</v>
      </c>
      <c r="I222" t="s">
        <v>1770</v>
      </c>
    </row>
    <row r="223" spans="2:9" x14ac:dyDescent="0.2">
      <c r="G223" t="s">
        <v>865</v>
      </c>
      <c r="H223" t="s">
        <v>1782</v>
      </c>
      <c r="I223" t="s">
        <v>1770</v>
      </c>
    </row>
    <row r="224" spans="2:9" x14ac:dyDescent="0.2">
      <c r="G224" t="s">
        <v>1982</v>
      </c>
      <c r="H224" t="s">
        <v>1782</v>
      </c>
      <c r="I224" t="s">
        <v>1770</v>
      </c>
    </row>
    <row r="225" spans="3:9" x14ac:dyDescent="0.2">
      <c r="G225" t="s">
        <v>1983</v>
      </c>
      <c r="H225" t="s">
        <v>1782</v>
      </c>
      <c r="I225" t="s">
        <v>1770</v>
      </c>
    </row>
    <row r="226" spans="3:9" x14ac:dyDescent="0.2">
      <c r="C226" t="s">
        <v>1984</v>
      </c>
    </row>
    <row r="227" spans="3:9" x14ac:dyDescent="0.2">
      <c r="G227" t="s">
        <v>1984</v>
      </c>
      <c r="H227" t="s">
        <v>1782</v>
      </c>
      <c r="I227" t="s">
        <v>1770</v>
      </c>
    </row>
    <row r="228" spans="3:9" x14ac:dyDescent="0.2">
      <c r="G228" t="s">
        <v>1985</v>
      </c>
      <c r="H228" t="s">
        <v>1782</v>
      </c>
      <c r="I228" t="s">
        <v>1770</v>
      </c>
    </row>
    <row r="229" spans="3:9" x14ac:dyDescent="0.2">
      <c r="G229" t="s">
        <v>1986</v>
      </c>
      <c r="H229" t="s">
        <v>1782</v>
      </c>
      <c r="I229" t="s">
        <v>1770</v>
      </c>
    </row>
    <row r="230" spans="3:9" x14ac:dyDescent="0.2">
      <c r="G230" t="s">
        <v>1987</v>
      </c>
      <c r="H230" t="s">
        <v>1782</v>
      </c>
      <c r="I230" t="s">
        <v>1770</v>
      </c>
    </row>
    <row r="231" spans="3:9" x14ac:dyDescent="0.2">
      <c r="G231" t="s">
        <v>1988</v>
      </c>
      <c r="H231" t="s">
        <v>1782</v>
      </c>
      <c r="I231" t="s">
        <v>1770</v>
      </c>
    </row>
    <row r="232" spans="3:9" x14ac:dyDescent="0.2">
      <c r="G232" t="s">
        <v>1989</v>
      </c>
      <c r="H232" t="s">
        <v>1782</v>
      </c>
      <c r="I232" t="s">
        <v>1770</v>
      </c>
    </row>
    <row r="233" spans="3:9" x14ac:dyDescent="0.2">
      <c r="G233" t="s">
        <v>1990</v>
      </c>
      <c r="H233" t="s">
        <v>1782</v>
      </c>
      <c r="I233" t="s">
        <v>1770</v>
      </c>
    </row>
    <row r="234" spans="3:9" x14ac:dyDescent="0.2">
      <c r="G234" t="s">
        <v>1991</v>
      </c>
      <c r="H234" t="s">
        <v>1782</v>
      </c>
      <c r="I234" t="s">
        <v>1770</v>
      </c>
    </row>
    <row r="235" spans="3:9" x14ac:dyDescent="0.2">
      <c r="G235" t="s">
        <v>1992</v>
      </c>
      <c r="H235" t="s">
        <v>1782</v>
      </c>
      <c r="I235" t="s">
        <v>1770</v>
      </c>
    </row>
    <row r="236" spans="3:9" x14ac:dyDescent="0.2">
      <c r="G236" t="s">
        <v>1993</v>
      </c>
      <c r="H236" t="s">
        <v>1782</v>
      </c>
      <c r="I236" t="s">
        <v>1770</v>
      </c>
    </row>
    <row r="237" spans="3:9" x14ac:dyDescent="0.2">
      <c r="C237" t="s">
        <v>1994</v>
      </c>
    </row>
    <row r="238" spans="3:9" x14ac:dyDescent="0.2">
      <c r="G238" t="s">
        <v>1995</v>
      </c>
      <c r="H238" t="s">
        <v>1782</v>
      </c>
      <c r="I238" t="s">
        <v>1770</v>
      </c>
    </row>
    <row r="239" spans="3:9" x14ac:dyDescent="0.2">
      <c r="G239" t="s">
        <v>1996</v>
      </c>
      <c r="H239" t="s">
        <v>1782</v>
      </c>
      <c r="I239" t="s">
        <v>1770</v>
      </c>
    </row>
    <row r="240" spans="3:9" x14ac:dyDescent="0.2">
      <c r="G240" t="s">
        <v>1997</v>
      </c>
      <c r="H240" t="s">
        <v>1782</v>
      </c>
      <c r="I240" t="s">
        <v>1770</v>
      </c>
    </row>
    <row r="241" spans="3:9" x14ac:dyDescent="0.2">
      <c r="G241" t="s">
        <v>1998</v>
      </c>
      <c r="H241" t="s">
        <v>1782</v>
      </c>
      <c r="I241" t="s">
        <v>1770</v>
      </c>
    </row>
    <row r="242" spans="3:9" x14ac:dyDescent="0.2">
      <c r="C242" t="s">
        <v>1999</v>
      </c>
    </row>
    <row r="243" spans="3:9" x14ac:dyDescent="0.2">
      <c r="G243" t="s">
        <v>2000</v>
      </c>
      <c r="H243" t="s">
        <v>1782</v>
      </c>
      <c r="I243" t="s">
        <v>1770</v>
      </c>
    </row>
    <row r="244" spans="3:9" x14ac:dyDescent="0.2">
      <c r="C244" t="s">
        <v>2001</v>
      </c>
    </row>
    <row r="245" spans="3:9" x14ac:dyDescent="0.2">
      <c r="G245" t="s">
        <v>2001</v>
      </c>
      <c r="H245" t="s">
        <v>1782</v>
      </c>
    </row>
    <row r="246" spans="3:9" x14ac:dyDescent="0.2">
      <c r="C246" t="s">
        <v>2002</v>
      </c>
    </row>
    <row r="247" spans="3:9" x14ac:dyDescent="0.2">
      <c r="D247" t="s">
        <v>2003</v>
      </c>
    </row>
    <row r="248" spans="3:9" x14ac:dyDescent="0.2">
      <c r="D248" t="s">
        <v>2004</v>
      </c>
    </row>
    <row r="249" spans="3:9" x14ac:dyDescent="0.2">
      <c r="G249" t="s">
        <v>2005</v>
      </c>
      <c r="H249" t="s">
        <v>1782</v>
      </c>
      <c r="I249" t="s">
        <v>1770</v>
      </c>
    </row>
    <row r="250" spans="3:9" x14ac:dyDescent="0.2">
      <c r="G250" t="s">
        <v>2006</v>
      </c>
      <c r="H250" t="s">
        <v>1782</v>
      </c>
      <c r="I250" t="s">
        <v>1770</v>
      </c>
    </row>
    <row r="251" spans="3:9" x14ac:dyDescent="0.2">
      <c r="C251" t="s">
        <v>2007</v>
      </c>
    </row>
    <row r="252" spans="3:9" x14ac:dyDescent="0.2">
      <c r="G252" t="s">
        <v>2008</v>
      </c>
      <c r="H252" t="s">
        <v>1782</v>
      </c>
      <c r="I252" t="s">
        <v>1770</v>
      </c>
    </row>
    <row r="253" spans="3:9" x14ac:dyDescent="0.2">
      <c r="G253" t="s">
        <v>2009</v>
      </c>
      <c r="H253" t="s">
        <v>1782</v>
      </c>
      <c r="I253" t="s">
        <v>1770</v>
      </c>
    </row>
    <row r="254" spans="3:9" x14ac:dyDescent="0.2">
      <c r="G254" t="s">
        <v>2010</v>
      </c>
      <c r="H254" t="s">
        <v>1782</v>
      </c>
      <c r="I254" t="s">
        <v>1770</v>
      </c>
    </row>
    <row r="255" spans="3:9" x14ac:dyDescent="0.2">
      <c r="G255" t="s">
        <v>2011</v>
      </c>
      <c r="H255" t="s">
        <v>1782</v>
      </c>
      <c r="I255" t="s">
        <v>1770</v>
      </c>
    </row>
    <row r="256" spans="3:9" x14ac:dyDescent="0.2">
      <c r="G256" t="s">
        <v>2012</v>
      </c>
      <c r="H256" t="s">
        <v>1782</v>
      </c>
      <c r="I256" t="s">
        <v>1770</v>
      </c>
    </row>
    <row r="257" spans="1:9" x14ac:dyDescent="0.2">
      <c r="G257" t="s">
        <v>2013</v>
      </c>
      <c r="H257" t="s">
        <v>1782</v>
      </c>
      <c r="I257" t="s">
        <v>1770</v>
      </c>
    </row>
    <row r="258" spans="1:9" x14ac:dyDescent="0.2">
      <c r="G258" t="s">
        <v>2014</v>
      </c>
      <c r="H258" t="s">
        <v>1782</v>
      </c>
      <c r="I258" t="s">
        <v>1770</v>
      </c>
    </row>
    <row r="259" spans="1:9" x14ac:dyDescent="0.2">
      <c r="G259" t="s">
        <v>2015</v>
      </c>
      <c r="H259" t="s">
        <v>1782</v>
      </c>
      <c r="I259" t="s">
        <v>1770</v>
      </c>
    </row>
    <row r="260" spans="1:9" x14ac:dyDescent="0.2">
      <c r="G260" t="s">
        <v>2016</v>
      </c>
      <c r="H260" t="s">
        <v>1782</v>
      </c>
      <c r="I260" t="s">
        <v>1770</v>
      </c>
    </row>
    <row r="261" spans="1:9" x14ac:dyDescent="0.2">
      <c r="G261" t="s">
        <v>2017</v>
      </c>
      <c r="H261" t="s">
        <v>1782</v>
      </c>
      <c r="I261" t="s">
        <v>1770</v>
      </c>
    </row>
    <row r="262" spans="1:9" x14ac:dyDescent="0.2">
      <c r="G262" t="s">
        <v>2018</v>
      </c>
      <c r="H262" t="s">
        <v>1782</v>
      </c>
      <c r="I262" t="s">
        <v>1770</v>
      </c>
    </row>
    <row r="263" spans="1:9" x14ac:dyDescent="0.2">
      <c r="G263" t="s">
        <v>2019</v>
      </c>
      <c r="H263" t="s">
        <v>1782</v>
      </c>
      <c r="I263" t="s">
        <v>1770</v>
      </c>
    </row>
    <row r="264" spans="1:9" x14ac:dyDescent="0.2">
      <c r="G264" t="s">
        <v>2020</v>
      </c>
      <c r="H264" t="s">
        <v>1782</v>
      </c>
      <c r="I264" t="s">
        <v>1770</v>
      </c>
    </row>
    <row r="265" spans="1:9" x14ac:dyDescent="0.2">
      <c r="G265" t="s">
        <v>2021</v>
      </c>
      <c r="H265" t="s">
        <v>1782</v>
      </c>
      <c r="I265" t="s">
        <v>1770</v>
      </c>
    </row>
    <row r="266" spans="1:9" x14ac:dyDescent="0.2">
      <c r="G266" t="s">
        <v>2022</v>
      </c>
      <c r="H266" t="s">
        <v>1782</v>
      </c>
      <c r="I266" t="s">
        <v>1770</v>
      </c>
    </row>
    <row r="267" spans="1:9" x14ac:dyDescent="0.2">
      <c r="G267" t="s">
        <v>2023</v>
      </c>
      <c r="H267" t="s">
        <v>1782</v>
      </c>
      <c r="I267" t="s">
        <v>1770</v>
      </c>
    </row>
    <row r="268" spans="1:9" x14ac:dyDescent="0.2">
      <c r="G268" t="s">
        <v>2024</v>
      </c>
      <c r="H268" t="s">
        <v>1782</v>
      </c>
      <c r="I268" t="s">
        <v>1770</v>
      </c>
    </row>
    <row r="269" spans="1:9" x14ac:dyDescent="0.2">
      <c r="G269" t="s">
        <v>2025</v>
      </c>
      <c r="H269" t="s">
        <v>1782</v>
      </c>
      <c r="I269" t="s">
        <v>1770</v>
      </c>
    </row>
    <row r="270" spans="1:9" x14ac:dyDescent="0.2">
      <c r="G270" t="s">
        <v>2026</v>
      </c>
      <c r="H270" t="s">
        <v>1782</v>
      </c>
      <c r="I270" t="s">
        <v>1770</v>
      </c>
    </row>
    <row r="272" spans="1:9" x14ac:dyDescent="0.2">
      <c r="A272" t="s">
        <v>2027</v>
      </c>
    </row>
    <row r="274" spans="2:11" x14ac:dyDescent="0.2">
      <c r="B274" t="s">
        <v>2028</v>
      </c>
    </row>
    <row r="275" spans="2:11" x14ac:dyDescent="0.2">
      <c r="B275" t="s">
        <v>2029</v>
      </c>
    </row>
    <row r="276" spans="2:11" x14ac:dyDescent="0.2">
      <c r="G276" t="s">
        <v>2030</v>
      </c>
      <c r="K276" t="s">
        <v>1768</v>
      </c>
    </row>
    <row r="277" spans="2:11" x14ac:dyDescent="0.2">
      <c r="G277" t="s">
        <v>2031</v>
      </c>
      <c r="K277" t="s">
        <v>1768</v>
      </c>
    </row>
    <row r="278" spans="2:11" x14ac:dyDescent="0.2">
      <c r="B278" t="s">
        <v>2032</v>
      </c>
    </row>
    <row r="279" spans="2:11" x14ac:dyDescent="0.2">
      <c r="G279" t="s">
        <v>2033</v>
      </c>
      <c r="K279" t="s">
        <v>1768</v>
      </c>
    </row>
    <row r="280" spans="2:11" x14ac:dyDescent="0.2">
      <c r="G280" t="s">
        <v>2034</v>
      </c>
      <c r="K280" t="s">
        <v>1768</v>
      </c>
    </row>
    <row r="281" spans="2:11" x14ac:dyDescent="0.2">
      <c r="B281" t="s">
        <v>2035</v>
      </c>
    </row>
    <row r="282" spans="2:11" x14ac:dyDescent="0.2">
      <c r="B282" t="s">
        <v>2036</v>
      </c>
    </row>
    <row r="283" spans="2:11" x14ac:dyDescent="0.2">
      <c r="B283" t="s">
        <v>2037</v>
      </c>
    </row>
    <row r="284" spans="2:11" x14ac:dyDescent="0.2">
      <c r="G284" t="s">
        <v>2038</v>
      </c>
      <c r="K284" t="s">
        <v>1768</v>
      </c>
    </row>
    <row r="285" spans="2:11" x14ac:dyDescent="0.2">
      <c r="B285" t="s">
        <v>2039</v>
      </c>
    </row>
    <row r="286" spans="2:11" x14ac:dyDescent="0.2">
      <c r="G286" t="s">
        <v>2040</v>
      </c>
      <c r="K286" t="s">
        <v>1768</v>
      </c>
    </row>
    <row r="287" spans="2:11" x14ac:dyDescent="0.2">
      <c r="G287" t="s">
        <v>2041</v>
      </c>
      <c r="K287" t="s">
        <v>1768</v>
      </c>
    </row>
    <row r="288" spans="2:11" x14ac:dyDescent="0.2">
      <c r="G288" t="s">
        <v>2042</v>
      </c>
      <c r="K288" t="s">
        <v>1768</v>
      </c>
    </row>
    <row r="289" spans="1:11" x14ac:dyDescent="0.2">
      <c r="G289" t="s">
        <v>2043</v>
      </c>
      <c r="K289" t="s">
        <v>1768</v>
      </c>
    </row>
    <row r="290" spans="1:11" x14ac:dyDescent="0.2">
      <c r="B290" t="s">
        <v>2044</v>
      </c>
    </row>
    <row r="291" spans="1:11" x14ac:dyDescent="0.2">
      <c r="C291" t="s">
        <v>2045</v>
      </c>
    </row>
    <row r="292" spans="1:11" x14ac:dyDescent="0.2">
      <c r="G292" t="s">
        <v>2046</v>
      </c>
      <c r="K292" t="s">
        <v>1768</v>
      </c>
    </row>
    <row r="293" spans="1:11" x14ac:dyDescent="0.2">
      <c r="C293" t="s">
        <v>2047</v>
      </c>
    </row>
    <row r="294" spans="1:11" x14ac:dyDescent="0.2">
      <c r="B294" t="s">
        <v>2048</v>
      </c>
    </row>
    <row r="295" spans="1:11" x14ac:dyDescent="0.2">
      <c r="G295" t="s">
        <v>2049</v>
      </c>
      <c r="K295" t="s">
        <v>1768</v>
      </c>
    </row>
    <row r="296" spans="1:11" x14ac:dyDescent="0.2">
      <c r="G296" t="s">
        <v>2050</v>
      </c>
      <c r="K296" t="s">
        <v>1768</v>
      </c>
    </row>
    <row r="297" spans="1:11" x14ac:dyDescent="0.2">
      <c r="B297" t="s">
        <v>2051</v>
      </c>
    </row>
    <row r="298" spans="1:11" x14ac:dyDescent="0.2">
      <c r="G298" t="s">
        <v>2052</v>
      </c>
      <c r="K298" t="s">
        <v>1768</v>
      </c>
    </row>
    <row r="299" spans="1:11" x14ac:dyDescent="0.2">
      <c r="G299" t="s">
        <v>2053</v>
      </c>
      <c r="K299" t="s">
        <v>1768</v>
      </c>
    </row>
    <row r="300" spans="1:11" x14ac:dyDescent="0.2">
      <c r="G300" t="s">
        <v>1862</v>
      </c>
      <c r="K300" t="s">
        <v>1768</v>
      </c>
    </row>
    <row r="302" spans="1:11" x14ac:dyDescent="0.2">
      <c r="A302" t="s">
        <v>2054</v>
      </c>
    </row>
    <row r="304" spans="1:11" x14ac:dyDescent="0.2">
      <c r="B304" t="s">
        <v>2055</v>
      </c>
    </row>
    <row r="305" spans="1:11" x14ac:dyDescent="0.2">
      <c r="G305" t="s">
        <v>2055</v>
      </c>
      <c r="K305" t="s">
        <v>2056</v>
      </c>
    </row>
    <row r="306" spans="1:11" x14ac:dyDescent="0.2">
      <c r="B306" t="s">
        <v>2057</v>
      </c>
    </row>
    <row r="307" spans="1:11" x14ac:dyDescent="0.2">
      <c r="G307" t="s">
        <v>2057</v>
      </c>
      <c r="K307" t="s">
        <v>2056</v>
      </c>
    </row>
    <row r="308" spans="1:11" x14ac:dyDescent="0.2">
      <c r="B308" t="s">
        <v>2058</v>
      </c>
    </row>
    <row r="309" spans="1:11" x14ac:dyDescent="0.2">
      <c r="G309" t="s">
        <v>2058</v>
      </c>
      <c r="K309" t="s">
        <v>2056</v>
      </c>
    </row>
    <row r="310" spans="1:11" x14ac:dyDescent="0.2">
      <c r="B310" t="s">
        <v>2059</v>
      </c>
    </row>
    <row r="311" spans="1:11" x14ac:dyDescent="0.2">
      <c r="G311" t="s">
        <v>2060</v>
      </c>
      <c r="K311" t="s">
        <v>2056</v>
      </c>
    </row>
    <row r="314" spans="1:11" x14ac:dyDescent="0.2">
      <c r="A314" t="s">
        <v>2061</v>
      </c>
    </row>
    <row r="315" spans="1:11" x14ac:dyDescent="0.2">
      <c r="A315" t="s">
        <v>2062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F1236"/>
  <sheetViews>
    <sheetView showGridLines="0" zoomScaleNormal="100" workbookViewId="0">
      <pane ySplit="14" topLeftCell="A15" activePane="bottomLeft" state="frozen"/>
      <selection activeCell="C26" sqref="C26"/>
      <selection pane="bottomLeft" activeCell="E23" sqref="E23"/>
    </sheetView>
  </sheetViews>
  <sheetFormatPr defaultRowHeight="13.5" x14ac:dyDescent="0.25"/>
  <cols>
    <col min="1" max="1" width="40.85546875" style="76" customWidth="1"/>
    <col min="2" max="2" width="40.85546875" style="67" customWidth="1"/>
    <col min="3" max="3" width="17" style="67" customWidth="1"/>
    <col min="4" max="4" width="12.85546875" style="67" customWidth="1"/>
    <col min="5" max="5" width="23.42578125" style="67" customWidth="1"/>
    <col min="6" max="6" width="17.5703125" style="67" customWidth="1"/>
    <col min="7" max="16384" width="9.140625" style="67"/>
  </cols>
  <sheetData>
    <row r="1" spans="1:6" ht="19.5" x14ac:dyDescent="0.25">
      <c r="A1" s="37" t="str">
        <f>+DepositSpecs!A1</f>
        <v>Financial Compass</v>
      </c>
      <c r="B1" s="3"/>
      <c r="C1" s="3"/>
      <c r="D1" s="3"/>
      <c r="E1" s="50"/>
      <c r="F1" s="50"/>
    </row>
    <row r="2" spans="1:6" ht="19.5" x14ac:dyDescent="0.25">
      <c r="A2" s="37" t="str">
        <f>+DepositSpecs!A2</f>
        <v>Plansmith Sample</v>
      </c>
      <c r="B2" s="3"/>
      <c r="C2" s="38" t="s">
        <v>95</v>
      </c>
      <c r="D2" s="38" t="s">
        <v>100</v>
      </c>
      <c r="E2" s="3"/>
      <c r="F2" s="50"/>
    </row>
    <row r="3" spans="1:6" ht="15.75" x14ac:dyDescent="0.25">
      <c r="A3" s="57" t="s">
        <v>24</v>
      </c>
      <c r="B3" s="3"/>
      <c r="C3" s="3" t="s">
        <v>101</v>
      </c>
      <c r="D3" s="3" t="s">
        <v>1430</v>
      </c>
      <c r="E3" s="50"/>
      <c r="F3" s="50"/>
    </row>
    <row r="4" spans="1:6" ht="19.5" x14ac:dyDescent="0.25">
      <c r="A4" s="57"/>
      <c r="B4" s="3"/>
      <c r="C4" s="3" t="s">
        <v>102</v>
      </c>
      <c r="D4" s="3" t="s">
        <v>103</v>
      </c>
      <c r="E4" s="3"/>
      <c r="F4" s="37"/>
    </row>
    <row r="5" spans="1:6" ht="15.75" x14ac:dyDescent="0.25">
      <c r="A5" s="57"/>
      <c r="B5" s="3"/>
      <c r="C5" s="3" t="s">
        <v>104</v>
      </c>
      <c r="D5" s="3" t="s">
        <v>104</v>
      </c>
      <c r="E5" s="42"/>
      <c r="F5" s="3"/>
    </row>
    <row r="6" spans="1:6" x14ac:dyDescent="0.25">
      <c r="A6" s="3"/>
      <c r="B6" s="42"/>
      <c r="C6" s="42"/>
      <c r="D6" s="42"/>
      <c r="E6" s="3"/>
      <c r="F6" s="3"/>
    </row>
    <row r="7" spans="1:6" ht="24.75" customHeight="1" x14ac:dyDescent="0.25">
      <c r="A7" s="28" t="s">
        <v>28</v>
      </c>
      <c r="B7" s="119" t="s">
        <v>0</v>
      </c>
      <c r="C7" s="119" t="s">
        <v>14</v>
      </c>
      <c r="D7" s="119" t="s">
        <v>18</v>
      </c>
      <c r="E7" s="3"/>
      <c r="F7" s="3"/>
    </row>
    <row r="8" spans="1:6" x14ac:dyDescent="0.25">
      <c r="A8" s="10" t="s">
        <v>4</v>
      </c>
      <c r="B8" s="16" t="s">
        <v>788</v>
      </c>
      <c r="C8" s="11" t="s">
        <v>789</v>
      </c>
      <c r="D8" s="8">
        <v>104</v>
      </c>
      <c r="E8" s="3"/>
      <c r="F8" s="48"/>
    </row>
    <row r="9" spans="1:6" x14ac:dyDescent="0.25">
      <c r="A9" s="10" t="s">
        <v>5</v>
      </c>
      <c r="B9" s="8">
        <v>12</v>
      </c>
      <c r="C9" s="8">
        <v>4</v>
      </c>
      <c r="D9" s="8">
        <v>1</v>
      </c>
      <c r="E9" s="3"/>
      <c r="F9" s="48"/>
    </row>
    <row r="10" spans="1:6" s="75" customFormat="1" ht="39" x14ac:dyDescent="0.25">
      <c r="A10" s="65" t="s">
        <v>7</v>
      </c>
      <c r="B10" s="19" t="s">
        <v>1009</v>
      </c>
      <c r="C10" s="20" t="s">
        <v>1010</v>
      </c>
      <c r="D10" s="21" t="s">
        <v>1011</v>
      </c>
      <c r="E10" s="42"/>
      <c r="F10" s="66"/>
    </row>
    <row r="11" spans="1:6" ht="15" x14ac:dyDescent="0.25">
      <c r="A11" s="3"/>
      <c r="B11" s="3"/>
      <c r="C11" s="3"/>
      <c r="D11" s="3"/>
      <c r="E11" s="3"/>
      <c r="F11" s="66"/>
    </row>
    <row r="12" spans="1:6" ht="15" x14ac:dyDescent="0.25">
      <c r="A12" s="64" t="s">
        <v>11</v>
      </c>
      <c r="B12" s="3"/>
      <c r="C12" s="3"/>
      <c r="D12" s="3"/>
      <c r="E12" s="64" t="s">
        <v>80</v>
      </c>
      <c r="F12" s="3"/>
    </row>
    <row r="13" spans="1:6" x14ac:dyDescent="0.25">
      <c r="A13" s="3"/>
      <c r="B13" s="3"/>
      <c r="C13" s="3"/>
      <c r="D13" s="3"/>
      <c r="E13" s="3" t="s">
        <v>81</v>
      </c>
      <c r="F13" s="3"/>
    </row>
    <row r="14" spans="1:6" ht="24" customHeight="1" x14ac:dyDescent="0.25">
      <c r="A14" s="117" t="s">
        <v>46</v>
      </c>
      <c r="B14" s="117" t="s">
        <v>22</v>
      </c>
      <c r="C14" s="118" t="s">
        <v>60</v>
      </c>
      <c r="D14" s="3"/>
      <c r="E14" s="118" t="s">
        <v>46</v>
      </c>
      <c r="F14" s="118" t="s">
        <v>22</v>
      </c>
    </row>
    <row r="15" spans="1:6" x14ac:dyDescent="0.25">
      <c r="A15" s="138" t="s">
        <v>718</v>
      </c>
      <c r="B15" s="67" t="s">
        <v>719</v>
      </c>
      <c r="C15" s="67" t="str">
        <f>+IFERROR(VLOOKUP(B15,GLSpecs!$L$15:$M$180,2,FALSE),"")</f>
        <v/>
      </c>
      <c r="E15" s="262" t="s">
        <v>718</v>
      </c>
      <c r="F15" s="263"/>
    </row>
    <row r="16" spans="1:6" x14ac:dyDescent="0.25">
      <c r="A16" s="138" t="s">
        <v>720</v>
      </c>
      <c r="B16" s="67" t="s">
        <v>719</v>
      </c>
      <c r="C16" s="67" t="str">
        <f>+IFERROR(VLOOKUP(B16,GLSpecs!$L$15:$M$180,2,FALSE),"")</f>
        <v/>
      </c>
      <c r="E16" s="262" t="s">
        <v>720</v>
      </c>
      <c r="F16" s="263"/>
    </row>
    <row r="17" spans="1:6" x14ac:dyDescent="0.25">
      <c r="A17" s="138" t="s">
        <v>721</v>
      </c>
      <c r="B17" s="67" t="s">
        <v>719</v>
      </c>
      <c r="C17" s="67" t="str">
        <f>+IFERROR(VLOOKUP(B17,GLSpecs!$L$15:$M$180,2,FALSE),"")</f>
        <v/>
      </c>
      <c r="E17" s="262" t="s">
        <v>721</v>
      </c>
      <c r="F17" s="263"/>
    </row>
    <row r="18" spans="1:6" x14ac:dyDescent="0.25">
      <c r="A18" s="138" t="s">
        <v>722</v>
      </c>
      <c r="B18" s="67" t="s">
        <v>723</v>
      </c>
      <c r="C18" s="67">
        <f>+IFERROR(VLOOKUP(B18,GLSpecs!$L$15:$M$180,2,FALSE),"")</f>
        <v>10</v>
      </c>
      <c r="E18" s="262" t="s">
        <v>722</v>
      </c>
      <c r="F18" s="263"/>
    </row>
    <row r="19" spans="1:6" x14ac:dyDescent="0.25">
      <c r="A19" s="138" t="s">
        <v>724</v>
      </c>
      <c r="B19" s="67" t="s">
        <v>723</v>
      </c>
      <c r="C19" s="67">
        <f>+IFERROR(VLOOKUP(B19,GLSpecs!$L$15:$M$180,2,FALSE),"")</f>
        <v>10</v>
      </c>
      <c r="E19" s="262" t="s">
        <v>724</v>
      </c>
      <c r="F19" s="263"/>
    </row>
    <row r="20" spans="1:6" x14ac:dyDescent="0.25">
      <c r="A20" s="138" t="s">
        <v>725</v>
      </c>
      <c r="B20" s="67" t="s">
        <v>726</v>
      </c>
      <c r="C20" s="67">
        <f>+IFERROR(VLOOKUP(B20,GLSpecs!$L$15:$M$180,2,FALSE),"")</f>
        <v>10</v>
      </c>
      <c r="E20" s="262" t="s">
        <v>725</v>
      </c>
      <c r="F20" s="263"/>
    </row>
    <row r="21" spans="1:6" x14ac:dyDescent="0.25">
      <c r="A21" s="138" t="s">
        <v>727</v>
      </c>
      <c r="B21" s="67" t="s">
        <v>728</v>
      </c>
      <c r="C21" s="67">
        <f>+IFERROR(VLOOKUP(B21,GLSpecs!$L$15:$M$180,2,FALSE),"")</f>
        <v>11</v>
      </c>
      <c r="E21" s="262" t="s">
        <v>727</v>
      </c>
      <c r="F21" s="263"/>
    </row>
    <row r="22" spans="1:6" x14ac:dyDescent="0.25">
      <c r="A22" s="138" t="s">
        <v>729</v>
      </c>
      <c r="B22" s="67" t="s">
        <v>728</v>
      </c>
      <c r="C22" s="67">
        <f>+IFERROR(VLOOKUP(B22,GLSpecs!$L$15:$M$180,2,FALSE),"")</f>
        <v>11</v>
      </c>
      <c r="E22" s="262" t="s">
        <v>729</v>
      </c>
      <c r="F22" s="263"/>
    </row>
    <row r="23" spans="1:6" x14ac:dyDescent="0.25">
      <c r="A23" s="138" t="s">
        <v>730</v>
      </c>
      <c r="B23" s="67" t="s">
        <v>1455</v>
      </c>
      <c r="C23" s="67">
        <f>+IFERROR(VLOOKUP(B23,GLSpecs!$L$15:$M$180,2,FALSE),"")</f>
        <v>11</v>
      </c>
      <c r="E23" s="138" t="s">
        <v>730</v>
      </c>
      <c r="F23" s="67" t="s">
        <v>1455</v>
      </c>
    </row>
    <row r="24" spans="1:6" x14ac:dyDescent="0.25">
      <c r="A24" s="138" t="s">
        <v>731</v>
      </c>
      <c r="B24" s="67" t="s">
        <v>719</v>
      </c>
      <c r="C24" s="67" t="str">
        <f>+IFERROR(VLOOKUP(B24,GLSpecs!$L$15:$M$180,2,FALSE),"")</f>
        <v/>
      </c>
      <c r="E24" s="262" t="s">
        <v>731</v>
      </c>
      <c r="F24" s="263"/>
    </row>
    <row r="25" spans="1:6" s="106" customFormat="1" ht="15" x14ac:dyDescent="0.25">
      <c r="A25" s="138" t="s">
        <v>732</v>
      </c>
      <c r="B25" s="67" t="s">
        <v>719</v>
      </c>
      <c r="C25" s="67" t="str">
        <f>+IFERROR(VLOOKUP(B25,GLSpecs!$L$15:$M$180,2,FALSE),"")</f>
        <v/>
      </c>
      <c r="D25" s="77"/>
      <c r="E25" s="262" t="s">
        <v>732</v>
      </c>
      <c r="F25" s="263"/>
    </row>
    <row r="26" spans="1:6" x14ac:dyDescent="0.25">
      <c r="C26" s="67" t="str">
        <f>+IFERROR(VLOOKUP(B26,GLSpecs!$L$15:$M$180,2,FALSE),"")</f>
        <v/>
      </c>
      <c r="E26" s="76"/>
      <c r="F26" s="76"/>
    </row>
    <row r="27" spans="1:6" x14ac:dyDescent="0.25">
      <c r="C27" s="67" t="str">
        <f>+IFERROR(VLOOKUP(B27,GLSpecs!$L$15:$M$180,2,FALSE),"")</f>
        <v/>
      </c>
      <c r="E27" s="76"/>
      <c r="F27" s="76"/>
    </row>
    <row r="28" spans="1:6" x14ac:dyDescent="0.25">
      <c r="C28" s="67" t="str">
        <f>+IFERROR(VLOOKUP(B28,GLSpecs!$L$15:$M$180,2,FALSE),"")</f>
        <v/>
      </c>
      <c r="E28" s="76"/>
      <c r="F28" s="76"/>
    </row>
    <row r="29" spans="1:6" x14ac:dyDescent="0.25">
      <c r="C29" s="67" t="str">
        <f>+IFERROR(VLOOKUP(B29,GLSpecs!$L$15:$M$180,2,FALSE),"")</f>
        <v/>
      </c>
    </row>
    <row r="30" spans="1:6" x14ac:dyDescent="0.25">
      <c r="C30" s="67" t="str">
        <f>+IFERROR(VLOOKUP(B30,GLSpecs!$L$15:$M$180,2,FALSE),"")</f>
        <v/>
      </c>
    </row>
    <row r="31" spans="1:6" x14ac:dyDescent="0.25">
      <c r="C31" s="67" t="str">
        <f>+IFERROR(VLOOKUP(B31,GLSpecs!$L$15:$M$180,2,FALSE),"")</f>
        <v/>
      </c>
    </row>
    <row r="32" spans="1:6" x14ac:dyDescent="0.25">
      <c r="C32" s="67" t="str">
        <f>+IFERROR(VLOOKUP(B32,GLSpecs!$L$15:$M$180,2,FALSE),"")</f>
        <v/>
      </c>
    </row>
    <row r="33" spans="3:3" x14ac:dyDescent="0.25">
      <c r="C33" s="67" t="str">
        <f>+IFERROR(VLOOKUP(B33,GLSpecs!$L$15:$M$180,2,FALSE),"")</f>
        <v/>
      </c>
    </row>
    <row r="34" spans="3:3" x14ac:dyDescent="0.25">
      <c r="C34" s="67" t="str">
        <f>+IFERROR(VLOOKUP(B34,GLSpecs!$L$15:$M$180,2,FALSE),"")</f>
        <v/>
      </c>
    </row>
    <row r="35" spans="3:3" x14ac:dyDescent="0.25">
      <c r="C35" s="67" t="str">
        <f>+IFERROR(VLOOKUP(B35,GLSpecs!$L$15:$M$180,2,FALSE),"")</f>
        <v/>
      </c>
    </row>
    <row r="36" spans="3:3" x14ac:dyDescent="0.25">
      <c r="C36" s="67" t="str">
        <f>+IFERROR(VLOOKUP(B36,GLSpecs!$L$15:$M$180,2,FALSE),"")</f>
        <v/>
      </c>
    </row>
    <row r="37" spans="3:3" x14ac:dyDescent="0.25">
      <c r="C37" s="67" t="str">
        <f>+IFERROR(VLOOKUP(B37,GLSpecs!$L$15:$M$180,2,FALSE),"")</f>
        <v/>
      </c>
    </row>
    <row r="38" spans="3:3" x14ac:dyDescent="0.25">
      <c r="C38" s="67" t="str">
        <f>+IFERROR(VLOOKUP(B38,GLSpecs!$L$15:$M$180,2,FALSE),"")</f>
        <v/>
      </c>
    </row>
    <row r="39" spans="3:3" x14ac:dyDescent="0.25">
      <c r="C39" s="67" t="str">
        <f>+IFERROR(VLOOKUP(B39,GLSpecs!$L$15:$M$180,2,FALSE),"")</f>
        <v/>
      </c>
    </row>
    <row r="40" spans="3:3" x14ac:dyDescent="0.25">
      <c r="C40" s="67" t="str">
        <f>+IFERROR(VLOOKUP(B40,GLSpecs!$L$15:$M$180,2,FALSE),"")</f>
        <v/>
      </c>
    </row>
    <row r="41" spans="3:3" x14ac:dyDescent="0.25">
      <c r="C41" s="67" t="str">
        <f>+IFERROR(VLOOKUP(B41,GLSpecs!$L$15:$M$180,2,FALSE),"")</f>
        <v/>
      </c>
    </row>
    <row r="42" spans="3:3" x14ac:dyDescent="0.25">
      <c r="C42" s="67" t="str">
        <f>+IFERROR(VLOOKUP(B42,GLSpecs!$L$15:$M$180,2,FALSE),"")</f>
        <v/>
      </c>
    </row>
    <row r="43" spans="3:3" x14ac:dyDescent="0.25">
      <c r="C43" s="67" t="str">
        <f>+IFERROR(VLOOKUP(B43,GLSpecs!$L$15:$M$180,2,FALSE),"")</f>
        <v/>
      </c>
    </row>
    <row r="44" spans="3:3" x14ac:dyDescent="0.25">
      <c r="C44" s="67" t="str">
        <f>+IFERROR(VLOOKUP(B44,GLSpecs!$L$15:$M$180,2,FALSE),"")</f>
        <v/>
      </c>
    </row>
    <row r="45" spans="3:3" x14ac:dyDescent="0.25">
      <c r="C45" s="67" t="str">
        <f>+IFERROR(VLOOKUP(B45,GLSpecs!$L$15:$M$180,2,FALSE),"")</f>
        <v/>
      </c>
    </row>
    <row r="46" spans="3:3" x14ac:dyDescent="0.25">
      <c r="C46" s="67" t="str">
        <f>+IFERROR(VLOOKUP(B46,GLSpecs!$L$15:$M$180,2,FALSE),"")</f>
        <v/>
      </c>
    </row>
    <row r="47" spans="3:3" x14ac:dyDescent="0.25">
      <c r="C47" s="67" t="str">
        <f>+IFERROR(VLOOKUP(B47,GLSpecs!$L$15:$M$180,2,FALSE),"")</f>
        <v/>
      </c>
    </row>
    <row r="48" spans="3:3" x14ac:dyDescent="0.25">
      <c r="C48" s="67" t="str">
        <f>+IFERROR(VLOOKUP(B48,GLSpecs!$L$15:$M$180,2,FALSE),"")</f>
        <v/>
      </c>
    </row>
    <row r="49" spans="3:3" x14ac:dyDescent="0.25">
      <c r="C49" s="67" t="str">
        <f>+IFERROR(VLOOKUP(B49,GLSpecs!$L$15:$M$180,2,FALSE),"")</f>
        <v/>
      </c>
    </row>
    <row r="50" spans="3:3" x14ac:dyDescent="0.25">
      <c r="C50" s="67" t="str">
        <f>+IFERROR(VLOOKUP(B50,GLSpecs!$L$15:$M$180,2,FALSE),"")</f>
        <v/>
      </c>
    </row>
    <row r="51" spans="3:3" x14ac:dyDescent="0.25">
      <c r="C51" s="67" t="str">
        <f>+IFERROR(VLOOKUP(B51,GLSpecs!$L$15:$M$180,2,FALSE),"")</f>
        <v/>
      </c>
    </row>
    <row r="52" spans="3:3" x14ac:dyDescent="0.25">
      <c r="C52" s="67" t="str">
        <f>+IFERROR(VLOOKUP(B52,GLSpecs!$L$15:$M$180,2,FALSE),"")</f>
        <v/>
      </c>
    </row>
    <row r="53" spans="3:3" x14ac:dyDescent="0.25">
      <c r="C53" s="67" t="str">
        <f>+IFERROR(VLOOKUP(B53,GLSpecs!$L$15:$M$180,2,FALSE),"")</f>
        <v/>
      </c>
    </row>
    <row r="54" spans="3:3" x14ac:dyDescent="0.25">
      <c r="C54" s="67" t="str">
        <f>+IFERROR(VLOOKUP(B54,GLSpecs!$L$15:$M$180,2,FALSE),"")</f>
        <v/>
      </c>
    </row>
    <row r="55" spans="3:3" x14ac:dyDescent="0.25">
      <c r="C55" s="67" t="str">
        <f>+IFERROR(VLOOKUP(B55,GLSpecs!$L$15:$M$180,2,FALSE),"")</f>
        <v/>
      </c>
    </row>
    <row r="56" spans="3:3" x14ac:dyDescent="0.25">
      <c r="C56" s="67" t="str">
        <f>+IFERROR(VLOOKUP(B56,GLSpecs!$L$15:$M$180,2,FALSE),"")</f>
        <v/>
      </c>
    </row>
    <row r="57" spans="3:3" x14ac:dyDescent="0.25">
      <c r="C57" s="67" t="str">
        <f>+IFERROR(VLOOKUP(B57,GLSpecs!$L$15:$M$180,2,FALSE),"")</f>
        <v/>
      </c>
    </row>
    <row r="58" spans="3:3" x14ac:dyDescent="0.25">
      <c r="C58" s="67" t="str">
        <f>+IFERROR(VLOOKUP(B58,GLSpecs!$L$15:$M$180,2,FALSE),"")</f>
        <v/>
      </c>
    </row>
    <row r="59" spans="3:3" x14ac:dyDescent="0.25">
      <c r="C59" s="67" t="str">
        <f>+IFERROR(VLOOKUP(B59,GLSpecs!$L$15:$M$180,2,FALSE),"")</f>
        <v/>
      </c>
    </row>
    <row r="60" spans="3:3" x14ac:dyDescent="0.25">
      <c r="C60" s="67" t="str">
        <f>+IFERROR(VLOOKUP(B60,GLSpecs!$L$15:$M$180,2,FALSE),"")</f>
        <v/>
      </c>
    </row>
    <row r="61" spans="3:3" x14ac:dyDescent="0.25">
      <c r="C61" s="67" t="str">
        <f>+IFERROR(VLOOKUP(B61,GLSpecs!$L$15:$M$180,2,FALSE),"")</f>
        <v/>
      </c>
    </row>
    <row r="62" spans="3:3" x14ac:dyDescent="0.25">
      <c r="C62" s="67" t="str">
        <f>+IFERROR(VLOOKUP(B62,GLSpecs!$L$15:$M$180,2,FALSE),"")</f>
        <v/>
      </c>
    </row>
    <row r="63" spans="3:3" x14ac:dyDescent="0.25">
      <c r="C63" s="67" t="str">
        <f>+IFERROR(VLOOKUP(B63,GLSpecs!$L$15:$M$180,2,FALSE),"")</f>
        <v/>
      </c>
    </row>
    <row r="64" spans="3:3" x14ac:dyDescent="0.25">
      <c r="C64" s="67" t="str">
        <f>+IFERROR(VLOOKUP(B64,GLSpecs!$L$15:$M$180,2,FALSE),"")</f>
        <v/>
      </c>
    </row>
    <row r="65" spans="3:3" x14ac:dyDescent="0.25">
      <c r="C65" s="67" t="str">
        <f>+IFERROR(VLOOKUP(B65,GLSpecs!$L$15:$M$180,2,FALSE),"")</f>
        <v/>
      </c>
    </row>
    <row r="66" spans="3:3" x14ac:dyDescent="0.25">
      <c r="C66" s="67" t="str">
        <f>+IFERROR(VLOOKUP(B66,GLSpecs!$L$15:$M$180,2,FALSE),"")</f>
        <v/>
      </c>
    </row>
    <row r="67" spans="3:3" x14ac:dyDescent="0.25">
      <c r="C67" s="67" t="str">
        <f>+IFERROR(VLOOKUP(B67,GLSpecs!$L$15:$M$180,2,FALSE),"")</f>
        <v/>
      </c>
    </row>
    <row r="68" spans="3:3" x14ac:dyDescent="0.25">
      <c r="C68" s="67" t="str">
        <f>+IFERROR(VLOOKUP(B68,GLSpecs!$L$15:$M$180,2,FALSE),"")</f>
        <v/>
      </c>
    </row>
    <row r="69" spans="3:3" x14ac:dyDescent="0.25">
      <c r="C69" s="67" t="str">
        <f>+IFERROR(VLOOKUP(B69,GLSpecs!$L$15:$M$180,2,FALSE),"")</f>
        <v/>
      </c>
    </row>
    <row r="70" spans="3:3" x14ac:dyDescent="0.25">
      <c r="C70" s="67" t="str">
        <f>+IFERROR(VLOOKUP(B70,GLSpecs!$L$15:$M$180,2,FALSE),"")</f>
        <v/>
      </c>
    </row>
    <row r="71" spans="3:3" x14ac:dyDescent="0.25">
      <c r="C71" s="67" t="str">
        <f>+IFERROR(VLOOKUP(B71,GLSpecs!$L$15:$M$180,2,FALSE),"")</f>
        <v/>
      </c>
    </row>
    <row r="72" spans="3:3" x14ac:dyDescent="0.25">
      <c r="C72" s="67" t="str">
        <f>+IFERROR(VLOOKUP(B72,GLSpecs!$L$15:$M$180,2,FALSE),"")</f>
        <v/>
      </c>
    </row>
    <row r="73" spans="3:3" x14ac:dyDescent="0.25">
      <c r="C73" s="67" t="str">
        <f>+IFERROR(VLOOKUP(B73,GLSpecs!$L$15:$M$180,2,FALSE),"")</f>
        <v/>
      </c>
    </row>
    <row r="74" spans="3:3" x14ac:dyDescent="0.25">
      <c r="C74" s="67" t="str">
        <f>+IFERROR(VLOOKUP(B74,GLSpecs!$L$15:$M$180,2,FALSE),"")</f>
        <v/>
      </c>
    </row>
    <row r="75" spans="3:3" x14ac:dyDescent="0.25">
      <c r="C75" s="67" t="str">
        <f>+IFERROR(VLOOKUP(B75,GLSpecs!$L$15:$M$180,2,FALSE),"")</f>
        <v/>
      </c>
    </row>
    <row r="76" spans="3:3" x14ac:dyDescent="0.25">
      <c r="C76" s="67" t="str">
        <f>+IFERROR(VLOOKUP(B76,GLSpecs!$L$15:$M$180,2,FALSE),"")</f>
        <v/>
      </c>
    </row>
    <row r="77" spans="3:3" x14ac:dyDescent="0.25">
      <c r="C77" s="67" t="str">
        <f>+IFERROR(VLOOKUP(B77,GLSpecs!$L$15:$M$180,2,FALSE),"")</f>
        <v/>
      </c>
    </row>
    <row r="78" spans="3:3" x14ac:dyDescent="0.25">
      <c r="C78" s="67" t="str">
        <f>+IFERROR(VLOOKUP(B78,GLSpecs!$L$15:$M$180,2,FALSE),"")</f>
        <v/>
      </c>
    </row>
    <row r="79" spans="3:3" x14ac:dyDescent="0.25">
      <c r="C79" s="67" t="str">
        <f>+IFERROR(VLOOKUP(B79,GLSpecs!$L$15:$M$180,2,FALSE),"")</f>
        <v/>
      </c>
    </row>
    <row r="80" spans="3:3" x14ac:dyDescent="0.25">
      <c r="C80" s="67" t="str">
        <f>+IFERROR(VLOOKUP(B80,GLSpecs!$L$15:$M$180,2,FALSE),"")</f>
        <v/>
      </c>
    </row>
    <row r="81" spans="3:3" x14ac:dyDescent="0.25">
      <c r="C81" s="67" t="str">
        <f>+IFERROR(VLOOKUP(B81,GLSpecs!$L$15:$M$180,2,FALSE),"")</f>
        <v/>
      </c>
    </row>
    <row r="82" spans="3:3" x14ac:dyDescent="0.25">
      <c r="C82" s="67" t="str">
        <f>+IFERROR(VLOOKUP(B82,GLSpecs!$L$15:$M$180,2,FALSE),"")</f>
        <v/>
      </c>
    </row>
    <row r="83" spans="3:3" x14ac:dyDescent="0.25">
      <c r="C83" s="67" t="str">
        <f>+IFERROR(VLOOKUP(B83,GLSpecs!$L$15:$M$180,2,FALSE),"")</f>
        <v/>
      </c>
    </row>
    <row r="84" spans="3:3" x14ac:dyDescent="0.25">
      <c r="C84" s="67" t="str">
        <f>+IFERROR(VLOOKUP(B84,GLSpecs!$L$15:$M$180,2,FALSE),"")</f>
        <v/>
      </c>
    </row>
    <row r="85" spans="3:3" x14ac:dyDescent="0.25">
      <c r="C85" s="67" t="str">
        <f>+IFERROR(VLOOKUP(B85,GLSpecs!$L$15:$M$180,2,FALSE),"")</f>
        <v/>
      </c>
    </row>
    <row r="86" spans="3:3" x14ac:dyDescent="0.25">
      <c r="C86" s="67" t="str">
        <f>+IFERROR(VLOOKUP(B86,GLSpecs!$L$15:$M$180,2,FALSE),"")</f>
        <v/>
      </c>
    </row>
    <row r="87" spans="3:3" x14ac:dyDescent="0.25">
      <c r="C87" s="67" t="str">
        <f>+IFERROR(VLOOKUP(B87,GLSpecs!$L$15:$M$180,2,FALSE),"")</f>
        <v/>
      </c>
    </row>
    <row r="88" spans="3:3" x14ac:dyDescent="0.25">
      <c r="C88" s="67" t="str">
        <f>+IFERROR(VLOOKUP(B88,GLSpecs!$L$15:$M$180,2,FALSE),"")</f>
        <v/>
      </c>
    </row>
    <row r="89" spans="3:3" x14ac:dyDescent="0.25">
      <c r="C89" s="67" t="str">
        <f>+IFERROR(VLOOKUP(B89,GLSpecs!$L$15:$M$180,2,FALSE),"")</f>
        <v/>
      </c>
    </row>
    <row r="90" spans="3:3" x14ac:dyDescent="0.25">
      <c r="C90" s="67" t="str">
        <f>+IFERROR(VLOOKUP(B90,GLSpecs!$L$15:$M$180,2,FALSE),"")</f>
        <v/>
      </c>
    </row>
    <row r="91" spans="3:3" x14ac:dyDescent="0.25">
      <c r="C91" s="67" t="str">
        <f>+IFERROR(VLOOKUP(B91,GLSpecs!$L$15:$M$180,2,FALSE),"")</f>
        <v/>
      </c>
    </row>
    <row r="92" spans="3:3" x14ac:dyDescent="0.25">
      <c r="C92" s="67" t="str">
        <f>+IFERROR(VLOOKUP(B92,GLSpecs!$L$15:$M$180,2,FALSE),"")</f>
        <v/>
      </c>
    </row>
    <row r="93" spans="3:3" x14ac:dyDescent="0.25">
      <c r="C93" s="67" t="str">
        <f>+IFERROR(VLOOKUP(B93,GLSpecs!$L$15:$M$180,2,FALSE),"")</f>
        <v/>
      </c>
    </row>
    <row r="94" spans="3:3" x14ac:dyDescent="0.25">
      <c r="C94" s="67" t="str">
        <f>+IFERROR(VLOOKUP(B94,GLSpecs!$L$15:$M$180,2,FALSE),"")</f>
        <v/>
      </c>
    </row>
    <row r="95" spans="3:3" x14ac:dyDescent="0.25">
      <c r="C95" s="67" t="str">
        <f>+IFERROR(VLOOKUP(B95,GLSpecs!$L$15:$M$180,2,FALSE),"")</f>
        <v/>
      </c>
    </row>
    <row r="96" spans="3:3" x14ac:dyDescent="0.25">
      <c r="C96" s="67" t="str">
        <f>+IFERROR(VLOOKUP(B96,GLSpecs!$L$15:$M$180,2,FALSE),"")</f>
        <v/>
      </c>
    </row>
    <row r="97" spans="3:3" x14ac:dyDescent="0.25">
      <c r="C97" s="67" t="str">
        <f>+IFERROR(VLOOKUP(B97,GLSpecs!$L$15:$M$180,2,FALSE),"")</f>
        <v/>
      </c>
    </row>
    <row r="98" spans="3:3" x14ac:dyDescent="0.25">
      <c r="C98" s="67" t="str">
        <f>+IFERROR(VLOOKUP(B98,GLSpecs!$L$15:$M$180,2,FALSE),"")</f>
        <v/>
      </c>
    </row>
    <row r="99" spans="3:3" x14ac:dyDescent="0.25">
      <c r="C99" s="67" t="str">
        <f>+IFERROR(VLOOKUP(B99,GLSpecs!$L$15:$M$180,2,FALSE),"")</f>
        <v/>
      </c>
    </row>
    <row r="100" spans="3:3" x14ac:dyDescent="0.25">
      <c r="C100" s="67" t="str">
        <f>+IFERROR(VLOOKUP(B100,GLSpecs!$L$15:$M$180,2,FALSE),"")</f>
        <v/>
      </c>
    </row>
    <row r="101" spans="3:3" x14ac:dyDescent="0.25">
      <c r="C101" s="67" t="str">
        <f>+IFERROR(VLOOKUP(B101,GLSpecs!$L$15:$M$180,2,FALSE),"")</f>
        <v/>
      </c>
    </row>
    <row r="102" spans="3:3" x14ac:dyDescent="0.25">
      <c r="C102" s="67" t="str">
        <f>+IFERROR(VLOOKUP(B102,GLSpecs!$L$15:$M$180,2,FALSE),"")</f>
        <v/>
      </c>
    </row>
    <row r="103" spans="3:3" x14ac:dyDescent="0.25">
      <c r="C103" s="67" t="str">
        <f>+IFERROR(VLOOKUP(B103,GLSpecs!$L$15:$M$180,2,FALSE),"")</f>
        <v/>
      </c>
    </row>
    <row r="104" spans="3:3" x14ac:dyDescent="0.25">
      <c r="C104" s="67" t="str">
        <f>+IFERROR(VLOOKUP(B104,GLSpecs!$L$15:$M$180,2,FALSE),"")</f>
        <v/>
      </c>
    </row>
    <row r="105" spans="3:3" x14ac:dyDescent="0.25">
      <c r="C105" s="67" t="str">
        <f>+IFERROR(VLOOKUP(B105,GLSpecs!$L$15:$M$180,2,FALSE),"")</f>
        <v/>
      </c>
    </row>
    <row r="106" spans="3:3" x14ac:dyDescent="0.25">
      <c r="C106" s="67" t="str">
        <f>+IFERROR(VLOOKUP(B106,GLSpecs!$L$15:$M$180,2,FALSE),"")</f>
        <v/>
      </c>
    </row>
    <row r="107" spans="3:3" x14ac:dyDescent="0.25">
      <c r="C107" s="67" t="str">
        <f>+IFERROR(VLOOKUP(B107,GLSpecs!$L$15:$M$180,2,FALSE),"")</f>
        <v/>
      </c>
    </row>
    <row r="108" spans="3:3" x14ac:dyDescent="0.25">
      <c r="C108" s="67" t="str">
        <f>+IFERROR(VLOOKUP(B108,GLSpecs!$L$15:$M$180,2,FALSE),"")</f>
        <v/>
      </c>
    </row>
    <row r="109" spans="3:3" x14ac:dyDescent="0.25">
      <c r="C109" s="67" t="str">
        <f>+IFERROR(VLOOKUP(B109,GLSpecs!$L$15:$M$180,2,FALSE),"")</f>
        <v/>
      </c>
    </row>
    <row r="110" spans="3:3" x14ac:dyDescent="0.25">
      <c r="C110" s="67" t="str">
        <f>+IFERROR(VLOOKUP(B110,GLSpecs!$L$15:$M$180,2,FALSE),"")</f>
        <v/>
      </c>
    </row>
    <row r="111" spans="3:3" x14ac:dyDescent="0.25">
      <c r="C111" s="67" t="str">
        <f>+IFERROR(VLOOKUP(B111,GLSpecs!$L$15:$M$180,2,FALSE),"")</f>
        <v/>
      </c>
    </row>
    <row r="112" spans="3:3" x14ac:dyDescent="0.25">
      <c r="C112" s="67" t="str">
        <f>+IFERROR(VLOOKUP(B112,GLSpecs!$L$15:$M$180,2,FALSE),"")</f>
        <v/>
      </c>
    </row>
    <row r="113" spans="3:3" x14ac:dyDescent="0.25">
      <c r="C113" s="67" t="str">
        <f>+IFERROR(VLOOKUP(B113,GLSpecs!$L$15:$M$180,2,FALSE),"")</f>
        <v/>
      </c>
    </row>
    <row r="114" spans="3:3" x14ac:dyDescent="0.25">
      <c r="C114" s="67" t="str">
        <f>+IFERROR(VLOOKUP(B114,GLSpecs!$L$15:$M$180,2,FALSE),"")</f>
        <v/>
      </c>
    </row>
    <row r="115" spans="3:3" x14ac:dyDescent="0.25">
      <c r="C115" s="67" t="str">
        <f>+IFERROR(VLOOKUP(B115,GLSpecs!$L$15:$M$180,2,FALSE),"")</f>
        <v/>
      </c>
    </row>
    <row r="116" spans="3:3" x14ac:dyDescent="0.25">
      <c r="C116" s="67" t="str">
        <f>+IFERROR(VLOOKUP(B116,GLSpecs!$L$15:$M$180,2,FALSE),"")</f>
        <v/>
      </c>
    </row>
    <row r="117" spans="3:3" x14ac:dyDescent="0.25">
      <c r="C117" s="67" t="str">
        <f>+IFERROR(VLOOKUP(B117,GLSpecs!$L$15:$M$180,2,FALSE),"")</f>
        <v/>
      </c>
    </row>
    <row r="118" spans="3:3" x14ac:dyDescent="0.25">
      <c r="C118" s="67" t="str">
        <f>+IFERROR(VLOOKUP(B118,GLSpecs!$L$15:$M$180,2,FALSE),"")</f>
        <v/>
      </c>
    </row>
    <row r="119" spans="3:3" x14ac:dyDescent="0.25">
      <c r="C119" s="67" t="str">
        <f>+IFERROR(VLOOKUP(B119,GLSpecs!$L$15:$M$180,2,FALSE),"")</f>
        <v/>
      </c>
    </row>
    <row r="120" spans="3:3" x14ac:dyDescent="0.25">
      <c r="C120" s="67" t="str">
        <f>+IFERROR(VLOOKUP(B120,GLSpecs!$L$15:$M$180,2,FALSE),"")</f>
        <v/>
      </c>
    </row>
    <row r="121" spans="3:3" x14ac:dyDescent="0.25">
      <c r="C121" s="67" t="str">
        <f>+IFERROR(VLOOKUP(B121,GLSpecs!$L$15:$M$180,2,FALSE),"")</f>
        <v/>
      </c>
    </row>
    <row r="122" spans="3:3" x14ac:dyDescent="0.25">
      <c r="C122" s="67" t="str">
        <f>+IFERROR(VLOOKUP(B122,GLSpecs!$L$15:$M$180,2,FALSE),"")</f>
        <v/>
      </c>
    </row>
    <row r="123" spans="3:3" x14ac:dyDescent="0.25">
      <c r="C123" s="67" t="str">
        <f>+IFERROR(VLOOKUP(B123,GLSpecs!$L$15:$M$180,2,FALSE),"")</f>
        <v/>
      </c>
    </row>
    <row r="124" spans="3:3" x14ac:dyDescent="0.25">
      <c r="C124" s="67" t="str">
        <f>+IFERROR(VLOOKUP(B124,GLSpecs!$L$15:$M$180,2,FALSE),"")</f>
        <v/>
      </c>
    </row>
    <row r="125" spans="3:3" x14ac:dyDescent="0.25">
      <c r="C125" s="67" t="str">
        <f>+IFERROR(VLOOKUP(B125,GLSpecs!$L$15:$M$180,2,FALSE),"")</f>
        <v/>
      </c>
    </row>
    <row r="126" spans="3:3" x14ac:dyDescent="0.25">
      <c r="C126" s="67" t="str">
        <f>+IFERROR(VLOOKUP(B126,GLSpecs!$L$15:$M$180,2,FALSE),"")</f>
        <v/>
      </c>
    </row>
    <row r="127" spans="3:3" x14ac:dyDescent="0.25">
      <c r="C127" s="67" t="str">
        <f>+IFERROR(VLOOKUP(B127,GLSpecs!$L$15:$M$180,2,FALSE),"")</f>
        <v/>
      </c>
    </row>
    <row r="128" spans="3:3" x14ac:dyDescent="0.25">
      <c r="C128" s="67" t="str">
        <f>+IFERROR(VLOOKUP(B128,GLSpecs!$L$15:$M$180,2,FALSE),"")</f>
        <v/>
      </c>
    </row>
    <row r="129" spans="3:3" x14ac:dyDescent="0.25">
      <c r="C129" s="67" t="str">
        <f>+IFERROR(VLOOKUP(B129,GLSpecs!$L$15:$M$180,2,FALSE),"")</f>
        <v/>
      </c>
    </row>
    <row r="130" spans="3:3" x14ac:dyDescent="0.25">
      <c r="C130" s="67" t="str">
        <f>+IFERROR(VLOOKUP(B130,GLSpecs!$L$15:$M$180,2,FALSE),"")</f>
        <v/>
      </c>
    </row>
    <row r="131" spans="3:3" x14ac:dyDescent="0.25">
      <c r="C131" s="67" t="str">
        <f>+IFERROR(VLOOKUP(B131,GLSpecs!$L$15:$M$180,2,FALSE),"")</f>
        <v/>
      </c>
    </row>
    <row r="132" spans="3:3" x14ac:dyDescent="0.25">
      <c r="C132" s="67" t="str">
        <f>+IFERROR(VLOOKUP(B132,GLSpecs!$L$15:$M$180,2,FALSE),"")</f>
        <v/>
      </c>
    </row>
    <row r="133" spans="3:3" x14ac:dyDescent="0.25">
      <c r="C133" s="67" t="str">
        <f>+IFERROR(VLOOKUP(B133,GLSpecs!$L$15:$M$180,2,FALSE),"")</f>
        <v/>
      </c>
    </row>
    <row r="134" spans="3:3" x14ac:dyDescent="0.25">
      <c r="C134" s="67" t="str">
        <f>+IFERROR(VLOOKUP(B134,GLSpecs!$L$15:$M$180,2,FALSE),"")</f>
        <v/>
      </c>
    </row>
    <row r="135" spans="3:3" x14ac:dyDescent="0.25">
      <c r="C135" s="67" t="str">
        <f>+IFERROR(VLOOKUP(B135,GLSpecs!$L$15:$M$180,2,FALSE),"")</f>
        <v/>
      </c>
    </row>
    <row r="136" spans="3:3" x14ac:dyDescent="0.25">
      <c r="C136" s="67" t="str">
        <f>+IFERROR(VLOOKUP(B136,GLSpecs!$L$15:$M$180,2,FALSE),"")</f>
        <v/>
      </c>
    </row>
    <row r="137" spans="3:3" x14ac:dyDescent="0.25">
      <c r="C137" s="67" t="str">
        <f>+IFERROR(VLOOKUP(B137,GLSpecs!$L$15:$M$180,2,FALSE),"")</f>
        <v/>
      </c>
    </row>
    <row r="138" spans="3:3" x14ac:dyDescent="0.25">
      <c r="C138" s="67" t="str">
        <f>+IFERROR(VLOOKUP(B138,GLSpecs!$L$15:$M$180,2,FALSE),"")</f>
        <v/>
      </c>
    </row>
    <row r="139" spans="3:3" x14ac:dyDescent="0.25">
      <c r="C139" s="67" t="str">
        <f>+IFERROR(VLOOKUP(B139,GLSpecs!$L$15:$M$180,2,FALSE),"")</f>
        <v/>
      </c>
    </row>
    <row r="140" spans="3:3" x14ac:dyDescent="0.25">
      <c r="C140" s="67" t="str">
        <f>+IFERROR(VLOOKUP(B140,GLSpecs!$L$15:$M$180,2,FALSE),"")</f>
        <v/>
      </c>
    </row>
    <row r="141" spans="3:3" x14ac:dyDescent="0.25">
      <c r="C141" s="67" t="str">
        <f>+IFERROR(VLOOKUP(B141,GLSpecs!$L$15:$M$180,2,FALSE),"")</f>
        <v/>
      </c>
    </row>
    <row r="142" spans="3:3" x14ac:dyDescent="0.25">
      <c r="C142" s="67" t="str">
        <f>+IFERROR(VLOOKUP(B142,GLSpecs!$L$15:$M$180,2,FALSE),"")</f>
        <v/>
      </c>
    </row>
    <row r="143" spans="3:3" x14ac:dyDescent="0.25">
      <c r="C143" s="67" t="str">
        <f>+IFERROR(VLOOKUP(B143,GLSpecs!$L$15:$M$180,2,FALSE),"")</f>
        <v/>
      </c>
    </row>
    <row r="144" spans="3:3" x14ac:dyDescent="0.25">
      <c r="C144" s="67" t="str">
        <f>+IFERROR(VLOOKUP(B144,GLSpecs!$L$15:$M$180,2,FALSE),"")</f>
        <v/>
      </c>
    </row>
    <row r="145" spans="3:3" x14ac:dyDescent="0.25">
      <c r="C145" s="67" t="str">
        <f>+IFERROR(VLOOKUP(B145,GLSpecs!$L$15:$M$180,2,FALSE),"")</f>
        <v/>
      </c>
    </row>
    <row r="146" spans="3:3" x14ac:dyDescent="0.25">
      <c r="C146" s="67" t="str">
        <f>+IFERROR(VLOOKUP(B146,GLSpecs!$L$15:$M$180,2,FALSE),"")</f>
        <v/>
      </c>
    </row>
    <row r="147" spans="3:3" x14ac:dyDescent="0.25">
      <c r="C147" s="67" t="str">
        <f>+IFERROR(VLOOKUP(B147,GLSpecs!$L$15:$M$180,2,FALSE),"")</f>
        <v/>
      </c>
    </row>
    <row r="148" spans="3:3" x14ac:dyDescent="0.25">
      <c r="C148" s="67" t="str">
        <f>+IFERROR(VLOOKUP(B148,GLSpecs!$L$15:$M$180,2,FALSE),"")</f>
        <v/>
      </c>
    </row>
    <row r="149" spans="3:3" x14ac:dyDescent="0.25">
      <c r="C149" s="67" t="str">
        <f>+IFERROR(VLOOKUP(B149,GLSpecs!$L$15:$M$180,2,FALSE),"")</f>
        <v/>
      </c>
    </row>
    <row r="150" spans="3:3" x14ac:dyDescent="0.25">
      <c r="C150" s="67" t="str">
        <f>+IFERROR(VLOOKUP(B150,GLSpecs!$L$15:$M$180,2,FALSE),"")</f>
        <v/>
      </c>
    </row>
    <row r="151" spans="3:3" x14ac:dyDescent="0.25">
      <c r="C151" s="67" t="str">
        <f>+IFERROR(VLOOKUP(B151,GLSpecs!$L$15:$M$180,2,FALSE),"")</f>
        <v/>
      </c>
    </row>
    <row r="152" spans="3:3" x14ac:dyDescent="0.25">
      <c r="C152" s="67" t="str">
        <f>+IFERROR(VLOOKUP(B152,GLSpecs!$L$15:$M$180,2,FALSE),"")</f>
        <v/>
      </c>
    </row>
    <row r="153" spans="3:3" x14ac:dyDescent="0.25">
      <c r="C153" s="67" t="str">
        <f>+IFERROR(VLOOKUP(B153,GLSpecs!$L$15:$M$180,2,FALSE),"")</f>
        <v/>
      </c>
    </row>
    <row r="154" spans="3:3" x14ac:dyDescent="0.25">
      <c r="C154" s="67" t="str">
        <f>+IFERROR(VLOOKUP(B154,GLSpecs!$L$15:$M$180,2,FALSE),"")</f>
        <v/>
      </c>
    </row>
    <row r="155" spans="3:3" x14ac:dyDescent="0.25">
      <c r="C155" s="67" t="str">
        <f>+IFERROR(VLOOKUP(B155,GLSpecs!$L$15:$M$180,2,FALSE),"")</f>
        <v/>
      </c>
    </row>
    <row r="156" spans="3:3" x14ac:dyDescent="0.25">
      <c r="C156" s="67" t="str">
        <f>+IFERROR(VLOOKUP(B156,GLSpecs!$L$15:$M$180,2,FALSE),"")</f>
        <v/>
      </c>
    </row>
    <row r="157" spans="3:3" x14ac:dyDescent="0.25">
      <c r="C157" s="67" t="str">
        <f>+IFERROR(VLOOKUP(B157,GLSpecs!$L$15:$M$180,2,FALSE),"")</f>
        <v/>
      </c>
    </row>
    <row r="158" spans="3:3" x14ac:dyDescent="0.25">
      <c r="C158" s="67" t="str">
        <f>+IFERROR(VLOOKUP(B158,GLSpecs!$L$15:$M$180,2,FALSE),"")</f>
        <v/>
      </c>
    </row>
    <row r="159" spans="3:3" x14ac:dyDescent="0.25">
      <c r="C159" s="67" t="str">
        <f>+IFERROR(VLOOKUP(B159,GLSpecs!$L$15:$M$180,2,FALSE),"")</f>
        <v/>
      </c>
    </row>
    <row r="160" spans="3:3" x14ac:dyDescent="0.25">
      <c r="C160" s="67" t="str">
        <f>+IFERROR(VLOOKUP(B160,GLSpecs!$L$15:$M$180,2,FALSE),"")</f>
        <v/>
      </c>
    </row>
    <row r="161" spans="3:3" x14ac:dyDescent="0.25">
      <c r="C161" s="67" t="str">
        <f>+IFERROR(VLOOKUP(B161,GLSpecs!$L$15:$M$180,2,FALSE),"")</f>
        <v/>
      </c>
    </row>
    <row r="162" spans="3:3" x14ac:dyDescent="0.25">
      <c r="C162" s="67" t="str">
        <f>+IFERROR(VLOOKUP(B162,GLSpecs!$L$15:$M$180,2,FALSE),"")</f>
        <v/>
      </c>
    </row>
    <row r="163" spans="3:3" x14ac:dyDescent="0.25">
      <c r="C163" s="67" t="str">
        <f>+IFERROR(VLOOKUP(B163,GLSpecs!$L$15:$M$180,2,FALSE),"")</f>
        <v/>
      </c>
    </row>
    <row r="164" spans="3:3" x14ac:dyDescent="0.25">
      <c r="C164" s="67" t="str">
        <f>+IFERROR(VLOOKUP(B164,GLSpecs!$L$15:$M$180,2,FALSE),"")</f>
        <v/>
      </c>
    </row>
    <row r="165" spans="3:3" x14ac:dyDescent="0.25">
      <c r="C165" s="67" t="str">
        <f>+IFERROR(VLOOKUP(B165,GLSpecs!$L$15:$M$180,2,FALSE),"")</f>
        <v/>
      </c>
    </row>
    <row r="166" spans="3:3" x14ac:dyDescent="0.25">
      <c r="C166" s="67" t="str">
        <f>+IFERROR(VLOOKUP(B166,GLSpecs!$L$15:$M$180,2,FALSE),"")</f>
        <v/>
      </c>
    </row>
    <row r="167" spans="3:3" x14ac:dyDescent="0.25">
      <c r="C167" s="67" t="str">
        <f>+IFERROR(VLOOKUP(B167,GLSpecs!$L$15:$M$180,2,FALSE),"")</f>
        <v/>
      </c>
    </row>
    <row r="168" spans="3:3" x14ac:dyDescent="0.25">
      <c r="C168" s="67" t="str">
        <f>+IFERROR(VLOOKUP(B168,GLSpecs!$L$15:$M$180,2,FALSE),"")</f>
        <v/>
      </c>
    </row>
    <row r="169" spans="3:3" x14ac:dyDescent="0.25">
      <c r="C169" s="67" t="str">
        <f>+IFERROR(VLOOKUP(B169,GLSpecs!$L$15:$M$180,2,FALSE),"")</f>
        <v/>
      </c>
    </row>
    <row r="170" spans="3:3" x14ac:dyDescent="0.25">
      <c r="C170" s="67" t="str">
        <f>+IFERROR(VLOOKUP(B170,GLSpecs!$L$15:$M$180,2,FALSE),"")</f>
        <v/>
      </c>
    </row>
    <row r="171" spans="3:3" x14ac:dyDescent="0.25">
      <c r="C171" s="67" t="str">
        <f>+IFERROR(VLOOKUP(B171,GLSpecs!$L$15:$M$180,2,FALSE),"")</f>
        <v/>
      </c>
    </row>
    <row r="172" spans="3:3" x14ac:dyDescent="0.25">
      <c r="C172" s="67" t="str">
        <f>+IFERROR(VLOOKUP(B172,GLSpecs!$L$15:$M$180,2,FALSE),"")</f>
        <v/>
      </c>
    </row>
    <row r="173" spans="3:3" x14ac:dyDescent="0.25">
      <c r="C173" s="67" t="str">
        <f>+IFERROR(VLOOKUP(B173,GLSpecs!$L$15:$M$180,2,FALSE),"")</f>
        <v/>
      </c>
    </row>
    <row r="174" spans="3:3" x14ac:dyDescent="0.25">
      <c r="C174" s="67" t="str">
        <f>+IFERROR(VLOOKUP(B174,GLSpecs!$L$15:$M$180,2,FALSE),"")</f>
        <v/>
      </c>
    </row>
    <row r="175" spans="3:3" x14ac:dyDescent="0.25">
      <c r="C175" s="67" t="str">
        <f>+IFERROR(VLOOKUP(B175,GLSpecs!$L$15:$M$180,2,FALSE),"")</f>
        <v/>
      </c>
    </row>
    <row r="176" spans="3:3" x14ac:dyDescent="0.25">
      <c r="C176" s="67" t="str">
        <f>+IFERROR(VLOOKUP(B176,GLSpecs!$L$15:$M$180,2,FALSE),"")</f>
        <v/>
      </c>
    </row>
    <row r="177" spans="3:3" x14ac:dyDescent="0.25">
      <c r="C177" s="67" t="str">
        <f>+IFERROR(VLOOKUP(B177,GLSpecs!$L$15:$M$180,2,FALSE),"")</f>
        <v/>
      </c>
    </row>
    <row r="178" spans="3:3" x14ac:dyDescent="0.25">
      <c r="C178" s="67" t="str">
        <f>+IFERROR(VLOOKUP(B178,GLSpecs!$L$15:$M$180,2,FALSE),"")</f>
        <v/>
      </c>
    </row>
    <row r="179" spans="3:3" x14ac:dyDescent="0.25">
      <c r="C179" s="67" t="str">
        <f>+IFERROR(VLOOKUP(B179,GLSpecs!$L$15:$M$180,2,FALSE),"")</f>
        <v/>
      </c>
    </row>
    <row r="180" spans="3:3" x14ac:dyDescent="0.25">
      <c r="C180" s="67" t="str">
        <f>+IFERROR(VLOOKUP(B180,GLSpecs!$L$15:$M$180,2,FALSE),"")</f>
        <v/>
      </c>
    </row>
    <row r="181" spans="3:3" x14ac:dyDescent="0.25">
      <c r="C181" s="67" t="str">
        <f>+IFERROR(VLOOKUP(B181,GLSpecs!$L$15:$M$180,2,FALSE),"")</f>
        <v/>
      </c>
    </row>
    <row r="182" spans="3:3" x14ac:dyDescent="0.25">
      <c r="C182" s="67" t="str">
        <f>+IFERROR(VLOOKUP(B182,GLSpecs!$L$15:$M$180,2,FALSE),"")</f>
        <v/>
      </c>
    </row>
    <row r="183" spans="3:3" x14ac:dyDescent="0.25">
      <c r="C183" s="67" t="str">
        <f>+IFERROR(VLOOKUP(B183,GLSpecs!$L$15:$M$180,2,FALSE),"")</f>
        <v/>
      </c>
    </row>
    <row r="184" spans="3:3" x14ac:dyDescent="0.25">
      <c r="C184" s="67" t="str">
        <f>+IFERROR(VLOOKUP(B184,GLSpecs!$L$15:$M$180,2,FALSE),"")</f>
        <v/>
      </c>
    </row>
    <row r="185" spans="3:3" x14ac:dyDescent="0.25">
      <c r="C185" s="67" t="str">
        <f>+IFERROR(VLOOKUP(B185,GLSpecs!$L$15:$M$180,2,FALSE),"")</f>
        <v/>
      </c>
    </row>
    <row r="186" spans="3:3" x14ac:dyDescent="0.25">
      <c r="C186" s="67" t="str">
        <f>+IFERROR(VLOOKUP(B186,GLSpecs!$L$15:$M$180,2,FALSE),"")</f>
        <v/>
      </c>
    </row>
    <row r="187" spans="3:3" x14ac:dyDescent="0.25">
      <c r="C187" s="67" t="str">
        <f>+IFERROR(VLOOKUP(B187,GLSpecs!$L$15:$M$180,2,FALSE),"")</f>
        <v/>
      </c>
    </row>
    <row r="188" spans="3:3" x14ac:dyDescent="0.25">
      <c r="C188" s="67" t="str">
        <f>+IFERROR(VLOOKUP(B188,GLSpecs!$L$15:$M$180,2,FALSE),"")</f>
        <v/>
      </c>
    </row>
    <row r="189" spans="3:3" x14ac:dyDescent="0.25">
      <c r="C189" s="67" t="str">
        <f>+IFERROR(VLOOKUP(B189,GLSpecs!$L$15:$M$180,2,FALSE),"")</f>
        <v/>
      </c>
    </row>
    <row r="190" spans="3:3" x14ac:dyDescent="0.25">
      <c r="C190" s="67" t="str">
        <f>+IFERROR(VLOOKUP(B190,GLSpecs!$L$15:$M$180,2,FALSE),"")</f>
        <v/>
      </c>
    </row>
    <row r="191" spans="3:3" x14ac:dyDescent="0.25">
      <c r="C191" s="67" t="str">
        <f>+IFERROR(VLOOKUP(B191,GLSpecs!$L$15:$M$180,2,FALSE),"")</f>
        <v/>
      </c>
    </row>
    <row r="192" spans="3:3" x14ac:dyDescent="0.25">
      <c r="C192" s="67" t="str">
        <f>+IFERROR(VLOOKUP(B192,GLSpecs!$L$15:$M$180,2,FALSE),"")</f>
        <v/>
      </c>
    </row>
    <row r="193" spans="3:3" x14ac:dyDescent="0.25">
      <c r="C193" s="67" t="str">
        <f>+IFERROR(VLOOKUP(B193,GLSpecs!$L$15:$M$180,2,FALSE),"")</f>
        <v/>
      </c>
    </row>
    <row r="194" spans="3:3" x14ac:dyDescent="0.25">
      <c r="C194" s="67" t="str">
        <f>+IFERROR(VLOOKUP(B194,GLSpecs!$L$15:$M$180,2,FALSE),"")</f>
        <v/>
      </c>
    </row>
    <row r="195" spans="3:3" x14ac:dyDescent="0.25">
      <c r="C195" s="67" t="str">
        <f>+IFERROR(VLOOKUP(B195,GLSpecs!$L$15:$M$180,2,FALSE),"")</f>
        <v/>
      </c>
    </row>
    <row r="196" spans="3:3" x14ac:dyDescent="0.25">
      <c r="C196" s="67" t="str">
        <f>+IFERROR(VLOOKUP(B196,GLSpecs!$L$15:$M$180,2,FALSE),"")</f>
        <v/>
      </c>
    </row>
    <row r="197" spans="3:3" x14ac:dyDescent="0.25">
      <c r="C197" s="67" t="str">
        <f>+IFERROR(VLOOKUP(B197,GLSpecs!$L$15:$M$180,2,FALSE),"")</f>
        <v/>
      </c>
    </row>
    <row r="198" spans="3:3" x14ac:dyDescent="0.25">
      <c r="C198" s="67" t="str">
        <f>+IFERROR(VLOOKUP(B198,GLSpecs!$L$15:$M$180,2,FALSE),"")</f>
        <v/>
      </c>
    </row>
    <row r="199" spans="3:3" x14ac:dyDescent="0.25">
      <c r="C199" s="67" t="str">
        <f>+IFERROR(VLOOKUP(B199,GLSpecs!$L$15:$M$180,2,FALSE),"")</f>
        <v/>
      </c>
    </row>
    <row r="200" spans="3:3" x14ac:dyDescent="0.25">
      <c r="C200" s="67" t="str">
        <f>+IFERROR(VLOOKUP(B200,GLSpecs!$L$15:$M$180,2,FALSE),"")</f>
        <v/>
      </c>
    </row>
    <row r="201" spans="3:3" x14ac:dyDescent="0.25">
      <c r="C201" s="67" t="str">
        <f>+IFERROR(VLOOKUP(B201,GLSpecs!$L$15:$M$180,2,FALSE),"")</f>
        <v/>
      </c>
    </row>
    <row r="202" spans="3:3" x14ac:dyDescent="0.25">
      <c r="C202" s="67" t="str">
        <f>+IFERROR(VLOOKUP(B202,GLSpecs!$L$15:$M$180,2,FALSE),"")</f>
        <v/>
      </c>
    </row>
    <row r="203" spans="3:3" x14ac:dyDescent="0.25">
      <c r="C203" s="67" t="str">
        <f>+IFERROR(VLOOKUP(B203,GLSpecs!$L$15:$M$180,2,FALSE),"")</f>
        <v/>
      </c>
    </row>
    <row r="204" spans="3:3" x14ac:dyDescent="0.25">
      <c r="C204" s="67" t="str">
        <f>+IFERROR(VLOOKUP(B204,GLSpecs!$L$15:$M$180,2,FALSE),"")</f>
        <v/>
      </c>
    </row>
    <row r="205" spans="3:3" x14ac:dyDescent="0.25">
      <c r="C205" s="67" t="str">
        <f>+IFERROR(VLOOKUP(B205,GLSpecs!$L$15:$M$180,2,FALSE),"")</f>
        <v/>
      </c>
    </row>
    <row r="206" spans="3:3" x14ac:dyDescent="0.25">
      <c r="C206" s="67" t="str">
        <f>+IFERROR(VLOOKUP(B206,GLSpecs!$L$15:$M$180,2,FALSE),"")</f>
        <v/>
      </c>
    </row>
    <row r="207" spans="3:3" x14ac:dyDescent="0.25">
      <c r="C207" s="67" t="str">
        <f>+IFERROR(VLOOKUP(B207,GLSpecs!$L$15:$M$180,2,FALSE),"")</f>
        <v/>
      </c>
    </row>
    <row r="208" spans="3:3" x14ac:dyDescent="0.25">
      <c r="C208" s="67" t="str">
        <f>+IFERROR(VLOOKUP(B208,GLSpecs!$L$15:$M$180,2,FALSE),"")</f>
        <v/>
      </c>
    </row>
    <row r="209" spans="3:3" x14ac:dyDescent="0.25">
      <c r="C209" s="67" t="str">
        <f>+IFERROR(VLOOKUP(B209,GLSpecs!$L$15:$M$180,2,FALSE),"")</f>
        <v/>
      </c>
    </row>
    <row r="210" spans="3:3" x14ac:dyDescent="0.25">
      <c r="C210" s="67" t="str">
        <f>+IFERROR(VLOOKUP(B210,GLSpecs!$L$15:$M$180,2,FALSE),"")</f>
        <v/>
      </c>
    </row>
    <row r="211" spans="3:3" x14ac:dyDescent="0.25">
      <c r="C211" s="67" t="str">
        <f>+IFERROR(VLOOKUP(B211,GLSpecs!$L$15:$M$180,2,FALSE),"")</f>
        <v/>
      </c>
    </row>
    <row r="212" spans="3:3" x14ac:dyDescent="0.25">
      <c r="C212" s="67" t="str">
        <f>+IFERROR(VLOOKUP(B212,GLSpecs!$L$15:$M$180,2,FALSE),"")</f>
        <v/>
      </c>
    </row>
    <row r="213" spans="3:3" x14ac:dyDescent="0.25">
      <c r="C213" s="67" t="str">
        <f>+IFERROR(VLOOKUP(B213,GLSpecs!$L$15:$M$180,2,FALSE),"")</f>
        <v/>
      </c>
    </row>
    <row r="214" spans="3:3" x14ac:dyDescent="0.25">
      <c r="C214" s="67" t="str">
        <f>+IFERROR(VLOOKUP(B214,GLSpecs!$L$15:$M$180,2,FALSE),"")</f>
        <v/>
      </c>
    </row>
    <row r="215" spans="3:3" x14ac:dyDescent="0.25">
      <c r="C215" s="67" t="str">
        <f>+IFERROR(VLOOKUP(B215,GLSpecs!$L$15:$M$180,2,FALSE),"")</f>
        <v/>
      </c>
    </row>
    <row r="216" spans="3:3" x14ac:dyDescent="0.25">
      <c r="C216" s="67" t="str">
        <f>+IFERROR(VLOOKUP(B216,GLSpecs!$L$15:$M$180,2,FALSE),"")</f>
        <v/>
      </c>
    </row>
    <row r="217" spans="3:3" x14ac:dyDescent="0.25">
      <c r="C217" s="67" t="str">
        <f>+IFERROR(VLOOKUP(B217,GLSpecs!$L$15:$M$180,2,FALSE),"")</f>
        <v/>
      </c>
    </row>
    <row r="218" spans="3:3" x14ac:dyDescent="0.25">
      <c r="C218" s="67" t="str">
        <f>+IFERROR(VLOOKUP(B218,GLSpecs!$L$15:$M$180,2,FALSE),"")</f>
        <v/>
      </c>
    </row>
    <row r="219" spans="3:3" x14ac:dyDescent="0.25">
      <c r="C219" s="67" t="str">
        <f>+IFERROR(VLOOKUP(B219,GLSpecs!$L$15:$M$180,2,FALSE),"")</f>
        <v/>
      </c>
    </row>
    <row r="220" spans="3:3" x14ac:dyDescent="0.25">
      <c r="C220" s="67" t="str">
        <f>+IFERROR(VLOOKUP(B220,GLSpecs!$L$15:$M$180,2,FALSE),"")</f>
        <v/>
      </c>
    </row>
    <row r="221" spans="3:3" x14ac:dyDescent="0.25">
      <c r="C221" s="67" t="str">
        <f>+IFERROR(VLOOKUP(B221,GLSpecs!$L$15:$M$180,2,FALSE),"")</f>
        <v/>
      </c>
    </row>
    <row r="222" spans="3:3" x14ac:dyDescent="0.25">
      <c r="C222" s="67" t="str">
        <f>+IFERROR(VLOOKUP(B222,GLSpecs!$L$15:$M$180,2,FALSE),"")</f>
        <v/>
      </c>
    </row>
    <row r="223" spans="3:3" x14ac:dyDescent="0.25">
      <c r="C223" s="67" t="str">
        <f>+IFERROR(VLOOKUP(B223,GLSpecs!$L$15:$M$180,2,FALSE),"")</f>
        <v/>
      </c>
    </row>
    <row r="224" spans="3:3" x14ac:dyDescent="0.25">
      <c r="C224" s="67" t="str">
        <f>+IFERROR(VLOOKUP(B224,GLSpecs!$L$15:$M$180,2,FALSE),"")</f>
        <v/>
      </c>
    </row>
    <row r="225" spans="3:3" x14ac:dyDescent="0.25">
      <c r="C225" s="67" t="str">
        <f>+IFERROR(VLOOKUP(B225,GLSpecs!$L$15:$M$180,2,FALSE),"")</f>
        <v/>
      </c>
    </row>
    <row r="226" spans="3:3" x14ac:dyDescent="0.25">
      <c r="C226" s="67" t="str">
        <f>+IFERROR(VLOOKUP(B226,GLSpecs!$L$15:$M$180,2,FALSE),"")</f>
        <v/>
      </c>
    </row>
    <row r="227" spans="3:3" x14ac:dyDescent="0.25">
      <c r="C227" s="67" t="str">
        <f>+IFERROR(VLOOKUP(B227,GLSpecs!$L$15:$M$180,2,FALSE),"")</f>
        <v/>
      </c>
    </row>
    <row r="228" spans="3:3" x14ac:dyDescent="0.25">
      <c r="C228" s="67" t="str">
        <f>+IFERROR(VLOOKUP(B228,GLSpecs!$L$15:$M$180,2,FALSE),"")</f>
        <v/>
      </c>
    </row>
    <row r="229" spans="3:3" x14ac:dyDescent="0.25">
      <c r="C229" s="67" t="str">
        <f>+IFERROR(VLOOKUP(B229,GLSpecs!$L$15:$M$180,2,FALSE),"")</f>
        <v/>
      </c>
    </row>
    <row r="230" spans="3:3" x14ac:dyDescent="0.25">
      <c r="C230" s="67" t="str">
        <f>+IFERROR(VLOOKUP(B230,GLSpecs!$L$15:$M$180,2,FALSE),"")</f>
        <v/>
      </c>
    </row>
    <row r="231" spans="3:3" x14ac:dyDescent="0.25">
      <c r="C231" s="67" t="str">
        <f>+IFERROR(VLOOKUP(B231,GLSpecs!$L$15:$M$180,2,FALSE),"")</f>
        <v/>
      </c>
    </row>
    <row r="232" spans="3:3" x14ac:dyDescent="0.25">
      <c r="C232" s="67" t="str">
        <f>+IFERROR(VLOOKUP(B232,GLSpecs!$L$15:$M$180,2,FALSE),"")</f>
        <v/>
      </c>
    </row>
    <row r="233" spans="3:3" x14ac:dyDescent="0.25">
      <c r="C233" s="67" t="str">
        <f>+IFERROR(VLOOKUP(B233,GLSpecs!$L$15:$M$180,2,FALSE),"")</f>
        <v/>
      </c>
    </row>
    <row r="234" spans="3:3" x14ac:dyDescent="0.25">
      <c r="C234" s="67" t="str">
        <f>+IFERROR(VLOOKUP(B234,GLSpecs!$L$15:$M$180,2,FALSE),"")</f>
        <v/>
      </c>
    </row>
    <row r="235" spans="3:3" x14ac:dyDescent="0.25">
      <c r="C235" s="67" t="str">
        <f>+IFERROR(VLOOKUP(B235,GLSpecs!$L$15:$M$180,2,FALSE),"")</f>
        <v/>
      </c>
    </row>
    <row r="236" spans="3:3" x14ac:dyDescent="0.25">
      <c r="C236" s="67" t="str">
        <f>+IFERROR(VLOOKUP(B236,GLSpecs!$L$15:$M$180,2,FALSE),"")</f>
        <v/>
      </c>
    </row>
    <row r="237" spans="3:3" x14ac:dyDescent="0.25">
      <c r="C237" s="67" t="str">
        <f>+IFERROR(VLOOKUP(B237,GLSpecs!$L$15:$M$180,2,FALSE),"")</f>
        <v/>
      </c>
    </row>
    <row r="238" spans="3:3" x14ac:dyDescent="0.25">
      <c r="C238" s="67" t="str">
        <f>+IFERROR(VLOOKUP(B238,GLSpecs!$L$15:$M$180,2,FALSE),"")</f>
        <v/>
      </c>
    </row>
    <row r="239" spans="3:3" x14ac:dyDescent="0.25">
      <c r="C239" s="67" t="str">
        <f>+IFERROR(VLOOKUP(B239,GLSpecs!$L$15:$M$180,2,FALSE),"")</f>
        <v/>
      </c>
    </row>
    <row r="240" spans="3:3" x14ac:dyDescent="0.25">
      <c r="C240" s="67" t="str">
        <f>+IFERROR(VLOOKUP(B240,GLSpecs!$L$15:$M$180,2,FALSE),"")</f>
        <v/>
      </c>
    </row>
    <row r="241" spans="3:3" x14ac:dyDescent="0.25">
      <c r="C241" s="67" t="str">
        <f>+IFERROR(VLOOKUP(B241,GLSpecs!$L$15:$M$180,2,FALSE),"")</f>
        <v/>
      </c>
    </row>
    <row r="242" spans="3:3" x14ac:dyDescent="0.25">
      <c r="C242" s="67" t="str">
        <f>+IFERROR(VLOOKUP(B242,GLSpecs!$L$15:$M$180,2,FALSE),"")</f>
        <v/>
      </c>
    </row>
    <row r="243" spans="3:3" x14ac:dyDescent="0.25">
      <c r="C243" s="67" t="str">
        <f>+IFERROR(VLOOKUP(B243,GLSpecs!$L$15:$M$180,2,FALSE),"")</f>
        <v/>
      </c>
    </row>
    <row r="244" spans="3:3" x14ac:dyDescent="0.25">
      <c r="C244" s="67" t="str">
        <f>+IFERROR(VLOOKUP(B244,GLSpecs!$L$15:$M$180,2,FALSE),"")</f>
        <v/>
      </c>
    </row>
    <row r="245" spans="3:3" x14ac:dyDescent="0.25">
      <c r="C245" s="67" t="str">
        <f>+IFERROR(VLOOKUP(B245,GLSpecs!$L$15:$M$180,2,FALSE),"")</f>
        <v/>
      </c>
    </row>
    <row r="246" spans="3:3" x14ac:dyDescent="0.25">
      <c r="C246" s="67" t="str">
        <f>+IFERROR(VLOOKUP(B246,GLSpecs!$L$15:$M$180,2,FALSE),"")</f>
        <v/>
      </c>
    </row>
    <row r="247" spans="3:3" x14ac:dyDescent="0.25">
      <c r="C247" s="67" t="str">
        <f>+IFERROR(VLOOKUP(B247,GLSpecs!$L$15:$M$180,2,FALSE),"")</f>
        <v/>
      </c>
    </row>
    <row r="248" spans="3:3" x14ac:dyDescent="0.25">
      <c r="C248" s="67" t="str">
        <f>+IFERROR(VLOOKUP(B248,GLSpecs!$L$15:$M$180,2,FALSE),"")</f>
        <v/>
      </c>
    </row>
    <row r="249" spans="3:3" x14ac:dyDescent="0.25">
      <c r="C249" s="67" t="str">
        <f>+IFERROR(VLOOKUP(B249,GLSpecs!$L$15:$M$180,2,FALSE),"")</f>
        <v/>
      </c>
    </row>
    <row r="250" spans="3:3" x14ac:dyDescent="0.25">
      <c r="C250" s="67" t="str">
        <f>+IFERROR(VLOOKUP(B250,GLSpecs!$L$15:$M$180,2,FALSE),"")</f>
        <v/>
      </c>
    </row>
    <row r="251" spans="3:3" x14ac:dyDescent="0.25">
      <c r="C251" s="67" t="str">
        <f>+IFERROR(VLOOKUP(B251,GLSpecs!$L$15:$M$180,2,FALSE),"")</f>
        <v/>
      </c>
    </row>
    <row r="252" spans="3:3" x14ac:dyDescent="0.25">
      <c r="C252" s="67" t="str">
        <f>+IFERROR(VLOOKUP(B252,GLSpecs!$L$15:$M$180,2,FALSE),"")</f>
        <v/>
      </c>
    </row>
    <row r="253" spans="3:3" x14ac:dyDescent="0.25">
      <c r="C253" s="67" t="str">
        <f>+IFERROR(VLOOKUP(B253,GLSpecs!$L$15:$M$180,2,FALSE),"")</f>
        <v/>
      </c>
    </row>
    <row r="254" spans="3:3" x14ac:dyDescent="0.25">
      <c r="C254" s="67" t="str">
        <f>+IFERROR(VLOOKUP(B254,GLSpecs!$L$15:$M$180,2,FALSE),"")</f>
        <v/>
      </c>
    </row>
    <row r="255" spans="3:3" x14ac:dyDescent="0.25">
      <c r="C255" s="67" t="str">
        <f>+IFERROR(VLOOKUP(B255,GLSpecs!$L$15:$M$180,2,FALSE),"")</f>
        <v/>
      </c>
    </row>
    <row r="256" spans="3:3" x14ac:dyDescent="0.25">
      <c r="C256" s="67" t="str">
        <f>+IFERROR(VLOOKUP(B256,GLSpecs!$L$15:$M$180,2,FALSE),"")</f>
        <v/>
      </c>
    </row>
    <row r="257" spans="3:3" x14ac:dyDescent="0.25">
      <c r="C257" s="67" t="str">
        <f>+IFERROR(VLOOKUP(B257,GLSpecs!$L$15:$M$180,2,FALSE),"")</f>
        <v/>
      </c>
    </row>
    <row r="258" spans="3:3" x14ac:dyDescent="0.25">
      <c r="C258" s="67" t="str">
        <f>+IFERROR(VLOOKUP(B258,GLSpecs!$L$15:$M$180,2,FALSE),"")</f>
        <v/>
      </c>
    </row>
    <row r="259" spans="3:3" x14ac:dyDescent="0.25">
      <c r="C259" s="67" t="str">
        <f>+IFERROR(VLOOKUP(B259,GLSpecs!$L$15:$M$180,2,FALSE),"")</f>
        <v/>
      </c>
    </row>
    <row r="260" spans="3:3" x14ac:dyDescent="0.25">
      <c r="C260" s="67" t="str">
        <f>+IFERROR(VLOOKUP(B260,GLSpecs!$L$15:$M$180,2,FALSE),"")</f>
        <v/>
      </c>
    </row>
    <row r="261" spans="3:3" x14ac:dyDescent="0.25">
      <c r="C261" s="67" t="str">
        <f>+IFERROR(VLOOKUP(B261,GLSpecs!$L$15:$M$180,2,FALSE),"")</f>
        <v/>
      </c>
    </row>
    <row r="262" spans="3:3" x14ac:dyDescent="0.25">
      <c r="C262" s="67" t="str">
        <f>+IFERROR(VLOOKUP(B262,GLSpecs!$L$15:$M$180,2,FALSE),"")</f>
        <v/>
      </c>
    </row>
    <row r="263" spans="3:3" x14ac:dyDescent="0.25">
      <c r="C263" s="67" t="str">
        <f>+IFERROR(VLOOKUP(B263,GLSpecs!$L$15:$M$180,2,FALSE),"")</f>
        <v/>
      </c>
    </row>
    <row r="264" spans="3:3" x14ac:dyDescent="0.25">
      <c r="C264" s="67" t="str">
        <f>+IFERROR(VLOOKUP(B264,GLSpecs!$L$15:$M$180,2,FALSE),"")</f>
        <v/>
      </c>
    </row>
    <row r="265" spans="3:3" x14ac:dyDescent="0.25">
      <c r="C265" s="67" t="str">
        <f>+IFERROR(VLOOKUP(B265,GLSpecs!$L$15:$M$180,2,FALSE),"")</f>
        <v/>
      </c>
    </row>
    <row r="266" spans="3:3" x14ac:dyDescent="0.25">
      <c r="C266" s="67" t="str">
        <f>+IFERROR(VLOOKUP(B266,GLSpecs!$L$15:$M$180,2,FALSE),"")</f>
        <v/>
      </c>
    </row>
    <row r="267" spans="3:3" x14ac:dyDescent="0.25">
      <c r="C267" s="67" t="str">
        <f>+IFERROR(VLOOKUP(B267,GLSpecs!$L$15:$M$180,2,FALSE),"")</f>
        <v/>
      </c>
    </row>
    <row r="268" spans="3:3" x14ac:dyDescent="0.25">
      <c r="C268" s="67" t="str">
        <f>+IFERROR(VLOOKUP(B268,GLSpecs!$L$15:$M$180,2,FALSE),"")</f>
        <v/>
      </c>
    </row>
    <row r="269" spans="3:3" x14ac:dyDescent="0.25">
      <c r="C269" s="67" t="str">
        <f>+IFERROR(VLOOKUP(B269,GLSpecs!$L$15:$M$180,2,FALSE),"")</f>
        <v/>
      </c>
    </row>
    <row r="270" spans="3:3" x14ac:dyDescent="0.25">
      <c r="C270" s="67" t="str">
        <f>+IFERROR(VLOOKUP(B270,GLSpecs!$L$15:$M$180,2,FALSE),"")</f>
        <v/>
      </c>
    </row>
    <row r="271" spans="3:3" x14ac:dyDescent="0.25">
      <c r="C271" s="67" t="str">
        <f>+IFERROR(VLOOKUP(B271,GLSpecs!$L$15:$M$180,2,FALSE),"")</f>
        <v/>
      </c>
    </row>
    <row r="272" spans="3:3" x14ac:dyDescent="0.25">
      <c r="C272" s="67" t="str">
        <f>+IFERROR(VLOOKUP(B272,GLSpecs!$L$15:$M$180,2,FALSE),"")</f>
        <v/>
      </c>
    </row>
    <row r="273" spans="3:3" x14ac:dyDescent="0.25">
      <c r="C273" s="67" t="str">
        <f>+IFERROR(VLOOKUP(B273,GLSpecs!$L$15:$M$180,2,FALSE),"")</f>
        <v/>
      </c>
    </row>
    <row r="274" spans="3:3" x14ac:dyDescent="0.25">
      <c r="C274" s="67" t="str">
        <f>+IFERROR(VLOOKUP(B274,GLSpecs!$L$15:$M$180,2,FALSE),"")</f>
        <v/>
      </c>
    </row>
    <row r="275" spans="3:3" x14ac:dyDescent="0.25">
      <c r="C275" s="67" t="str">
        <f>+IFERROR(VLOOKUP(B275,GLSpecs!$L$15:$M$180,2,FALSE),"")</f>
        <v/>
      </c>
    </row>
    <row r="276" spans="3:3" x14ac:dyDescent="0.25">
      <c r="C276" s="67" t="str">
        <f>+IFERROR(VLOOKUP(B276,GLSpecs!$L$15:$M$180,2,FALSE),"")</f>
        <v/>
      </c>
    </row>
    <row r="277" spans="3:3" x14ac:dyDescent="0.25">
      <c r="C277" s="67" t="str">
        <f>+IFERROR(VLOOKUP(B277,GLSpecs!$L$15:$M$180,2,FALSE),"")</f>
        <v/>
      </c>
    </row>
    <row r="278" spans="3:3" x14ac:dyDescent="0.25">
      <c r="C278" s="67" t="str">
        <f>+IFERROR(VLOOKUP(B278,GLSpecs!$L$15:$M$180,2,FALSE),"")</f>
        <v/>
      </c>
    </row>
    <row r="279" spans="3:3" x14ac:dyDescent="0.25">
      <c r="C279" s="67" t="str">
        <f>+IFERROR(VLOOKUP(B279,GLSpecs!$L$15:$M$180,2,FALSE),"")</f>
        <v/>
      </c>
    </row>
    <row r="280" spans="3:3" x14ac:dyDescent="0.25">
      <c r="C280" s="67" t="str">
        <f>+IFERROR(VLOOKUP(B280,GLSpecs!$L$15:$M$180,2,FALSE),"")</f>
        <v/>
      </c>
    </row>
    <row r="281" spans="3:3" x14ac:dyDescent="0.25">
      <c r="C281" s="67" t="str">
        <f>+IFERROR(VLOOKUP(B281,GLSpecs!$L$15:$M$180,2,FALSE),"")</f>
        <v/>
      </c>
    </row>
    <row r="282" spans="3:3" x14ac:dyDescent="0.25">
      <c r="C282" s="67" t="str">
        <f>+IFERROR(VLOOKUP(B282,GLSpecs!$L$15:$M$180,2,FALSE),"")</f>
        <v/>
      </c>
    </row>
    <row r="283" spans="3:3" x14ac:dyDescent="0.25">
      <c r="C283" s="67" t="str">
        <f>+IFERROR(VLOOKUP(B283,GLSpecs!$L$15:$M$180,2,FALSE),"")</f>
        <v/>
      </c>
    </row>
    <row r="284" spans="3:3" x14ac:dyDescent="0.25">
      <c r="C284" s="67" t="str">
        <f>+IFERROR(VLOOKUP(B284,GLSpecs!$L$15:$M$180,2,FALSE),"")</f>
        <v/>
      </c>
    </row>
    <row r="285" spans="3:3" x14ac:dyDescent="0.25">
      <c r="C285" s="67" t="str">
        <f>+IFERROR(VLOOKUP(B285,GLSpecs!$L$15:$M$180,2,FALSE),"")</f>
        <v/>
      </c>
    </row>
    <row r="286" spans="3:3" x14ac:dyDescent="0.25">
      <c r="C286" s="67" t="str">
        <f>+IFERROR(VLOOKUP(B286,GLSpecs!$L$15:$M$180,2,FALSE),"")</f>
        <v/>
      </c>
    </row>
    <row r="287" spans="3:3" x14ac:dyDescent="0.25">
      <c r="C287" s="67" t="str">
        <f>+IFERROR(VLOOKUP(B287,GLSpecs!$L$15:$M$180,2,FALSE),"")</f>
        <v/>
      </c>
    </row>
    <row r="288" spans="3:3" x14ac:dyDescent="0.25">
      <c r="C288" s="67" t="str">
        <f>+IFERROR(VLOOKUP(B288,GLSpecs!$L$15:$M$180,2,FALSE),"")</f>
        <v/>
      </c>
    </row>
    <row r="289" spans="3:3" x14ac:dyDescent="0.25">
      <c r="C289" s="67" t="str">
        <f>+IFERROR(VLOOKUP(B289,GLSpecs!$L$15:$M$180,2,FALSE),"")</f>
        <v/>
      </c>
    </row>
    <row r="290" spans="3:3" x14ac:dyDescent="0.25">
      <c r="C290" s="67" t="str">
        <f>+IFERROR(VLOOKUP(B290,GLSpecs!$L$15:$M$180,2,FALSE),"")</f>
        <v/>
      </c>
    </row>
    <row r="291" spans="3:3" x14ac:dyDescent="0.25">
      <c r="C291" s="67" t="str">
        <f>+IFERROR(VLOOKUP(B291,GLSpecs!$L$15:$M$180,2,FALSE),"")</f>
        <v/>
      </c>
    </row>
    <row r="292" spans="3:3" x14ac:dyDescent="0.25">
      <c r="C292" s="67" t="str">
        <f>+IFERROR(VLOOKUP(B292,GLSpecs!$L$15:$M$180,2,FALSE),"")</f>
        <v/>
      </c>
    </row>
    <row r="293" spans="3:3" x14ac:dyDescent="0.25">
      <c r="C293" s="67" t="str">
        <f>+IFERROR(VLOOKUP(B293,GLSpecs!$L$15:$M$180,2,FALSE),"")</f>
        <v/>
      </c>
    </row>
    <row r="294" spans="3:3" x14ac:dyDescent="0.25">
      <c r="C294" s="67" t="str">
        <f>+IFERROR(VLOOKUP(B294,GLSpecs!$L$15:$M$180,2,FALSE),"")</f>
        <v/>
      </c>
    </row>
    <row r="295" spans="3:3" x14ac:dyDescent="0.25">
      <c r="C295" s="67" t="str">
        <f>+IFERROR(VLOOKUP(B295,GLSpecs!$L$15:$M$180,2,FALSE),"")</f>
        <v/>
      </c>
    </row>
    <row r="296" spans="3:3" x14ac:dyDescent="0.25">
      <c r="C296" s="67" t="str">
        <f>+IFERROR(VLOOKUP(B296,GLSpecs!$L$15:$M$180,2,FALSE),"")</f>
        <v/>
      </c>
    </row>
    <row r="297" spans="3:3" x14ac:dyDescent="0.25">
      <c r="C297" s="67" t="str">
        <f>+IFERROR(VLOOKUP(B297,GLSpecs!$L$15:$M$180,2,FALSE),"")</f>
        <v/>
      </c>
    </row>
    <row r="298" spans="3:3" x14ac:dyDescent="0.25">
      <c r="C298" s="67" t="str">
        <f>+IFERROR(VLOOKUP(B298,GLSpecs!$L$15:$M$180,2,FALSE),"")</f>
        <v/>
      </c>
    </row>
    <row r="299" spans="3:3" x14ac:dyDescent="0.25">
      <c r="C299" s="67" t="str">
        <f>+IFERROR(VLOOKUP(B299,GLSpecs!$L$15:$M$180,2,FALSE),"")</f>
        <v/>
      </c>
    </row>
    <row r="300" spans="3:3" x14ac:dyDescent="0.25">
      <c r="C300" s="67" t="str">
        <f>+IFERROR(VLOOKUP(B300,GLSpecs!$L$15:$M$180,2,FALSE),"")</f>
        <v/>
      </c>
    </row>
    <row r="301" spans="3:3" x14ac:dyDescent="0.25">
      <c r="C301" s="67" t="str">
        <f>+IFERROR(VLOOKUP(B301,GLSpecs!$L$15:$M$180,2,FALSE),"")</f>
        <v/>
      </c>
    </row>
    <row r="302" spans="3:3" x14ac:dyDescent="0.25">
      <c r="C302" s="67" t="str">
        <f>+IFERROR(VLOOKUP(B302,GLSpecs!$L$15:$M$180,2,FALSE),"")</f>
        <v/>
      </c>
    </row>
    <row r="303" spans="3:3" x14ac:dyDescent="0.25">
      <c r="C303" s="67" t="str">
        <f>+IFERROR(VLOOKUP(B303,GLSpecs!$L$15:$M$180,2,FALSE),"")</f>
        <v/>
      </c>
    </row>
    <row r="304" spans="3:3" x14ac:dyDescent="0.25">
      <c r="C304" s="67" t="str">
        <f>+IFERROR(VLOOKUP(B304,GLSpecs!$L$15:$M$180,2,FALSE),"")</f>
        <v/>
      </c>
    </row>
    <row r="305" spans="3:3" x14ac:dyDescent="0.25">
      <c r="C305" s="67" t="str">
        <f>+IFERROR(VLOOKUP(B305,GLSpecs!$L$15:$M$180,2,FALSE),"")</f>
        <v/>
      </c>
    </row>
    <row r="306" spans="3:3" x14ac:dyDescent="0.25">
      <c r="C306" s="67" t="str">
        <f>+IFERROR(VLOOKUP(B306,GLSpecs!$L$15:$M$180,2,FALSE),"")</f>
        <v/>
      </c>
    </row>
    <row r="307" spans="3:3" x14ac:dyDescent="0.25">
      <c r="C307" s="67" t="str">
        <f>+IFERROR(VLOOKUP(B307,GLSpecs!$L$15:$M$180,2,FALSE),"")</f>
        <v/>
      </c>
    </row>
    <row r="308" spans="3:3" x14ac:dyDescent="0.25">
      <c r="C308" s="67" t="str">
        <f>+IFERROR(VLOOKUP(B308,GLSpecs!$L$15:$M$180,2,FALSE),"")</f>
        <v/>
      </c>
    </row>
    <row r="309" spans="3:3" x14ac:dyDescent="0.25">
      <c r="C309" s="67" t="str">
        <f>+IFERROR(VLOOKUP(B309,GLSpecs!$L$15:$M$180,2,FALSE),"")</f>
        <v/>
      </c>
    </row>
    <row r="310" spans="3:3" x14ac:dyDescent="0.25">
      <c r="C310" s="67" t="str">
        <f>+IFERROR(VLOOKUP(B310,GLSpecs!$L$15:$M$180,2,FALSE),"")</f>
        <v/>
      </c>
    </row>
    <row r="311" spans="3:3" x14ac:dyDescent="0.25">
      <c r="C311" s="67" t="str">
        <f>+IFERROR(VLOOKUP(B311,GLSpecs!$L$15:$M$180,2,FALSE),"")</f>
        <v/>
      </c>
    </row>
    <row r="312" spans="3:3" x14ac:dyDescent="0.25">
      <c r="C312" s="67" t="str">
        <f>+IFERROR(VLOOKUP(B312,GLSpecs!$L$15:$M$180,2,FALSE),"")</f>
        <v/>
      </c>
    </row>
    <row r="313" spans="3:3" x14ac:dyDescent="0.25">
      <c r="C313" s="67" t="str">
        <f>+IFERROR(VLOOKUP(B313,GLSpecs!$L$15:$M$180,2,FALSE),"")</f>
        <v/>
      </c>
    </row>
    <row r="314" spans="3:3" x14ac:dyDescent="0.25">
      <c r="C314" s="67" t="str">
        <f>+IFERROR(VLOOKUP(B314,GLSpecs!$L$15:$M$180,2,FALSE),"")</f>
        <v/>
      </c>
    </row>
    <row r="315" spans="3:3" x14ac:dyDescent="0.25">
      <c r="C315" s="67" t="str">
        <f>+IFERROR(VLOOKUP(B315,GLSpecs!$L$15:$M$180,2,FALSE),"")</f>
        <v/>
      </c>
    </row>
    <row r="316" spans="3:3" x14ac:dyDescent="0.25">
      <c r="C316" s="67" t="str">
        <f>+IFERROR(VLOOKUP(B316,GLSpecs!$L$15:$M$180,2,FALSE),"")</f>
        <v/>
      </c>
    </row>
    <row r="317" spans="3:3" x14ac:dyDescent="0.25">
      <c r="C317" s="67" t="str">
        <f>+IFERROR(VLOOKUP(B317,GLSpecs!$L$15:$M$180,2,FALSE),"")</f>
        <v/>
      </c>
    </row>
    <row r="318" spans="3:3" x14ac:dyDescent="0.25">
      <c r="C318" s="67" t="str">
        <f>+IFERROR(VLOOKUP(B318,GLSpecs!$L$15:$M$180,2,FALSE),"")</f>
        <v/>
      </c>
    </row>
    <row r="319" spans="3:3" x14ac:dyDescent="0.25">
      <c r="C319" s="67" t="str">
        <f>+IFERROR(VLOOKUP(B319,GLSpecs!$L$15:$M$180,2,FALSE),"")</f>
        <v/>
      </c>
    </row>
    <row r="320" spans="3:3" x14ac:dyDescent="0.25">
      <c r="C320" s="67" t="str">
        <f>+IFERROR(VLOOKUP(B320,GLSpecs!$L$15:$M$180,2,FALSE),"")</f>
        <v/>
      </c>
    </row>
    <row r="321" spans="3:3" x14ac:dyDescent="0.25">
      <c r="C321" s="67" t="str">
        <f>+IFERROR(VLOOKUP(B321,GLSpecs!$L$15:$M$180,2,FALSE),"")</f>
        <v/>
      </c>
    </row>
    <row r="322" spans="3:3" x14ac:dyDescent="0.25">
      <c r="C322" s="67" t="str">
        <f>+IFERROR(VLOOKUP(B322,GLSpecs!$L$15:$M$180,2,FALSE),"")</f>
        <v/>
      </c>
    </row>
    <row r="323" spans="3:3" x14ac:dyDescent="0.25">
      <c r="C323" s="67" t="str">
        <f>+IFERROR(VLOOKUP(B323,GLSpecs!$L$15:$M$180,2,FALSE),"")</f>
        <v/>
      </c>
    </row>
    <row r="324" spans="3:3" x14ac:dyDescent="0.25">
      <c r="C324" s="67" t="str">
        <f>+IFERROR(VLOOKUP(B324,GLSpecs!$L$15:$M$180,2,FALSE),"")</f>
        <v/>
      </c>
    </row>
    <row r="325" spans="3:3" x14ac:dyDescent="0.25">
      <c r="C325" s="67" t="str">
        <f>+IFERROR(VLOOKUP(B325,GLSpecs!$L$15:$M$180,2,FALSE),"")</f>
        <v/>
      </c>
    </row>
    <row r="326" spans="3:3" x14ac:dyDescent="0.25">
      <c r="C326" s="67" t="str">
        <f>+IFERROR(VLOOKUP(B326,GLSpecs!$L$15:$M$180,2,FALSE),"")</f>
        <v/>
      </c>
    </row>
    <row r="327" spans="3:3" x14ac:dyDescent="0.25">
      <c r="C327" s="67" t="str">
        <f>+IFERROR(VLOOKUP(B327,GLSpecs!$L$15:$M$180,2,FALSE),"")</f>
        <v/>
      </c>
    </row>
    <row r="328" spans="3:3" x14ac:dyDescent="0.25">
      <c r="C328" s="67" t="str">
        <f>+IFERROR(VLOOKUP(B328,GLSpecs!$L$15:$M$180,2,FALSE),"")</f>
        <v/>
      </c>
    </row>
    <row r="329" spans="3:3" x14ac:dyDescent="0.25">
      <c r="C329" s="67" t="str">
        <f>+IFERROR(VLOOKUP(B329,GLSpecs!$L$15:$M$180,2,FALSE),"")</f>
        <v/>
      </c>
    </row>
    <row r="330" spans="3:3" x14ac:dyDescent="0.25">
      <c r="C330" s="67" t="str">
        <f>+IFERROR(VLOOKUP(B330,GLSpecs!$L$15:$M$180,2,FALSE),"")</f>
        <v/>
      </c>
    </row>
    <row r="331" spans="3:3" x14ac:dyDescent="0.25">
      <c r="C331" s="67" t="str">
        <f>+IFERROR(VLOOKUP(B331,GLSpecs!$L$15:$M$180,2,FALSE),"")</f>
        <v/>
      </c>
    </row>
    <row r="332" spans="3:3" x14ac:dyDescent="0.25">
      <c r="C332" s="67" t="str">
        <f>+IFERROR(VLOOKUP(B332,GLSpecs!$L$15:$M$180,2,FALSE),"")</f>
        <v/>
      </c>
    </row>
    <row r="333" spans="3:3" x14ac:dyDescent="0.25">
      <c r="C333" s="67" t="str">
        <f>+IFERROR(VLOOKUP(B333,GLSpecs!$L$15:$M$180,2,FALSE),"")</f>
        <v/>
      </c>
    </row>
    <row r="334" spans="3:3" x14ac:dyDescent="0.25">
      <c r="C334" s="67" t="str">
        <f>+IFERROR(VLOOKUP(B334,GLSpecs!$L$15:$M$180,2,FALSE),"")</f>
        <v/>
      </c>
    </row>
    <row r="335" spans="3:3" x14ac:dyDescent="0.25">
      <c r="C335" s="67" t="str">
        <f>+IFERROR(VLOOKUP(B335,GLSpecs!$L$15:$M$180,2,FALSE),"")</f>
        <v/>
      </c>
    </row>
    <row r="336" spans="3:3" x14ac:dyDescent="0.25">
      <c r="C336" s="67" t="str">
        <f>+IFERROR(VLOOKUP(B336,GLSpecs!$L$15:$M$180,2,FALSE),"")</f>
        <v/>
      </c>
    </row>
    <row r="337" spans="3:3" x14ac:dyDescent="0.25">
      <c r="C337" s="67" t="str">
        <f>+IFERROR(VLOOKUP(B337,GLSpecs!$L$15:$M$180,2,FALSE),"")</f>
        <v/>
      </c>
    </row>
    <row r="338" spans="3:3" x14ac:dyDescent="0.25">
      <c r="C338" s="67" t="str">
        <f>+IFERROR(VLOOKUP(B338,GLSpecs!$L$15:$M$180,2,FALSE),"")</f>
        <v/>
      </c>
    </row>
    <row r="339" spans="3:3" x14ac:dyDescent="0.25">
      <c r="C339" s="67" t="str">
        <f>+IFERROR(VLOOKUP(B339,GLSpecs!$L$15:$M$180,2,FALSE),"")</f>
        <v/>
      </c>
    </row>
    <row r="340" spans="3:3" x14ac:dyDescent="0.25">
      <c r="C340" s="67" t="str">
        <f>+IFERROR(VLOOKUP(B340,GLSpecs!$L$15:$M$180,2,FALSE),"")</f>
        <v/>
      </c>
    </row>
    <row r="341" spans="3:3" x14ac:dyDescent="0.25">
      <c r="C341" s="67" t="str">
        <f>+IFERROR(VLOOKUP(B341,GLSpecs!$L$15:$M$180,2,FALSE),"")</f>
        <v/>
      </c>
    </row>
    <row r="342" spans="3:3" x14ac:dyDescent="0.25">
      <c r="C342" s="67" t="str">
        <f>+IFERROR(VLOOKUP(B342,GLSpecs!$L$15:$M$180,2,FALSE),"")</f>
        <v/>
      </c>
    </row>
    <row r="343" spans="3:3" x14ac:dyDescent="0.25">
      <c r="C343" s="67" t="str">
        <f>+IFERROR(VLOOKUP(B343,GLSpecs!$L$15:$M$180,2,FALSE),"")</f>
        <v/>
      </c>
    </row>
    <row r="344" spans="3:3" x14ac:dyDescent="0.25">
      <c r="C344" s="67" t="str">
        <f>+IFERROR(VLOOKUP(B344,GLSpecs!$L$15:$M$180,2,FALSE),"")</f>
        <v/>
      </c>
    </row>
    <row r="345" spans="3:3" x14ac:dyDescent="0.25">
      <c r="C345" s="67" t="str">
        <f>+IFERROR(VLOOKUP(B345,GLSpecs!$L$15:$M$180,2,FALSE),"")</f>
        <v/>
      </c>
    </row>
    <row r="346" spans="3:3" x14ac:dyDescent="0.25">
      <c r="C346" s="67" t="str">
        <f>+IFERROR(VLOOKUP(B346,GLSpecs!$L$15:$M$180,2,FALSE),"")</f>
        <v/>
      </c>
    </row>
    <row r="347" spans="3:3" x14ac:dyDescent="0.25">
      <c r="C347" s="67" t="str">
        <f>+IFERROR(VLOOKUP(B347,GLSpecs!$L$15:$M$180,2,FALSE),"")</f>
        <v/>
      </c>
    </row>
    <row r="348" spans="3:3" x14ac:dyDescent="0.25">
      <c r="C348" s="67" t="str">
        <f>+IFERROR(VLOOKUP(B348,GLSpecs!$L$15:$M$180,2,FALSE),"")</f>
        <v/>
      </c>
    </row>
    <row r="349" spans="3:3" x14ac:dyDescent="0.25">
      <c r="C349" s="67" t="str">
        <f>+IFERROR(VLOOKUP(B349,GLSpecs!$L$15:$M$180,2,FALSE),"")</f>
        <v/>
      </c>
    </row>
    <row r="350" spans="3:3" x14ac:dyDescent="0.25">
      <c r="C350" s="67" t="str">
        <f>+IFERROR(VLOOKUP(B350,GLSpecs!$L$15:$M$180,2,FALSE),"")</f>
        <v/>
      </c>
    </row>
    <row r="351" spans="3:3" x14ac:dyDescent="0.25">
      <c r="C351" s="67" t="str">
        <f>+IFERROR(VLOOKUP(B351,GLSpecs!$L$15:$M$180,2,FALSE),"")</f>
        <v/>
      </c>
    </row>
    <row r="352" spans="3:3" x14ac:dyDescent="0.25">
      <c r="C352" s="67" t="str">
        <f>+IFERROR(VLOOKUP(B352,GLSpecs!$L$15:$M$180,2,FALSE),"")</f>
        <v/>
      </c>
    </row>
    <row r="353" spans="3:3" x14ac:dyDescent="0.25">
      <c r="C353" s="67" t="str">
        <f>+IFERROR(VLOOKUP(B353,GLSpecs!$L$15:$M$180,2,FALSE),"")</f>
        <v/>
      </c>
    </row>
    <row r="354" spans="3:3" x14ac:dyDescent="0.25">
      <c r="C354" s="67" t="str">
        <f>+IFERROR(VLOOKUP(B354,GLSpecs!$L$15:$M$180,2,FALSE),"")</f>
        <v/>
      </c>
    </row>
    <row r="355" spans="3:3" x14ac:dyDescent="0.25">
      <c r="C355" s="67" t="str">
        <f>+IFERROR(VLOOKUP(B355,GLSpecs!$L$15:$M$180,2,FALSE),"")</f>
        <v/>
      </c>
    </row>
    <row r="356" spans="3:3" x14ac:dyDescent="0.25">
      <c r="C356" s="67" t="str">
        <f>+IFERROR(VLOOKUP(B356,GLSpecs!$L$15:$M$180,2,FALSE),"")</f>
        <v/>
      </c>
    </row>
    <row r="357" spans="3:3" x14ac:dyDescent="0.25">
      <c r="C357" s="67" t="str">
        <f>+IFERROR(VLOOKUP(B357,GLSpecs!$L$15:$M$180,2,FALSE),"")</f>
        <v/>
      </c>
    </row>
    <row r="358" spans="3:3" x14ac:dyDescent="0.25">
      <c r="C358" s="67" t="str">
        <f>+IFERROR(VLOOKUP(B358,GLSpecs!$L$15:$M$180,2,FALSE),"")</f>
        <v/>
      </c>
    </row>
    <row r="359" spans="3:3" x14ac:dyDescent="0.25">
      <c r="C359" s="67" t="str">
        <f>+IFERROR(VLOOKUP(B359,GLSpecs!$L$15:$M$180,2,FALSE),"")</f>
        <v/>
      </c>
    </row>
    <row r="360" spans="3:3" x14ac:dyDescent="0.25">
      <c r="C360" s="67" t="str">
        <f>+IFERROR(VLOOKUP(B360,GLSpecs!$L$15:$M$180,2,FALSE),"")</f>
        <v/>
      </c>
    </row>
    <row r="361" spans="3:3" x14ac:dyDescent="0.25">
      <c r="C361" s="67" t="str">
        <f>+IFERROR(VLOOKUP(B361,GLSpecs!$L$15:$M$180,2,FALSE),"")</f>
        <v/>
      </c>
    </row>
    <row r="362" spans="3:3" x14ac:dyDescent="0.25">
      <c r="C362" s="67" t="str">
        <f>+IFERROR(VLOOKUP(B362,GLSpecs!$L$15:$M$180,2,FALSE),"")</f>
        <v/>
      </c>
    </row>
    <row r="363" spans="3:3" x14ac:dyDescent="0.25">
      <c r="C363" s="67" t="str">
        <f>+IFERROR(VLOOKUP(B363,GLSpecs!$L$15:$M$180,2,FALSE),"")</f>
        <v/>
      </c>
    </row>
    <row r="364" spans="3:3" x14ac:dyDescent="0.25">
      <c r="C364" s="67" t="str">
        <f>+IFERROR(VLOOKUP(B364,GLSpecs!$L$15:$M$180,2,FALSE),"")</f>
        <v/>
      </c>
    </row>
    <row r="365" spans="3:3" x14ac:dyDescent="0.25">
      <c r="C365" s="67" t="str">
        <f>+IFERROR(VLOOKUP(B365,GLSpecs!$L$15:$M$180,2,FALSE),"")</f>
        <v/>
      </c>
    </row>
    <row r="366" spans="3:3" x14ac:dyDescent="0.25">
      <c r="C366" s="67" t="str">
        <f>+IFERROR(VLOOKUP(B366,GLSpecs!$L$15:$M$180,2,FALSE),"")</f>
        <v/>
      </c>
    </row>
    <row r="367" spans="3:3" x14ac:dyDescent="0.25">
      <c r="C367" s="67" t="str">
        <f>+IFERROR(VLOOKUP(B367,GLSpecs!$L$15:$M$180,2,FALSE),"")</f>
        <v/>
      </c>
    </row>
    <row r="368" spans="3:3" x14ac:dyDescent="0.25">
      <c r="C368" s="67" t="str">
        <f>+IFERROR(VLOOKUP(B368,GLSpecs!$L$15:$M$180,2,FALSE),"")</f>
        <v/>
      </c>
    </row>
    <row r="369" spans="3:3" x14ac:dyDescent="0.25">
      <c r="C369" s="67" t="str">
        <f>+IFERROR(VLOOKUP(B369,GLSpecs!$L$15:$M$180,2,FALSE),"")</f>
        <v/>
      </c>
    </row>
    <row r="370" spans="3:3" x14ac:dyDescent="0.25">
      <c r="C370" s="67" t="str">
        <f>+IFERROR(VLOOKUP(B370,GLSpecs!$L$15:$M$180,2,FALSE),"")</f>
        <v/>
      </c>
    </row>
    <row r="371" spans="3:3" x14ac:dyDescent="0.25">
      <c r="C371" s="67" t="str">
        <f>+IFERROR(VLOOKUP(B371,GLSpecs!$L$15:$M$180,2,FALSE),"")</f>
        <v/>
      </c>
    </row>
    <row r="372" spans="3:3" x14ac:dyDescent="0.25">
      <c r="C372" s="67" t="str">
        <f>+IFERROR(VLOOKUP(B372,GLSpecs!$L$15:$M$180,2,FALSE),"")</f>
        <v/>
      </c>
    </row>
    <row r="373" spans="3:3" x14ac:dyDescent="0.25">
      <c r="C373" s="67" t="str">
        <f>+IFERROR(VLOOKUP(B373,GLSpecs!$L$15:$M$180,2,FALSE),"")</f>
        <v/>
      </c>
    </row>
    <row r="374" spans="3:3" x14ac:dyDescent="0.25">
      <c r="C374" s="67" t="str">
        <f>+IFERROR(VLOOKUP(B374,GLSpecs!$L$15:$M$180,2,FALSE),"")</f>
        <v/>
      </c>
    </row>
    <row r="375" spans="3:3" x14ac:dyDescent="0.25">
      <c r="C375" s="67" t="str">
        <f>+IFERROR(VLOOKUP(B375,GLSpecs!$L$15:$M$180,2,FALSE),"")</f>
        <v/>
      </c>
    </row>
    <row r="376" spans="3:3" x14ac:dyDescent="0.25">
      <c r="C376" s="67" t="str">
        <f>+IFERROR(VLOOKUP(B376,GLSpecs!$L$15:$M$180,2,FALSE),"")</f>
        <v/>
      </c>
    </row>
    <row r="377" spans="3:3" x14ac:dyDescent="0.25">
      <c r="C377" s="67" t="str">
        <f>+IFERROR(VLOOKUP(B377,GLSpecs!$L$15:$M$180,2,FALSE),"")</f>
        <v/>
      </c>
    </row>
    <row r="378" spans="3:3" x14ac:dyDescent="0.25">
      <c r="C378" s="67" t="str">
        <f>+IFERROR(VLOOKUP(B378,GLSpecs!$L$15:$M$180,2,FALSE),"")</f>
        <v/>
      </c>
    </row>
    <row r="379" spans="3:3" x14ac:dyDescent="0.25">
      <c r="C379" s="67" t="str">
        <f>+IFERROR(VLOOKUP(B379,GLSpecs!$L$15:$M$180,2,FALSE),"")</f>
        <v/>
      </c>
    </row>
    <row r="380" spans="3:3" x14ac:dyDescent="0.25">
      <c r="C380" s="67" t="str">
        <f>+IFERROR(VLOOKUP(B380,GLSpecs!$L$15:$M$180,2,FALSE),"")</f>
        <v/>
      </c>
    </row>
    <row r="381" spans="3:3" x14ac:dyDescent="0.25">
      <c r="C381" s="67" t="str">
        <f>+IFERROR(VLOOKUP(B381,GLSpecs!$L$15:$M$180,2,FALSE),"")</f>
        <v/>
      </c>
    </row>
    <row r="382" spans="3:3" x14ac:dyDescent="0.25">
      <c r="C382" s="67" t="str">
        <f>+IFERROR(VLOOKUP(B382,GLSpecs!$L$15:$M$180,2,FALSE),"")</f>
        <v/>
      </c>
    </row>
    <row r="383" spans="3:3" x14ac:dyDescent="0.25">
      <c r="C383" s="67" t="str">
        <f>+IFERROR(VLOOKUP(B383,GLSpecs!$L$15:$M$180,2,FALSE),"")</f>
        <v/>
      </c>
    </row>
    <row r="384" spans="3:3" x14ac:dyDescent="0.25">
      <c r="C384" s="67" t="str">
        <f>+IFERROR(VLOOKUP(B384,GLSpecs!$L$15:$M$180,2,FALSE),"")</f>
        <v/>
      </c>
    </row>
    <row r="385" spans="3:3" x14ac:dyDescent="0.25">
      <c r="C385" s="67" t="str">
        <f>+IFERROR(VLOOKUP(B385,GLSpecs!$L$15:$M$180,2,FALSE),"")</f>
        <v/>
      </c>
    </row>
    <row r="386" spans="3:3" x14ac:dyDescent="0.25">
      <c r="C386" s="67" t="str">
        <f>+IFERROR(VLOOKUP(B386,GLSpecs!$L$15:$M$180,2,FALSE),"")</f>
        <v/>
      </c>
    </row>
    <row r="387" spans="3:3" x14ac:dyDescent="0.25">
      <c r="C387" s="67" t="str">
        <f>+IFERROR(VLOOKUP(B387,GLSpecs!$L$15:$M$180,2,FALSE),"")</f>
        <v/>
      </c>
    </row>
    <row r="388" spans="3:3" x14ac:dyDescent="0.25">
      <c r="C388" s="67" t="str">
        <f>+IFERROR(VLOOKUP(B388,GLSpecs!$L$15:$M$180,2,FALSE),"")</f>
        <v/>
      </c>
    </row>
    <row r="389" spans="3:3" x14ac:dyDescent="0.25">
      <c r="C389" s="67" t="str">
        <f>+IFERROR(VLOOKUP(B389,GLSpecs!$L$15:$M$180,2,FALSE),"")</f>
        <v/>
      </c>
    </row>
    <row r="390" spans="3:3" x14ac:dyDescent="0.25">
      <c r="C390" s="67" t="str">
        <f>+IFERROR(VLOOKUP(B390,GLSpecs!$L$15:$M$180,2,FALSE),"")</f>
        <v/>
      </c>
    </row>
    <row r="391" spans="3:3" x14ac:dyDescent="0.25">
      <c r="C391" s="67" t="str">
        <f>+IFERROR(VLOOKUP(B391,GLSpecs!$L$15:$M$180,2,FALSE),"")</f>
        <v/>
      </c>
    </row>
    <row r="392" spans="3:3" x14ac:dyDescent="0.25">
      <c r="C392" s="67" t="str">
        <f>+IFERROR(VLOOKUP(B392,GLSpecs!$L$15:$M$180,2,FALSE),"")</f>
        <v/>
      </c>
    </row>
    <row r="393" spans="3:3" x14ac:dyDescent="0.25">
      <c r="C393" s="67" t="str">
        <f>+IFERROR(VLOOKUP(B393,GLSpecs!$L$15:$M$180,2,FALSE),"")</f>
        <v/>
      </c>
    </row>
    <row r="394" spans="3:3" x14ac:dyDescent="0.25">
      <c r="C394" s="67" t="str">
        <f>+IFERROR(VLOOKUP(B394,GLSpecs!$L$15:$M$180,2,FALSE),"")</f>
        <v/>
      </c>
    </row>
    <row r="395" spans="3:3" x14ac:dyDescent="0.25">
      <c r="C395" s="67" t="str">
        <f>+IFERROR(VLOOKUP(B395,GLSpecs!$L$15:$M$180,2,FALSE),"")</f>
        <v/>
      </c>
    </row>
    <row r="396" spans="3:3" x14ac:dyDescent="0.25">
      <c r="C396" s="67" t="str">
        <f>+IFERROR(VLOOKUP(B396,GLSpecs!$L$15:$M$180,2,FALSE),"")</f>
        <v/>
      </c>
    </row>
    <row r="397" spans="3:3" x14ac:dyDescent="0.25">
      <c r="C397" s="67" t="str">
        <f>+IFERROR(VLOOKUP(B397,GLSpecs!$L$15:$M$180,2,FALSE),"")</f>
        <v/>
      </c>
    </row>
    <row r="398" spans="3:3" x14ac:dyDescent="0.25">
      <c r="C398" s="67" t="str">
        <f>+IFERROR(VLOOKUP(B398,GLSpecs!$L$15:$M$180,2,FALSE),"")</f>
        <v/>
      </c>
    </row>
    <row r="399" spans="3:3" x14ac:dyDescent="0.25">
      <c r="C399" s="67" t="str">
        <f>+IFERROR(VLOOKUP(B399,GLSpecs!$L$15:$M$180,2,FALSE),"")</f>
        <v/>
      </c>
    </row>
    <row r="400" spans="3:3" x14ac:dyDescent="0.25">
      <c r="C400" s="67" t="str">
        <f>+IFERROR(VLOOKUP(B400,GLSpecs!$L$15:$M$180,2,FALSE),"")</f>
        <v/>
      </c>
    </row>
    <row r="401" spans="3:3" x14ac:dyDescent="0.25">
      <c r="C401" s="67" t="str">
        <f>+IFERROR(VLOOKUP(B401,GLSpecs!$L$15:$M$180,2,FALSE),"")</f>
        <v/>
      </c>
    </row>
    <row r="402" spans="3:3" x14ac:dyDescent="0.25">
      <c r="C402" s="67" t="str">
        <f>+IFERROR(VLOOKUP(B402,GLSpecs!$L$15:$M$180,2,FALSE),"")</f>
        <v/>
      </c>
    </row>
    <row r="403" spans="3:3" x14ac:dyDescent="0.25">
      <c r="C403" s="67" t="str">
        <f>+IFERROR(VLOOKUP(B403,GLSpecs!$L$15:$M$180,2,FALSE),"")</f>
        <v/>
      </c>
    </row>
    <row r="404" spans="3:3" x14ac:dyDescent="0.25">
      <c r="C404" s="67" t="str">
        <f>+IFERROR(VLOOKUP(B404,GLSpecs!$L$15:$M$180,2,FALSE),"")</f>
        <v/>
      </c>
    </row>
    <row r="405" spans="3:3" x14ac:dyDescent="0.25">
      <c r="C405" s="67" t="str">
        <f>+IFERROR(VLOOKUP(B405,GLSpecs!$L$15:$M$180,2,FALSE),"")</f>
        <v/>
      </c>
    </row>
    <row r="406" spans="3:3" x14ac:dyDescent="0.25">
      <c r="C406" s="67" t="str">
        <f>+IFERROR(VLOOKUP(B406,GLSpecs!$L$15:$M$180,2,FALSE),"")</f>
        <v/>
      </c>
    </row>
    <row r="407" spans="3:3" x14ac:dyDescent="0.25">
      <c r="C407" s="67" t="str">
        <f>+IFERROR(VLOOKUP(B407,GLSpecs!$L$15:$M$180,2,FALSE),"")</f>
        <v/>
      </c>
    </row>
    <row r="408" spans="3:3" x14ac:dyDescent="0.25">
      <c r="C408" s="67" t="str">
        <f>+IFERROR(VLOOKUP(B408,GLSpecs!$L$15:$M$180,2,FALSE),"")</f>
        <v/>
      </c>
    </row>
    <row r="409" spans="3:3" x14ac:dyDescent="0.25">
      <c r="C409" s="67" t="str">
        <f>+IFERROR(VLOOKUP(B409,GLSpecs!$L$15:$M$180,2,FALSE),"")</f>
        <v/>
      </c>
    </row>
    <row r="410" spans="3:3" x14ac:dyDescent="0.25">
      <c r="C410" s="67" t="str">
        <f>+IFERROR(VLOOKUP(B410,GLSpecs!$L$15:$M$180,2,FALSE),"")</f>
        <v/>
      </c>
    </row>
    <row r="411" spans="3:3" x14ac:dyDescent="0.25">
      <c r="C411" s="67" t="str">
        <f>+IFERROR(VLOOKUP(B411,GLSpecs!$L$15:$M$180,2,FALSE),"")</f>
        <v/>
      </c>
    </row>
    <row r="412" spans="3:3" x14ac:dyDescent="0.25">
      <c r="C412" s="67" t="str">
        <f>+IFERROR(VLOOKUP(B412,GLSpecs!$L$15:$M$180,2,FALSE),"")</f>
        <v/>
      </c>
    </row>
    <row r="413" spans="3:3" x14ac:dyDescent="0.25">
      <c r="C413" s="67" t="str">
        <f>+IFERROR(VLOOKUP(B413,GLSpecs!$L$15:$M$180,2,FALSE),"")</f>
        <v/>
      </c>
    </row>
    <row r="414" spans="3:3" x14ac:dyDescent="0.25">
      <c r="C414" s="67" t="str">
        <f>+IFERROR(VLOOKUP(B414,GLSpecs!$L$15:$M$180,2,FALSE),"")</f>
        <v/>
      </c>
    </row>
    <row r="415" spans="3:3" x14ac:dyDescent="0.25">
      <c r="C415" s="67" t="str">
        <f>+IFERROR(VLOOKUP(B415,GLSpecs!$L$15:$M$180,2,FALSE),"")</f>
        <v/>
      </c>
    </row>
    <row r="416" spans="3:3" x14ac:dyDescent="0.25">
      <c r="C416" s="67" t="str">
        <f>+IFERROR(VLOOKUP(B416,GLSpecs!$L$15:$M$180,2,FALSE),"")</f>
        <v/>
      </c>
    </row>
    <row r="417" spans="3:3" x14ac:dyDescent="0.25">
      <c r="C417" s="67" t="str">
        <f>+IFERROR(VLOOKUP(B417,GLSpecs!$L$15:$M$180,2,FALSE),"")</f>
        <v/>
      </c>
    </row>
    <row r="418" spans="3:3" x14ac:dyDescent="0.25">
      <c r="C418" s="67" t="str">
        <f>+IFERROR(VLOOKUP(B418,GLSpecs!$L$15:$M$180,2,FALSE),"")</f>
        <v/>
      </c>
    </row>
    <row r="419" spans="3:3" x14ac:dyDescent="0.25">
      <c r="C419" s="67" t="str">
        <f>+IFERROR(VLOOKUP(B419,GLSpecs!$L$15:$M$180,2,FALSE),"")</f>
        <v/>
      </c>
    </row>
    <row r="420" spans="3:3" x14ac:dyDescent="0.25">
      <c r="C420" s="67" t="str">
        <f>+IFERROR(VLOOKUP(B420,GLSpecs!$L$15:$M$180,2,FALSE),"")</f>
        <v/>
      </c>
    </row>
    <row r="421" spans="3:3" x14ac:dyDescent="0.25">
      <c r="C421" s="67" t="str">
        <f>+IFERROR(VLOOKUP(B421,GLSpecs!$L$15:$M$180,2,FALSE),"")</f>
        <v/>
      </c>
    </row>
    <row r="422" spans="3:3" x14ac:dyDescent="0.25">
      <c r="C422" s="67" t="str">
        <f>+IFERROR(VLOOKUP(B422,GLSpecs!$L$15:$M$180,2,FALSE),"")</f>
        <v/>
      </c>
    </row>
    <row r="423" spans="3:3" x14ac:dyDescent="0.25">
      <c r="C423" s="67" t="str">
        <f>+IFERROR(VLOOKUP(B423,GLSpecs!$L$15:$M$180,2,FALSE),"")</f>
        <v/>
      </c>
    </row>
    <row r="424" spans="3:3" x14ac:dyDescent="0.25">
      <c r="C424" s="67" t="str">
        <f>+IFERROR(VLOOKUP(B424,GLSpecs!$L$15:$M$180,2,FALSE),"")</f>
        <v/>
      </c>
    </row>
    <row r="425" spans="3:3" x14ac:dyDescent="0.25">
      <c r="C425" s="67" t="str">
        <f>+IFERROR(VLOOKUP(B425,GLSpecs!$L$15:$M$180,2,FALSE),"")</f>
        <v/>
      </c>
    </row>
    <row r="426" spans="3:3" x14ac:dyDescent="0.25">
      <c r="C426" s="67" t="str">
        <f>+IFERROR(VLOOKUP(B426,GLSpecs!$L$15:$M$180,2,FALSE),"")</f>
        <v/>
      </c>
    </row>
    <row r="427" spans="3:3" x14ac:dyDescent="0.25">
      <c r="C427" s="67" t="str">
        <f>+IFERROR(VLOOKUP(B427,GLSpecs!$L$15:$M$180,2,FALSE),"")</f>
        <v/>
      </c>
    </row>
    <row r="428" spans="3:3" x14ac:dyDescent="0.25">
      <c r="C428" s="67" t="str">
        <f>+IFERROR(VLOOKUP(B428,GLSpecs!$L$15:$M$180,2,FALSE),"")</f>
        <v/>
      </c>
    </row>
    <row r="429" spans="3:3" x14ac:dyDescent="0.25">
      <c r="C429" s="67" t="str">
        <f>+IFERROR(VLOOKUP(B429,GLSpecs!$L$15:$M$180,2,FALSE),"")</f>
        <v/>
      </c>
    </row>
    <row r="430" spans="3:3" x14ac:dyDescent="0.25">
      <c r="C430" s="67" t="str">
        <f>+IFERROR(VLOOKUP(B430,GLSpecs!$L$15:$M$180,2,FALSE),"")</f>
        <v/>
      </c>
    </row>
    <row r="431" spans="3:3" x14ac:dyDescent="0.25">
      <c r="C431" s="67" t="str">
        <f>+IFERROR(VLOOKUP(B431,GLSpecs!$L$15:$M$180,2,FALSE),"")</f>
        <v/>
      </c>
    </row>
    <row r="432" spans="3:3" x14ac:dyDescent="0.25">
      <c r="C432" s="67" t="str">
        <f>+IFERROR(VLOOKUP(B432,GLSpecs!$L$15:$M$180,2,FALSE),"")</f>
        <v/>
      </c>
    </row>
    <row r="433" spans="3:3" x14ac:dyDescent="0.25">
      <c r="C433" s="67" t="str">
        <f>+IFERROR(VLOOKUP(B433,GLSpecs!$L$15:$M$180,2,FALSE),"")</f>
        <v/>
      </c>
    </row>
    <row r="434" spans="3:3" x14ac:dyDescent="0.25">
      <c r="C434" s="67" t="str">
        <f>+IFERROR(VLOOKUP(B434,GLSpecs!$L$15:$M$180,2,FALSE),"")</f>
        <v/>
      </c>
    </row>
    <row r="435" spans="3:3" x14ac:dyDescent="0.25">
      <c r="C435" s="67" t="str">
        <f>+IFERROR(VLOOKUP(B435,GLSpecs!$L$15:$M$180,2,FALSE),"")</f>
        <v/>
      </c>
    </row>
    <row r="436" spans="3:3" x14ac:dyDescent="0.25">
      <c r="C436" s="67" t="str">
        <f>+IFERROR(VLOOKUP(B436,GLSpecs!$L$15:$M$180,2,FALSE),"")</f>
        <v/>
      </c>
    </row>
    <row r="437" spans="3:3" x14ac:dyDescent="0.25">
      <c r="C437" s="67" t="str">
        <f>+IFERROR(VLOOKUP(B437,GLSpecs!$L$15:$M$180,2,FALSE),"")</f>
        <v/>
      </c>
    </row>
    <row r="438" spans="3:3" x14ac:dyDescent="0.25">
      <c r="C438" s="67" t="str">
        <f>+IFERROR(VLOOKUP(B438,GLSpecs!$L$15:$M$180,2,FALSE),"")</f>
        <v/>
      </c>
    </row>
    <row r="439" spans="3:3" x14ac:dyDescent="0.25">
      <c r="C439" s="67" t="str">
        <f>+IFERROR(VLOOKUP(B439,GLSpecs!$L$15:$M$180,2,FALSE),"")</f>
        <v/>
      </c>
    </row>
    <row r="440" spans="3:3" x14ac:dyDescent="0.25">
      <c r="C440" s="67" t="str">
        <f>+IFERROR(VLOOKUP(B440,GLSpecs!$L$15:$M$180,2,FALSE),"")</f>
        <v/>
      </c>
    </row>
    <row r="441" spans="3:3" x14ac:dyDescent="0.25">
      <c r="C441" s="67" t="str">
        <f>+IFERROR(VLOOKUP(B441,GLSpecs!$L$15:$M$180,2,FALSE),"")</f>
        <v/>
      </c>
    </row>
    <row r="442" spans="3:3" x14ac:dyDescent="0.25">
      <c r="C442" s="67" t="str">
        <f>+IFERROR(VLOOKUP(B442,GLSpecs!$L$15:$M$180,2,FALSE),"")</f>
        <v/>
      </c>
    </row>
    <row r="443" spans="3:3" x14ac:dyDescent="0.25">
      <c r="C443" s="67" t="str">
        <f>+IFERROR(VLOOKUP(B443,GLSpecs!$L$15:$M$180,2,FALSE),"")</f>
        <v/>
      </c>
    </row>
    <row r="444" spans="3:3" x14ac:dyDescent="0.25">
      <c r="C444" s="67" t="str">
        <f>+IFERROR(VLOOKUP(B444,GLSpecs!$L$15:$M$180,2,FALSE),"")</f>
        <v/>
      </c>
    </row>
    <row r="445" spans="3:3" x14ac:dyDescent="0.25">
      <c r="C445" s="67" t="str">
        <f>+IFERROR(VLOOKUP(B445,GLSpecs!$L$15:$M$180,2,FALSE),"")</f>
        <v/>
      </c>
    </row>
    <row r="446" spans="3:3" x14ac:dyDescent="0.25">
      <c r="C446" s="67" t="str">
        <f>+IFERROR(VLOOKUP(B446,GLSpecs!$L$15:$M$180,2,FALSE),"")</f>
        <v/>
      </c>
    </row>
    <row r="447" spans="3:3" x14ac:dyDescent="0.25">
      <c r="C447" s="67" t="str">
        <f>+IFERROR(VLOOKUP(B447,GLSpecs!$L$15:$M$180,2,FALSE),"")</f>
        <v/>
      </c>
    </row>
    <row r="448" spans="3:3" x14ac:dyDescent="0.25">
      <c r="C448" s="67" t="str">
        <f>+IFERROR(VLOOKUP(B448,GLSpecs!$L$15:$M$180,2,FALSE),"")</f>
        <v/>
      </c>
    </row>
    <row r="449" spans="3:3" x14ac:dyDescent="0.25">
      <c r="C449" s="67" t="str">
        <f>+IFERROR(VLOOKUP(B449,GLSpecs!$L$15:$M$180,2,FALSE),"")</f>
        <v/>
      </c>
    </row>
    <row r="450" spans="3:3" x14ac:dyDescent="0.25">
      <c r="C450" s="67" t="str">
        <f>+IFERROR(VLOOKUP(B450,GLSpecs!$L$15:$M$180,2,FALSE),"")</f>
        <v/>
      </c>
    </row>
    <row r="451" spans="3:3" x14ac:dyDescent="0.25">
      <c r="C451" s="67" t="str">
        <f>+IFERROR(VLOOKUP(B451,GLSpecs!$L$15:$M$180,2,FALSE),"")</f>
        <v/>
      </c>
    </row>
    <row r="452" spans="3:3" x14ac:dyDescent="0.25">
      <c r="C452" s="67" t="str">
        <f>+IFERROR(VLOOKUP(B452,GLSpecs!$L$15:$M$180,2,FALSE),"")</f>
        <v/>
      </c>
    </row>
    <row r="453" spans="3:3" x14ac:dyDescent="0.25">
      <c r="C453" s="67" t="str">
        <f>+IFERROR(VLOOKUP(B453,GLSpecs!$L$15:$M$180,2,FALSE),"")</f>
        <v/>
      </c>
    </row>
    <row r="454" spans="3:3" x14ac:dyDescent="0.25">
      <c r="C454" s="67" t="str">
        <f>+IFERROR(VLOOKUP(B454,GLSpecs!$L$15:$M$180,2,FALSE),"")</f>
        <v/>
      </c>
    </row>
    <row r="455" spans="3:3" x14ac:dyDescent="0.25">
      <c r="C455" s="67" t="str">
        <f>+IFERROR(VLOOKUP(B455,GLSpecs!$L$15:$M$180,2,FALSE),"")</f>
        <v/>
      </c>
    </row>
    <row r="456" spans="3:3" x14ac:dyDescent="0.25">
      <c r="C456" s="67" t="str">
        <f>+IFERROR(VLOOKUP(B456,GLSpecs!$L$15:$M$180,2,FALSE),"")</f>
        <v/>
      </c>
    </row>
    <row r="457" spans="3:3" x14ac:dyDescent="0.25">
      <c r="C457" s="67" t="str">
        <f>+IFERROR(VLOOKUP(B457,GLSpecs!$L$15:$M$180,2,FALSE),"")</f>
        <v/>
      </c>
    </row>
    <row r="458" spans="3:3" x14ac:dyDescent="0.25">
      <c r="C458" s="67" t="str">
        <f>+IFERROR(VLOOKUP(B458,GLSpecs!$L$15:$M$180,2,FALSE),"")</f>
        <v/>
      </c>
    </row>
    <row r="459" spans="3:3" x14ac:dyDescent="0.25">
      <c r="C459" s="67" t="str">
        <f>+IFERROR(VLOOKUP(B459,GLSpecs!$L$15:$M$180,2,FALSE),"")</f>
        <v/>
      </c>
    </row>
    <row r="460" spans="3:3" x14ac:dyDescent="0.25">
      <c r="C460" s="67" t="str">
        <f>+IFERROR(VLOOKUP(B460,GLSpecs!$L$15:$M$180,2,FALSE),"")</f>
        <v/>
      </c>
    </row>
    <row r="461" spans="3:3" x14ac:dyDescent="0.25">
      <c r="C461" s="67" t="str">
        <f>+IFERROR(VLOOKUP(B461,GLSpecs!$L$15:$M$180,2,FALSE),"")</f>
        <v/>
      </c>
    </row>
    <row r="462" spans="3:3" x14ac:dyDescent="0.25">
      <c r="C462" s="67" t="str">
        <f>+IFERROR(VLOOKUP(B462,GLSpecs!$L$15:$M$180,2,FALSE),"")</f>
        <v/>
      </c>
    </row>
    <row r="463" spans="3:3" x14ac:dyDescent="0.25">
      <c r="C463" s="67" t="str">
        <f>+IFERROR(VLOOKUP(B463,GLSpecs!$L$15:$M$180,2,FALSE),"")</f>
        <v/>
      </c>
    </row>
    <row r="464" spans="3:3" x14ac:dyDescent="0.25">
      <c r="C464" s="67" t="str">
        <f>+IFERROR(VLOOKUP(B464,GLSpecs!$L$15:$M$180,2,FALSE),"")</f>
        <v/>
      </c>
    </row>
    <row r="465" spans="3:3" x14ac:dyDescent="0.25">
      <c r="C465" s="67" t="str">
        <f>+IFERROR(VLOOKUP(B465,GLSpecs!$L$15:$M$180,2,FALSE),"")</f>
        <v/>
      </c>
    </row>
    <row r="466" spans="3:3" x14ac:dyDescent="0.25">
      <c r="C466" s="67" t="str">
        <f>+IFERROR(VLOOKUP(B466,GLSpecs!$L$15:$M$180,2,FALSE),"")</f>
        <v/>
      </c>
    </row>
    <row r="467" spans="3:3" x14ac:dyDescent="0.25">
      <c r="C467" s="67" t="str">
        <f>+IFERROR(VLOOKUP(B467,GLSpecs!$L$15:$M$180,2,FALSE),"")</f>
        <v/>
      </c>
    </row>
    <row r="468" spans="3:3" x14ac:dyDescent="0.25">
      <c r="C468" s="67" t="str">
        <f>+IFERROR(VLOOKUP(B468,GLSpecs!$L$15:$M$180,2,FALSE),"")</f>
        <v/>
      </c>
    </row>
    <row r="469" spans="3:3" x14ac:dyDescent="0.25">
      <c r="C469" s="67" t="str">
        <f>+IFERROR(VLOOKUP(B469,GLSpecs!$L$15:$M$180,2,FALSE),"")</f>
        <v/>
      </c>
    </row>
    <row r="470" spans="3:3" x14ac:dyDescent="0.25">
      <c r="C470" s="67" t="str">
        <f>+IFERROR(VLOOKUP(B470,GLSpecs!$L$15:$M$180,2,FALSE),"")</f>
        <v/>
      </c>
    </row>
    <row r="471" spans="3:3" x14ac:dyDescent="0.25">
      <c r="C471" s="67" t="str">
        <f>+IFERROR(VLOOKUP(B471,GLSpecs!$L$15:$M$180,2,FALSE),"")</f>
        <v/>
      </c>
    </row>
    <row r="472" spans="3:3" x14ac:dyDescent="0.25">
      <c r="C472" s="67" t="str">
        <f>+IFERROR(VLOOKUP(B472,GLSpecs!$L$15:$M$180,2,FALSE),"")</f>
        <v/>
      </c>
    </row>
    <row r="473" spans="3:3" x14ac:dyDescent="0.25">
      <c r="C473" s="67" t="str">
        <f>+IFERROR(VLOOKUP(B473,GLSpecs!$L$15:$M$180,2,FALSE),"")</f>
        <v/>
      </c>
    </row>
    <row r="474" spans="3:3" x14ac:dyDescent="0.25">
      <c r="C474" s="67" t="str">
        <f>+IFERROR(VLOOKUP(B474,GLSpecs!$L$15:$M$180,2,FALSE),"")</f>
        <v/>
      </c>
    </row>
    <row r="475" spans="3:3" x14ac:dyDescent="0.25">
      <c r="C475" s="67" t="str">
        <f>+IFERROR(VLOOKUP(B475,GLSpecs!$L$15:$M$180,2,FALSE),"")</f>
        <v/>
      </c>
    </row>
    <row r="476" spans="3:3" x14ac:dyDescent="0.25">
      <c r="C476" s="67" t="str">
        <f>+IFERROR(VLOOKUP(B476,GLSpecs!$L$15:$M$180,2,FALSE),"")</f>
        <v/>
      </c>
    </row>
    <row r="477" spans="3:3" x14ac:dyDescent="0.25">
      <c r="C477" s="67" t="str">
        <f>+IFERROR(VLOOKUP(B477,GLSpecs!$L$15:$M$180,2,FALSE),"")</f>
        <v/>
      </c>
    </row>
    <row r="478" spans="3:3" x14ac:dyDescent="0.25">
      <c r="C478" s="67" t="str">
        <f>+IFERROR(VLOOKUP(B478,GLSpecs!$L$15:$M$180,2,FALSE),"")</f>
        <v/>
      </c>
    </row>
    <row r="479" spans="3:3" x14ac:dyDescent="0.25">
      <c r="C479" s="67" t="str">
        <f>+IFERROR(VLOOKUP(B479,GLSpecs!$L$15:$M$180,2,FALSE),"")</f>
        <v/>
      </c>
    </row>
    <row r="480" spans="3:3" x14ac:dyDescent="0.25">
      <c r="C480" s="67" t="str">
        <f>+IFERROR(VLOOKUP(B480,GLSpecs!$L$15:$M$180,2,FALSE),"")</f>
        <v/>
      </c>
    </row>
    <row r="481" spans="3:3" x14ac:dyDescent="0.25">
      <c r="C481" s="67" t="str">
        <f>+IFERROR(VLOOKUP(B481,GLSpecs!$L$15:$M$180,2,FALSE),"")</f>
        <v/>
      </c>
    </row>
    <row r="482" spans="3:3" x14ac:dyDescent="0.25">
      <c r="C482" s="67" t="str">
        <f>+IFERROR(VLOOKUP(B482,GLSpecs!$L$15:$M$180,2,FALSE),"")</f>
        <v/>
      </c>
    </row>
    <row r="483" spans="3:3" x14ac:dyDescent="0.25">
      <c r="C483" s="67" t="str">
        <f>+IFERROR(VLOOKUP(B483,GLSpecs!$L$15:$M$180,2,FALSE),"")</f>
        <v/>
      </c>
    </row>
    <row r="484" spans="3:3" x14ac:dyDescent="0.25">
      <c r="C484" s="67" t="str">
        <f>+IFERROR(VLOOKUP(B484,GLSpecs!$L$15:$M$180,2,FALSE),"")</f>
        <v/>
      </c>
    </row>
    <row r="485" spans="3:3" x14ac:dyDescent="0.25">
      <c r="C485" s="67" t="str">
        <f>+IFERROR(VLOOKUP(B485,GLSpecs!$L$15:$M$180,2,FALSE),"")</f>
        <v/>
      </c>
    </row>
    <row r="486" spans="3:3" x14ac:dyDescent="0.25">
      <c r="C486" s="67" t="str">
        <f>+IFERROR(VLOOKUP(B486,GLSpecs!$L$15:$M$180,2,FALSE),"")</f>
        <v/>
      </c>
    </row>
    <row r="487" spans="3:3" x14ac:dyDescent="0.25">
      <c r="C487" s="67" t="str">
        <f>+IFERROR(VLOOKUP(B487,GLSpecs!$L$15:$M$180,2,FALSE),"")</f>
        <v/>
      </c>
    </row>
    <row r="488" spans="3:3" x14ac:dyDescent="0.25">
      <c r="C488" s="67" t="str">
        <f>+IFERROR(VLOOKUP(B488,GLSpecs!$L$15:$M$180,2,FALSE),"")</f>
        <v/>
      </c>
    </row>
    <row r="489" spans="3:3" x14ac:dyDescent="0.25">
      <c r="C489" s="67" t="str">
        <f>+IFERROR(VLOOKUP(B489,GLSpecs!$L$15:$M$180,2,FALSE),"")</f>
        <v/>
      </c>
    </row>
    <row r="490" spans="3:3" x14ac:dyDescent="0.25">
      <c r="C490" s="67" t="str">
        <f>+IFERROR(VLOOKUP(B490,GLSpecs!$L$15:$M$180,2,FALSE),"")</f>
        <v/>
      </c>
    </row>
    <row r="491" spans="3:3" x14ac:dyDescent="0.25">
      <c r="C491" s="67" t="str">
        <f>+IFERROR(VLOOKUP(B491,GLSpecs!$L$15:$M$180,2,FALSE),"")</f>
        <v/>
      </c>
    </row>
    <row r="492" spans="3:3" x14ac:dyDescent="0.25">
      <c r="C492" s="67" t="str">
        <f>+IFERROR(VLOOKUP(B492,GLSpecs!$L$15:$M$180,2,FALSE),"")</f>
        <v/>
      </c>
    </row>
    <row r="493" spans="3:3" x14ac:dyDescent="0.25">
      <c r="C493" s="67" t="str">
        <f>+IFERROR(VLOOKUP(B493,GLSpecs!$L$15:$M$180,2,FALSE),"")</f>
        <v/>
      </c>
    </row>
    <row r="494" spans="3:3" x14ac:dyDescent="0.25">
      <c r="C494" s="67" t="str">
        <f>+IFERROR(VLOOKUP(B494,GLSpecs!$L$15:$M$180,2,FALSE),"")</f>
        <v/>
      </c>
    </row>
    <row r="495" spans="3:3" x14ac:dyDescent="0.25">
      <c r="C495" s="67" t="str">
        <f>+IFERROR(VLOOKUP(B495,GLSpecs!$L$15:$M$180,2,FALSE),"")</f>
        <v/>
      </c>
    </row>
    <row r="496" spans="3:3" x14ac:dyDescent="0.25">
      <c r="C496" s="67" t="str">
        <f>+IFERROR(VLOOKUP(B496,GLSpecs!$L$15:$M$180,2,FALSE),"")</f>
        <v/>
      </c>
    </row>
    <row r="497" spans="3:3" x14ac:dyDescent="0.25">
      <c r="C497" s="67" t="str">
        <f>+IFERROR(VLOOKUP(B497,GLSpecs!$L$15:$M$180,2,FALSE),"")</f>
        <v/>
      </c>
    </row>
    <row r="498" spans="3:3" x14ac:dyDescent="0.25">
      <c r="C498" s="67" t="str">
        <f>+IFERROR(VLOOKUP(B498,GLSpecs!$L$15:$M$180,2,FALSE),"")</f>
        <v/>
      </c>
    </row>
    <row r="499" spans="3:3" x14ac:dyDescent="0.25">
      <c r="C499" s="67" t="str">
        <f>+IFERROR(VLOOKUP(B499,GLSpecs!$L$15:$M$180,2,FALSE),"")</f>
        <v/>
      </c>
    </row>
    <row r="500" spans="3:3" x14ac:dyDescent="0.25">
      <c r="C500" s="67" t="str">
        <f>+IFERROR(VLOOKUP(B500,GLSpecs!$L$15:$M$180,2,FALSE),"")</f>
        <v/>
      </c>
    </row>
    <row r="501" spans="3:3" x14ac:dyDescent="0.25">
      <c r="C501" s="67" t="str">
        <f>+IFERROR(VLOOKUP(B501,GLSpecs!$L$15:$M$180,2,FALSE),"")</f>
        <v/>
      </c>
    </row>
    <row r="502" spans="3:3" x14ac:dyDescent="0.25">
      <c r="C502" s="67" t="str">
        <f>+IFERROR(VLOOKUP(B502,GLSpecs!$L$15:$M$180,2,FALSE),"")</f>
        <v/>
      </c>
    </row>
    <row r="503" spans="3:3" x14ac:dyDescent="0.25">
      <c r="C503" s="67" t="str">
        <f>+IFERROR(VLOOKUP(B503,GLSpecs!$L$15:$M$180,2,FALSE),"")</f>
        <v/>
      </c>
    </row>
    <row r="504" spans="3:3" x14ac:dyDescent="0.25">
      <c r="C504" s="67" t="str">
        <f>+IFERROR(VLOOKUP(B504,GLSpecs!$L$15:$M$180,2,FALSE),"")</f>
        <v/>
      </c>
    </row>
    <row r="505" spans="3:3" x14ac:dyDescent="0.25">
      <c r="C505" s="67" t="str">
        <f>+IFERROR(VLOOKUP(B505,GLSpecs!$L$15:$M$180,2,FALSE),"")</f>
        <v/>
      </c>
    </row>
    <row r="506" spans="3:3" x14ac:dyDescent="0.25">
      <c r="C506" s="67" t="str">
        <f>+IFERROR(VLOOKUP(B506,GLSpecs!$L$15:$M$180,2,FALSE),"")</f>
        <v/>
      </c>
    </row>
    <row r="507" spans="3:3" x14ac:dyDescent="0.25">
      <c r="C507" s="67" t="str">
        <f>+IFERROR(VLOOKUP(B507,GLSpecs!$L$15:$M$180,2,FALSE),"")</f>
        <v/>
      </c>
    </row>
    <row r="508" spans="3:3" x14ac:dyDescent="0.25">
      <c r="C508" s="67" t="str">
        <f>+IFERROR(VLOOKUP(B508,GLSpecs!$L$15:$M$180,2,FALSE),"")</f>
        <v/>
      </c>
    </row>
    <row r="509" spans="3:3" x14ac:dyDescent="0.25">
      <c r="C509" s="67" t="str">
        <f>+IFERROR(VLOOKUP(B509,GLSpecs!$L$15:$M$180,2,FALSE),"")</f>
        <v/>
      </c>
    </row>
    <row r="510" spans="3:3" x14ac:dyDescent="0.25">
      <c r="C510" s="67" t="str">
        <f>+IFERROR(VLOOKUP(B510,GLSpecs!$L$15:$M$180,2,FALSE),"")</f>
        <v/>
      </c>
    </row>
    <row r="511" spans="3:3" x14ac:dyDescent="0.25">
      <c r="C511" s="67" t="str">
        <f>+IFERROR(VLOOKUP(B511,GLSpecs!$L$15:$M$180,2,FALSE),"")</f>
        <v/>
      </c>
    </row>
    <row r="512" spans="3:3" x14ac:dyDescent="0.25">
      <c r="C512" s="67" t="str">
        <f>+IFERROR(VLOOKUP(B512,GLSpecs!$L$15:$M$180,2,FALSE),"")</f>
        <v/>
      </c>
    </row>
    <row r="513" spans="3:3" x14ac:dyDescent="0.25">
      <c r="C513" s="67" t="str">
        <f>+IFERROR(VLOOKUP(B513,GLSpecs!$L$15:$M$180,2,FALSE),"")</f>
        <v/>
      </c>
    </row>
    <row r="514" spans="3:3" x14ac:dyDescent="0.25">
      <c r="C514" s="67" t="str">
        <f>+IFERROR(VLOOKUP(B514,GLSpecs!$L$15:$M$180,2,FALSE),"")</f>
        <v/>
      </c>
    </row>
    <row r="515" spans="3:3" x14ac:dyDescent="0.25">
      <c r="C515" s="67" t="str">
        <f>+IFERROR(VLOOKUP(B515,GLSpecs!$L$15:$M$180,2,FALSE),"")</f>
        <v/>
      </c>
    </row>
    <row r="516" spans="3:3" x14ac:dyDescent="0.25">
      <c r="C516" s="67" t="str">
        <f>+IFERROR(VLOOKUP(B516,GLSpecs!$L$15:$M$180,2,FALSE),"")</f>
        <v/>
      </c>
    </row>
    <row r="517" spans="3:3" x14ac:dyDescent="0.25">
      <c r="C517" s="67" t="str">
        <f>+IFERROR(VLOOKUP(B517,GLSpecs!$L$15:$M$180,2,FALSE),"")</f>
        <v/>
      </c>
    </row>
    <row r="518" spans="3:3" x14ac:dyDescent="0.25">
      <c r="C518" s="67" t="str">
        <f>+IFERROR(VLOOKUP(B518,GLSpecs!$L$15:$M$180,2,FALSE),"")</f>
        <v/>
      </c>
    </row>
    <row r="519" spans="3:3" x14ac:dyDescent="0.25">
      <c r="C519" s="67" t="str">
        <f>+IFERROR(VLOOKUP(B519,GLSpecs!$L$15:$M$180,2,FALSE),"")</f>
        <v/>
      </c>
    </row>
    <row r="520" spans="3:3" x14ac:dyDescent="0.25">
      <c r="C520" s="67" t="str">
        <f>+IFERROR(VLOOKUP(B520,GLSpecs!$L$15:$M$180,2,FALSE),"")</f>
        <v/>
      </c>
    </row>
    <row r="521" spans="3:3" x14ac:dyDescent="0.25">
      <c r="C521" s="67" t="str">
        <f>+IFERROR(VLOOKUP(B521,GLSpecs!$L$15:$M$180,2,FALSE),"")</f>
        <v/>
      </c>
    </row>
    <row r="522" spans="3:3" x14ac:dyDescent="0.25">
      <c r="C522" s="67" t="str">
        <f>+IFERROR(VLOOKUP(B522,GLSpecs!$L$15:$M$180,2,FALSE),"")</f>
        <v/>
      </c>
    </row>
    <row r="523" spans="3:3" x14ac:dyDescent="0.25">
      <c r="C523" s="67" t="str">
        <f>+IFERROR(VLOOKUP(B523,GLSpecs!$L$15:$M$180,2,FALSE),"")</f>
        <v/>
      </c>
    </row>
    <row r="524" spans="3:3" x14ac:dyDescent="0.25">
      <c r="C524" s="67" t="str">
        <f>+IFERROR(VLOOKUP(B524,GLSpecs!$L$15:$M$180,2,FALSE),"")</f>
        <v/>
      </c>
    </row>
    <row r="525" spans="3:3" x14ac:dyDescent="0.25">
      <c r="C525" s="67" t="str">
        <f>+IFERROR(VLOOKUP(B525,GLSpecs!$L$15:$M$180,2,FALSE),"")</f>
        <v/>
      </c>
    </row>
    <row r="526" spans="3:3" x14ac:dyDescent="0.25">
      <c r="C526" s="67" t="str">
        <f>+IFERROR(VLOOKUP(B526,GLSpecs!$L$15:$M$180,2,FALSE),"")</f>
        <v/>
      </c>
    </row>
    <row r="527" spans="3:3" x14ac:dyDescent="0.25">
      <c r="C527" s="67" t="str">
        <f>+IFERROR(VLOOKUP(B527,GLSpecs!$L$15:$M$180,2,FALSE),"")</f>
        <v/>
      </c>
    </row>
    <row r="528" spans="3:3" x14ac:dyDescent="0.25">
      <c r="C528" s="67" t="str">
        <f>+IFERROR(VLOOKUP(B528,GLSpecs!$L$15:$M$180,2,FALSE),"")</f>
        <v/>
      </c>
    </row>
    <row r="529" spans="3:3" x14ac:dyDescent="0.25">
      <c r="C529" s="67" t="str">
        <f>+IFERROR(VLOOKUP(B529,GLSpecs!$L$15:$M$180,2,FALSE),"")</f>
        <v/>
      </c>
    </row>
    <row r="530" spans="3:3" x14ac:dyDescent="0.25">
      <c r="C530" s="67" t="str">
        <f>+IFERROR(VLOOKUP(B530,GLSpecs!$L$15:$M$180,2,FALSE),"")</f>
        <v/>
      </c>
    </row>
    <row r="531" spans="3:3" x14ac:dyDescent="0.25">
      <c r="C531" s="67" t="str">
        <f>+IFERROR(VLOOKUP(B531,GLSpecs!$L$15:$M$180,2,FALSE),"")</f>
        <v/>
      </c>
    </row>
    <row r="532" spans="3:3" x14ac:dyDescent="0.25">
      <c r="C532" s="67" t="str">
        <f>+IFERROR(VLOOKUP(B532,GLSpecs!$L$15:$M$180,2,FALSE),"")</f>
        <v/>
      </c>
    </row>
    <row r="533" spans="3:3" x14ac:dyDescent="0.25">
      <c r="C533" s="67" t="str">
        <f>+IFERROR(VLOOKUP(B533,GLSpecs!$L$15:$M$180,2,FALSE),"")</f>
        <v/>
      </c>
    </row>
    <row r="534" spans="3:3" x14ac:dyDescent="0.25">
      <c r="C534" s="67" t="str">
        <f>+IFERROR(VLOOKUP(B534,GLSpecs!$L$15:$M$180,2,FALSE),"")</f>
        <v/>
      </c>
    </row>
    <row r="535" spans="3:3" x14ac:dyDescent="0.25">
      <c r="C535" s="67" t="str">
        <f>+IFERROR(VLOOKUP(B535,GLSpecs!$L$15:$M$180,2,FALSE),"")</f>
        <v/>
      </c>
    </row>
    <row r="536" spans="3:3" x14ac:dyDescent="0.25">
      <c r="C536" s="67" t="str">
        <f>+IFERROR(VLOOKUP(B536,GLSpecs!$L$15:$M$180,2,FALSE),"")</f>
        <v/>
      </c>
    </row>
    <row r="537" spans="3:3" x14ac:dyDescent="0.25">
      <c r="C537" s="67" t="str">
        <f>+IFERROR(VLOOKUP(B537,GLSpecs!$L$15:$M$180,2,FALSE),"")</f>
        <v/>
      </c>
    </row>
    <row r="538" spans="3:3" x14ac:dyDescent="0.25">
      <c r="C538" s="67" t="str">
        <f>+IFERROR(VLOOKUP(B538,GLSpecs!$L$15:$M$180,2,FALSE),"")</f>
        <v/>
      </c>
    </row>
    <row r="539" spans="3:3" x14ac:dyDescent="0.25">
      <c r="C539" s="67" t="str">
        <f>+IFERROR(VLOOKUP(B539,GLSpecs!$L$15:$M$180,2,FALSE),"")</f>
        <v/>
      </c>
    </row>
    <row r="540" spans="3:3" x14ac:dyDescent="0.25">
      <c r="C540" s="67" t="str">
        <f>+IFERROR(VLOOKUP(B540,GLSpecs!$L$15:$M$180,2,FALSE),"")</f>
        <v/>
      </c>
    </row>
    <row r="541" spans="3:3" x14ac:dyDescent="0.25">
      <c r="C541" s="67" t="str">
        <f>+IFERROR(VLOOKUP(B541,GLSpecs!$L$15:$M$180,2,FALSE),"")</f>
        <v/>
      </c>
    </row>
    <row r="542" spans="3:3" x14ac:dyDescent="0.25">
      <c r="C542" s="67" t="str">
        <f>+IFERROR(VLOOKUP(B542,GLSpecs!$L$15:$M$180,2,FALSE),"")</f>
        <v/>
      </c>
    </row>
    <row r="543" spans="3:3" x14ac:dyDescent="0.25">
      <c r="C543" s="67" t="str">
        <f>+IFERROR(VLOOKUP(B543,GLSpecs!$L$15:$M$180,2,FALSE),"")</f>
        <v/>
      </c>
    </row>
    <row r="544" spans="3:3" x14ac:dyDescent="0.25">
      <c r="C544" s="67" t="str">
        <f>+IFERROR(VLOOKUP(B544,GLSpecs!$L$15:$M$180,2,FALSE),"")</f>
        <v/>
      </c>
    </row>
    <row r="545" spans="3:3" x14ac:dyDescent="0.25">
      <c r="C545" s="67" t="str">
        <f>+IFERROR(VLOOKUP(B545,GLSpecs!$L$15:$M$180,2,FALSE),"")</f>
        <v/>
      </c>
    </row>
    <row r="546" spans="3:3" x14ac:dyDescent="0.25">
      <c r="C546" s="67" t="str">
        <f>+IFERROR(VLOOKUP(B546,GLSpecs!$L$15:$M$180,2,FALSE),"")</f>
        <v/>
      </c>
    </row>
    <row r="547" spans="3:3" x14ac:dyDescent="0.25">
      <c r="C547" s="67" t="str">
        <f>+IFERROR(VLOOKUP(B547,GLSpecs!$L$15:$M$180,2,FALSE),"")</f>
        <v/>
      </c>
    </row>
    <row r="548" spans="3:3" x14ac:dyDescent="0.25">
      <c r="C548" s="67" t="str">
        <f>+IFERROR(VLOOKUP(B548,GLSpecs!$L$15:$M$180,2,FALSE),"")</f>
        <v/>
      </c>
    </row>
    <row r="549" spans="3:3" x14ac:dyDescent="0.25">
      <c r="C549" s="67" t="str">
        <f>+IFERROR(VLOOKUP(B549,GLSpecs!$L$15:$M$180,2,FALSE),"")</f>
        <v/>
      </c>
    </row>
    <row r="550" spans="3:3" x14ac:dyDescent="0.25">
      <c r="C550" s="67" t="str">
        <f>+IFERROR(VLOOKUP(B550,GLSpecs!$L$15:$M$180,2,FALSE),"")</f>
        <v/>
      </c>
    </row>
    <row r="551" spans="3:3" x14ac:dyDescent="0.25">
      <c r="C551" s="67" t="str">
        <f>+IFERROR(VLOOKUP(B551,GLSpecs!$L$15:$M$180,2,FALSE),"")</f>
        <v/>
      </c>
    </row>
    <row r="552" spans="3:3" x14ac:dyDescent="0.25">
      <c r="C552" s="67" t="str">
        <f>+IFERROR(VLOOKUP(B552,GLSpecs!$L$15:$M$180,2,FALSE),"")</f>
        <v/>
      </c>
    </row>
    <row r="553" spans="3:3" x14ac:dyDescent="0.25">
      <c r="C553" s="67" t="str">
        <f>+IFERROR(VLOOKUP(B553,GLSpecs!$L$15:$M$180,2,FALSE),"")</f>
        <v/>
      </c>
    </row>
    <row r="554" spans="3:3" x14ac:dyDescent="0.25">
      <c r="C554" s="67" t="str">
        <f>+IFERROR(VLOOKUP(B554,GLSpecs!$L$15:$M$180,2,FALSE),"")</f>
        <v/>
      </c>
    </row>
    <row r="555" spans="3:3" x14ac:dyDescent="0.25">
      <c r="C555" s="67" t="str">
        <f>+IFERROR(VLOOKUP(B555,GLSpecs!$L$15:$M$180,2,FALSE),"")</f>
        <v/>
      </c>
    </row>
    <row r="556" spans="3:3" x14ac:dyDescent="0.25">
      <c r="C556" s="67" t="str">
        <f>+IFERROR(VLOOKUP(B556,GLSpecs!$L$15:$M$180,2,FALSE),"")</f>
        <v/>
      </c>
    </row>
    <row r="557" spans="3:3" x14ac:dyDescent="0.25">
      <c r="C557" s="67" t="str">
        <f>+IFERROR(VLOOKUP(B557,GLSpecs!$L$15:$M$180,2,FALSE),"")</f>
        <v/>
      </c>
    </row>
    <row r="558" spans="3:3" x14ac:dyDescent="0.25">
      <c r="C558" s="67" t="str">
        <f>+IFERROR(VLOOKUP(B558,GLSpecs!$L$15:$M$180,2,FALSE),"")</f>
        <v/>
      </c>
    </row>
    <row r="559" spans="3:3" x14ac:dyDescent="0.25">
      <c r="C559" s="67" t="str">
        <f>+IFERROR(VLOOKUP(B559,GLSpecs!$L$15:$M$180,2,FALSE),"")</f>
        <v/>
      </c>
    </row>
    <row r="560" spans="3:3" x14ac:dyDescent="0.25">
      <c r="C560" s="67" t="str">
        <f>+IFERROR(VLOOKUP(B560,GLSpecs!$L$15:$M$180,2,FALSE),"")</f>
        <v/>
      </c>
    </row>
    <row r="561" spans="3:3" x14ac:dyDescent="0.25">
      <c r="C561" s="67" t="str">
        <f>+IFERROR(VLOOKUP(B561,GLSpecs!$L$15:$M$180,2,FALSE),"")</f>
        <v/>
      </c>
    </row>
    <row r="562" spans="3:3" x14ac:dyDescent="0.25">
      <c r="C562" s="67" t="str">
        <f>+IFERROR(VLOOKUP(B562,GLSpecs!$L$15:$M$180,2,FALSE),"")</f>
        <v/>
      </c>
    </row>
    <row r="563" spans="3:3" x14ac:dyDescent="0.25">
      <c r="C563" s="67" t="str">
        <f>+IFERROR(VLOOKUP(B563,GLSpecs!$L$15:$M$180,2,FALSE),"")</f>
        <v/>
      </c>
    </row>
    <row r="564" spans="3:3" x14ac:dyDescent="0.25">
      <c r="C564" s="67" t="str">
        <f>+IFERROR(VLOOKUP(B564,GLSpecs!$L$15:$M$180,2,FALSE),"")</f>
        <v/>
      </c>
    </row>
    <row r="565" spans="3:3" x14ac:dyDescent="0.25">
      <c r="C565" s="67" t="str">
        <f>+IFERROR(VLOOKUP(B565,GLSpecs!$L$15:$M$180,2,FALSE),"")</f>
        <v/>
      </c>
    </row>
    <row r="566" spans="3:3" x14ac:dyDescent="0.25">
      <c r="C566" s="67" t="str">
        <f>+IFERROR(VLOOKUP(B566,GLSpecs!$L$15:$M$180,2,FALSE),"")</f>
        <v/>
      </c>
    </row>
    <row r="567" spans="3:3" x14ac:dyDescent="0.25">
      <c r="C567" s="67" t="str">
        <f>+IFERROR(VLOOKUP(B567,GLSpecs!$L$15:$M$180,2,FALSE),"")</f>
        <v/>
      </c>
    </row>
    <row r="568" spans="3:3" x14ac:dyDescent="0.25">
      <c r="C568" s="67" t="str">
        <f>+IFERROR(VLOOKUP(B568,GLSpecs!$L$15:$M$180,2,FALSE),"")</f>
        <v/>
      </c>
    </row>
    <row r="569" spans="3:3" x14ac:dyDescent="0.25">
      <c r="C569" s="67" t="str">
        <f>+IFERROR(VLOOKUP(B569,GLSpecs!$L$15:$M$180,2,FALSE),"")</f>
        <v/>
      </c>
    </row>
    <row r="570" spans="3:3" x14ac:dyDescent="0.25">
      <c r="C570" s="67" t="str">
        <f>+IFERROR(VLOOKUP(B570,GLSpecs!$L$15:$M$180,2,FALSE),"")</f>
        <v/>
      </c>
    </row>
    <row r="571" spans="3:3" x14ac:dyDescent="0.25">
      <c r="C571" s="67" t="str">
        <f>+IFERROR(VLOOKUP(B571,GLSpecs!$L$15:$M$180,2,FALSE),"")</f>
        <v/>
      </c>
    </row>
    <row r="572" spans="3:3" x14ac:dyDescent="0.25">
      <c r="C572" s="67" t="str">
        <f>+IFERROR(VLOOKUP(B572,GLSpecs!$L$15:$M$180,2,FALSE),"")</f>
        <v/>
      </c>
    </row>
    <row r="573" spans="3:3" x14ac:dyDescent="0.25">
      <c r="C573" s="67" t="str">
        <f>+IFERROR(VLOOKUP(B573,GLSpecs!$L$15:$M$180,2,FALSE),"")</f>
        <v/>
      </c>
    </row>
    <row r="574" spans="3:3" x14ac:dyDescent="0.25">
      <c r="C574" s="67" t="str">
        <f>+IFERROR(VLOOKUP(B574,GLSpecs!$L$15:$M$180,2,FALSE),"")</f>
        <v/>
      </c>
    </row>
    <row r="575" spans="3:3" x14ac:dyDescent="0.25">
      <c r="C575" s="67" t="str">
        <f>+IFERROR(VLOOKUP(B575,GLSpecs!$L$15:$M$180,2,FALSE),"")</f>
        <v/>
      </c>
    </row>
    <row r="576" spans="3:3" x14ac:dyDescent="0.25">
      <c r="C576" s="67" t="str">
        <f>+IFERROR(VLOOKUP(B576,GLSpecs!$L$15:$M$180,2,FALSE),"")</f>
        <v/>
      </c>
    </row>
    <row r="577" spans="3:3" x14ac:dyDescent="0.25">
      <c r="C577" s="67" t="str">
        <f>+IFERROR(VLOOKUP(B577,GLSpecs!$L$15:$M$180,2,FALSE),"")</f>
        <v/>
      </c>
    </row>
    <row r="578" spans="3:3" x14ac:dyDescent="0.25">
      <c r="C578" s="67" t="str">
        <f>+IFERROR(VLOOKUP(B578,GLSpecs!$L$15:$M$180,2,FALSE),"")</f>
        <v/>
      </c>
    </row>
    <row r="579" spans="3:3" x14ac:dyDescent="0.25">
      <c r="C579" s="67" t="str">
        <f>+IFERROR(VLOOKUP(B579,GLSpecs!$L$15:$M$180,2,FALSE),"")</f>
        <v/>
      </c>
    </row>
    <row r="580" spans="3:3" x14ac:dyDescent="0.25">
      <c r="C580" s="67" t="str">
        <f>+IFERROR(VLOOKUP(B580,GLSpecs!$L$15:$M$180,2,FALSE),"")</f>
        <v/>
      </c>
    </row>
    <row r="581" spans="3:3" x14ac:dyDescent="0.25">
      <c r="C581" s="67" t="str">
        <f>+IFERROR(VLOOKUP(B581,GLSpecs!$L$15:$M$180,2,FALSE),"")</f>
        <v/>
      </c>
    </row>
    <row r="582" spans="3:3" x14ac:dyDescent="0.25">
      <c r="C582" s="67" t="str">
        <f>+IFERROR(VLOOKUP(B582,GLSpecs!$L$15:$M$180,2,FALSE),"")</f>
        <v/>
      </c>
    </row>
    <row r="583" spans="3:3" x14ac:dyDescent="0.25">
      <c r="C583" s="67" t="str">
        <f>+IFERROR(VLOOKUP(B583,GLSpecs!$L$15:$M$180,2,FALSE),"")</f>
        <v/>
      </c>
    </row>
    <row r="584" spans="3:3" x14ac:dyDescent="0.25">
      <c r="C584" s="67" t="str">
        <f>+IFERROR(VLOOKUP(B584,GLSpecs!$L$15:$M$180,2,FALSE),"")</f>
        <v/>
      </c>
    </row>
    <row r="585" spans="3:3" x14ac:dyDescent="0.25">
      <c r="C585" s="67" t="str">
        <f>+IFERROR(VLOOKUP(B585,GLSpecs!$L$15:$M$180,2,FALSE),"")</f>
        <v/>
      </c>
    </row>
    <row r="586" spans="3:3" x14ac:dyDescent="0.25">
      <c r="C586" s="67" t="str">
        <f>+IFERROR(VLOOKUP(B586,GLSpecs!$L$15:$M$180,2,FALSE),"")</f>
        <v/>
      </c>
    </row>
    <row r="587" spans="3:3" x14ac:dyDescent="0.25">
      <c r="C587" s="67" t="str">
        <f>+IFERROR(VLOOKUP(B587,GLSpecs!$L$15:$M$180,2,FALSE),"")</f>
        <v/>
      </c>
    </row>
    <row r="588" spans="3:3" x14ac:dyDescent="0.25">
      <c r="C588" s="67" t="str">
        <f>+IFERROR(VLOOKUP(B588,GLSpecs!$L$15:$M$180,2,FALSE),"")</f>
        <v/>
      </c>
    </row>
    <row r="589" spans="3:3" x14ac:dyDescent="0.25">
      <c r="C589" s="67" t="str">
        <f>+IFERROR(VLOOKUP(B589,GLSpecs!$L$15:$M$180,2,FALSE),"")</f>
        <v/>
      </c>
    </row>
    <row r="590" spans="3:3" x14ac:dyDescent="0.25">
      <c r="C590" s="67" t="str">
        <f>+IFERROR(VLOOKUP(B590,GLSpecs!$L$15:$M$180,2,FALSE),"")</f>
        <v/>
      </c>
    </row>
    <row r="591" spans="3:3" x14ac:dyDescent="0.25">
      <c r="C591" s="67" t="str">
        <f>+IFERROR(VLOOKUP(B591,GLSpecs!$L$15:$M$180,2,FALSE),"")</f>
        <v/>
      </c>
    </row>
    <row r="592" spans="3:3" x14ac:dyDescent="0.25">
      <c r="C592" s="67" t="str">
        <f>+IFERROR(VLOOKUP(B592,GLSpecs!$L$15:$M$180,2,FALSE),"")</f>
        <v/>
      </c>
    </row>
    <row r="593" spans="3:3" x14ac:dyDescent="0.25">
      <c r="C593" s="67" t="str">
        <f>+IFERROR(VLOOKUP(B593,GLSpecs!$L$15:$M$180,2,FALSE),"")</f>
        <v/>
      </c>
    </row>
    <row r="594" spans="3:3" x14ac:dyDescent="0.25">
      <c r="C594" s="67" t="str">
        <f>+IFERROR(VLOOKUP(B594,GLSpecs!$L$15:$M$180,2,FALSE),"")</f>
        <v/>
      </c>
    </row>
    <row r="595" spans="3:3" x14ac:dyDescent="0.25">
      <c r="C595" s="67" t="str">
        <f>+IFERROR(VLOOKUP(B595,GLSpecs!$L$15:$M$180,2,FALSE),"")</f>
        <v/>
      </c>
    </row>
    <row r="596" spans="3:3" x14ac:dyDescent="0.25">
      <c r="C596" s="67" t="str">
        <f>+IFERROR(VLOOKUP(B596,GLSpecs!$L$15:$M$180,2,FALSE),"")</f>
        <v/>
      </c>
    </row>
    <row r="597" spans="3:3" x14ac:dyDescent="0.25">
      <c r="C597" s="67" t="str">
        <f>+IFERROR(VLOOKUP(B597,GLSpecs!$L$15:$M$180,2,FALSE),"")</f>
        <v/>
      </c>
    </row>
    <row r="598" spans="3:3" x14ac:dyDescent="0.25">
      <c r="C598" s="67" t="str">
        <f>+IFERROR(VLOOKUP(B598,GLSpecs!$L$15:$M$180,2,FALSE),"")</f>
        <v/>
      </c>
    </row>
    <row r="599" spans="3:3" x14ac:dyDescent="0.25">
      <c r="C599" s="67" t="str">
        <f>+IFERROR(VLOOKUP(B599,GLSpecs!$L$15:$M$180,2,FALSE),"")</f>
        <v/>
      </c>
    </row>
    <row r="600" spans="3:3" x14ac:dyDescent="0.25">
      <c r="C600" s="67" t="str">
        <f>+IFERROR(VLOOKUP(B600,GLSpecs!$L$15:$M$180,2,FALSE),"")</f>
        <v/>
      </c>
    </row>
    <row r="601" spans="3:3" x14ac:dyDescent="0.25">
      <c r="C601" s="67" t="str">
        <f>+IFERROR(VLOOKUP(B601,GLSpecs!$L$15:$M$180,2,FALSE),"")</f>
        <v/>
      </c>
    </row>
    <row r="602" spans="3:3" x14ac:dyDescent="0.25">
      <c r="C602" s="67" t="str">
        <f>+IFERROR(VLOOKUP(B602,GLSpecs!$L$15:$M$180,2,FALSE),"")</f>
        <v/>
      </c>
    </row>
    <row r="603" spans="3:3" x14ac:dyDescent="0.25">
      <c r="C603" s="67" t="str">
        <f>+IFERROR(VLOOKUP(B603,GLSpecs!$L$15:$M$180,2,FALSE),"")</f>
        <v/>
      </c>
    </row>
    <row r="604" spans="3:3" x14ac:dyDescent="0.25">
      <c r="C604" s="67" t="str">
        <f>+IFERROR(VLOOKUP(B604,GLSpecs!$L$15:$M$180,2,FALSE),"")</f>
        <v/>
      </c>
    </row>
    <row r="605" spans="3:3" x14ac:dyDescent="0.25">
      <c r="C605" s="67" t="str">
        <f>+IFERROR(VLOOKUP(B605,GLSpecs!$L$15:$M$180,2,FALSE),"")</f>
        <v/>
      </c>
    </row>
    <row r="606" spans="3:3" x14ac:dyDescent="0.25">
      <c r="C606" s="67" t="str">
        <f>+IFERROR(VLOOKUP(B606,GLSpecs!$L$15:$M$180,2,FALSE),"")</f>
        <v/>
      </c>
    </row>
    <row r="607" spans="3:3" x14ac:dyDescent="0.25">
      <c r="C607" s="67" t="str">
        <f>+IFERROR(VLOOKUP(B607,GLSpecs!$L$15:$M$180,2,FALSE),"")</f>
        <v/>
      </c>
    </row>
    <row r="608" spans="3:3" x14ac:dyDescent="0.25">
      <c r="C608" s="67" t="str">
        <f>+IFERROR(VLOOKUP(B608,GLSpecs!$L$15:$M$180,2,FALSE),"")</f>
        <v/>
      </c>
    </row>
    <row r="609" spans="3:3" x14ac:dyDescent="0.25">
      <c r="C609" s="67" t="str">
        <f>+IFERROR(VLOOKUP(B609,GLSpecs!$L$15:$M$180,2,FALSE),"")</f>
        <v/>
      </c>
    </row>
    <row r="610" spans="3:3" x14ac:dyDescent="0.25">
      <c r="C610" s="67" t="str">
        <f>+IFERROR(VLOOKUP(B610,GLSpecs!$L$15:$M$180,2,FALSE),"")</f>
        <v/>
      </c>
    </row>
    <row r="611" spans="3:3" x14ac:dyDescent="0.25">
      <c r="C611" s="67" t="str">
        <f>+IFERROR(VLOOKUP(B611,GLSpecs!$L$15:$M$180,2,FALSE),"")</f>
        <v/>
      </c>
    </row>
    <row r="612" spans="3:3" x14ac:dyDescent="0.25">
      <c r="C612" s="67" t="str">
        <f>+IFERROR(VLOOKUP(B612,GLSpecs!$L$15:$M$180,2,FALSE),"")</f>
        <v/>
      </c>
    </row>
    <row r="613" spans="3:3" x14ac:dyDescent="0.25">
      <c r="C613" s="67" t="str">
        <f>+IFERROR(VLOOKUP(B613,GLSpecs!$L$15:$M$180,2,FALSE),"")</f>
        <v/>
      </c>
    </row>
    <row r="614" spans="3:3" x14ac:dyDescent="0.25">
      <c r="C614" s="67" t="str">
        <f>+IFERROR(VLOOKUP(B614,GLSpecs!$L$15:$M$180,2,FALSE),"")</f>
        <v/>
      </c>
    </row>
    <row r="615" spans="3:3" x14ac:dyDescent="0.25">
      <c r="C615" s="67" t="str">
        <f>+IFERROR(VLOOKUP(B615,GLSpecs!$L$15:$M$180,2,FALSE),"")</f>
        <v/>
      </c>
    </row>
    <row r="616" spans="3:3" x14ac:dyDescent="0.25">
      <c r="C616" s="67" t="str">
        <f>+IFERROR(VLOOKUP(B616,GLSpecs!$L$15:$M$180,2,FALSE),"")</f>
        <v/>
      </c>
    </row>
    <row r="617" spans="3:3" x14ac:dyDescent="0.25">
      <c r="C617" s="67" t="str">
        <f>+IFERROR(VLOOKUP(B617,GLSpecs!$L$15:$M$180,2,FALSE),"")</f>
        <v/>
      </c>
    </row>
    <row r="618" spans="3:3" x14ac:dyDescent="0.25">
      <c r="C618" s="67" t="str">
        <f>+IFERROR(VLOOKUP(B618,GLSpecs!$L$15:$M$180,2,FALSE),"")</f>
        <v/>
      </c>
    </row>
    <row r="619" spans="3:3" x14ac:dyDescent="0.25">
      <c r="C619" s="67" t="str">
        <f>+IFERROR(VLOOKUP(B619,GLSpecs!$L$15:$M$180,2,FALSE),"")</f>
        <v/>
      </c>
    </row>
    <row r="620" spans="3:3" x14ac:dyDescent="0.25">
      <c r="C620" s="67" t="str">
        <f>+IFERROR(VLOOKUP(B620,GLSpecs!$L$15:$M$180,2,FALSE),"")</f>
        <v/>
      </c>
    </row>
    <row r="621" spans="3:3" x14ac:dyDescent="0.25">
      <c r="C621" s="67" t="str">
        <f>+IFERROR(VLOOKUP(B621,GLSpecs!$L$15:$M$180,2,FALSE),"")</f>
        <v/>
      </c>
    </row>
    <row r="622" spans="3:3" x14ac:dyDescent="0.25">
      <c r="C622" s="67" t="str">
        <f>+IFERROR(VLOOKUP(B622,GLSpecs!$L$15:$M$180,2,FALSE),"")</f>
        <v/>
      </c>
    </row>
    <row r="623" spans="3:3" x14ac:dyDescent="0.25">
      <c r="C623" s="67" t="str">
        <f>+IFERROR(VLOOKUP(B623,GLSpecs!$L$15:$M$180,2,FALSE),"")</f>
        <v/>
      </c>
    </row>
    <row r="624" spans="3:3" x14ac:dyDescent="0.25">
      <c r="C624" s="67" t="str">
        <f>+IFERROR(VLOOKUP(B624,GLSpecs!$L$15:$M$180,2,FALSE),"")</f>
        <v/>
      </c>
    </row>
    <row r="625" spans="3:3" x14ac:dyDescent="0.25">
      <c r="C625" s="67" t="str">
        <f>+IFERROR(VLOOKUP(B625,GLSpecs!$L$15:$M$180,2,FALSE),"")</f>
        <v/>
      </c>
    </row>
    <row r="626" spans="3:3" x14ac:dyDescent="0.25">
      <c r="C626" s="67" t="str">
        <f>+IFERROR(VLOOKUP(B626,GLSpecs!$L$15:$M$180,2,FALSE),"")</f>
        <v/>
      </c>
    </row>
    <row r="627" spans="3:3" x14ac:dyDescent="0.25">
      <c r="C627" s="67" t="str">
        <f>+IFERROR(VLOOKUP(B627,GLSpecs!$L$15:$M$180,2,FALSE),"")</f>
        <v/>
      </c>
    </row>
    <row r="628" spans="3:3" x14ac:dyDescent="0.25">
      <c r="C628" s="67" t="str">
        <f>+IFERROR(VLOOKUP(B628,GLSpecs!$L$15:$M$180,2,FALSE),"")</f>
        <v/>
      </c>
    </row>
    <row r="629" spans="3:3" x14ac:dyDescent="0.25">
      <c r="C629" s="67" t="str">
        <f>+IFERROR(VLOOKUP(B629,GLSpecs!$L$15:$M$180,2,FALSE),"")</f>
        <v/>
      </c>
    </row>
    <row r="630" spans="3:3" x14ac:dyDescent="0.25">
      <c r="C630" s="67" t="str">
        <f>+IFERROR(VLOOKUP(B630,GLSpecs!$L$15:$M$180,2,FALSE),"")</f>
        <v/>
      </c>
    </row>
    <row r="631" spans="3:3" x14ac:dyDescent="0.25">
      <c r="C631" s="67" t="str">
        <f>+IFERROR(VLOOKUP(B631,GLSpecs!$L$15:$M$180,2,FALSE),"")</f>
        <v/>
      </c>
    </row>
    <row r="632" spans="3:3" x14ac:dyDescent="0.25">
      <c r="C632" s="67" t="str">
        <f>+IFERROR(VLOOKUP(B632,GLSpecs!$L$15:$M$180,2,FALSE),"")</f>
        <v/>
      </c>
    </row>
    <row r="633" spans="3:3" x14ac:dyDescent="0.25">
      <c r="C633" s="67" t="str">
        <f>+IFERROR(VLOOKUP(B633,GLSpecs!$L$15:$M$180,2,FALSE),"")</f>
        <v/>
      </c>
    </row>
    <row r="634" spans="3:3" x14ac:dyDescent="0.25">
      <c r="C634" s="67" t="str">
        <f>+IFERROR(VLOOKUP(B634,GLSpecs!$L$15:$M$180,2,FALSE),"")</f>
        <v/>
      </c>
    </row>
    <row r="635" spans="3:3" x14ac:dyDescent="0.25">
      <c r="C635" s="67" t="str">
        <f>+IFERROR(VLOOKUP(B635,GLSpecs!$L$15:$M$180,2,FALSE),"")</f>
        <v/>
      </c>
    </row>
    <row r="636" spans="3:3" x14ac:dyDescent="0.25">
      <c r="C636" s="67" t="str">
        <f>+IFERROR(VLOOKUP(B636,GLSpecs!$L$15:$M$180,2,FALSE),"")</f>
        <v/>
      </c>
    </row>
    <row r="637" spans="3:3" x14ac:dyDescent="0.25">
      <c r="C637" s="67" t="str">
        <f>+IFERROR(VLOOKUP(B637,GLSpecs!$L$15:$M$180,2,FALSE),"")</f>
        <v/>
      </c>
    </row>
    <row r="638" spans="3:3" x14ac:dyDescent="0.25">
      <c r="C638" s="67" t="str">
        <f>+IFERROR(VLOOKUP(B638,GLSpecs!$L$15:$M$180,2,FALSE),"")</f>
        <v/>
      </c>
    </row>
    <row r="639" spans="3:3" x14ac:dyDescent="0.25">
      <c r="C639" s="67" t="str">
        <f>+IFERROR(VLOOKUP(B639,GLSpecs!$L$15:$M$180,2,FALSE),"")</f>
        <v/>
      </c>
    </row>
    <row r="640" spans="3:3" x14ac:dyDescent="0.25">
      <c r="C640" s="67" t="str">
        <f>+IFERROR(VLOOKUP(B640,GLSpecs!$L$15:$M$180,2,FALSE),"")</f>
        <v/>
      </c>
    </row>
    <row r="641" spans="3:3" x14ac:dyDescent="0.25">
      <c r="C641" s="67" t="str">
        <f>+IFERROR(VLOOKUP(B641,GLSpecs!$L$15:$M$180,2,FALSE),"")</f>
        <v/>
      </c>
    </row>
    <row r="642" spans="3:3" x14ac:dyDescent="0.25">
      <c r="C642" s="67" t="str">
        <f>+IFERROR(VLOOKUP(B642,GLSpecs!$L$15:$M$180,2,FALSE),"")</f>
        <v/>
      </c>
    </row>
    <row r="643" spans="3:3" x14ac:dyDescent="0.25">
      <c r="C643" s="67" t="str">
        <f>+IFERROR(VLOOKUP(B643,GLSpecs!$L$15:$M$180,2,FALSE),"")</f>
        <v/>
      </c>
    </row>
    <row r="644" spans="3:3" x14ac:dyDescent="0.25">
      <c r="C644" s="67" t="str">
        <f>+IFERROR(VLOOKUP(B644,GLSpecs!$L$15:$M$180,2,FALSE),"")</f>
        <v/>
      </c>
    </row>
    <row r="645" spans="3:3" x14ac:dyDescent="0.25">
      <c r="C645" s="67" t="str">
        <f>+IFERROR(VLOOKUP(B645,GLSpecs!$L$15:$M$180,2,FALSE),"")</f>
        <v/>
      </c>
    </row>
    <row r="646" spans="3:3" x14ac:dyDescent="0.25">
      <c r="C646" s="67" t="str">
        <f>+IFERROR(VLOOKUP(B646,GLSpecs!$L$15:$M$180,2,FALSE),"")</f>
        <v/>
      </c>
    </row>
    <row r="647" spans="3:3" x14ac:dyDescent="0.25">
      <c r="C647" s="67" t="str">
        <f>+IFERROR(VLOOKUP(B647,GLSpecs!$L$15:$M$180,2,FALSE),"")</f>
        <v/>
      </c>
    </row>
    <row r="648" spans="3:3" x14ac:dyDescent="0.25">
      <c r="C648" s="67" t="str">
        <f>+IFERROR(VLOOKUP(B648,GLSpecs!$L$15:$M$180,2,FALSE),"")</f>
        <v/>
      </c>
    </row>
    <row r="649" spans="3:3" x14ac:dyDescent="0.25">
      <c r="C649" s="67" t="str">
        <f>+IFERROR(VLOOKUP(B649,GLSpecs!$L$15:$M$180,2,FALSE),"")</f>
        <v/>
      </c>
    </row>
    <row r="650" spans="3:3" x14ac:dyDescent="0.25">
      <c r="C650" s="67" t="str">
        <f>+IFERROR(VLOOKUP(B650,GLSpecs!$L$15:$M$180,2,FALSE),"")</f>
        <v/>
      </c>
    </row>
    <row r="651" spans="3:3" x14ac:dyDescent="0.25">
      <c r="C651" s="67" t="str">
        <f>+IFERROR(VLOOKUP(B651,GLSpecs!$L$15:$M$180,2,FALSE),"")</f>
        <v/>
      </c>
    </row>
    <row r="652" spans="3:3" x14ac:dyDescent="0.25">
      <c r="C652" s="67" t="str">
        <f>+IFERROR(VLOOKUP(B652,GLSpecs!$L$15:$M$180,2,FALSE),"")</f>
        <v/>
      </c>
    </row>
    <row r="653" spans="3:3" x14ac:dyDescent="0.25">
      <c r="C653" s="67" t="str">
        <f>+IFERROR(VLOOKUP(B653,GLSpecs!$L$15:$M$180,2,FALSE),"")</f>
        <v/>
      </c>
    </row>
    <row r="654" spans="3:3" x14ac:dyDescent="0.25">
      <c r="C654" s="67" t="str">
        <f>+IFERROR(VLOOKUP(B654,GLSpecs!$L$15:$M$180,2,FALSE),"")</f>
        <v/>
      </c>
    </row>
    <row r="655" spans="3:3" x14ac:dyDescent="0.25">
      <c r="C655" s="67" t="str">
        <f>+IFERROR(VLOOKUP(B655,GLSpecs!$L$15:$M$180,2,FALSE),"")</f>
        <v/>
      </c>
    </row>
    <row r="656" spans="3:3" x14ac:dyDescent="0.25">
      <c r="C656" s="67" t="str">
        <f>+IFERROR(VLOOKUP(B656,GLSpecs!$L$15:$M$180,2,FALSE),"")</f>
        <v/>
      </c>
    </row>
    <row r="657" spans="3:3" x14ac:dyDescent="0.25">
      <c r="C657" s="67" t="str">
        <f>+IFERROR(VLOOKUP(B657,GLSpecs!$L$15:$M$180,2,FALSE),"")</f>
        <v/>
      </c>
    </row>
    <row r="658" spans="3:3" x14ac:dyDescent="0.25">
      <c r="C658" s="67" t="str">
        <f>+IFERROR(VLOOKUP(B658,GLSpecs!$L$15:$M$180,2,FALSE),"")</f>
        <v/>
      </c>
    </row>
    <row r="659" spans="3:3" x14ac:dyDescent="0.25">
      <c r="C659" s="67" t="str">
        <f>+IFERROR(VLOOKUP(B659,GLSpecs!$L$15:$M$180,2,FALSE),"")</f>
        <v/>
      </c>
    </row>
    <row r="660" spans="3:3" x14ac:dyDescent="0.25">
      <c r="C660" s="67" t="str">
        <f>+IFERROR(VLOOKUP(B660,GLSpecs!$L$15:$M$180,2,FALSE),"")</f>
        <v/>
      </c>
    </row>
    <row r="661" spans="3:3" x14ac:dyDescent="0.25">
      <c r="C661" s="67" t="str">
        <f>+IFERROR(VLOOKUP(B661,GLSpecs!$L$15:$M$180,2,FALSE),"")</f>
        <v/>
      </c>
    </row>
    <row r="662" spans="3:3" x14ac:dyDescent="0.25">
      <c r="C662" s="67" t="str">
        <f>+IFERROR(VLOOKUP(B662,GLSpecs!$L$15:$M$180,2,FALSE),"")</f>
        <v/>
      </c>
    </row>
    <row r="663" spans="3:3" x14ac:dyDescent="0.25">
      <c r="C663" s="67" t="str">
        <f>+IFERROR(VLOOKUP(B663,GLSpecs!$L$15:$M$180,2,FALSE),"")</f>
        <v/>
      </c>
    </row>
    <row r="664" spans="3:3" x14ac:dyDescent="0.25">
      <c r="C664" s="67" t="str">
        <f>+IFERROR(VLOOKUP(B664,GLSpecs!$L$15:$M$180,2,FALSE),"")</f>
        <v/>
      </c>
    </row>
    <row r="665" spans="3:3" x14ac:dyDescent="0.25">
      <c r="C665" s="67" t="str">
        <f>+IFERROR(VLOOKUP(B665,GLSpecs!$L$15:$M$180,2,FALSE),"")</f>
        <v/>
      </c>
    </row>
    <row r="666" spans="3:3" x14ac:dyDescent="0.25">
      <c r="C666" s="67" t="str">
        <f>+IFERROR(VLOOKUP(B666,GLSpecs!$L$15:$M$180,2,FALSE),"")</f>
        <v/>
      </c>
    </row>
    <row r="667" spans="3:3" x14ac:dyDescent="0.25">
      <c r="C667" s="67" t="str">
        <f>+IFERROR(VLOOKUP(B667,GLSpecs!$L$15:$M$180,2,FALSE),"")</f>
        <v/>
      </c>
    </row>
    <row r="668" spans="3:3" x14ac:dyDescent="0.25">
      <c r="C668" s="67" t="str">
        <f>+IFERROR(VLOOKUP(B668,GLSpecs!$L$15:$M$180,2,FALSE),"")</f>
        <v/>
      </c>
    </row>
    <row r="669" spans="3:3" x14ac:dyDescent="0.25">
      <c r="C669" s="67" t="str">
        <f>+IFERROR(VLOOKUP(B669,GLSpecs!$L$15:$M$180,2,FALSE),"")</f>
        <v/>
      </c>
    </row>
    <row r="670" spans="3:3" x14ac:dyDescent="0.25">
      <c r="C670" s="67" t="str">
        <f>+IFERROR(VLOOKUP(B670,GLSpecs!$L$15:$M$180,2,FALSE),"")</f>
        <v/>
      </c>
    </row>
    <row r="671" spans="3:3" x14ac:dyDescent="0.25">
      <c r="C671" s="67" t="str">
        <f>+IFERROR(VLOOKUP(B671,GLSpecs!$L$15:$M$180,2,FALSE),"")</f>
        <v/>
      </c>
    </row>
    <row r="672" spans="3:3" x14ac:dyDescent="0.25">
      <c r="C672" s="67" t="str">
        <f>+IFERROR(VLOOKUP(B672,GLSpecs!$L$15:$M$180,2,FALSE),"")</f>
        <v/>
      </c>
    </row>
    <row r="673" spans="3:3" x14ac:dyDescent="0.25">
      <c r="C673" s="67" t="str">
        <f>+IFERROR(VLOOKUP(B673,GLSpecs!$L$15:$M$180,2,FALSE),"")</f>
        <v/>
      </c>
    </row>
    <row r="674" spans="3:3" x14ac:dyDescent="0.25">
      <c r="C674" s="67" t="str">
        <f>+IFERROR(VLOOKUP(B674,GLSpecs!$L$15:$M$180,2,FALSE),"")</f>
        <v/>
      </c>
    </row>
    <row r="675" spans="3:3" x14ac:dyDescent="0.25">
      <c r="C675" s="67" t="str">
        <f>+IFERROR(VLOOKUP(B675,GLSpecs!$L$15:$M$180,2,FALSE),"")</f>
        <v/>
      </c>
    </row>
    <row r="676" spans="3:3" x14ac:dyDescent="0.25">
      <c r="C676" s="67" t="str">
        <f>+IFERROR(VLOOKUP(B676,GLSpecs!$L$15:$M$180,2,FALSE),"")</f>
        <v/>
      </c>
    </row>
    <row r="677" spans="3:3" x14ac:dyDescent="0.25">
      <c r="C677" s="67" t="str">
        <f>+IFERROR(VLOOKUP(B677,GLSpecs!$L$15:$M$180,2,FALSE),"")</f>
        <v/>
      </c>
    </row>
    <row r="678" spans="3:3" x14ac:dyDescent="0.25">
      <c r="C678" s="67" t="str">
        <f>+IFERROR(VLOOKUP(B678,GLSpecs!$L$15:$M$180,2,FALSE),"")</f>
        <v/>
      </c>
    </row>
    <row r="679" spans="3:3" x14ac:dyDescent="0.25">
      <c r="C679" s="67" t="str">
        <f>+IFERROR(VLOOKUP(B679,GLSpecs!$L$15:$M$180,2,FALSE),"")</f>
        <v/>
      </c>
    </row>
    <row r="680" spans="3:3" x14ac:dyDescent="0.25">
      <c r="C680" s="67" t="str">
        <f>+IFERROR(VLOOKUP(B680,GLSpecs!$L$15:$M$180,2,FALSE),"")</f>
        <v/>
      </c>
    </row>
    <row r="681" spans="3:3" x14ac:dyDescent="0.25">
      <c r="C681" s="67" t="str">
        <f>+IFERROR(VLOOKUP(B681,GLSpecs!$L$15:$M$180,2,FALSE),"")</f>
        <v/>
      </c>
    </row>
    <row r="682" spans="3:3" x14ac:dyDescent="0.25">
      <c r="C682" s="67" t="str">
        <f>+IFERROR(VLOOKUP(B682,GLSpecs!$L$15:$M$180,2,FALSE),"")</f>
        <v/>
      </c>
    </row>
    <row r="683" spans="3:3" x14ac:dyDescent="0.25">
      <c r="C683" s="67" t="str">
        <f>+IFERROR(VLOOKUP(B683,GLSpecs!$L$15:$M$180,2,FALSE),"")</f>
        <v/>
      </c>
    </row>
    <row r="684" spans="3:3" x14ac:dyDescent="0.25">
      <c r="C684" s="67" t="str">
        <f>+IFERROR(VLOOKUP(B684,GLSpecs!$L$15:$M$180,2,FALSE),"")</f>
        <v/>
      </c>
    </row>
    <row r="685" spans="3:3" x14ac:dyDescent="0.25">
      <c r="C685" s="67" t="str">
        <f>+IFERROR(VLOOKUP(B685,GLSpecs!$L$15:$M$180,2,FALSE),"")</f>
        <v/>
      </c>
    </row>
    <row r="686" spans="3:3" x14ac:dyDescent="0.25">
      <c r="C686" s="67" t="str">
        <f>+IFERROR(VLOOKUP(B686,GLSpecs!$L$15:$M$180,2,FALSE),"")</f>
        <v/>
      </c>
    </row>
    <row r="687" spans="3:3" x14ac:dyDescent="0.25">
      <c r="C687" s="67" t="str">
        <f>+IFERROR(VLOOKUP(B687,GLSpecs!$L$15:$M$180,2,FALSE),"")</f>
        <v/>
      </c>
    </row>
    <row r="688" spans="3:3" x14ac:dyDescent="0.25">
      <c r="C688" s="67" t="str">
        <f>+IFERROR(VLOOKUP(B688,GLSpecs!$L$15:$M$180,2,FALSE),"")</f>
        <v/>
      </c>
    </row>
    <row r="689" spans="3:3" x14ac:dyDescent="0.25">
      <c r="C689" s="67" t="str">
        <f>+IFERROR(VLOOKUP(B689,GLSpecs!$L$15:$M$180,2,FALSE),"")</f>
        <v/>
      </c>
    </row>
    <row r="690" spans="3:3" x14ac:dyDescent="0.25">
      <c r="C690" s="67" t="str">
        <f>+IFERROR(VLOOKUP(B690,GLSpecs!$L$15:$M$180,2,FALSE),"")</f>
        <v/>
      </c>
    </row>
    <row r="691" spans="3:3" x14ac:dyDescent="0.25">
      <c r="C691" s="67" t="str">
        <f>+IFERROR(VLOOKUP(B691,GLSpecs!$L$15:$M$180,2,FALSE),"")</f>
        <v/>
      </c>
    </row>
    <row r="692" spans="3:3" x14ac:dyDescent="0.25">
      <c r="C692" s="67" t="str">
        <f>+IFERROR(VLOOKUP(B692,GLSpecs!$L$15:$M$180,2,FALSE),"")</f>
        <v/>
      </c>
    </row>
    <row r="693" spans="3:3" x14ac:dyDescent="0.25">
      <c r="C693" s="67" t="str">
        <f>+IFERROR(VLOOKUP(B693,GLSpecs!$L$15:$M$180,2,FALSE),"")</f>
        <v/>
      </c>
    </row>
    <row r="694" spans="3:3" x14ac:dyDescent="0.25">
      <c r="C694" s="67" t="str">
        <f>+IFERROR(VLOOKUP(B694,GLSpecs!$L$15:$M$180,2,FALSE),"")</f>
        <v/>
      </c>
    </row>
    <row r="695" spans="3:3" x14ac:dyDescent="0.25">
      <c r="C695" s="67" t="str">
        <f>+IFERROR(VLOOKUP(B695,GLSpecs!$L$15:$M$180,2,FALSE),"")</f>
        <v/>
      </c>
    </row>
    <row r="696" spans="3:3" x14ac:dyDescent="0.25">
      <c r="C696" s="67" t="str">
        <f>+IFERROR(VLOOKUP(B696,GLSpecs!$L$15:$M$180,2,FALSE),"")</f>
        <v/>
      </c>
    </row>
    <row r="697" spans="3:3" x14ac:dyDescent="0.25">
      <c r="C697" s="67" t="str">
        <f>+IFERROR(VLOOKUP(B697,GLSpecs!$L$15:$M$180,2,FALSE),"")</f>
        <v/>
      </c>
    </row>
    <row r="698" spans="3:3" x14ac:dyDescent="0.25">
      <c r="C698" s="67" t="str">
        <f>+IFERROR(VLOOKUP(B698,GLSpecs!$L$15:$M$180,2,FALSE),"")</f>
        <v/>
      </c>
    </row>
    <row r="699" spans="3:3" x14ac:dyDescent="0.25">
      <c r="C699" s="67" t="str">
        <f>+IFERROR(VLOOKUP(B699,GLSpecs!$L$15:$M$180,2,FALSE),"")</f>
        <v/>
      </c>
    </row>
    <row r="700" spans="3:3" x14ac:dyDescent="0.25">
      <c r="C700" s="67" t="str">
        <f>+IFERROR(VLOOKUP(B700,GLSpecs!$L$15:$M$180,2,FALSE),"")</f>
        <v/>
      </c>
    </row>
    <row r="701" spans="3:3" x14ac:dyDescent="0.25">
      <c r="C701" s="67" t="str">
        <f>+IFERROR(VLOOKUP(B701,GLSpecs!$L$15:$M$180,2,FALSE),"")</f>
        <v/>
      </c>
    </row>
    <row r="702" spans="3:3" x14ac:dyDescent="0.25">
      <c r="C702" s="67" t="str">
        <f>+IFERROR(VLOOKUP(B702,GLSpecs!$L$15:$M$180,2,FALSE),"")</f>
        <v/>
      </c>
    </row>
    <row r="703" spans="3:3" x14ac:dyDescent="0.25">
      <c r="C703" s="67" t="str">
        <f>+IFERROR(VLOOKUP(B703,GLSpecs!$L$15:$M$180,2,FALSE),"")</f>
        <v/>
      </c>
    </row>
    <row r="704" spans="3:3" x14ac:dyDescent="0.25">
      <c r="C704" s="67" t="str">
        <f>+IFERROR(VLOOKUP(B704,GLSpecs!$L$15:$M$180,2,FALSE),"")</f>
        <v/>
      </c>
    </row>
    <row r="705" spans="3:3" x14ac:dyDescent="0.25">
      <c r="C705" s="67" t="str">
        <f>+IFERROR(VLOOKUP(B705,GLSpecs!$L$15:$M$180,2,FALSE),"")</f>
        <v/>
      </c>
    </row>
    <row r="706" spans="3:3" x14ac:dyDescent="0.25">
      <c r="C706" s="67" t="str">
        <f>+IFERROR(VLOOKUP(B706,GLSpecs!$L$15:$M$180,2,FALSE),"")</f>
        <v/>
      </c>
    </row>
    <row r="707" spans="3:3" x14ac:dyDescent="0.25">
      <c r="C707" s="67" t="str">
        <f>+IFERROR(VLOOKUP(B707,GLSpecs!$L$15:$M$180,2,FALSE),"")</f>
        <v/>
      </c>
    </row>
    <row r="708" spans="3:3" x14ac:dyDescent="0.25">
      <c r="C708" s="67" t="str">
        <f>+IFERROR(VLOOKUP(B708,GLSpecs!$L$15:$M$180,2,FALSE),"")</f>
        <v/>
      </c>
    </row>
    <row r="709" spans="3:3" x14ac:dyDescent="0.25">
      <c r="C709" s="67" t="str">
        <f>+IFERROR(VLOOKUP(B709,GLSpecs!$L$15:$M$180,2,FALSE),"")</f>
        <v/>
      </c>
    </row>
    <row r="710" spans="3:3" x14ac:dyDescent="0.25">
      <c r="C710" s="67" t="str">
        <f>+IFERROR(VLOOKUP(B710,GLSpecs!$L$15:$M$180,2,FALSE),"")</f>
        <v/>
      </c>
    </row>
    <row r="711" spans="3:3" x14ac:dyDescent="0.25">
      <c r="C711" s="67" t="str">
        <f>+IFERROR(VLOOKUP(B711,GLSpecs!$L$15:$M$180,2,FALSE),"")</f>
        <v/>
      </c>
    </row>
    <row r="712" spans="3:3" x14ac:dyDescent="0.25">
      <c r="C712" s="67" t="str">
        <f>+IFERROR(VLOOKUP(B712,GLSpecs!$L$15:$M$180,2,FALSE),"")</f>
        <v/>
      </c>
    </row>
    <row r="713" spans="3:3" x14ac:dyDescent="0.25">
      <c r="C713" s="67" t="str">
        <f>+IFERROR(VLOOKUP(B713,GLSpecs!$L$15:$M$180,2,FALSE),"")</f>
        <v/>
      </c>
    </row>
    <row r="714" spans="3:3" x14ac:dyDescent="0.25">
      <c r="C714" s="67" t="str">
        <f>+IFERROR(VLOOKUP(B714,GLSpecs!$L$15:$M$180,2,FALSE),"")</f>
        <v/>
      </c>
    </row>
    <row r="715" spans="3:3" x14ac:dyDescent="0.25">
      <c r="C715" s="67" t="str">
        <f>+IFERROR(VLOOKUP(B715,GLSpecs!$L$15:$M$180,2,FALSE),"")</f>
        <v/>
      </c>
    </row>
    <row r="716" spans="3:3" x14ac:dyDescent="0.25">
      <c r="C716" s="67" t="str">
        <f>+IFERROR(VLOOKUP(B716,GLSpecs!$L$15:$M$180,2,FALSE),"")</f>
        <v/>
      </c>
    </row>
    <row r="717" spans="3:3" x14ac:dyDescent="0.25">
      <c r="C717" s="67" t="str">
        <f>+IFERROR(VLOOKUP(B717,GLSpecs!$L$15:$M$180,2,FALSE),"")</f>
        <v/>
      </c>
    </row>
    <row r="718" spans="3:3" x14ac:dyDescent="0.25">
      <c r="C718" s="67" t="str">
        <f>+IFERROR(VLOOKUP(B718,GLSpecs!$L$15:$M$180,2,FALSE),"")</f>
        <v/>
      </c>
    </row>
    <row r="719" spans="3:3" x14ac:dyDescent="0.25">
      <c r="C719" s="67" t="str">
        <f>+IFERROR(VLOOKUP(B719,GLSpecs!$L$15:$M$180,2,FALSE),"")</f>
        <v/>
      </c>
    </row>
    <row r="720" spans="3:3" x14ac:dyDescent="0.25">
      <c r="C720" s="67" t="str">
        <f>+IFERROR(VLOOKUP(B720,GLSpecs!$L$15:$M$180,2,FALSE),"")</f>
        <v/>
      </c>
    </row>
    <row r="721" spans="3:3" x14ac:dyDescent="0.25">
      <c r="C721" s="67" t="str">
        <f>+IFERROR(VLOOKUP(B721,GLSpecs!$L$15:$M$180,2,FALSE),"")</f>
        <v/>
      </c>
    </row>
    <row r="722" spans="3:3" x14ac:dyDescent="0.25">
      <c r="C722" s="67" t="str">
        <f>+IFERROR(VLOOKUP(B722,GLSpecs!$L$15:$M$180,2,FALSE),"")</f>
        <v/>
      </c>
    </row>
    <row r="723" spans="3:3" x14ac:dyDescent="0.25">
      <c r="C723" s="67" t="str">
        <f>+IFERROR(VLOOKUP(B723,GLSpecs!$L$15:$M$180,2,FALSE),"")</f>
        <v/>
      </c>
    </row>
    <row r="724" spans="3:3" x14ac:dyDescent="0.25">
      <c r="C724" s="67" t="str">
        <f>+IFERROR(VLOOKUP(B724,GLSpecs!$L$15:$M$180,2,FALSE),"")</f>
        <v/>
      </c>
    </row>
    <row r="725" spans="3:3" x14ac:dyDescent="0.25">
      <c r="C725" s="67" t="str">
        <f>+IFERROR(VLOOKUP(B725,GLSpecs!$L$15:$M$180,2,FALSE),"")</f>
        <v/>
      </c>
    </row>
    <row r="726" spans="3:3" x14ac:dyDescent="0.25">
      <c r="C726" s="67" t="str">
        <f>+IFERROR(VLOOKUP(B726,GLSpecs!$L$15:$M$180,2,FALSE),"")</f>
        <v/>
      </c>
    </row>
    <row r="727" spans="3:3" x14ac:dyDescent="0.25">
      <c r="C727" s="67" t="str">
        <f>+IFERROR(VLOOKUP(B727,GLSpecs!$L$15:$M$180,2,FALSE),"")</f>
        <v/>
      </c>
    </row>
    <row r="728" spans="3:3" x14ac:dyDescent="0.25">
      <c r="C728" s="67" t="str">
        <f>+IFERROR(VLOOKUP(B728,GLSpecs!$L$15:$M$180,2,FALSE),"")</f>
        <v/>
      </c>
    </row>
    <row r="729" spans="3:3" x14ac:dyDescent="0.25">
      <c r="C729" s="67" t="str">
        <f>+IFERROR(VLOOKUP(B729,GLSpecs!$L$15:$M$180,2,FALSE),"")</f>
        <v/>
      </c>
    </row>
    <row r="730" spans="3:3" x14ac:dyDescent="0.25">
      <c r="C730" s="67" t="str">
        <f>+IFERROR(VLOOKUP(B730,GLSpecs!$L$15:$M$180,2,FALSE),"")</f>
        <v/>
      </c>
    </row>
    <row r="731" spans="3:3" x14ac:dyDescent="0.25">
      <c r="C731" s="67" t="str">
        <f>+IFERROR(VLOOKUP(B731,GLSpecs!$L$15:$M$180,2,FALSE),"")</f>
        <v/>
      </c>
    </row>
    <row r="732" spans="3:3" x14ac:dyDescent="0.25">
      <c r="C732" s="67" t="str">
        <f>+IFERROR(VLOOKUP(B732,GLSpecs!$L$15:$M$180,2,FALSE),"")</f>
        <v/>
      </c>
    </row>
    <row r="733" spans="3:3" x14ac:dyDescent="0.25">
      <c r="C733" s="67" t="str">
        <f>+IFERROR(VLOOKUP(B733,GLSpecs!$L$15:$M$180,2,FALSE),"")</f>
        <v/>
      </c>
    </row>
    <row r="734" spans="3:3" x14ac:dyDescent="0.25">
      <c r="C734" s="67" t="str">
        <f>+IFERROR(VLOOKUP(B734,GLSpecs!$L$15:$M$180,2,FALSE),"")</f>
        <v/>
      </c>
    </row>
    <row r="735" spans="3:3" x14ac:dyDescent="0.25">
      <c r="C735" s="67" t="str">
        <f>+IFERROR(VLOOKUP(B735,GLSpecs!$L$15:$M$180,2,FALSE),"")</f>
        <v/>
      </c>
    </row>
    <row r="736" spans="3:3" x14ac:dyDescent="0.25">
      <c r="C736" s="67" t="str">
        <f>+IFERROR(VLOOKUP(B736,GLSpecs!$L$15:$M$180,2,FALSE),"")</f>
        <v/>
      </c>
    </row>
    <row r="737" spans="3:3" x14ac:dyDescent="0.25">
      <c r="C737" s="67" t="str">
        <f>+IFERROR(VLOOKUP(B737,GLSpecs!$L$15:$M$180,2,FALSE),"")</f>
        <v/>
      </c>
    </row>
    <row r="738" spans="3:3" x14ac:dyDescent="0.25">
      <c r="C738" s="67" t="str">
        <f>+IFERROR(VLOOKUP(B738,GLSpecs!$L$15:$M$180,2,FALSE),"")</f>
        <v/>
      </c>
    </row>
    <row r="739" spans="3:3" x14ac:dyDescent="0.25">
      <c r="C739" s="67" t="str">
        <f>+IFERROR(VLOOKUP(B739,GLSpecs!$L$15:$M$180,2,FALSE),"")</f>
        <v/>
      </c>
    </row>
    <row r="740" spans="3:3" x14ac:dyDescent="0.25">
      <c r="C740" s="67" t="str">
        <f>+IFERROR(VLOOKUP(B740,GLSpecs!$L$15:$M$180,2,FALSE),"")</f>
        <v/>
      </c>
    </row>
    <row r="741" spans="3:3" x14ac:dyDescent="0.25">
      <c r="C741" s="67" t="str">
        <f>+IFERROR(VLOOKUP(B741,GLSpecs!$L$15:$M$180,2,FALSE),"")</f>
        <v/>
      </c>
    </row>
    <row r="742" spans="3:3" x14ac:dyDescent="0.25">
      <c r="C742" s="67" t="str">
        <f>+IFERROR(VLOOKUP(B742,GLSpecs!$L$15:$M$180,2,FALSE),"")</f>
        <v/>
      </c>
    </row>
    <row r="743" spans="3:3" x14ac:dyDescent="0.25">
      <c r="C743" s="67" t="str">
        <f>+IFERROR(VLOOKUP(B743,GLSpecs!$L$15:$M$180,2,FALSE),"")</f>
        <v/>
      </c>
    </row>
    <row r="744" spans="3:3" x14ac:dyDescent="0.25">
      <c r="C744" s="67" t="str">
        <f>+IFERROR(VLOOKUP(B744,GLSpecs!$L$15:$M$180,2,FALSE),"")</f>
        <v/>
      </c>
    </row>
    <row r="745" spans="3:3" x14ac:dyDescent="0.25">
      <c r="C745" s="67" t="str">
        <f>+IFERROR(VLOOKUP(B745,GLSpecs!$L$15:$M$180,2,FALSE),"")</f>
        <v/>
      </c>
    </row>
    <row r="746" spans="3:3" x14ac:dyDescent="0.25">
      <c r="C746" s="67" t="str">
        <f>+IFERROR(VLOOKUP(B746,GLSpecs!$L$15:$M$180,2,FALSE),"")</f>
        <v/>
      </c>
    </row>
    <row r="747" spans="3:3" x14ac:dyDescent="0.25">
      <c r="C747" s="67" t="str">
        <f>+IFERROR(VLOOKUP(B747,GLSpecs!$L$15:$M$180,2,FALSE),"")</f>
        <v/>
      </c>
    </row>
    <row r="748" spans="3:3" x14ac:dyDescent="0.25">
      <c r="C748" s="67" t="str">
        <f>+IFERROR(VLOOKUP(B748,GLSpecs!$L$15:$M$180,2,FALSE),"")</f>
        <v/>
      </c>
    </row>
    <row r="749" spans="3:3" x14ac:dyDescent="0.25">
      <c r="C749" s="67" t="str">
        <f>+IFERROR(VLOOKUP(B749,GLSpecs!$L$15:$M$180,2,FALSE),"")</f>
        <v/>
      </c>
    </row>
    <row r="750" spans="3:3" x14ac:dyDescent="0.25">
      <c r="C750" s="67" t="str">
        <f>+IFERROR(VLOOKUP(B750,GLSpecs!$L$15:$M$180,2,FALSE),"")</f>
        <v/>
      </c>
    </row>
    <row r="751" spans="3:3" x14ac:dyDescent="0.25">
      <c r="C751" s="67" t="str">
        <f>+IFERROR(VLOOKUP(B751,GLSpecs!$L$15:$M$180,2,FALSE),"")</f>
        <v/>
      </c>
    </row>
    <row r="752" spans="3:3" x14ac:dyDescent="0.25">
      <c r="C752" s="67" t="str">
        <f>+IFERROR(VLOOKUP(B752,GLSpecs!$L$15:$M$180,2,FALSE),"")</f>
        <v/>
      </c>
    </row>
    <row r="753" spans="3:3" x14ac:dyDescent="0.25">
      <c r="C753" s="67" t="str">
        <f>+IFERROR(VLOOKUP(B753,GLSpecs!$L$15:$M$180,2,FALSE),"")</f>
        <v/>
      </c>
    </row>
    <row r="754" spans="3:3" x14ac:dyDescent="0.25">
      <c r="C754" s="67" t="str">
        <f>+IFERROR(VLOOKUP(B754,GLSpecs!$L$15:$M$180,2,FALSE),"")</f>
        <v/>
      </c>
    </row>
    <row r="755" spans="3:3" x14ac:dyDescent="0.25">
      <c r="C755" s="67" t="str">
        <f>+IFERROR(VLOOKUP(B755,GLSpecs!$L$15:$M$180,2,FALSE),"")</f>
        <v/>
      </c>
    </row>
    <row r="756" spans="3:3" x14ac:dyDescent="0.25">
      <c r="C756" s="67" t="str">
        <f>+IFERROR(VLOOKUP(B756,GLSpecs!$L$15:$M$180,2,FALSE),"")</f>
        <v/>
      </c>
    </row>
    <row r="757" spans="3:3" x14ac:dyDescent="0.25">
      <c r="C757" s="67" t="str">
        <f>+IFERROR(VLOOKUP(B757,GLSpecs!$L$15:$M$180,2,FALSE),"")</f>
        <v/>
      </c>
    </row>
    <row r="758" spans="3:3" x14ac:dyDescent="0.25">
      <c r="C758" s="67" t="str">
        <f>+IFERROR(VLOOKUP(B758,GLSpecs!$L$15:$M$180,2,FALSE),"")</f>
        <v/>
      </c>
    </row>
    <row r="759" spans="3:3" x14ac:dyDescent="0.25">
      <c r="C759" s="67" t="str">
        <f>+IFERROR(VLOOKUP(B759,GLSpecs!$L$15:$M$180,2,FALSE),"")</f>
        <v/>
      </c>
    </row>
    <row r="760" spans="3:3" x14ac:dyDescent="0.25">
      <c r="C760" s="67" t="str">
        <f>+IFERROR(VLOOKUP(B760,GLSpecs!$L$15:$M$180,2,FALSE),"")</f>
        <v/>
      </c>
    </row>
    <row r="761" spans="3:3" x14ac:dyDescent="0.25">
      <c r="C761" s="67" t="str">
        <f>+IFERROR(VLOOKUP(B761,GLSpecs!$L$15:$M$180,2,FALSE),"")</f>
        <v/>
      </c>
    </row>
    <row r="762" spans="3:3" x14ac:dyDescent="0.25">
      <c r="C762" s="67" t="str">
        <f>+IFERROR(VLOOKUP(B762,GLSpecs!$L$15:$M$180,2,FALSE),"")</f>
        <v/>
      </c>
    </row>
    <row r="763" spans="3:3" x14ac:dyDescent="0.25">
      <c r="C763" s="67" t="str">
        <f>+IFERROR(VLOOKUP(B763,GLSpecs!$L$15:$M$180,2,FALSE),"")</f>
        <v/>
      </c>
    </row>
    <row r="764" spans="3:3" x14ac:dyDescent="0.25">
      <c r="C764" s="67" t="str">
        <f>+IFERROR(VLOOKUP(B764,GLSpecs!$L$15:$M$180,2,FALSE),"")</f>
        <v/>
      </c>
    </row>
    <row r="765" spans="3:3" x14ac:dyDescent="0.25">
      <c r="C765" s="67" t="str">
        <f>+IFERROR(VLOOKUP(B765,GLSpecs!$L$15:$M$180,2,FALSE),"")</f>
        <v/>
      </c>
    </row>
    <row r="766" spans="3:3" x14ac:dyDescent="0.25">
      <c r="C766" s="67" t="str">
        <f>+IFERROR(VLOOKUP(B766,GLSpecs!$L$15:$M$180,2,FALSE),"")</f>
        <v/>
      </c>
    </row>
    <row r="767" spans="3:3" x14ac:dyDescent="0.25">
      <c r="C767" s="67" t="str">
        <f>+IFERROR(VLOOKUP(B767,GLSpecs!$L$15:$M$180,2,FALSE),"")</f>
        <v/>
      </c>
    </row>
    <row r="768" spans="3:3" x14ac:dyDescent="0.25">
      <c r="C768" s="67" t="str">
        <f>+IFERROR(VLOOKUP(B768,GLSpecs!$L$15:$M$180,2,FALSE),"")</f>
        <v/>
      </c>
    </row>
    <row r="769" spans="3:3" x14ac:dyDescent="0.25">
      <c r="C769" s="67" t="str">
        <f>+IFERROR(VLOOKUP(B769,GLSpecs!$L$15:$M$180,2,FALSE),"")</f>
        <v/>
      </c>
    </row>
    <row r="770" spans="3:3" x14ac:dyDescent="0.25">
      <c r="C770" s="67" t="str">
        <f>+IFERROR(VLOOKUP(B770,GLSpecs!$L$15:$M$180,2,FALSE),"")</f>
        <v/>
      </c>
    </row>
    <row r="771" spans="3:3" x14ac:dyDescent="0.25">
      <c r="C771" s="67" t="str">
        <f>+IFERROR(VLOOKUP(B771,GLSpecs!$L$15:$M$180,2,FALSE),"")</f>
        <v/>
      </c>
    </row>
    <row r="772" spans="3:3" x14ac:dyDescent="0.25">
      <c r="C772" s="67" t="str">
        <f>+IFERROR(VLOOKUP(B772,GLSpecs!$L$15:$M$180,2,FALSE),"")</f>
        <v/>
      </c>
    </row>
    <row r="773" spans="3:3" x14ac:dyDescent="0.25">
      <c r="C773" s="67" t="str">
        <f>+IFERROR(VLOOKUP(B773,GLSpecs!$L$15:$M$180,2,FALSE),"")</f>
        <v/>
      </c>
    </row>
    <row r="774" spans="3:3" x14ac:dyDescent="0.25">
      <c r="C774" s="67" t="str">
        <f>+IFERROR(VLOOKUP(B774,GLSpecs!$L$15:$M$180,2,FALSE),"")</f>
        <v/>
      </c>
    </row>
    <row r="775" spans="3:3" x14ac:dyDescent="0.25">
      <c r="C775" s="67" t="str">
        <f>+IFERROR(VLOOKUP(B775,GLSpecs!$L$15:$M$180,2,FALSE),"")</f>
        <v/>
      </c>
    </row>
    <row r="776" spans="3:3" x14ac:dyDescent="0.25">
      <c r="C776" s="67" t="str">
        <f>+IFERROR(VLOOKUP(B776,GLSpecs!$L$15:$M$180,2,FALSE),"")</f>
        <v/>
      </c>
    </row>
    <row r="777" spans="3:3" x14ac:dyDescent="0.25">
      <c r="C777" s="67" t="str">
        <f>+IFERROR(VLOOKUP(B777,GLSpecs!$L$15:$M$180,2,FALSE),"")</f>
        <v/>
      </c>
    </row>
    <row r="778" spans="3:3" x14ac:dyDescent="0.25">
      <c r="C778" s="67" t="str">
        <f>+IFERROR(VLOOKUP(B778,GLSpecs!$L$15:$M$180,2,FALSE),"")</f>
        <v/>
      </c>
    </row>
    <row r="779" spans="3:3" x14ac:dyDescent="0.25">
      <c r="C779" s="67" t="str">
        <f>+IFERROR(VLOOKUP(B779,GLSpecs!$L$15:$M$180,2,FALSE),"")</f>
        <v/>
      </c>
    </row>
    <row r="780" spans="3:3" x14ac:dyDescent="0.25">
      <c r="C780" s="67" t="str">
        <f>+IFERROR(VLOOKUP(B780,GLSpecs!$L$15:$M$180,2,FALSE),"")</f>
        <v/>
      </c>
    </row>
    <row r="781" spans="3:3" x14ac:dyDescent="0.25">
      <c r="C781" s="67" t="str">
        <f>+IFERROR(VLOOKUP(B781,GLSpecs!$L$15:$M$180,2,FALSE),"")</f>
        <v/>
      </c>
    </row>
    <row r="782" spans="3:3" x14ac:dyDescent="0.25">
      <c r="C782" s="67" t="str">
        <f>+IFERROR(VLOOKUP(B782,GLSpecs!$L$15:$M$180,2,FALSE),"")</f>
        <v/>
      </c>
    </row>
    <row r="783" spans="3:3" x14ac:dyDescent="0.25">
      <c r="C783" s="67" t="str">
        <f>+IFERROR(VLOOKUP(B783,GLSpecs!$L$15:$M$180,2,FALSE),"")</f>
        <v/>
      </c>
    </row>
    <row r="784" spans="3:3" x14ac:dyDescent="0.25">
      <c r="C784" s="67" t="str">
        <f>+IFERROR(VLOOKUP(B784,GLSpecs!$L$15:$M$180,2,FALSE),"")</f>
        <v/>
      </c>
    </row>
    <row r="785" spans="3:3" x14ac:dyDescent="0.25">
      <c r="C785" s="67" t="str">
        <f>+IFERROR(VLOOKUP(B785,GLSpecs!$L$15:$M$180,2,FALSE),"")</f>
        <v/>
      </c>
    </row>
    <row r="786" spans="3:3" x14ac:dyDescent="0.25">
      <c r="C786" s="67" t="str">
        <f>+IFERROR(VLOOKUP(B786,GLSpecs!$L$15:$M$180,2,FALSE),"")</f>
        <v/>
      </c>
    </row>
    <row r="787" spans="3:3" x14ac:dyDescent="0.25">
      <c r="C787" s="67" t="str">
        <f>+IFERROR(VLOOKUP(B787,GLSpecs!$L$15:$M$180,2,FALSE),"")</f>
        <v/>
      </c>
    </row>
    <row r="788" spans="3:3" x14ac:dyDescent="0.25">
      <c r="C788" s="67" t="str">
        <f>+IFERROR(VLOOKUP(B788,GLSpecs!$L$15:$M$180,2,FALSE),"")</f>
        <v/>
      </c>
    </row>
    <row r="789" spans="3:3" x14ac:dyDescent="0.25">
      <c r="C789" s="67" t="str">
        <f>+IFERROR(VLOOKUP(B789,GLSpecs!$L$15:$M$180,2,FALSE),"")</f>
        <v/>
      </c>
    </row>
    <row r="790" spans="3:3" x14ac:dyDescent="0.25">
      <c r="C790" s="67" t="str">
        <f>+IFERROR(VLOOKUP(B790,GLSpecs!$L$15:$M$180,2,FALSE),"")</f>
        <v/>
      </c>
    </row>
    <row r="791" spans="3:3" x14ac:dyDescent="0.25">
      <c r="C791" s="67" t="str">
        <f>+IFERROR(VLOOKUP(B791,GLSpecs!$L$15:$M$180,2,FALSE),"")</f>
        <v/>
      </c>
    </row>
    <row r="792" spans="3:3" x14ac:dyDescent="0.25">
      <c r="C792" s="67" t="str">
        <f>+IFERROR(VLOOKUP(B792,GLSpecs!$L$15:$M$180,2,FALSE),"")</f>
        <v/>
      </c>
    </row>
    <row r="793" spans="3:3" x14ac:dyDescent="0.25">
      <c r="C793" s="67" t="str">
        <f>+IFERROR(VLOOKUP(B793,GLSpecs!$L$15:$M$180,2,FALSE),"")</f>
        <v/>
      </c>
    </row>
    <row r="794" spans="3:3" x14ac:dyDescent="0.25">
      <c r="C794" s="67" t="str">
        <f>+IFERROR(VLOOKUP(B794,GLSpecs!$L$15:$M$180,2,FALSE),"")</f>
        <v/>
      </c>
    </row>
    <row r="795" spans="3:3" x14ac:dyDescent="0.25">
      <c r="C795" s="67" t="str">
        <f>+IFERROR(VLOOKUP(B795,GLSpecs!$L$15:$M$180,2,FALSE),"")</f>
        <v/>
      </c>
    </row>
    <row r="796" spans="3:3" x14ac:dyDescent="0.25">
      <c r="C796" s="67" t="str">
        <f>+IFERROR(VLOOKUP(B796,GLSpecs!$L$15:$M$180,2,FALSE),"")</f>
        <v/>
      </c>
    </row>
    <row r="797" spans="3:3" x14ac:dyDescent="0.25">
      <c r="C797" s="67" t="str">
        <f>+IFERROR(VLOOKUP(B797,GLSpecs!$L$15:$M$180,2,FALSE),"")</f>
        <v/>
      </c>
    </row>
    <row r="798" spans="3:3" x14ac:dyDescent="0.25">
      <c r="C798" s="67" t="str">
        <f>+IFERROR(VLOOKUP(B798,GLSpecs!$L$15:$M$180,2,FALSE),"")</f>
        <v/>
      </c>
    </row>
    <row r="799" spans="3:3" x14ac:dyDescent="0.25">
      <c r="C799" s="67" t="str">
        <f>+IFERROR(VLOOKUP(B799,GLSpecs!$L$15:$M$180,2,FALSE),"")</f>
        <v/>
      </c>
    </row>
    <row r="800" spans="3:3" x14ac:dyDescent="0.25">
      <c r="C800" s="67" t="str">
        <f>+IFERROR(VLOOKUP(B800,GLSpecs!$L$15:$M$180,2,FALSE),"")</f>
        <v/>
      </c>
    </row>
    <row r="801" spans="3:3" x14ac:dyDescent="0.25">
      <c r="C801" s="67" t="str">
        <f>+IFERROR(VLOOKUP(B801,GLSpecs!$L$15:$M$180,2,FALSE),"")</f>
        <v/>
      </c>
    </row>
    <row r="802" spans="3:3" x14ac:dyDescent="0.25">
      <c r="C802" s="67" t="str">
        <f>+IFERROR(VLOOKUP(B802,GLSpecs!$L$15:$M$180,2,FALSE),"")</f>
        <v/>
      </c>
    </row>
    <row r="803" spans="3:3" x14ac:dyDescent="0.25">
      <c r="C803" s="67" t="str">
        <f>+IFERROR(VLOOKUP(B803,GLSpecs!$L$15:$M$180,2,FALSE),"")</f>
        <v/>
      </c>
    </row>
    <row r="804" spans="3:3" x14ac:dyDescent="0.25">
      <c r="C804" s="67" t="str">
        <f>+IFERROR(VLOOKUP(B804,GLSpecs!$L$15:$M$180,2,FALSE),"")</f>
        <v/>
      </c>
    </row>
    <row r="805" spans="3:3" x14ac:dyDescent="0.25">
      <c r="C805" s="67" t="str">
        <f>+IFERROR(VLOOKUP(B805,GLSpecs!$L$15:$M$180,2,FALSE),"")</f>
        <v/>
      </c>
    </row>
    <row r="806" spans="3:3" x14ac:dyDescent="0.25">
      <c r="C806" s="67" t="str">
        <f>+IFERROR(VLOOKUP(B806,GLSpecs!$L$15:$M$180,2,FALSE),"")</f>
        <v/>
      </c>
    </row>
    <row r="807" spans="3:3" x14ac:dyDescent="0.25">
      <c r="C807" s="67" t="str">
        <f>+IFERROR(VLOOKUP(B807,GLSpecs!$L$15:$M$180,2,FALSE),"")</f>
        <v/>
      </c>
    </row>
    <row r="808" spans="3:3" x14ac:dyDescent="0.25">
      <c r="C808" s="67" t="str">
        <f>+IFERROR(VLOOKUP(B808,GLSpecs!$L$15:$M$180,2,FALSE),"")</f>
        <v/>
      </c>
    </row>
    <row r="809" spans="3:3" x14ac:dyDescent="0.25">
      <c r="C809" s="67" t="str">
        <f>+IFERROR(VLOOKUP(B809,GLSpecs!$L$15:$M$180,2,FALSE),"")</f>
        <v/>
      </c>
    </row>
    <row r="810" spans="3:3" x14ac:dyDescent="0.25">
      <c r="C810" s="67" t="str">
        <f>+IFERROR(VLOOKUP(B810,GLSpecs!$L$15:$M$180,2,FALSE),"")</f>
        <v/>
      </c>
    </row>
    <row r="811" spans="3:3" x14ac:dyDescent="0.25">
      <c r="C811" s="67" t="str">
        <f>+IFERROR(VLOOKUP(B811,GLSpecs!$L$15:$M$180,2,FALSE),"")</f>
        <v/>
      </c>
    </row>
    <row r="812" spans="3:3" x14ac:dyDescent="0.25">
      <c r="C812" s="67" t="str">
        <f>+IFERROR(VLOOKUP(B812,GLSpecs!$L$15:$M$180,2,FALSE),"")</f>
        <v/>
      </c>
    </row>
    <row r="813" spans="3:3" x14ac:dyDescent="0.25">
      <c r="C813" s="67" t="str">
        <f>+IFERROR(VLOOKUP(B813,GLSpecs!$L$15:$M$180,2,FALSE),"")</f>
        <v/>
      </c>
    </row>
    <row r="814" spans="3:3" x14ac:dyDescent="0.25">
      <c r="C814" s="67" t="str">
        <f>+IFERROR(VLOOKUP(B814,GLSpecs!$L$15:$M$180,2,FALSE),"")</f>
        <v/>
      </c>
    </row>
    <row r="815" spans="3:3" x14ac:dyDescent="0.25">
      <c r="C815" s="67" t="str">
        <f>+IFERROR(VLOOKUP(B815,GLSpecs!$L$15:$M$180,2,FALSE),"")</f>
        <v/>
      </c>
    </row>
    <row r="816" spans="3:3" x14ac:dyDescent="0.25">
      <c r="C816" s="67" t="str">
        <f>+IFERROR(VLOOKUP(B816,GLSpecs!$L$15:$M$180,2,FALSE),"")</f>
        <v/>
      </c>
    </row>
    <row r="817" spans="3:3" x14ac:dyDescent="0.25">
      <c r="C817" s="67" t="str">
        <f>+IFERROR(VLOOKUP(B817,GLSpecs!$L$15:$M$180,2,FALSE),"")</f>
        <v/>
      </c>
    </row>
    <row r="818" spans="3:3" x14ac:dyDescent="0.25">
      <c r="C818" s="67" t="str">
        <f>+IFERROR(VLOOKUP(B818,GLSpecs!$L$15:$M$180,2,FALSE),"")</f>
        <v/>
      </c>
    </row>
    <row r="819" spans="3:3" x14ac:dyDescent="0.25">
      <c r="C819" s="67" t="str">
        <f>+IFERROR(VLOOKUP(B819,GLSpecs!$L$15:$M$180,2,FALSE),"")</f>
        <v/>
      </c>
    </row>
    <row r="820" spans="3:3" x14ac:dyDescent="0.25">
      <c r="C820" s="67" t="str">
        <f>+IFERROR(VLOOKUP(B820,GLSpecs!$L$15:$M$180,2,FALSE),"")</f>
        <v/>
      </c>
    </row>
    <row r="821" spans="3:3" x14ac:dyDescent="0.25">
      <c r="C821" s="67" t="str">
        <f>+IFERROR(VLOOKUP(B821,GLSpecs!$L$15:$M$180,2,FALSE),"")</f>
        <v/>
      </c>
    </row>
    <row r="822" spans="3:3" x14ac:dyDescent="0.25">
      <c r="C822" s="67" t="str">
        <f>+IFERROR(VLOOKUP(B822,GLSpecs!$L$15:$M$180,2,FALSE),"")</f>
        <v/>
      </c>
    </row>
    <row r="823" spans="3:3" x14ac:dyDescent="0.25">
      <c r="C823" s="67" t="str">
        <f>+IFERROR(VLOOKUP(B823,GLSpecs!$L$15:$M$180,2,FALSE),"")</f>
        <v/>
      </c>
    </row>
    <row r="824" spans="3:3" x14ac:dyDescent="0.25">
      <c r="C824" s="67" t="str">
        <f>+IFERROR(VLOOKUP(B824,GLSpecs!$L$15:$M$180,2,FALSE),"")</f>
        <v/>
      </c>
    </row>
    <row r="825" spans="3:3" x14ac:dyDescent="0.25">
      <c r="C825" s="67" t="str">
        <f>+IFERROR(VLOOKUP(B825,GLSpecs!$L$15:$M$180,2,FALSE),"")</f>
        <v/>
      </c>
    </row>
    <row r="826" spans="3:3" x14ac:dyDescent="0.25">
      <c r="C826" s="67" t="str">
        <f>+IFERROR(VLOOKUP(B826,GLSpecs!$L$15:$M$180,2,FALSE),"")</f>
        <v/>
      </c>
    </row>
    <row r="827" spans="3:3" x14ac:dyDescent="0.25">
      <c r="C827" s="67" t="str">
        <f>+IFERROR(VLOOKUP(B827,GLSpecs!$L$15:$M$180,2,FALSE),"")</f>
        <v/>
      </c>
    </row>
    <row r="828" spans="3:3" x14ac:dyDescent="0.25">
      <c r="C828" s="67" t="str">
        <f>+IFERROR(VLOOKUP(B828,GLSpecs!$L$15:$M$180,2,FALSE),"")</f>
        <v/>
      </c>
    </row>
    <row r="829" spans="3:3" x14ac:dyDescent="0.25">
      <c r="C829" s="67" t="str">
        <f>+IFERROR(VLOOKUP(B829,GLSpecs!$L$15:$M$180,2,FALSE),"")</f>
        <v/>
      </c>
    </row>
    <row r="830" spans="3:3" x14ac:dyDescent="0.25">
      <c r="C830" s="67" t="str">
        <f>+IFERROR(VLOOKUP(B830,GLSpecs!$L$15:$M$180,2,FALSE),"")</f>
        <v/>
      </c>
    </row>
    <row r="831" spans="3:3" x14ac:dyDescent="0.25">
      <c r="C831" s="67" t="str">
        <f>+IFERROR(VLOOKUP(B831,GLSpecs!$L$15:$M$180,2,FALSE),"")</f>
        <v/>
      </c>
    </row>
    <row r="832" spans="3:3" x14ac:dyDescent="0.25">
      <c r="C832" s="67" t="str">
        <f>+IFERROR(VLOOKUP(B832,GLSpecs!$L$15:$M$180,2,FALSE),"")</f>
        <v/>
      </c>
    </row>
    <row r="833" spans="3:3" x14ac:dyDescent="0.25">
      <c r="C833" s="67" t="str">
        <f>+IFERROR(VLOOKUP(B833,GLSpecs!$L$15:$M$180,2,FALSE),"")</f>
        <v/>
      </c>
    </row>
    <row r="834" spans="3:3" x14ac:dyDescent="0.25">
      <c r="C834" s="67" t="str">
        <f>+IFERROR(VLOOKUP(B834,GLSpecs!$L$15:$M$180,2,FALSE),"")</f>
        <v/>
      </c>
    </row>
    <row r="835" spans="3:3" x14ac:dyDescent="0.25">
      <c r="C835" s="67" t="str">
        <f>+IFERROR(VLOOKUP(B835,GLSpecs!$L$15:$M$180,2,FALSE),"")</f>
        <v/>
      </c>
    </row>
    <row r="836" spans="3:3" x14ac:dyDescent="0.25">
      <c r="C836" s="67" t="str">
        <f>+IFERROR(VLOOKUP(B836,GLSpecs!$L$15:$M$180,2,FALSE),"")</f>
        <v/>
      </c>
    </row>
    <row r="837" spans="3:3" x14ac:dyDescent="0.25">
      <c r="C837" s="67" t="str">
        <f>+IFERROR(VLOOKUP(B837,GLSpecs!$L$15:$M$180,2,FALSE),"")</f>
        <v/>
      </c>
    </row>
    <row r="838" spans="3:3" x14ac:dyDescent="0.25">
      <c r="C838" s="67" t="str">
        <f>+IFERROR(VLOOKUP(B838,GLSpecs!$L$15:$M$180,2,FALSE),"")</f>
        <v/>
      </c>
    </row>
    <row r="839" spans="3:3" x14ac:dyDescent="0.25">
      <c r="C839" s="67" t="str">
        <f>+IFERROR(VLOOKUP(B839,GLSpecs!$L$15:$M$180,2,FALSE),"")</f>
        <v/>
      </c>
    </row>
    <row r="840" spans="3:3" x14ac:dyDescent="0.25">
      <c r="C840" s="67" t="str">
        <f>+IFERROR(VLOOKUP(B840,GLSpecs!$L$15:$M$180,2,FALSE),"")</f>
        <v/>
      </c>
    </row>
    <row r="841" spans="3:3" x14ac:dyDescent="0.25">
      <c r="C841" s="67" t="str">
        <f>+IFERROR(VLOOKUP(B841,GLSpecs!$L$15:$M$180,2,FALSE),"")</f>
        <v/>
      </c>
    </row>
    <row r="842" spans="3:3" x14ac:dyDescent="0.25">
      <c r="C842" s="67" t="str">
        <f>+IFERROR(VLOOKUP(B842,GLSpecs!$L$15:$M$180,2,FALSE),"")</f>
        <v/>
      </c>
    </row>
    <row r="843" spans="3:3" x14ac:dyDescent="0.25">
      <c r="C843" s="67" t="str">
        <f>+IFERROR(VLOOKUP(B843,GLSpecs!$L$15:$M$180,2,FALSE),"")</f>
        <v/>
      </c>
    </row>
    <row r="844" spans="3:3" x14ac:dyDescent="0.25">
      <c r="C844" s="67" t="str">
        <f>+IFERROR(VLOOKUP(B844,GLSpecs!$L$15:$M$180,2,FALSE),"")</f>
        <v/>
      </c>
    </row>
    <row r="845" spans="3:3" x14ac:dyDescent="0.25">
      <c r="C845" s="67" t="str">
        <f>+IFERROR(VLOOKUP(B845,GLSpecs!$L$15:$M$180,2,FALSE),"")</f>
        <v/>
      </c>
    </row>
    <row r="846" spans="3:3" x14ac:dyDescent="0.25">
      <c r="C846" s="67" t="str">
        <f>+IFERROR(VLOOKUP(B846,GLSpecs!$L$15:$M$180,2,FALSE),"")</f>
        <v/>
      </c>
    </row>
    <row r="847" spans="3:3" x14ac:dyDescent="0.25">
      <c r="C847" s="67" t="str">
        <f>+IFERROR(VLOOKUP(B847,GLSpecs!$L$15:$M$180,2,FALSE),"")</f>
        <v/>
      </c>
    </row>
    <row r="848" spans="3:3" x14ac:dyDescent="0.25">
      <c r="C848" s="67" t="str">
        <f>+IFERROR(VLOOKUP(B848,GLSpecs!$L$15:$M$180,2,FALSE),"")</f>
        <v/>
      </c>
    </row>
    <row r="849" spans="3:3" x14ac:dyDescent="0.25">
      <c r="C849" s="67" t="str">
        <f>+IFERROR(VLOOKUP(B849,GLSpecs!$L$15:$M$180,2,FALSE),"")</f>
        <v/>
      </c>
    </row>
    <row r="850" spans="3:3" x14ac:dyDescent="0.25">
      <c r="C850" s="67" t="str">
        <f>+IFERROR(VLOOKUP(B850,GLSpecs!$L$15:$M$180,2,FALSE),"")</f>
        <v/>
      </c>
    </row>
    <row r="851" spans="3:3" x14ac:dyDescent="0.25">
      <c r="C851" s="67" t="str">
        <f>+IFERROR(VLOOKUP(B851,GLSpecs!$L$15:$M$180,2,FALSE),"")</f>
        <v/>
      </c>
    </row>
    <row r="852" spans="3:3" x14ac:dyDescent="0.25">
      <c r="C852" s="67" t="str">
        <f>+IFERROR(VLOOKUP(B852,GLSpecs!$L$15:$M$180,2,FALSE),"")</f>
        <v/>
      </c>
    </row>
    <row r="853" spans="3:3" x14ac:dyDescent="0.25">
      <c r="C853" s="67" t="str">
        <f>+IFERROR(VLOOKUP(B853,GLSpecs!$L$15:$M$180,2,FALSE),"")</f>
        <v/>
      </c>
    </row>
    <row r="854" spans="3:3" x14ac:dyDescent="0.25">
      <c r="C854" s="67" t="str">
        <f>+IFERROR(VLOOKUP(B854,GLSpecs!$L$15:$M$180,2,FALSE),"")</f>
        <v/>
      </c>
    </row>
    <row r="855" spans="3:3" x14ac:dyDescent="0.25">
      <c r="C855" s="67" t="str">
        <f>+IFERROR(VLOOKUP(B855,GLSpecs!$L$15:$M$180,2,FALSE),"")</f>
        <v/>
      </c>
    </row>
    <row r="856" spans="3:3" x14ac:dyDescent="0.25">
      <c r="C856" s="67" t="str">
        <f>+IFERROR(VLOOKUP(B856,GLSpecs!$L$15:$M$180,2,FALSE),"")</f>
        <v/>
      </c>
    </row>
    <row r="857" spans="3:3" x14ac:dyDescent="0.25">
      <c r="C857" s="67" t="str">
        <f>+IFERROR(VLOOKUP(B857,GLSpecs!$L$15:$M$180,2,FALSE),"")</f>
        <v/>
      </c>
    </row>
    <row r="858" spans="3:3" x14ac:dyDescent="0.25">
      <c r="C858" s="67" t="str">
        <f>+IFERROR(VLOOKUP(B858,GLSpecs!$L$15:$M$180,2,FALSE),"")</f>
        <v/>
      </c>
    </row>
    <row r="859" spans="3:3" x14ac:dyDescent="0.25">
      <c r="C859" s="67" t="str">
        <f>+IFERROR(VLOOKUP(B859,GLSpecs!$L$15:$M$180,2,FALSE),"")</f>
        <v/>
      </c>
    </row>
    <row r="860" spans="3:3" x14ac:dyDescent="0.25">
      <c r="C860" s="67" t="str">
        <f>+IFERROR(VLOOKUP(B860,GLSpecs!$L$15:$M$180,2,FALSE),"")</f>
        <v/>
      </c>
    </row>
    <row r="861" spans="3:3" x14ac:dyDescent="0.25">
      <c r="C861" s="67" t="str">
        <f>+IFERROR(VLOOKUP(B861,GLSpecs!$L$15:$M$180,2,FALSE),"")</f>
        <v/>
      </c>
    </row>
    <row r="862" spans="3:3" x14ac:dyDescent="0.25">
      <c r="C862" s="67" t="str">
        <f>+IFERROR(VLOOKUP(B862,GLSpecs!$L$15:$M$180,2,FALSE),"")</f>
        <v/>
      </c>
    </row>
    <row r="863" spans="3:3" x14ac:dyDescent="0.25">
      <c r="C863" s="67" t="str">
        <f>+IFERROR(VLOOKUP(B863,GLSpecs!$L$15:$M$180,2,FALSE),"")</f>
        <v/>
      </c>
    </row>
    <row r="864" spans="3:3" x14ac:dyDescent="0.25">
      <c r="C864" s="67" t="str">
        <f>+IFERROR(VLOOKUP(B864,GLSpecs!$L$15:$M$180,2,FALSE),"")</f>
        <v/>
      </c>
    </row>
    <row r="865" spans="3:3" x14ac:dyDescent="0.25">
      <c r="C865" s="67" t="str">
        <f>+IFERROR(VLOOKUP(B865,GLSpecs!$L$15:$M$180,2,FALSE),"")</f>
        <v/>
      </c>
    </row>
    <row r="866" spans="3:3" x14ac:dyDescent="0.25">
      <c r="C866" s="67" t="str">
        <f>+IFERROR(VLOOKUP(B866,GLSpecs!$L$15:$M$180,2,FALSE),"")</f>
        <v/>
      </c>
    </row>
    <row r="867" spans="3:3" x14ac:dyDescent="0.25">
      <c r="C867" s="67" t="str">
        <f>+IFERROR(VLOOKUP(B867,GLSpecs!$L$15:$M$180,2,FALSE),"")</f>
        <v/>
      </c>
    </row>
    <row r="868" spans="3:3" x14ac:dyDescent="0.25">
      <c r="C868" s="67" t="str">
        <f>+IFERROR(VLOOKUP(B868,GLSpecs!$L$15:$M$180,2,FALSE),"")</f>
        <v/>
      </c>
    </row>
    <row r="869" spans="3:3" x14ac:dyDescent="0.25">
      <c r="C869" s="67" t="str">
        <f>+IFERROR(VLOOKUP(B869,GLSpecs!$L$15:$M$180,2,FALSE),"")</f>
        <v/>
      </c>
    </row>
    <row r="870" spans="3:3" x14ac:dyDescent="0.25">
      <c r="C870" s="67" t="str">
        <f>+IFERROR(VLOOKUP(B870,GLSpecs!$L$15:$M$180,2,FALSE),"")</f>
        <v/>
      </c>
    </row>
    <row r="871" spans="3:3" x14ac:dyDescent="0.25">
      <c r="C871" s="67" t="str">
        <f>+IFERROR(VLOOKUP(B871,GLSpecs!$L$15:$M$180,2,FALSE),"")</f>
        <v/>
      </c>
    </row>
    <row r="872" spans="3:3" x14ac:dyDescent="0.25">
      <c r="C872" s="67" t="str">
        <f>+IFERROR(VLOOKUP(B872,GLSpecs!$L$15:$M$180,2,FALSE),"")</f>
        <v/>
      </c>
    </row>
    <row r="873" spans="3:3" x14ac:dyDescent="0.25">
      <c r="C873" s="67" t="str">
        <f>+IFERROR(VLOOKUP(B873,GLSpecs!$L$15:$M$180,2,FALSE),"")</f>
        <v/>
      </c>
    </row>
    <row r="874" spans="3:3" x14ac:dyDescent="0.25">
      <c r="C874" s="67" t="str">
        <f>+IFERROR(VLOOKUP(B874,GLSpecs!$L$15:$M$180,2,FALSE),"")</f>
        <v/>
      </c>
    </row>
    <row r="875" spans="3:3" x14ac:dyDescent="0.25">
      <c r="C875" s="67" t="str">
        <f>+IFERROR(VLOOKUP(B875,GLSpecs!$L$15:$M$180,2,FALSE),"")</f>
        <v/>
      </c>
    </row>
    <row r="876" spans="3:3" x14ac:dyDescent="0.25">
      <c r="C876" s="67" t="str">
        <f>+IFERROR(VLOOKUP(B876,GLSpecs!$L$15:$M$180,2,FALSE),"")</f>
        <v/>
      </c>
    </row>
    <row r="877" spans="3:3" x14ac:dyDescent="0.25">
      <c r="C877" s="67" t="str">
        <f>+IFERROR(VLOOKUP(B877,GLSpecs!$L$15:$M$180,2,FALSE),"")</f>
        <v/>
      </c>
    </row>
    <row r="878" spans="3:3" x14ac:dyDescent="0.25">
      <c r="C878" s="67" t="str">
        <f>+IFERROR(VLOOKUP(B878,GLSpecs!$L$15:$M$180,2,FALSE),"")</f>
        <v/>
      </c>
    </row>
    <row r="879" spans="3:3" x14ac:dyDescent="0.25">
      <c r="C879" s="67" t="str">
        <f>+IFERROR(VLOOKUP(B879,GLSpecs!$L$15:$M$180,2,FALSE),"")</f>
        <v/>
      </c>
    </row>
    <row r="880" spans="3:3" x14ac:dyDescent="0.25">
      <c r="C880" s="67" t="str">
        <f>+IFERROR(VLOOKUP(B880,GLSpecs!$L$15:$M$180,2,FALSE),"")</f>
        <v/>
      </c>
    </row>
    <row r="881" spans="3:3" x14ac:dyDescent="0.25">
      <c r="C881" s="67" t="str">
        <f>+IFERROR(VLOOKUP(B881,GLSpecs!$L$15:$M$180,2,FALSE),"")</f>
        <v/>
      </c>
    </row>
    <row r="882" spans="3:3" x14ac:dyDescent="0.25">
      <c r="C882" s="67" t="str">
        <f>+IFERROR(VLOOKUP(B882,GLSpecs!$L$15:$M$180,2,FALSE),"")</f>
        <v/>
      </c>
    </row>
    <row r="883" spans="3:3" x14ac:dyDescent="0.25">
      <c r="C883" s="67" t="str">
        <f>+IFERROR(VLOOKUP(B883,GLSpecs!$L$15:$M$180,2,FALSE),"")</f>
        <v/>
      </c>
    </row>
    <row r="884" spans="3:3" x14ac:dyDescent="0.25">
      <c r="C884" s="67" t="str">
        <f>+IFERROR(VLOOKUP(B884,GLSpecs!$L$15:$M$180,2,FALSE),"")</f>
        <v/>
      </c>
    </row>
    <row r="885" spans="3:3" x14ac:dyDescent="0.25">
      <c r="C885" s="67" t="str">
        <f>+IFERROR(VLOOKUP(B885,GLSpecs!$L$15:$M$180,2,FALSE),"")</f>
        <v/>
      </c>
    </row>
    <row r="886" spans="3:3" x14ac:dyDescent="0.25">
      <c r="C886" s="67" t="str">
        <f>+IFERROR(VLOOKUP(B886,GLSpecs!$L$15:$M$180,2,FALSE),"")</f>
        <v/>
      </c>
    </row>
    <row r="887" spans="3:3" x14ac:dyDescent="0.25">
      <c r="C887" s="67" t="str">
        <f>+IFERROR(VLOOKUP(B887,GLSpecs!$L$15:$M$180,2,FALSE),"")</f>
        <v/>
      </c>
    </row>
    <row r="888" spans="3:3" x14ac:dyDescent="0.25">
      <c r="C888" s="67" t="str">
        <f>+IFERROR(VLOOKUP(B888,GLSpecs!$L$15:$M$180,2,FALSE),"")</f>
        <v/>
      </c>
    </row>
    <row r="889" spans="3:3" x14ac:dyDescent="0.25">
      <c r="C889" s="67" t="str">
        <f>+IFERROR(VLOOKUP(B889,GLSpecs!$L$15:$M$180,2,FALSE),"")</f>
        <v/>
      </c>
    </row>
    <row r="890" spans="3:3" x14ac:dyDescent="0.25">
      <c r="C890" s="67" t="str">
        <f>+IFERROR(VLOOKUP(B890,GLSpecs!$L$15:$M$180,2,FALSE),"")</f>
        <v/>
      </c>
    </row>
    <row r="891" spans="3:3" x14ac:dyDescent="0.25">
      <c r="C891" s="67" t="str">
        <f>+IFERROR(VLOOKUP(B891,GLSpecs!$L$15:$M$180,2,FALSE),"")</f>
        <v/>
      </c>
    </row>
    <row r="892" spans="3:3" x14ac:dyDescent="0.25">
      <c r="C892" s="67" t="str">
        <f>+IFERROR(VLOOKUP(B892,GLSpecs!$L$15:$M$180,2,FALSE),"")</f>
        <v/>
      </c>
    </row>
    <row r="893" spans="3:3" x14ac:dyDescent="0.25">
      <c r="C893" s="67" t="str">
        <f>+IFERROR(VLOOKUP(B893,GLSpecs!$L$15:$M$180,2,FALSE),"")</f>
        <v/>
      </c>
    </row>
    <row r="894" spans="3:3" x14ac:dyDescent="0.25">
      <c r="C894" s="67" t="str">
        <f>+IFERROR(VLOOKUP(B894,GLSpecs!$L$15:$M$180,2,FALSE),"")</f>
        <v/>
      </c>
    </row>
    <row r="895" spans="3:3" x14ac:dyDescent="0.25">
      <c r="C895" s="67" t="str">
        <f>+IFERROR(VLOOKUP(B895,GLSpecs!$L$15:$M$180,2,FALSE),"")</f>
        <v/>
      </c>
    </row>
    <row r="896" spans="3:3" x14ac:dyDescent="0.25">
      <c r="C896" s="67" t="str">
        <f>+IFERROR(VLOOKUP(B896,GLSpecs!$L$15:$M$180,2,FALSE),"")</f>
        <v/>
      </c>
    </row>
    <row r="897" spans="3:3" x14ac:dyDescent="0.25">
      <c r="C897" s="67" t="str">
        <f>+IFERROR(VLOOKUP(B897,GLSpecs!$L$15:$M$180,2,FALSE),"")</f>
        <v/>
      </c>
    </row>
    <row r="898" spans="3:3" x14ac:dyDescent="0.25">
      <c r="C898" s="67" t="str">
        <f>+IFERROR(VLOOKUP(B898,GLSpecs!$L$15:$M$180,2,FALSE),"")</f>
        <v/>
      </c>
    </row>
    <row r="899" spans="3:3" x14ac:dyDescent="0.25">
      <c r="C899" s="67" t="str">
        <f>+IFERROR(VLOOKUP(B899,GLSpecs!$L$15:$M$180,2,FALSE),"")</f>
        <v/>
      </c>
    </row>
    <row r="900" spans="3:3" x14ac:dyDescent="0.25">
      <c r="C900" s="67" t="str">
        <f>+IFERROR(VLOOKUP(B900,GLSpecs!$L$15:$M$180,2,FALSE),"")</f>
        <v/>
      </c>
    </row>
    <row r="901" spans="3:3" x14ac:dyDescent="0.25">
      <c r="C901" s="67" t="str">
        <f>+IFERROR(VLOOKUP(B901,GLSpecs!$L$15:$M$180,2,FALSE),"")</f>
        <v/>
      </c>
    </row>
    <row r="902" spans="3:3" x14ac:dyDescent="0.25">
      <c r="C902" s="67" t="str">
        <f>+IFERROR(VLOOKUP(B902,GLSpecs!$L$15:$M$180,2,FALSE),"")</f>
        <v/>
      </c>
    </row>
    <row r="903" spans="3:3" x14ac:dyDescent="0.25">
      <c r="C903" s="67" t="str">
        <f>+IFERROR(VLOOKUP(B903,GLSpecs!$L$15:$M$180,2,FALSE),"")</f>
        <v/>
      </c>
    </row>
    <row r="904" spans="3:3" x14ac:dyDescent="0.25">
      <c r="C904" s="67" t="str">
        <f>+IFERROR(VLOOKUP(B904,GLSpecs!$L$15:$M$180,2,FALSE),"")</f>
        <v/>
      </c>
    </row>
    <row r="905" spans="3:3" x14ac:dyDescent="0.25">
      <c r="C905" s="67" t="str">
        <f>+IFERROR(VLOOKUP(B905,GLSpecs!$L$15:$M$180,2,FALSE),"")</f>
        <v/>
      </c>
    </row>
    <row r="906" spans="3:3" x14ac:dyDescent="0.25">
      <c r="C906" s="67" t="str">
        <f>+IFERROR(VLOOKUP(B906,GLSpecs!$L$15:$M$180,2,FALSE),"")</f>
        <v/>
      </c>
    </row>
    <row r="907" spans="3:3" x14ac:dyDescent="0.25">
      <c r="C907" s="67" t="str">
        <f>+IFERROR(VLOOKUP(B907,GLSpecs!$L$15:$M$180,2,FALSE),"")</f>
        <v/>
      </c>
    </row>
    <row r="908" spans="3:3" x14ac:dyDescent="0.25">
      <c r="C908" s="67" t="str">
        <f>+IFERROR(VLOOKUP(B908,GLSpecs!$L$15:$M$180,2,FALSE),"")</f>
        <v/>
      </c>
    </row>
    <row r="909" spans="3:3" x14ac:dyDescent="0.25">
      <c r="C909" s="67" t="str">
        <f>+IFERROR(VLOOKUP(B909,GLSpecs!$L$15:$M$180,2,FALSE),"")</f>
        <v/>
      </c>
    </row>
    <row r="910" spans="3:3" x14ac:dyDescent="0.25">
      <c r="C910" s="67" t="str">
        <f>+IFERROR(VLOOKUP(B910,GLSpecs!$L$15:$M$180,2,FALSE),"")</f>
        <v/>
      </c>
    </row>
    <row r="911" spans="3:3" x14ac:dyDescent="0.25">
      <c r="C911" s="67" t="str">
        <f>+IFERROR(VLOOKUP(B911,GLSpecs!$L$15:$M$180,2,FALSE),"")</f>
        <v/>
      </c>
    </row>
    <row r="912" spans="3:3" x14ac:dyDescent="0.25">
      <c r="C912" s="67" t="str">
        <f>+IFERROR(VLOOKUP(B912,GLSpecs!$L$15:$M$180,2,FALSE),"")</f>
        <v/>
      </c>
    </row>
    <row r="913" spans="3:3" x14ac:dyDescent="0.25">
      <c r="C913" s="67" t="str">
        <f>+IFERROR(VLOOKUP(B913,GLSpecs!$L$15:$M$180,2,FALSE),"")</f>
        <v/>
      </c>
    </row>
    <row r="914" spans="3:3" x14ac:dyDescent="0.25">
      <c r="C914" s="67" t="str">
        <f>+IFERROR(VLOOKUP(B914,GLSpecs!$L$15:$M$180,2,FALSE),"")</f>
        <v/>
      </c>
    </row>
    <row r="915" spans="3:3" x14ac:dyDescent="0.25">
      <c r="C915" s="67" t="str">
        <f>+IFERROR(VLOOKUP(B915,GLSpecs!$L$15:$M$180,2,FALSE),"")</f>
        <v/>
      </c>
    </row>
    <row r="916" spans="3:3" x14ac:dyDescent="0.25">
      <c r="C916" s="67" t="str">
        <f>+IFERROR(VLOOKUP(B916,GLSpecs!$L$15:$M$180,2,FALSE),"")</f>
        <v/>
      </c>
    </row>
    <row r="917" spans="3:3" x14ac:dyDescent="0.25">
      <c r="C917" s="67" t="str">
        <f>+IFERROR(VLOOKUP(B917,GLSpecs!$L$15:$M$180,2,FALSE),"")</f>
        <v/>
      </c>
    </row>
    <row r="918" spans="3:3" x14ac:dyDescent="0.25">
      <c r="C918" s="67" t="str">
        <f>+IFERROR(VLOOKUP(B918,GLSpecs!$L$15:$M$180,2,FALSE),"")</f>
        <v/>
      </c>
    </row>
    <row r="919" spans="3:3" x14ac:dyDescent="0.25">
      <c r="C919" s="67" t="str">
        <f>+IFERROR(VLOOKUP(B919,GLSpecs!$L$15:$M$180,2,FALSE),"")</f>
        <v/>
      </c>
    </row>
    <row r="920" spans="3:3" x14ac:dyDescent="0.25">
      <c r="C920" s="67" t="str">
        <f>+IFERROR(VLOOKUP(B920,GLSpecs!$L$15:$M$180,2,FALSE),"")</f>
        <v/>
      </c>
    </row>
    <row r="921" spans="3:3" x14ac:dyDescent="0.25">
      <c r="C921" s="67" t="str">
        <f>+IFERROR(VLOOKUP(B921,GLSpecs!$L$15:$M$180,2,FALSE),"")</f>
        <v/>
      </c>
    </row>
    <row r="922" spans="3:3" x14ac:dyDescent="0.25">
      <c r="C922" s="67" t="str">
        <f>+IFERROR(VLOOKUP(B922,GLSpecs!$L$15:$M$180,2,FALSE),"")</f>
        <v/>
      </c>
    </row>
    <row r="923" spans="3:3" x14ac:dyDescent="0.25">
      <c r="C923" s="67" t="str">
        <f>+IFERROR(VLOOKUP(B923,GLSpecs!$L$15:$M$180,2,FALSE),"")</f>
        <v/>
      </c>
    </row>
    <row r="924" spans="3:3" x14ac:dyDescent="0.25">
      <c r="C924" s="67" t="str">
        <f>+IFERROR(VLOOKUP(B924,GLSpecs!$L$15:$M$180,2,FALSE),"")</f>
        <v/>
      </c>
    </row>
    <row r="925" spans="3:3" x14ac:dyDescent="0.25">
      <c r="C925" s="67" t="str">
        <f>+IFERROR(VLOOKUP(B925,GLSpecs!$L$15:$M$180,2,FALSE),"")</f>
        <v/>
      </c>
    </row>
    <row r="926" spans="3:3" x14ac:dyDescent="0.25">
      <c r="C926" s="67" t="str">
        <f>+IFERROR(VLOOKUP(B926,GLSpecs!$L$15:$M$180,2,FALSE),"")</f>
        <v/>
      </c>
    </row>
    <row r="927" spans="3:3" x14ac:dyDescent="0.25">
      <c r="C927" s="67" t="str">
        <f>+IFERROR(VLOOKUP(B927,GLSpecs!$L$15:$M$180,2,FALSE),"")</f>
        <v/>
      </c>
    </row>
    <row r="928" spans="3:3" x14ac:dyDescent="0.25">
      <c r="C928" s="67" t="str">
        <f>+IFERROR(VLOOKUP(B928,GLSpecs!$L$15:$M$180,2,FALSE),"")</f>
        <v/>
      </c>
    </row>
    <row r="929" spans="3:3" x14ac:dyDescent="0.25">
      <c r="C929" s="67" t="str">
        <f>+IFERROR(VLOOKUP(B929,GLSpecs!$L$15:$M$180,2,FALSE),"")</f>
        <v/>
      </c>
    </row>
    <row r="930" spans="3:3" x14ac:dyDescent="0.25">
      <c r="C930" s="67" t="str">
        <f>+IFERROR(VLOOKUP(B930,GLSpecs!$L$15:$M$180,2,FALSE),"")</f>
        <v/>
      </c>
    </row>
    <row r="931" spans="3:3" x14ac:dyDescent="0.25">
      <c r="C931" s="67" t="str">
        <f>+IFERROR(VLOOKUP(B931,GLSpecs!$L$15:$M$180,2,FALSE),"")</f>
        <v/>
      </c>
    </row>
    <row r="932" spans="3:3" x14ac:dyDescent="0.25">
      <c r="C932" s="67" t="str">
        <f>+IFERROR(VLOOKUP(B932,GLSpecs!$L$15:$M$180,2,FALSE),"")</f>
        <v/>
      </c>
    </row>
    <row r="933" spans="3:3" x14ac:dyDescent="0.25">
      <c r="C933" s="67" t="str">
        <f>+IFERROR(VLOOKUP(B933,GLSpecs!$L$15:$M$180,2,FALSE),"")</f>
        <v/>
      </c>
    </row>
    <row r="934" spans="3:3" x14ac:dyDescent="0.25">
      <c r="C934" s="67" t="str">
        <f>+IFERROR(VLOOKUP(B934,GLSpecs!$L$15:$M$180,2,FALSE),"")</f>
        <v/>
      </c>
    </row>
    <row r="935" spans="3:3" x14ac:dyDescent="0.25">
      <c r="C935" s="67" t="str">
        <f>+IFERROR(VLOOKUP(B935,GLSpecs!$L$15:$M$180,2,FALSE),"")</f>
        <v/>
      </c>
    </row>
    <row r="936" spans="3:3" x14ac:dyDescent="0.25">
      <c r="C936" s="67" t="str">
        <f>+IFERROR(VLOOKUP(B936,GLSpecs!$L$15:$M$180,2,FALSE),"")</f>
        <v/>
      </c>
    </row>
    <row r="937" spans="3:3" x14ac:dyDescent="0.25">
      <c r="C937" s="67" t="str">
        <f>+IFERROR(VLOOKUP(B937,GLSpecs!$L$15:$M$180,2,FALSE),"")</f>
        <v/>
      </c>
    </row>
    <row r="938" spans="3:3" x14ac:dyDescent="0.25">
      <c r="C938" s="67" t="str">
        <f>+IFERROR(VLOOKUP(B938,GLSpecs!$L$15:$M$180,2,FALSE),"")</f>
        <v/>
      </c>
    </row>
    <row r="939" spans="3:3" x14ac:dyDescent="0.25">
      <c r="C939" s="67" t="str">
        <f>+IFERROR(VLOOKUP(B939,GLSpecs!$L$15:$M$180,2,FALSE),"")</f>
        <v/>
      </c>
    </row>
    <row r="940" spans="3:3" x14ac:dyDescent="0.25">
      <c r="C940" s="67" t="str">
        <f>+IFERROR(VLOOKUP(B940,GLSpecs!$L$15:$M$180,2,FALSE),"")</f>
        <v/>
      </c>
    </row>
    <row r="941" spans="3:3" x14ac:dyDescent="0.25">
      <c r="C941" s="67" t="str">
        <f>+IFERROR(VLOOKUP(B941,GLSpecs!$L$15:$M$180,2,FALSE),"")</f>
        <v/>
      </c>
    </row>
    <row r="942" spans="3:3" x14ac:dyDescent="0.25">
      <c r="C942" s="67" t="str">
        <f>+IFERROR(VLOOKUP(B942,GLSpecs!$L$15:$M$180,2,FALSE),"")</f>
        <v/>
      </c>
    </row>
    <row r="943" spans="3:3" x14ac:dyDescent="0.25">
      <c r="C943" s="67" t="str">
        <f>+IFERROR(VLOOKUP(B943,GLSpecs!$L$15:$M$180,2,FALSE),"")</f>
        <v/>
      </c>
    </row>
    <row r="944" spans="3:3" x14ac:dyDescent="0.25">
      <c r="C944" s="67" t="str">
        <f>+IFERROR(VLOOKUP(B944,GLSpecs!$L$15:$M$180,2,FALSE),"")</f>
        <v/>
      </c>
    </row>
    <row r="945" spans="3:3" x14ac:dyDescent="0.25">
      <c r="C945" s="67" t="str">
        <f>+IFERROR(VLOOKUP(B945,GLSpecs!$L$15:$M$180,2,FALSE),"")</f>
        <v/>
      </c>
    </row>
    <row r="946" spans="3:3" x14ac:dyDescent="0.25">
      <c r="C946" s="67" t="str">
        <f>+IFERROR(VLOOKUP(B946,GLSpecs!$L$15:$M$180,2,FALSE),"")</f>
        <v/>
      </c>
    </row>
    <row r="947" spans="3:3" x14ac:dyDescent="0.25">
      <c r="C947" s="67" t="str">
        <f>+IFERROR(VLOOKUP(B947,GLSpecs!$L$15:$M$180,2,FALSE),"")</f>
        <v/>
      </c>
    </row>
    <row r="948" spans="3:3" x14ac:dyDescent="0.25">
      <c r="C948" s="67" t="str">
        <f>+IFERROR(VLOOKUP(B948,GLSpecs!$L$15:$M$180,2,FALSE),"")</f>
        <v/>
      </c>
    </row>
    <row r="949" spans="3:3" x14ac:dyDescent="0.25">
      <c r="C949" s="67" t="str">
        <f>+IFERROR(VLOOKUP(B949,GLSpecs!$L$15:$M$180,2,FALSE),"")</f>
        <v/>
      </c>
    </row>
    <row r="950" spans="3:3" x14ac:dyDescent="0.25">
      <c r="C950" s="67" t="str">
        <f>+IFERROR(VLOOKUP(B950,GLSpecs!$L$15:$M$180,2,FALSE),"")</f>
        <v/>
      </c>
    </row>
    <row r="951" spans="3:3" x14ac:dyDescent="0.25">
      <c r="C951" s="67" t="str">
        <f>+IFERROR(VLOOKUP(B951,GLSpecs!$L$15:$M$180,2,FALSE),"")</f>
        <v/>
      </c>
    </row>
    <row r="952" spans="3:3" x14ac:dyDescent="0.25">
      <c r="C952" s="67" t="str">
        <f>+IFERROR(VLOOKUP(B952,GLSpecs!$L$15:$M$180,2,FALSE),"")</f>
        <v/>
      </c>
    </row>
    <row r="953" spans="3:3" x14ac:dyDescent="0.25">
      <c r="C953" s="67" t="str">
        <f>+IFERROR(VLOOKUP(B953,GLSpecs!$L$15:$M$180,2,FALSE),"")</f>
        <v/>
      </c>
    </row>
    <row r="954" spans="3:3" x14ac:dyDescent="0.25">
      <c r="C954" s="67" t="str">
        <f>+IFERROR(VLOOKUP(B954,GLSpecs!$L$15:$M$180,2,FALSE),"")</f>
        <v/>
      </c>
    </row>
    <row r="955" spans="3:3" x14ac:dyDescent="0.25">
      <c r="C955" s="67" t="str">
        <f>+IFERROR(VLOOKUP(B955,GLSpecs!$L$15:$M$180,2,FALSE),"")</f>
        <v/>
      </c>
    </row>
    <row r="956" spans="3:3" x14ac:dyDescent="0.25">
      <c r="C956" s="67" t="str">
        <f>+IFERROR(VLOOKUP(B956,GLSpecs!$L$15:$M$180,2,FALSE),"")</f>
        <v/>
      </c>
    </row>
    <row r="957" spans="3:3" x14ac:dyDescent="0.25">
      <c r="C957" s="67" t="str">
        <f>+IFERROR(VLOOKUP(B957,GLSpecs!$L$15:$M$180,2,FALSE),"")</f>
        <v/>
      </c>
    </row>
    <row r="958" spans="3:3" x14ac:dyDescent="0.25">
      <c r="C958" s="67" t="str">
        <f>+IFERROR(VLOOKUP(B958,GLSpecs!$L$15:$M$180,2,FALSE),"")</f>
        <v/>
      </c>
    </row>
    <row r="959" spans="3:3" x14ac:dyDescent="0.25">
      <c r="C959" s="67" t="str">
        <f>+IFERROR(VLOOKUP(B959,GLSpecs!$L$15:$M$180,2,FALSE),"")</f>
        <v/>
      </c>
    </row>
    <row r="960" spans="3:3" x14ac:dyDescent="0.25">
      <c r="C960" s="67" t="str">
        <f>+IFERROR(VLOOKUP(B960,GLSpecs!$L$15:$M$180,2,FALSE),"")</f>
        <v/>
      </c>
    </row>
    <row r="961" spans="3:3" x14ac:dyDescent="0.25">
      <c r="C961" s="67" t="str">
        <f>+IFERROR(VLOOKUP(B961,GLSpecs!$L$15:$M$180,2,FALSE),"")</f>
        <v/>
      </c>
    </row>
    <row r="962" spans="3:3" x14ac:dyDescent="0.25">
      <c r="C962" s="67" t="str">
        <f>+IFERROR(VLOOKUP(B962,GLSpecs!$L$15:$M$180,2,FALSE),"")</f>
        <v/>
      </c>
    </row>
    <row r="963" spans="3:3" x14ac:dyDescent="0.25">
      <c r="C963" s="67" t="str">
        <f>+IFERROR(VLOOKUP(B963,GLSpecs!$L$15:$M$180,2,FALSE),"")</f>
        <v/>
      </c>
    </row>
    <row r="964" spans="3:3" x14ac:dyDescent="0.25">
      <c r="C964" s="67" t="str">
        <f>+IFERROR(VLOOKUP(B964,GLSpecs!$L$15:$M$180,2,FALSE),"")</f>
        <v/>
      </c>
    </row>
    <row r="965" spans="3:3" x14ac:dyDescent="0.25">
      <c r="C965" s="67" t="str">
        <f>+IFERROR(VLOOKUP(B965,GLSpecs!$L$15:$M$180,2,FALSE),"")</f>
        <v/>
      </c>
    </row>
    <row r="966" spans="3:3" x14ac:dyDescent="0.25">
      <c r="C966" s="67" t="str">
        <f>+IFERROR(VLOOKUP(B966,GLSpecs!$L$15:$M$180,2,FALSE),"")</f>
        <v/>
      </c>
    </row>
    <row r="967" spans="3:3" x14ac:dyDescent="0.25">
      <c r="C967" s="67" t="str">
        <f>+IFERROR(VLOOKUP(B967,GLSpecs!$L$15:$M$180,2,FALSE),"")</f>
        <v/>
      </c>
    </row>
    <row r="968" spans="3:3" x14ac:dyDescent="0.25">
      <c r="C968" s="67" t="str">
        <f>+IFERROR(VLOOKUP(B968,GLSpecs!$L$15:$M$180,2,FALSE),"")</f>
        <v/>
      </c>
    </row>
    <row r="969" spans="3:3" x14ac:dyDescent="0.25">
      <c r="C969" s="67" t="str">
        <f>+IFERROR(VLOOKUP(B969,GLSpecs!$L$15:$M$180,2,FALSE),"")</f>
        <v/>
      </c>
    </row>
    <row r="970" spans="3:3" x14ac:dyDescent="0.25">
      <c r="C970" s="67" t="str">
        <f>+IFERROR(VLOOKUP(B970,GLSpecs!$L$15:$M$180,2,FALSE),"")</f>
        <v/>
      </c>
    </row>
    <row r="971" spans="3:3" x14ac:dyDescent="0.25">
      <c r="C971" s="67" t="str">
        <f>+IFERROR(VLOOKUP(B971,GLSpecs!$L$15:$M$180,2,FALSE),"")</f>
        <v/>
      </c>
    </row>
    <row r="972" spans="3:3" x14ac:dyDescent="0.25">
      <c r="C972" s="67" t="str">
        <f>+IFERROR(VLOOKUP(B972,GLSpecs!$L$15:$M$180,2,FALSE),"")</f>
        <v/>
      </c>
    </row>
    <row r="973" spans="3:3" x14ac:dyDescent="0.25">
      <c r="C973" s="67" t="str">
        <f>+IFERROR(VLOOKUP(B973,GLSpecs!$L$15:$M$180,2,FALSE),"")</f>
        <v/>
      </c>
    </row>
    <row r="974" spans="3:3" x14ac:dyDescent="0.25">
      <c r="C974" s="67" t="str">
        <f>+IFERROR(VLOOKUP(B974,GLSpecs!$L$15:$M$180,2,FALSE),"")</f>
        <v/>
      </c>
    </row>
    <row r="975" spans="3:3" x14ac:dyDescent="0.25">
      <c r="C975" s="67" t="str">
        <f>+IFERROR(VLOOKUP(B975,GLSpecs!$L$15:$M$180,2,FALSE),"")</f>
        <v/>
      </c>
    </row>
    <row r="976" spans="3:3" x14ac:dyDescent="0.25">
      <c r="C976" s="67" t="str">
        <f>+IFERROR(VLOOKUP(B976,GLSpecs!$L$15:$M$180,2,FALSE),"")</f>
        <v/>
      </c>
    </row>
    <row r="977" spans="3:3" x14ac:dyDescent="0.25">
      <c r="C977" s="67" t="str">
        <f>+IFERROR(VLOOKUP(B977,GLSpecs!$L$15:$M$180,2,FALSE),"")</f>
        <v/>
      </c>
    </row>
    <row r="978" spans="3:3" x14ac:dyDescent="0.25">
      <c r="C978" s="67" t="str">
        <f>+IFERROR(VLOOKUP(B978,GLSpecs!$L$15:$M$180,2,FALSE),"")</f>
        <v/>
      </c>
    </row>
    <row r="979" spans="3:3" x14ac:dyDescent="0.25">
      <c r="C979" s="67" t="str">
        <f>+IFERROR(VLOOKUP(B979,GLSpecs!$L$15:$M$180,2,FALSE),"")</f>
        <v/>
      </c>
    </row>
    <row r="980" spans="3:3" x14ac:dyDescent="0.25">
      <c r="C980" s="67" t="str">
        <f>+IFERROR(VLOOKUP(B980,GLSpecs!$L$15:$M$180,2,FALSE),"")</f>
        <v/>
      </c>
    </row>
    <row r="981" spans="3:3" x14ac:dyDescent="0.25">
      <c r="C981" s="67" t="str">
        <f>+IFERROR(VLOOKUP(B981,GLSpecs!$L$15:$M$180,2,FALSE),"")</f>
        <v/>
      </c>
    </row>
    <row r="982" spans="3:3" x14ac:dyDescent="0.25">
      <c r="C982" s="67" t="str">
        <f>+IFERROR(VLOOKUP(B982,GLSpecs!$L$15:$M$180,2,FALSE),"")</f>
        <v/>
      </c>
    </row>
    <row r="983" spans="3:3" x14ac:dyDescent="0.25">
      <c r="C983" s="67" t="str">
        <f>+IFERROR(VLOOKUP(B983,GLSpecs!$L$15:$M$180,2,FALSE),"")</f>
        <v/>
      </c>
    </row>
    <row r="984" spans="3:3" x14ac:dyDescent="0.25">
      <c r="C984" s="67" t="str">
        <f>+IFERROR(VLOOKUP(B984,GLSpecs!$L$15:$M$180,2,FALSE),"")</f>
        <v/>
      </c>
    </row>
    <row r="985" spans="3:3" x14ac:dyDescent="0.25">
      <c r="C985" s="67" t="str">
        <f>+IFERROR(VLOOKUP(B985,GLSpecs!$L$15:$M$180,2,FALSE),"")</f>
        <v/>
      </c>
    </row>
    <row r="986" spans="3:3" x14ac:dyDescent="0.25">
      <c r="C986" s="67" t="str">
        <f>+IFERROR(VLOOKUP(B986,GLSpecs!$L$15:$M$180,2,FALSE),"")</f>
        <v/>
      </c>
    </row>
    <row r="987" spans="3:3" x14ac:dyDescent="0.25">
      <c r="C987" s="67" t="str">
        <f>+IFERROR(VLOOKUP(B987,GLSpecs!$L$15:$M$180,2,FALSE),"")</f>
        <v/>
      </c>
    </row>
    <row r="988" spans="3:3" x14ac:dyDescent="0.25">
      <c r="C988" s="67" t="str">
        <f>+IFERROR(VLOOKUP(B988,GLSpecs!$L$15:$M$180,2,FALSE),"")</f>
        <v/>
      </c>
    </row>
    <row r="989" spans="3:3" x14ac:dyDescent="0.25">
      <c r="C989" s="67" t="str">
        <f>+IFERROR(VLOOKUP(B989,GLSpecs!$L$15:$M$180,2,FALSE),"")</f>
        <v/>
      </c>
    </row>
    <row r="990" spans="3:3" x14ac:dyDescent="0.25">
      <c r="C990" s="67" t="str">
        <f>+IFERROR(VLOOKUP(B990,GLSpecs!$L$15:$M$180,2,FALSE),"")</f>
        <v/>
      </c>
    </row>
    <row r="991" spans="3:3" x14ac:dyDescent="0.25">
      <c r="C991" s="67" t="str">
        <f>+IFERROR(VLOOKUP(B991,GLSpecs!$L$15:$M$180,2,FALSE),"")</f>
        <v/>
      </c>
    </row>
    <row r="992" spans="3:3" x14ac:dyDescent="0.25">
      <c r="C992" s="67" t="str">
        <f>+IFERROR(VLOOKUP(B992,GLSpecs!$L$15:$M$180,2,FALSE),"")</f>
        <v/>
      </c>
    </row>
    <row r="993" spans="3:3" x14ac:dyDescent="0.25">
      <c r="C993" s="67" t="str">
        <f>+IFERROR(VLOOKUP(B993,GLSpecs!$L$15:$M$180,2,FALSE),"")</f>
        <v/>
      </c>
    </row>
    <row r="994" spans="3:3" x14ac:dyDescent="0.25">
      <c r="C994" s="67" t="str">
        <f>+IFERROR(VLOOKUP(B994,GLSpecs!$L$15:$M$180,2,FALSE),"")</f>
        <v/>
      </c>
    </row>
    <row r="995" spans="3:3" x14ac:dyDescent="0.25">
      <c r="C995" s="67" t="str">
        <f>+IFERROR(VLOOKUP(B995,GLSpecs!$L$15:$M$180,2,FALSE),"")</f>
        <v/>
      </c>
    </row>
    <row r="996" spans="3:3" x14ac:dyDescent="0.25">
      <c r="C996" s="67" t="str">
        <f>+IFERROR(VLOOKUP(B996,GLSpecs!$L$15:$M$180,2,FALSE),"")</f>
        <v/>
      </c>
    </row>
    <row r="997" spans="3:3" x14ac:dyDescent="0.25">
      <c r="C997" s="67" t="str">
        <f>+IFERROR(VLOOKUP(B997,GLSpecs!$L$15:$M$180,2,FALSE),"")</f>
        <v/>
      </c>
    </row>
    <row r="998" spans="3:3" x14ac:dyDescent="0.25">
      <c r="C998" s="67" t="str">
        <f>+IFERROR(VLOOKUP(B998,GLSpecs!$L$15:$M$180,2,FALSE),"")</f>
        <v/>
      </c>
    </row>
    <row r="999" spans="3:3" x14ac:dyDescent="0.25">
      <c r="C999" s="67" t="str">
        <f>+IFERROR(VLOOKUP(B999,GLSpecs!$L$15:$M$180,2,FALSE),"")</f>
        <v/>
      </c>
    </row>
    <row r="1000" spans="3:3" x14ac:dyDescent="0.25">
      <c r="C1000" s="67" t="str">
        <f>+IFERROR(VLOOKUP(B1000,GLSpecs!$L$15:$M$180,2,FALSE),"")</f>
        <v/>
      </c>
    </row>
    <row r="1001" spans="3:3" x14ac:dyDescent="0.25">
      <c r="C1001" s="67" t="str">
        <f>+IFERROR(VLOOKUP(B1001,GLSpecs!$L$15:$M$180,2,FALSE),"")</f>
        <v/>
      </c>
    </row>
    <row r="1002" spans="3:3" x14ac:dyDescent="0.25">
      <c r="C1002" s="67" t="str">
        <f>+IFERROR(VLOOKUP(B1002,GLSpecs!$L$15:$M$180,2,FALSE),"")</f>
        <v/>
      </c>
    </row>
    <row r="1003" spans="3:3" x14ac:dyDescent="0.25">
      <c r="C1003" s="67" t="str">
        <f>+IFERROR(VLOOKUP(B1003,GLSpecs!$L$15:$M$180,2,FALSE),"")</f>
        <v/>
      </c>
    </row>
    <row r="1004" spans="3:3" x14ac:dyDescent="0.25">
      <c r="C1004" s="67" t="str">
        <f>+IFERROR(VLOOKUP(B1004,GLSpecs!$L$15:$M$180,2,FALSE),"")</f>
        <v/>
      </c>
    </row>
    <row r="1005" spans="3:3" x14ac:dyDescent="0.25">
      <c r="C1005" s="67" t="str">
        <f>+IFERROR(VLOOKUP(B1005,GLSpecs!$L$15:$M$180,2,FALSE),"")</f>
        <v/>
      </c>
    </row>
    <row r="1006" spans="3:3" x14ac:dyDescent="0.25">
      <c r="C1006" s="67" t="str">
        <f>+IFERROR(VLOOKUP(B1006,GLSpecs!$L$15:$M$180,2,FALSE),"")</f>
        <v/>
      </c>
    </row>
    <row r="1007" spans="3:3" x14ac:dyDescent="0.25">
      <c r="C1007" s="67" t="str">
        <f>+IFERROR(VLOOKUP(B1007,GLSpecs!$L$15:$M$180,2,FALSE),"")</f>
        <v/>
      </c>
    </row>
    <row r="1008" spans="3:3" x14ac:dyDescent="0.25">
      <c r="C1008" s="67" t="str">
        <f>+IFERROR(VLOOKUP(B1008,GLSpecs!$L$15:$M$180,2,FALSE),"")</f>
        <v/>
      </c>
    </row>
    <row r="1009" spans="3:3" x14ac:dyDescent="0.25">
      <c r="C1009" s="67" t="str">
        <f>+IFERROR(VLOOKUP(B1009,GLSpecs!$L$15:$M$180,2,FALSE),"")</f>
        <v/>
      </c>
    </row>
    <row r="1010" spans="3:3" x14ac:dyDescent="0.25">
      <c r="C1010" s="67" t="str">
        <f>+IFERROR(VLOOKUP(B1010,GLSpecs!$L$15:$M$180,2,FALSE),"")</f>
        <v/>
      </c>
    </row>
    <row r="1011" spans="3:3" x14ac:dyDescent="0.25">
      <c r="C1011" s="67" t="str">
        <f>+IFERROR(VLOOKUP(B1011,GLSpecs!$L$15:$M$180,2,FALSE),"")</f>
        <v/>
      </c>
    </row>
    <row r="1012" spans="3:3" x14ac:dyDescent="0.25">
      <c r="C1012" s="67" t="str">
        <f>+IFERROR(VLOOKUP(B1012,GLSpecs!$L$15:$M$180,2,FALSE),"")</f>
        <v/>
      </c>
    </row>
    <row r="1013" spans="3:3" x14ac:dyDescent="0.25">
      <c r="C1013" s="67" t="str">
        <f>+IFERROR(VLOOKUP(B1013,GLSpecs!$L$15:$M$180,2,FALSE),"")</f>
        <v/>
      </c>
    </row>
    <row r="1014" spans="3:3" x14ac:dyDescent="0.25">
      <c r="C1014" s="67" t="str">
        <f>+IFERROR(VLOOKUP(B1014,GLSpecs!$L$15:$M$180,2,FALSE),"")</f>
        <v/>
      </c>
    </row>
    <row r="1015" spans="3:3" x14ac:dyDescent="0.25">
      <c r="C1015" s="67" t="str">
        <f>+IFERROR(VLOOKUP(B1015,GLSpecs!$L$15:$M$180,2,FALSE),"")</f>
        <v/>
      </c>
    </row>
    <row r="1016" spans="3:3" x14ac:dyDescent="0.25">
      <c r="C1016" s="67" t="str">
        <f>+IFERROR(VLOOKUP(B1016,GLSpecs!$L$15:$M$180,2,FALSE),"")</f>
        <v/>
      </c>
    </row>
    <row r="1017" spans="3:3" x14ac:dyDescent="0.25">
      <c r="C1017" s="67" t="str">
        <f>+IFERROR(VLOOKUP(B1017,GLSpecs!$L$15:$M$180,2,FALSE),"")</f>
        <v/>
      </c>
    </row>
    <row r="1018" spans="3:3" x14ac:dyDescent="0.25">
      <c r="C1018" s="67" t="str">
        <f>+IFERROR(VLOOKUP(B1018,GLSpecs!$L$15:$M$180,2,FALSE),"")</f>
        <v/>
      </c>
    </row>
    <row r="1019" spans="3:3" x14ac:dyDescent="0.25">
      <c r="C1019" s="67" t="str">
        <f>+IFERROR(VLOOKUP(B1019,GLSpecs!$L$15:$M$180,2,FALSE),"")</f>
        <v/>
      </c>
    </row>
    <row r="1020" spans="3:3" x14ac:dyDescent="0.25">
      <c r="C1020" s="67" t="str">
        <f>+IFERROR(VLOOKUP(B1020,GLSpecs!$L$15:$M$180,2,FALSE),"")</f>
        <v/>
      </c>
    </row>
    <row r="1021" spans="3:3" x14ac:dyDescent="0.25">
      <c r="C1021" s="67" t="str">
        <f>+IFERROR(VLOOKUP(B1021,GLSpecs!$L$15:$M$180,2,FALSE),"")</f>
        <v/>
      </c>
    </row>
    <row r="1022" spans="3:3" x14ac:dyDescent="0.25">
      <c r="C1022" s="67" t="str">
        <f>+IFERROR(VLOOKUP(B1022,GLSpecs!$L$15:$M$180,2,FALSE),"")</f>
        <v/>
      </c>
    </row>
    <row r="1023" spans="3:3" x14ac:dyDescent="0.25">
      <c r="C1023" s="67" t="str">
        <f>+IFERROR(VLOOKUP(B1023,GLSpecs!$L$15:$M$180,2,FALSE),"")</f>
        <v/>
      </c>
    </row>
    <row r="1024" spans="3:3" x14ac:dyDescent="0.25">
      <c r="C1024" s="67" t="str">
        <f>+IFERROR(VLOOKUP(B1024,GLSpecs!$L$15:$M$180,2,FALSE),"")</f>
        <v/>
      </c>
    </row>
    <row r="1025" spans="3:3" x14ac:dyDescent="0.25">
      <c r="C1025" s="67" t="str">
        <f>+IFERROR(VLOOKUP(B1025,GLSpecs!$L$15:$M$180,2,FALSE),"")</f>
        <v/>
      </c>
    </row>
    <row r="1026" spans="3:3" x14ac:dyDescent="0.25">
      <c r="C1026" s="67" t="str">
        <f>+IFERROR(VLOOKUP(B1026,GLSpecs!$L$15:$M$180,2,FALSE),"")</f>
        <v/>
      </c>
    </row>
    <row r="1027" spans="3:3" x14ac:dyDescent="0.25">
      <c r="C1027" s="67" t="str">
        <f>+IFERROR(VLOOKUP(B1027,GLSpecs!$L$15:$M$180,2,FALSE),"")</f>
        <v/>
      </c>
    </row>
    <row r="1028" spans="3:3" x14ac:dyDescent="0.25">
      <c r="C1028" s="67" t="str">
        <f>+IFERROR(VLOOKUP(B1028,GLSpecs!$L$15:$M$180,2,FALSE),"")</f>
        <v/>
      </c>
    </row>
    <row r="1029" spans="3:3" x14ac:dyDescent="0.25">
      <c r="C1029" s="67" t="str">
        <f>+IFERROR(VLOOKUP(B1029,GLSpecs!$L$15:$M$180,2,FALSE),"")</f>
        <v/>
      </c>
    </row>
    <row r="1030" spans="3:3" x14ac:dyDescent="0.25">
      <c r="C1030" s="67" t="str">
        <f>+IFERROR(VLOOKUP(B1030,GLSpecs!$L$15:$M$180,2,FALSE),"")</f>
        <v/>
      </c>
    </row>
    <row r="1031" spans="3:3" x14ac:dyDescent="0.25">
      <c r="C1031" s="67" t="str">
        <f>+IFERROR(VLOOKUP(B1031,GLSpecs!$L$15:$M$180,2,FALSE),"")</f>
        <v/>
      </c>
    </row>
    <row r="1032" spans="3:3" x14ac:dyDescent="0.25">
      <c r="C1032" s="67" t="str">
        <f>+IFERROR(VLOOKUP(B1032,GLSpecs!$L$15:$M$180,2,FALSE),"")</f>
        <v/>
      </c>
    </row>
    <row r="1033" spans="3:3" x14ac:dyDescent="0.25">
      <c r="C1033" s="67" t="str">
        <f>+IFERROR(VLOOKUP(B1033,GLSpecs!$L$15:$M$180,2,FALSE),"")</f>
        <v/>
      </c>
    </row>
    <row r="1034" spans="3:3" x14ac:dyDescent="0.25">
      <c r="C1034" s="67" t="str">
        <f>+IFERROR(VLOOKUP(B1034,GLSpecs!$L$15:$M$180,2,FALSE),"")</f>
        <v/>
      </c>
    </row>
    <row r="1035" spans="3:3" x14ac:dyDescent="0.25">
      <c r="C1035" s="67" t="str">
        <f>+IFERROR(VLOOKUP(B1035,GLSpecs!$L$15:$M$180,2,FALSE),"")</f>
        <v/>
      </c>
    </row>
    <row r="1036" spans="3:3" x14ac:dyDescent="0.25">
      <c r="C1036" s="67" t="str">
        <f>+IFERROR(VLOOKUP(B1036,GLSpecs!$L$15:$M$180,2,FALSE),"")</f>
        <v/>
      </c>
    </row>
    <row r="1037" spans="3:3" x14ac:dyDescent="0.25">
      <c r="C1037" s="67" t="str">
        <f>+IFERROR(VLOOKUP(B1037,GLSpecs!$L$15:$M$180,2,FALSE),"")</f>
        <v/>
      </c>
    </row>
    <row r="1038" spans="3:3" x14ac:dyDescent="0.25">
      <c r="C1038" s="67" t="str">
        <f>+IFERROR(VLOOKUP(B1038,GLSpecs!$L$15:$M$180,2,FALSE),"")</f>
        <v/>
      </c>
    </row>
    <row r="1039" spans="3:3" x14ac:dyDescent="0.25">
      <c r="C1039" s="67" t="str">
        <f>+IFERROR(VLOOKUP(B1039,GLSpecs!$L$15:$M$180,2,FALSE),"")</f>
        <v/>
      </c>
    </row>
    <row r="1040" spans="3:3" x14ac:dyDescent="0.25">
      <c r="C1040" s="67" t="str">
        <f>+IFERROR(VLOOKUP(B1040,GLSpecs!$L$15:$M$180,2,FALSE),"")</f>
        <v/>
      </c>
    </row>
    <row r="1041" spans="3:3" x14ac:dyDescent="0.25">
      <c r="C1041" s="67" t="str">
        <f>+IFERROR(VLOOKUP(B1041,GLSpecs!$L$15:$M$180,2,FALSE),"")</f>
        <v/>
      </c>
    </row>
    <row r="1042" spans="3:3" x14ac:dyDescent="0.25">
      <c r="C1042" s="67" t="str">
        <f>+IFERROR(VLOOKUP(B1042,GLSpecs!$L$15:$M$180,2,FALSE),"")</f>
        <v/>
      </c>
    </row>
    <row r="1043" spans="3:3" x14ac:dyDescent="0.25">
      <c r="C1043" s="67" t="str">
        <f>+IFERROR(VLOOKUP(B1043,GLSpecs!$L$15:$M$180,2,FALSE),"")</f>
        <v/>
      </c>
    </row>
    <row r="1044" spans="3:3" x14ac:dyDescent="0.25">
      <c r="C1044" s="67" t="str">
        <f>+IFERROR(VLOOKUP(B1044,GLSpecs!$L$15:$M$180,2,FALSE),"")</f>
        <v/>
      </c>
    </row>
    <row r="1045" spans="3:3" x14ac:dyDescent="0.25">
      <c r="C1045" s="67" t="str">
        <f>+IFERROR(VLOOKUP(B1045,GLSpecs!$L$15:$M$180,2,FALSE),"")</f>
        <v/>
      </c>
    </row>
    <row r="1046" spans="3:3" x14ac:dyDescent="0.25">
      <c r="C1046" s="67" t="str">
        <f>+IFERROR(VLOOKUP(B1046,GLSpecs!$L$15:$M$180,2,FALSE),"")</f>
        <v/>
      </c>
    </row>
    <row r="1047" spans="3:3" x14ac:dyDescent="0.25">
      <c r="C1047" s="67" t="str">
        <f>+IFERROR(VLOOKUP(B1047,GLSpecs!$L$15:$M$180,2,FALSE),"")</f>
        <v/>
      </c>
    </row>
    <row r="1048" spans="3:3" x14ac:dyDescent="0.25">
      <c r="C1048" s="67" t="str">
        <f>+IFERROR(VLOOKUP(B1048,GLSpecs!$L$15:$M$180,2,FALSE),"")</f>
        <v/>
      </c>
    </row>
    <row r="1049" spans="3:3" x14ac:dyDescent="0.25">
      <c r="C1049" s="67" t="str">
        <f>+IFERROR(VLOOKUP(B1049,GLSpecs!$L$15:$M$180,2,FALSE),"")</f>
        <v/>
      </c>
    </row>
    <row r="1050" spans="3:3" x14ac:dyDescent="0.25">
      <c r="C1050" s="67" t="str">
        <f>+IFERROR(VLOOKUP(B1050,GLSpecs!$L$15:$M$180,2,FALSE),"")</f>
        <v/>
      </c>
    </row>
    <row r="1051" spans="3:3" x14ac:dyDescent="0.25">
      <c r="C1051" s="67" t="str">
        <f>+IFERROR(VLOOKUP(B1051,GLSpecs!$L$15:$M$180,2,FALSE),"")</f>
        <v/>
      </c>
    </row>
    <row r="1052" spans="3:3" x14ac:dyDescent="0.25">
      <c r="C1052" s="67" t="str">
        <f>+IFERROR(VLOOKUP(B1052,GLSpecs!$L$15:$M$180,2,FALSE),"")</f>
        <v/>
      </c>
    </row>
    <row r="1053" spans="3:3" x14ac:dyDescent="0.25">
      <c r="C1053" s="67" t="str">
        <f>+IFERROR(VLOOKUP(B1053,GLSpecs!$L$15:$M$180,2,FALSE),"")</f>
        <v/>
      </c>
    </row>
    <row r="1054" spans="3:3" x14ac:dyDescent="0.25">
      <c r="C1054" s="67" t="str">
        <f>+IFERROR(VLOOKUP(B1054,GLSpecs!$L$15:$M$180,2,FALSE),"")</f>
        <v/>
      </c>
    </row>
    <row r="1055" spans="3:3" x14ac:dyDescent="0.25">
      <c r="C1055" s="67" t="str">
        <f>+IFERROR(VLOOKUP(B1055,GLSpecs!$L$15:$M$180,2,FALSE),"")</f>
        <v/>
      </c>
    </row>
    <row r="1056" spans="3:3" x14ac:dyDescent="0.25">
      <c r="C1056" s="67" t="str">
        <f>+IFERROR(VLOOKUP(B1056,GLSpecs!$L$15:$M$180,2,FALSE),"")</f>
        <v/>
      </c>
    </row>
    <row r="1057" spans="3:3" x14ac:dyDescent="0.25">
      <c r="C1057" s="67" t="str">
        <f>+IFERROR(VLOOKUP(B1057,GLSpecs!$L$15:$M$180,2,FALSE),"")</f>
        <v/>
      </c>
    </row>
    <row r="1058" spans="3:3" x14ac:dyDescent="0.25">
      <c r="C1058" s="67" t="str">
        <f>+IFERROR(VLOOKUP(B1058,GLSpecs!$L$15:$M$180,2,FALSE),"")</f>
        <v/>
      </c>
    </row>
    <row r="1059" spans="3:3" x14ac:dyDescent="0.25">
      <c r="C1059" s="67" t="str">
        <f>+IFERROR(VLOOKUP(B1059,GLSpecs!$L$15:$M$180,2,FALSE),"")</f>
        <v/>
      </c>
    </row>
    <row r="1060" spans="3:3" x14ac:dyDescent="0.25">
      <c r="C1060" s="67" t="str">
        <f>+IFERROR(VLOOKUP(B1060,GLSpecs!$L$15:$M$180,2,FALSE),"")</f>
        <v/>
      </c>
    </row>
    <row r="1061" spans="3:3" x14ac:dyDescent="0.25">
      <c r="C1061" s="67" t="str">
        <f>+IFERROR(VLOOKUP(B1061,GLSpecs!$L$15:$M$180,2,FALSE),"")</f>
        <v/>
      </c>
    </row>
    <row r="1062" spans="3:3" x14ac:dyDescent="0.25">
      <c r="C1062" s="67" t="str">
        <f>+IFERROR(VLOOKUP(B1062,GLSpecs!$L$15:$M$180,2,FALSE),"")</f>
        <v/>
      </c>
    </row>
    <row r="1063" spans="3:3" x14ac:dyDescent="0.25">
      <c r="C1063" s="67" t="str">
        <f>+IFERROR(VLOOKUP(B1063,GLSpecs!$L$15:$M$180,2,FALSE),"")</f>
        <v/>
      </c>
    </row>
    <row r="1064" spans="3:3" x14ac:dyDescent="0.25">
      <c r="C1064" s="67" t="str">
        <f>+IFERROR(VLOOKUP(B1064,GLSpecs!$L$15:$M$180,2,FALSE),"")</f>
        <v/>
      </c>
    </row>
    <row r="1065" spans="3:3" x14ac:dyDescent="0.25">
      <c r="C1065" s="67" t="str">
        <f>+IFERROR(VLOOKUP(B1065,GLSpecs!$L$15:$M$180,2,FALSE),"")</f>
        <v/>
      </c>
    </row>
    <row r="1066" spans="3:3" x14ac:dyDescent="0.25">
      <c r="C1066" s="67" t="str">
        <f>+IFERROR(VLOOKUP(B1066,GLSpecs!$L$15:$M$180,2,FALSE),"")</f>
        <v/>
      </c>
    </row>
    <row r="1067" spans="3:3" x14ac:dyDescent="0.25">
      <c r="C1067" s="67" t="str">
        <f>+IFERROR(VLOOKUP(B1067,GLSpecs!$L$15:$M$180,2,FALSE),"")</f>
        <v/>
      </c>
    </row>
    <row r="1068" spans="3:3" x14ac:dyDescent="0.25">
      <c r="C1068" s="67" t="str">
        <f>+IFERROR(VLOOKUP(B1068,GLSpecs!$L$15:$M$180,2,FALSE),"")</f>
        <v/>
      </c>
    </row>
    <row r="1069" spans="3:3" x14ac:dyDescent="0.25">
      <c r="C1069" s="67" t="str">
        <f>+IFERROR(VLOOKUP(B1069,GLSpecs!$L$15:$M$180,2,FALSE),"")</f>
        <v/>
      </c>
    </row>
    <row r="1070" spans="3:3" x14ac:dyDescent="0.25">
      <c r="C1070" s="67" t="str">
        <f>+IFERROR(VLOOKUP(B1070,GLSpecs!$L$15:$M$180,2,FALSE),"")</f>
        <v/>
      </c>
    </row>
    <row r="1071" spans="3:3" x14ac:dyDescent="0.25">
      <c r="C1071" s="67" t="str">
        <f>+IFERROR(VLOOKUP(B1071,GLSpecs!$L$15:$M$180,2,FALSE),"")</f>
        <v/>
      </c>
    </row>
    <row r="1072" spans="3:3" x14ac:dyDescent="0.25">
      <c r="C1072" s="67" t="str">
        <f>+IFERROR(VLOOKUP(B1072,GLSpecs!$L$15:$M$180,2,FALSE),"")</f>
        <v/>
      </c>
    </row>
    <row r="1073" spans="3:3" x14ac:dyDescent="0.25">
      <c r="C1073" s="67" t="str">
        <f>+IFERROR(VLOOKUP(B1073,GLSpecs!$L$15:$M$180,2,FALSE),"")</f>
        <v/>
      </c>
    </row>
    <row r="1074" spans="3:3" x14ac:dyDescent="0.25">
      <c r="C1074" s="67" t="str">
        <f>+IFERROR(VLOOKUP(B1074,GLSpecs!$L$15:$M$180,2,FALSE),"")</f>
        <v/>
      </c>
    </row>
    <row r="1075" spans="3:3" x14ac:dyDescent="0.25">
      <c r="C1075" s="67" t="str">
        <f>+IFERROR(VLOOKUP(B1075,GLSpecs!$L$15:$M$180,2,FALSE),"")</f>
        <v/>
      </c>
    </row>
    <row r="1076" spans="3:3" x14ac:dyDescent="0.25">
      <c r="C1076" s="67" t="str">
        <f>+IFERROR(VLOOKUP(B1076,GLSpecs!$L$15:$M$180,2,FALSE),"")</f>
        <v/>
      </c>
    </row>
    <row r="1077" spans="3:3" x14ac:dyDescent="0.25">
      <c r="C1077" s="67" t="str">
        <f>+IFERROR(VLOOKUP(B1077,GLSpecs!$L$15:$M$180,2,FALSE),"")</f>
        <v/>
      </c>
    </row>
    <row r="1078" spans="3:3" x14ac:dyDescent="0.25">
      <c r="C1078" s="67" t="str">
        <f>+IFERROR(VLOOKUP(B1078,GLSpecs!$L$15:$M$180,2,FALSE),"")</f>
        <v/>
      </c>
    </row>
    <row r="1079" spans="3:3" x14ac:dyDescent="0.25">
      <c r="C1079" s="67" t="str">
        <f>+IFERROR(VLOOKUP(B1079,GLSpecs!$L$15:$M$180,2,FALSE),"")</f>
        <v/>
      </c>
    </row>
    <row r="1080" spans="3:3" x14ac:dyDescent="0.25">
      <c r="C1080" s="67" t="str">
        <f>+IFERROR(VLOOKUP(B1080,GLSpecs!$L$15:$M$180,2,FALSE),"")</f>
        <v/>
      </c>
    </row>
    <row r="1081" spans="3:3" x14ac:dyDescent="0.25">
      <c r="C1081" s="67" t="str">
        <f>+IFERROR(VLOOKUP(B1081,GLSpecs!$L$15:$M$180,2,FALSE),"")</f>
        <v/>
      </c>
    </row>
    <row r="1082" spans="3:3" x14ac:dyDescent="0.25">
      <c r="C1082" s="67" t="str">
        <f>+IFERROR(VLOOKUP(B1082,GLSpecs!$L$15:$M$180,2,FALSE),"")</f>
        <v/>
      </c>
    </row>
    <row r="1083" spans="3:3" x14ac:dyDescent="0.25">
      <c r="C1083" s="67" t="str">
        <f>+IFERROR(VLOOKUP(B1083,GLSpecs!$L$15:$M$180,2,FALSE),"")</f>
        <v/>
      </c>
    </row>
    <row r="1084" spans="3:3" x14ac:dyDescent="0.25">
      <c r="C1084" s="67" t="str">
        <f>+IFERROR(VLOOKUP(B1084,GLSpecs!$L$15:$M$180,2,FALSE),"")</f>
        <v/>
      </c>
    </row>
    <row r="1085" spans="3:3" x14ac:dyDescent="0.25">
      <c r="C1085" s="67" t="str">
        <f>+IFERROR(VLOOKUP(B1085,GLSpecs!$L$15:$M$180,2,FALSE),"")</f>
        <v/>
      </c>
    </row>
    <row r="1086" spans="3:3" x14ac:dyDescent="0.25">
      <c r="C1086" s="67" t="str">
        <f>+IFERROR(VLOOKUP(B1086,GLSpecs!$L$15:$M$180,2,FALSE),"")</f>
        <v/>
      </c>
    </row>
    <row r="1087" spans="3:3" x14ac:dyDescent="0.25">
      <c r="C1087" s="67" t="str">
        <f>+IFERROR(VLOOKUP(B1087,GLSpecs!$L$15:$M$180,2,FALSE),"")</f>
        <v/>
      </c>
    </row>
    <row r="1088" spans="3:3" x14ac:dyDescent="0.25">
      <c r="C1088" s="67" t="str">
        <f>+IFERROR(VLOOKUP(B1088,GLSpecs!$L$15:$M$180,2,FALSE),"")</f>
        <v/>
      </c>
    </row>
    <row r="1089" spans="3:3" x14ac:dyDescent="0.25">
      <c r="C1089" s="67" t="str">
        <f>+IFERROR(VLOOKUP(B1089,GLSpecs!$L$15:$M$180,2,FALSE),"")</f>
        <v/>
      </c>
    </row>
    <row r="1090" spans="3:3" x14ac:dyDescent="0.25">
      <c r="C1090" s="67" t="str">
        <f>+IFERROR(VLOOKUP(B1090,GLSpecs!$L$15:$M$180,2,FALSE),"")</f>
        <v/>
      </c>
    </row>
    <row r="1091" spans="3:3" x14ac:dyDescent="0.25">
      <c r="C1091" s="67" t="str">
        <f>+IFERROR(VLOOKUP(B1091,GLSpecs!$L$15:$M$180,2,FALSE),"")</f>
        <v/>
      </c>
    </row>
    <row r="1092" spans="3:3" x14ac:dyDescent="0.25">
      <c r="C1092" s="67" t="str">
        <f>+IFERROR(VLOOKUP(B1092,GLSpecs!$L$15:$M$180,2,FALSE),"")</f>
        <v/>
      </c>
    </row>
    <row r="1093" spans="3:3" x14ac:dyDescent="0.25">
      <c r="C1093" s="67" t="str">
        <f>+IFERROR(VLOOKUP(B1093,GLSpecs!$L$15:$M$180,2,FALSE),"")</f>
        <v/>
      </c>
    </row>
    <row r="1094" spans="3:3" x14ac:dyDescent="0.25">
      <c r="C1094" s="67" t="str">
        <f>+IFERROR(VLOOKUP(B1094,GLSpecs!$L$15:$M$180,2,FALSE),"")</f>
        <v/>
      </c>
    </row>
    <row r="1095" spans="3:3" x14ac:dyDescent="0.25">
      <c r="C1095" s="67" t="str">
        <f>+IFERROR(VLOOKUP(B1095,GLSpecs!$L$15:$M$180,2,FALSE),"")</f>
        <v/>
      </c>
    </row>
    <row r="1096" spans="3:3" x14ac:dyDescent="0.25">
      <c r="C1096" s="67" t="str">
        <f>+IFERROR(VLOOKUP(B1096,GLSpecs!$L$15:$M$180,2,FALSE),"")</f>
        <v/>
      </c>
    </row>
    <row r="1097" spans="3:3" x14ac:dyDescent="0.25">
      <c r="C1097" s="67" t="str">
        <f>+IFERROR(VLOOKUP(B1097,GLSpecs!$L$15:$M$180,2,FALSE),"")</f>
        <v/>
      </c>
    </row>
    <row r="1098" spans="3:3" x14ac:dyDescent="0.25">
      <c r="C1098" s="67" t="str">
        <f>+IFERROR(VLOOKUP(B1098,GLSpecs!$L$15:$M$180,2,FALSE),"")</f>
        <v/>
      </c>
    </row>
    <row r="1099" spans="3:3" x14ac:dyDescent="0.25">
      <c r="C1099" s="67" t="str">
        <f>+IFERROR(VLOOKUP(B1099,GLSpecs!$L$15:$M$180,2,FALSE),"")</f>
        <v/>
      </c>
    </row>
    <row r="1100" spans="3:3" x14ac:dyDescent="0.25">
      <c r="C1100" s="67" t="str">
        <f>+IFERROR(VLOOKUP(B1100,GLSpecs!$L$15:$M$180,2,FALSE),"")</f>
        <v/>
      </c>
    </row>
    <row r="1101" spans="3:3" x14ac:dyDescent="0.25">
      <c r="C1101" s="67" t="str">
        <f>+IFERROR(VLOOKUP(B1101,GLSpecs!$L$15:$M$180,2,FALSE),"")</f>
        <v/>
      </c>
    </row>
    <row r="1102" spans="3:3" x14ac:dyDescent="0.25">
      <c r="C1102" s="67" t="str">
        <f>+IFERROR(VLOOKUP(B1102,GLSpecs!$L$15:$M$180,2,FALSE),"")</f>
        <v/>
      </c>
    </row>
    <row r="1103" spans="3:3" x14ac:dyDescent="0.25">
      <c r="C1103" s="67" t="str">
        <f>+IFERROR(VLOOKUP(B1103,GLSpecs!$L$15:$M$180,2,FALSE),"")</f>
        <v/>
      </c>
    </row>
    <row r="1104" spans="3:3" x14ac:dyDescent="0.25">
      <c r="C1104" s="67" t="str">
        <f>+IFERROR(VLOOKUP(B1104,GLSpecs!$L$15:$M$180,2,FALSE),"")</f>
        <v/>
      </c>
    </row>
    <row r="1105" spans="3:3" x14ac:dyDescent="0.25">
      <c r="C1105" s="67" t="str">
        <f>+IFERROR(VLOOKUP(B1105,GLSpecs!$L$15:$M$180,2,FALSE),"")</f>
        <v/>
      </c>
    </row>
    <row r="1106" spans="3:3" x14ac:dyDescent="0.25">
      <c r="C1106" s="67" t="str">
        <f>+IFERROR(VLOOKUP(B1106,GLSpecs!$L$15:$M$180,2,FALSE),"")</f>
        <v/>
      </c>
    </row>
    <row r="1107" spans="3:3" x14ac:dyDescent="0.25">
      <c r="C1107" s="67" t="str">
        <f>+IFERROR(VLOOKUP(B1107,GLSpecs!$L$15:$M$180,2,FALSE),"")</f>
        <v/>
      </c>
    </row>
    <row r="1108" spans="3:3" x14ac:dyDescent="0.25">
      <c r="C1108" s="67" t="str">
        <f>+IFERROR(VLOOKUP(B1108,GLSpecs!$L$15:$M$180,2,FALSE),"")</f>
        <v/>
      </c>
    </row>
    <row r="1109" spans="3:3" x14ac:dyDescent="0.25">
      <c r="C1109" s="67" t="str">
        <f>+IFERROR(VLOOKUP(B1109,GLSpecs!$L$15:$M$180,2,FALSE),"")</f>
        <v/>
      </c>
    </row>
    <row r="1110" spans="3:3" x14ac:dyDescent="0.25">
      <c r="C1110" s="67" t="str">
        <f>+IFERROR(VLOOKUP(B1110,GLSpecs!$L$15:$M$180,2,FALSE),"")</f>
        <v/>
      </c>
    </row>
    <row r="1111" spans="3:3" x14ac:dyDescent="0.25">
      <c r="C1111" s="67" t="str">
        <f>+IFERROR(VLOOKUP(B1111,GLSpecs!$L$15:$M$180,2,FALSE),"")</f>
        <v/>
      </c>
    </row>
    <row r="1112" spans="3:3" x14ac:dyDescent="0.25">
      <c r="C1112" s="67" t="str">
        <f>+IFERROR(VLOOKUP(B1112,GLSpecs!$L$15:$M$180,2,FALSE),"")</f>
        <v/>
      </c>
    </row>
    <row r="1113" spans="3:3" x14ac:dyDescent="0.25">
      <c r="C1113" s="67" t="str">
        <f>+IFERROR(VLOOKUP(B1113,GLSpecs!$L$15:$M$180,2,FALSE),"")</f>
        <v/>
      </c>
    </row>
    <row r="1114" spans="3:3" x14ac:dyDescent="0.25">
      <c r="C1114" s="67" t="str">
        <f>+IFERROR(VLOOKUP(B1114,GLSpecs!$L$15:$M$180,2,FALSE),"")</f>
        <v/>
      </c>
    </row>
    <row r="1115" spans="3:3" x14ac:dyDescent="0.25">
      <c r="C1115" s="67" t="str">
        <f>+IFERROR(VLOOKUP(B1115,GLSpecs!$L$15:$M$180,2,FALSE),"")</f>
        <v/>
      </c>
    </row>
    <row r="1116" spans="3:3" x14ac:dyDescent="0.25">
      <c r="C1116" s="67" t="str">
        <f>+IFERROR(VLOOKUP(B1116,GLSpecs!$L$15:$M$180,2,FALSE),"")</f>
        <v/>
      </c>
    </row>
    <row r="1117" spans="3:3" x14ac:dyDescent="0.25">
      <c r="C1117" s="67" t="str">
        <f>+IFERROR(VLOOKUP(B1117,GLSpecs!$L$15:$M$180,2,FALSE),"")</f>
        <v/>
      </c>
    </row>
    <row r="1118" spans="3:3" x14ac:dyDescent="0.25">
      <c r="C1118" s="67" t="str">
        <f>+IFERROR(VLOOKUP(B1118,GLSpecs!$L$15:$M$180,2,FALSE),"")</f>
        <v/>
      </c>
    </row>
    <row r="1119" spans="3:3" x14ac:dyDescent="0.25">
      <c r="C1119" s="67" t="str">
        <f>+IFERROR(VLOOKUP(B1119,GLSpecs!$L$15:$M$180,2,FALSE),"")</f>
        <v/>
      </c>
    </row>
    <row r="1120" spans="3:3" x14ac:dyDescent="0.25">
      <c r="C1120" s="67" t="str">
        <f>+IFERROR(VLOOKUP(B1120,GLSpecs!$L$15:$M$180,2,FALSE),"")</f>
        <v/>
      </c>
    </row>
    <row r="1121" spans="3:3" x14ac:dyDescent="0.25">
      <c r="C1121" s="67" t="str">
        <f>+IFERROR(VLOOKUP(B1121,GLSpecs!$L$15:$M$180,2,FALSE),"")</f>
        <v/>
      </c>
    </row>
    <row r="1122" spans="3:3" x14ac:dyDescent="0.25">
      <c r="C1122" s="67" t="str">
        <f>+IFERROR(VLOOKUP(B1122,GLSpecs!$L$15:$M$180,2,FALSE),"")</f>
        <v/>
      </c>
    </row>
    <row r="1123" spans="3:3" x14ac:dyDescent="0.25">
      <c r="C1123" s="67" t="str">
        <f>+IFERROR(VLOOKUP(B1123,GLSpecs!$L$15:$M$180,2,FALSE),"")</f>
        <v/>
      </c>
    </row>
    <row r="1124" spans="3:3" x14ac:dyDescent="0.25">
      <c r="C1124" s="67" t="str">
        <f>+IFERROR(VLOOKUP(B1124,GLSpecs!$L$15:$M$180,2,FALSE),"")</f>
        <v/>
      </c>
    </row>
    <row r="1125" spans="3:3" x14ac:dyDescent="0.25">
      <c r="C1125" s="67" t="str">
        <f>+IFERROR(VLOOKUP(B1125,GLSpecs!$L$15:$M$180,2,FALSE),"")</f>
        <v/>
      </c>
    </row>
    <row r="1126" spans="3:3" x14ac:dyDescent="0.25">
      <c r="C1126" s="67" t="str">
        <f>+IFERROR(VLOOKUP(B1126,GLSpecs!$L$15:$M$180,2,FALSE),"")</f>
        <v/>
      </c>
    </row>
    <row r="1127" spans="3:3" x14ac:dyDescent="0.25">
      <c r="C1127" s="67" t="str">
        <f>+IFERROR(VLOOKUP(B1127,GLSpecs!$L$15:$M$180,2,FALSE),"")</f>
        <v/>
      </c>
    </row>
    <row r="1128" spans="3:3" x14ac:dyDescent="0.25">
      <c r="C1128" s="67" t="str">
        <f>+IFERROR(VLOOKUP(B1128,GLSpecs!$L$15:$M$180,2,FALSE),"")</f>
        <v/>
      </c>
    </row>
    <row r="1129" spans="3:3" x14ac:dyDescent="0.25">
      <c r="C1129" s="67" t="str">
        <f>+IFERROR(VLOOKUP(B1129,GLSpecs!$L$15:$M$180,2,FALSE),"")</f>
        <v/>
      </c>
    </row>
    <row r="1130" spans="3:3" x14ac:dyDescent="0.25">
      <c r="C1130" s="67" t="str">
        <f>+IFERROR(VLOOKUP(B1130,GLSpecs!$L$15:$M$180,2,FALSE),"")</f>
        <v/>
      </c>
    </row>
    <row r="1131" spans="3:3" x14ac:dyDescent="0.25">
      <c r="C1131" s="67" t="str">
        <f>+IFERROR(VLOOKUP(B1131,GLSpecs!$L$15:$M$180,2,FALSE),"")</f>
        <v/>
      </c>
    </row>
    <row r="1132" spans="3:3" x14ac:dyDescent="0.25">
      <c r="C1132" s="67" t="str">
        <f>+IFERROR(VLOOKUP(B1132,GLSpecs!$L$15:$M$180,2,FALSE),"")</f>
        <v/>
      </c>
    </row>
    <row r="1133" spans="3:3" x14ac:dyDescent="0.25">
      <c r="C1133" s="67" t="str">
        <f>+IFERROR(VLOOKUP(B1133,GLSpecs!$L$15:$M$180,2,FALSE),"")</f>
        <v/>
      </c>
    </row>
    <row r="1134" spans="3:3" x14ac:dyDescent="0.25">
      <c r="C1134" s="67" t="str">
        <f>+IFERROR(VLOOKUP(B1134,GLSpecs!$L$15:$M$180,2,FALSE),"")</f>
        <v/>
      </c>
    </row>
    <row r="1135" spans="3:3" x14ac:dyDescent="0.25">
      <c r="C1135" s="67" t="str">
        <f>+IFERROR(VLOOKUP(B1135,GLSpecs!$L$15:$M$180,2,FALSE),"")</f>
        <v/>
      </c>
    </row>
    <row r="1136" spans="3:3" x14ac:dyDescent="0.25">
      <c r="C1136" s="67" t="str">
        <f>+IFERROR(VLOOKUP(B1136,GLSpecs!$L$15:$M$180,2,FALSE),"")</f>
        <v/>
      </c>
    </row>
    <row r="1137" spans="3:3" x14ac:dyDescent="0.25">
      <c r="C1137" s="67" t="str">
        <f>+IFERROR(VLOOKUP(B1137,GLSpecs!$L$15:$M$180,2,FALSE),"")</f>
        <v/>
      </c>
    </row>
    <row r="1138" spans="3:3" x14ac:dyDescent="0.25">
      <c r="C1138" s="67" t="str">
        <f>+IFERROR(VLOOKUP(B1138,GLSpecs!$L$15:$M$180,2,FALSE),"")</f>
        <v/>
      </c>
    </row>
    <row r="1139" spans="3:3" x14ac:dyDescent="0.25">
      <c r="C1139" s="67" t="str">
        <f>+IFERROR(VLOOKUP(B1139,GLSpecs!$L$15:$M$180,2,FALSE),"")</f>
        <v/>
      </c>
    </row>
    <row r="1140" spans="3:3" x14ac:dyDescent="0.25">
      <c r="C1140" s="67" t="str">
        <f>+IFERROR(VLOOKUP(B1140,GLSpecs!$L$15:$M$180,2,FALSE),"")</f>
        <v/>
      </c>
    </row>
    <row r="1141" spans="3:3" x14ac:dyDescent="0.25">
      <c r="C1141" s="67" t="str">
        <f>+IFERROR(VLOOKUP(B1141,GLSpecs!$L$15:$M$180,2,FALSE),"")</f>
        <v/>
      </c>
    </row>
    <row r="1142" spans="3:3" x14ac:dyDescent="0.25">
      <c r="C1142" s="67" t="str">
        <f>+IFERROR(VLOOKUP(B1142,GLSpecs!$L$15:$M$180,2,FALSE),"")</f>
        <v/>
      </c>
    </row>
    <row r="1143" spans="3:3" x14ac:dyDescent="0.25">
      <c r="C1143" s="67" t="str">
        <f>+IFERROR(VLOOKUP(B1143,GLSpecs!$L$15:$M$180,2,FALSE),"")</f>
        <v/>
      </c>
    </row>
    <row r="1144" spans="3:3" x14ac:dyDescent="0.25">
      <c r="C1144" s="67" t="str">
        <f>+IFERROR(VLOOKUP(B1144,GLSpecs!$L$15:$M$180,2,FALSE),"")</f>
        <v/>
      </c>
    </row>
    <row r="1145" spans="3:3" x14ac:dyDescent="0.25">
      <c r="C1145" s="67" t="str">
        <f>+IFERROR(VLOOKUP(B1145,GLSpecs!$L$15:$M$180,2,FALSE),"")</f>
        <v/>
      </c>
    </row>
    <row r="1146" spans="3:3" x14ac:dyDescent="0.25">
      <c r="C1146" s="67" t="str">
        <f>+IFERROR(VLOOKUP(B1146,GLSpecs!$L$15:$M$180,2,FALSE),"")</f>
        <v/>
      </c>
    </row>
    <row r="1147" spans="3:3" x14ac:dyDescent="0.25">
      <c r="C1147" s="67" t="str">
        <f>+IFERROR(VLOOKUP(B1147,GLSpecs!$L$15:$M$180,2,FALSE),"")</f>
        <v/>
      </c>
    </row>
    <row r="1148" spans="3:3" x14ac:dyDescent="0.25">
      <c r="C1148" s="67" t="str">
        <f>+IFERROR(VLOOKUP(B1148,GLSpecs!$L$15:$M$180,2,FALSE),"")</f>
        <v/>
      </c>
    </row>
    <row r="1149" spans="3:3" x14ac:dyDescent="0.25">
      <c r="C1149" s="67" t="str">
        <f>+IFERROR(VLOOKUP(B1149,GLSpecs!$L$15:$M$180,2,FALSE),"")</f>
        <v/>
      </c>
    </row>
    <row r="1150" spans="3:3" x14ac:dyDescent="0.25">
      <c r="C1150" s="67" t="str">
        <f>+IFERROR(VLOOKUP(B1150,GLSpecs!$L$15:$M$180,2,FALSE),"")</f>
        <v/>
      </c>
    </row>
    <row r="1151" spans="3:3" x14ac:dyDescent="0.25">
      <c r="C1151" s="67" t="str">
        <f>+IFERROR(VLOOKUP(B1151,GLSpecs!$L$15:$M$180,2,FALSE),"")</f>
        <v/>
      </c>
    </row>
    <row r="1152" spans="3:3" x14ac:dyDescent="0.25">
      <c r="C1152" s="67" t="str">
        <f>+IFERROR(VLOOKUP(B1152,GLSpecs!$L$15:$M$180,2,FALSE),"")</f>
        <v/>
      </c>
    </row>
    <row r="1153" spans="3:3" x14ac:dyDescent="0.25">
      <c r="C1153" s="67" t="str">
        <f>+IFERROR(VLOOKUP(B1153,GLSpecs!$L$15:$M$180,2,FALSE),"")</f>
        <v/>
      </c>
    </row>
    <row r="1154" spans="3:3" x14ac:dyDescent="0.25">
      <c r="C1154" s="67" t="str">
        <f>+IFERROR(VLOOKUP(B1154,GLSpecs!$L$15:$M$180,2,FALSE),"")</f>
        <v/>
      </c>
    </row>
    <row r="1155" spans="3:3" x14ac:dyDescent="0.25">
      <c r="C1155" s="67" t="str">
        <f>+IFERROR(VLOOKUP(B1155,GLSpecs!$L$15:$M$180,2,FALSE),"")</f>
        <v/>
      </c>
    </row>
    <row r="1156" spans="3:3" x14ac:dyDescent="0.25">
      <c r="C1156" s="67" t="str">
        <f>+IFERROR(VLOOKUP(B1156,GLSpecs!$L$15:$M$180,2,FALSE),"")</f>
        <v/>
      </c>
    </row>
    <row r="1157" spans="3:3" x14ac:dyDescent="0.25">
      <c r="C1157" s="67" t="str">
        <f>+IFERROR(VLOOKUP(B1157,GLSpecs!$L$15:$M$180,2,FALSE),"")</f>
        <v/>
      </c>
    </row>
    <row r="1158" spans="3:3" x14ac:dyDescent="0.25">
      <c r="C1158" s="67" t="str">
        <f>+IFERROR(VLOOKUP(B1158,GLSpecs!$L$15:$M$180,2,FALSE),"")</f>
        <v/>
      </c>
    </row>
    <row r="1159" spans="3:3" x14ac:dyDescent="0.25">
      <c r="C1159" s="67" t="str">
        <f>+IFERROR(VLOOKUP(B1159,GLSpecs!$L$15:$M$180,2,FALSE),"")</f>
        <v/>
      </c>
    </row>
    <row r="1160" spans="3:3" x14ac:dyDescent="0.25">
      <c r="C1160" s="67" t="str">
        <f>+IFERROR(VLOOKUP(B1160,GLSpecs!$L$15:$M$180,2,FALSE),"")</f>
        <v/>
      </c>
    </row>
    <row r="1161" spans="3:3" x14ac:dyDescent="0.25">
      <c r="C1161" s="67" t="str">
        <f>+IFERROR(VLOOKUP(B1161,GLSpecs!$L$15:$M$180,2,FALSE),"")</f>
        <v/>
      </c>
    </row>
    <row r="1162" spans="3:3" x14ac:dyDescent="0.25">
      <c r="C1162" s="67" t="str">
        <f>+IFERROR(VLOOKUP(B1162,GLSpecs!$L$15:$M$180,2,FALSE),"")</f>
        <v/>
      </c>
    </row>
    <row r="1163" spans="3:3" x14ac:dyDescent="0.25">
      <c r="C1163" s="67" t="str">
        <f>+IFERROR(VLOOKUP(B1163,GLSpecs!$L$15:$M$180,2,FALSE),"")</f>
        <v/>
      </c>
    </row>
    <row r="1164" spans="3:3" x14ac:dyDescent="0.25">
      <c r="C1164" s="67" t="str">
        <f>+IFERROR(VLOOKUP(B1164,GLSpecs!$L$15:$M$180,2,FALSE),"")</f>
        <v/>
      </c>
    </row>
    <row r="1165" spans="3:3" x14ac:dyDescent="0.25">
      <c r="C1165" s="67" t="str">
        <f>+IFERROR(VLOOKUP(B1165,GLSpecs!$L$15:$M$180,2,FALSE),"")</f>
        <v/>
      </c>
    </row>
    <row r="1166" spans="3:3" x14ac:dyDescent="0.25">
      <c r="C1166" s="67" t="str">
        <f>+IFERROR(VLOOKUP(B1166,GLSpecs!$L$15:$M$180,2,FALSE),"")</f>
        <v/>
      </c>
    </row>
    <row r="1167" spans="3:3" x14ac:dyDescent="0.25">
      <c r="C1167" s="67" t="str">
        <f>+IFERROR(VLOOKUP(B1167,GLSpecs!$L$15:$M$180,2,FALSE),"")</f>
        <v/>
      </c>
    </row>
    <row r="1168" spans="3:3" x14ac:dyDescent="0.25">
      <c r="C1168" s="67" t="str">
        <f>+IFERROR(VLOOKUP(B1168,GLSpecs!$L$15:$M$180,2,FALSE),"")</f>
        <v/>
      </c>
    </row>
    <row r="1169" spans="3:3" x14ac:dyDescent="0.25">
      <c r="C1169" s="67" t="str">
        <f>+IFERROR(VLOOKUP(B1169,GLSpecs!$L$15:$M$180,2,FALSE),"")</f>
        <v/>
      </c>
    </row>
    <row r="1170" spans="3:3" x14ac:dyDescent="0.25">
      <c r="C1170" s="67" t="str">
        <f>+IFERROR(VLOOKUP(B1170,GLSpecs!$L$15:$M$180,2,FALSE),"")</f>
        <v/>
      </c>
    </row>
    <row r="1171" spans="3:3" x14ac:dyDescent="0.25">
      <c r="C1171" s="67" t="str">
        <f>+IFERROR(VLOOKUP(B1171,GLSpecs!$L$15:$M$180,2,FALSE),"")</f>
        <v/>
      </c>
    </row>
    <row r="1172" spans="3:3" x14ac:dyDescent="0.25">
      <c r="C1172" s="67" t="str">
        <f>+IFERROR(VLOOKUP(B1172,GLSpecs!$L$15:$M$180,2,FALSE),"")</f>
        <v/>
      </c>
    </row>
    <row r="1173" spans="3:3" x14ac:dyDescent="0.25">
      <c r="C1173" s="67" t="str">
        <f>+IFERROR(VLOOKUP(B1173,GLSpecs!$L$15:$M$180,2,FALSE),"")</f>
        <v/>
      </c>
    </row>
    <row r="1174" spans="3:3" x14ac:dyDescent="0.25">
      <c r="C1174" s="67" t="str">
        <f>+IFERROR(VLOOKUP(B1174,GLSpecs!$L$15:$M$180,2,FALSE),"")</f>
        <v/>
      </c>
    </row>
    <row r="1175" spans="3:3" x14ac:dyDescent="0.25">
      <c r="C1175" s="67" t="str">
        <f>+IFERROR(VLOOKUP(B1175,GLSpecs!$L$15:$M$180,2,FALSE),"")</f>
        <v/>
      </c>
    </row>
    <row r="1176" spans="3:3" x14ac:dyDescent="0.25">
      <c r="C1176" s="67" t="str">
        <f>+IFERROR(VLOOKUP(B1176,GLSpecs!$L$15:$M$180,2,FALSE),"")</f>
        <v/>
      </c>
    </row>
    <row r="1177" spans="3:3" x14ac:dyDescent="0.25">
      <c r="C1177" s="67" t="str">
        <f>+IFERROR(VLOOKUP(B1177,GLSpecs!$L$15:$M$180,2,FALSE),"")</f>
        <v/>
      </c>
    </row>
    <row r="1178" spans="3:3" x14ac:dyDescent="0.25">
      <c r="C1178" s="67" t="str">
        <f>+IFERROR(VLOOKUP(B1178,GLSpecs!$L$15:$M$180,2,FALSE),"")</f>
        <v/>
      </c>
    </row>
    <row r="1179" spans="3:3" x14ac:dyDescent="0.25">
      <c r="C1179" s="67" t="str">
        <f>+IFERROR(VLOOKUP(B1179,GLSpecs!$L$15:$M$180,2,FALSE),"")</f>
        <v/>
      </c>
    </row>
    <row r="1180" spans="3:3" x14ac:dyDescent="0.25">
      <c r="C1180" s="67" t="str">
        <f>+IFERROR(VLOOKUP(B1180,GLSpecs!$L$15:$M$180,2,FALSE),"")</f>
        <v/>
      </c>
    </row>
    <row r="1181" spans="3:3" x14ac:dyDescent="0.25">
      <c r="C1181" s="67" t="str">
        <f>+IFERROR(VLOOKUP(B1181,GLSpecs!$L$15:$M$180,2,FALSE),"")</f>
        <v/>
      </c>
    </row>
    <row r="1182" spans="3:3" x14ac:dyDescent="0.25">
      <c r="C1182" s="67" t="str">
        <f>+IFERROR(VLOOKUP(B1182,GLSpecs!$L$15:$M$180,2,FALSE),"")</f>
        <v/>
      </c>
    </row>
    <row r="1183" spans="3:3" x14ac:dyDescent="0.25">
      <c r="C1183" s="67" t="str">
        <f>+IFERROR(VLOOKUP(B1183,GLSpecs!$L$15:$M$180,2,FALSE),"")</f>
        <v/>
      </c>
    </row>
    <row r="1184" spans="3:3" x14ac:dyDescent="0.25">
      <c r="C1184" s="67" t="str">
        <f>+IFERROR(VLOOKUP(B1184,GLSpecs!$L$15:$M$180,2,FALSE),"")</f>
        <v/>
      </c>
    </row>
    <row r="1185" spans="3:3" x14ac:dyDescent="0.25">
      <c r="C1185" s="67" t="str">
        <f>+IFERROR(VLOOKUP(B1185,GLSpecs!$L$15:$M$180,2,FALSE),"")</f>
        <v/>
      </c>
    </row>
    <row r="1186" spans="3:3" x14ac:dyDescent="0.25">
      <c r="C1186" s="67" t="str">
        <f>+IFERROR(VLOOKUP(B1186,GLSpecs!$L$15:$M$180,2,FALSE),"")</f>
        <v/>
      </c>
    </row>
    <row r="1187" spans="3:3" x14ac:dyDescent="0.25">
      <c r="C1187" s="67" t="str">
        <f>+IFERROR(VLOOKUP(B1187,GLSpecs!$L$15:$M$180,2,FALSE),"")</f>
        <v/>
      </c>
    </row>
    <row r="1188" spans="3:3" x14ac:dyDescent="0.25">
      <c r="C1188" s="67" t="str">
        <f>+IFERROR(VLOOKUP(B1188,GLSpecs!$L$15:$M$180,2,FALSE),"")</f>
        <v/>
      </c>
    </row>
    <row r="1189" spans="3:3" x14ac:dyDescent="0.25">
      <c r="C1189" s="67" t="str">
        <f>+IFERROR(VLOOKUP(B1189,GLSpecs!$L$15:$M$180,2,FALSE),"")</f>
        <v/>
      </c>
    </row>
    <row r="1190" spans="3:3" x14ac:dyDescent="0.25">
      <c r="C1190" s="67" t="str">
        <f>+IFERROR(VLOOKUP(B1190,GLSpecs!$L$15:$M$180,2,FALSE),"")</f>
        <v/>
      </c>
    </row>
    <row r="1191" spans="3:3" x14ac:dyDescent="0.25">
      <c r="C1191" s="67" t="str">
        <f>+IFERROR(VLOOKUP(B1191,GLSpecs!$L$15:$M$180,2,FALSE),"")</f>
        <v/>
      </c>
    </row>
    <row r="1192" spans="3:3" x14ac:dyDescent="0.25">
      <c r="C1192" s="67" t="str">
        <f>+IFERROR(VLOOKUP(B1192,GLSpecs!$L$15:$M$180,2,FALSE),"")</f>
        <v/>
      </c>
    </row>
    <row r="1193" spans="3:3" x14ac:dyDescent="0.25">
      <c r="C1193" s="67" t="str">
        <f>+IFERROR(VLOOKUP(B1193,GLSpecs!$L$15:$M$180,2,FALSE),"")</f>
        <v/>
      </c>
    </row>
    <row r="1194" spans="3:3" x14ac:dyDescent="0.25">
      <c r="C1194" s="67" t="str">
        <f>+IFERROR(VLOOKUP(B1194,GLSpecs!$L$15:$M$180,2,FALSE),"")</f>
        <v/>
      </c>
    </row>
    <row r="1195" spans="3:3" x14ac:dyDescent="0.25">
      <c r="C1195" s="67" t="str">
        <f>+IFERROR(VLOOKUP(B1195,GLSpecs!$L$15:$M$180,2,FALSE),"")</f>
        <v/>
      </c>
    </row>
    <row r="1196" spans="3:3" x14ac:dyDescent="0.25">
      <c r="C1196" s="67" t="str">
        <f>+IFERROR(VLOOKUP(B1196,GLSpecs!$L$15:$M$180,2,FALSE),"")</f>
        <v/>
      </c>
    </row>
    <row r="1197" spans="3:3" x14ac:dyDescent="0.25">
      <c r="C1197" s="67" t="str">
        <f>+IFERROR(VLOOKUP(B1197,GLSpecs!$L$15:$M$180,2,FALSE),"")</f>
        <v/>
      </c>
    </row>
    <row r="1198" spans="3:3" x14ac:dyDescent="0.25">
      <c r="C1198" s="67" t="str">
        <f>+IFERROR(VLOOKUP(B1198,GLSpecs!$L$15:$M$180,2,FALSE),"")</f>
        <v/>
      </c>
    </row>
    <row r="1199" spans="3:3" x14ac:dyDescent="0.25">
      <c r="C1199" s="67" t="str">
        <f>+IFERROR(VLOOKUP(B1199,GLSpecs!$L$15:$M$180,2,FALSE),"")</f>
        <v/>
      </c>
    </row>
    <row r="1200" spans="3:3" x14ac:dyDescent="0.25">
      <c r="C1200" s="67" t="str">
        <f>+IFERROR(VLOOKUP(B1200,GLSpecs!$L$15:$M$180,2,FALSE),"")</f>
        <v/>
      </c>
    </row>
    <row r="1201" spans="3:3" x14ac:dyDescent="0.25">
      <c r="C1201" s="67" t="str">
        <f>+IFERROR(VLOOKUP(B1201,GLSpecs!$L$15:$M$180,2,FALSE),"")</f>
        <v/>
      </c>
    </row>
    <row r="1202" spans="3:3" x14ac:dyDescent="0.25">
      <c r="C1202" s="67" t="str">
        <f>+IFERROR(VLOOKUP(B1202,GLSpecs!$L$15:$M$180,2,FALSE),"")</f>
        <v/>
      </c>
    </row>
    <row r="1203" spans="3:3" x14ac:dyDescent="0.25">
      <c r="C1203" s="67" t="str">
        <f>+IFERROR(VLOOKUP(B1203,GLSpecs!$L$15:$M$180,2,FALSE),"")</f>
        <v/>
      </c>
    </row>
    <row r="1204" spans="3:3" x14ac:dyDescent="0.25">
      <c r="C1204" s="67" t="str">
        <f>+IFERROR(VLOOKUP(B1204,GLSpecs!$L$15:$M$180,2,FALSE),"")</f>
        <v/>
      </c>
    </row>
    <row r="1205" spans="3:3" x14ac:dyDescent="0.25">
      <c r="C1205" s="67" t="str">
        <f>+IFERROR(VLOOKUP(B1205,GLSpecs!$L$15:$M$180,2,FALSE),"")</f>
        <v/>
      </c>
    </row>
    <row r="1206" spans="3:3" x14ac:dyDescent="0.25">
      <c r="C1206" s="67" t="str">
        <f>+IFERROR(VLOOKUP(B1206,GLSpecs!$L$15:$M$180,2,FALSE),"")</f>
        <v/>
      </c>
    </row>
    <row r="1207" spans="3:3" x14ac:dyDescent="0.25">
      <c r="C1207" s="67" t="str">
        <f>+IFERROR(VLOOKUP(B1207,GLSpecs!$L$15:$M$180,2,FALSE),"")</f>
        <v/>
      </c>
    </row>
    <row r="1208" spans="3:3" x14ac:dyDescent="0.25">
      <c r="C1208" s="67" t="str">
        <f>+IFERROR(VLOOKUP(B1208,GLSpecs!$L$15:$M$180,2,FALSE),"")</f>
        <v/>
      </c>
    </row>
    <row r="1209" spans="3:3" x14ac:dyDescent="0.25">
      <c r="C1209" s="67" t="str">
        <f>+IFERROR(VLOOKUP(B1209,GLSpecs!$L$15:$M$180,2,FALSE),"")</f>
        <v/>
      </c>
    </row>
    <row r="1210" spans="3:3" x14ac:dyDescent="0.25">
      <c r="C1210" s="67" t="str">
        <f>+IFERROR(VLOOKUP(B1210,GLSpecs!$L$15:$M$180,2,FALSE),"")</f>
        <v/>
      </c>
    </row>
    <row r="1211" spans="3:3" x14ac:dyDescent="0.25">
      <c r="C1211" s="67" t="str">
        <f>+IFERROR(VLOOKUP(B1211,GLSpecs!$L$15:$M$180,2,FALSE),"")</f>
        <v/>
      </c>
    </row>
    <row r="1212" spans="3:3" x14ac:dyDescent="0.25">
      <c r="C1212" s="67" t="str">
        <f>+IFERROR(VLOOKUP(B1212,GLSpecs!$L$15:$M$180,2,FALSE),"")</f>
        <v/>
      </c>
    </row>
    <row r="1213" spans="3:3" x14ac:dyDescent="0.25">
      <c r="C1213" s="67" t="str">
        <f>+IFERROR(VLOOKUP(B1213,GLSpecs!$L$15:$M$180,2,FALSE),"")</f>
        <v/>
      </c>
    </row>
    <row r="1214" spans="3:3" x14ac:dyDescent="0.25">
      <c r="C1214" s="67" t="str">
        <f>+IFERROR(VLOOKUP(B1214,GLSpecs!$L$15:$M$180,2,FALSE),"")</f>
        <v/>
      </c>
    </row>
    <row r="1215" spans="3:3" x14ac:dyDescent="0.25">
      <c r="C1215" s="67" t="str">
        <f>+IFERROR(VLOOKUP(B1215,GLSpecs!$L$15:$M$180,2,FALSE),"")</f>
        <v/>
      </c>
    </row>
    <row r="1216" spans="3:3" x14ac:dyDescent="0.25">
      <c r="C1216" s="67" t="str">
        <f>+IFERROR(VLOOKUP(B1216,GLSpecs!$L$15:$M$180,2,FALSE),"")</f>
        <v/>
      </c>
    </row>
    <row r="1217" spans="3:3" x14ac:dyDescent="0.25">
      <c r="C1217" s="67" t="str">
        <f>+IFERROR(VLOOKUP(B1217,GLSpecs!$L$15:$M$180,2,FALSE),"")</f>
        <v/>
      </c>
    </row>
    <row r="1218" spans="3:3" x14ac:dyDescent="0.25">
      <c r="C1218" s="67" t="str">
        <f>+IFERROR(VLOOKUP(B1218,GLSpecs!$L$15:$M$180,2,FALSE),"")</f>
        <v/>
      </c>
    </row>
    <row r="1219" spans="3:3" x14ac:dyDescent="0.25">
      <c r="C1219" s="67" t="str">
        <f>+IFERROR(VLOOKUP(B1219,GLSpecs!$L$15:$M$180,2,FALSE),"")</f>
        <v/>
      </c>
    </row>
    <row r="1220" spans="3:3" x14ac:dyDescent="0.25">
      <c r="C1220" s="67" t="str">
        <f>+IFERROR(VLOOKUP(B1220,GLSpecs!$L$15:$M$180,2,FALSE),"")</f>
        <v/>
      </c>
    </row>
    <row r="1221" spans="3:3" x14ac:dyDescent="0.25">
      <c r="C1221" s="67" t="str">
        <f>+IFERROR(VLOOKUP(B1221,GLSpecs!$L$15:$M$180,2,FALSE),"")</f>
        <v/>
      </c>
    </row>
    <row r="1222" spans="3:3" x14ac:dyDescent="0.25">
      <c r="C1222" s="67" t="str">
        <f>+IFERROR(VLOOKUP(B1222,GLSpecs!$L$15:$M$180,2,FALSE),"")</f>
        <v/>
      </c>
    </row>
    <row r="1223" spans="3:3" x14ac:dyDescent="0.25">
      <c r="C1223" s="67" t="str">
        <f>+IFERROR(VLOOKUP(B1223,GLSpecs!$L$15:$M$180,2,FALSE),"")</f>
        <v/>
      </c>
    </row>
    <row r="1224" spans="3:3" x14ac:dyDescent="0.25">
      <c r="C1224" s="67" t="str">
        <f>+IFERROR(VLOOKUP(B1224,GLSpecs!$L$15:$M$180,2,FALSE),"")</f>
        <v/>
      </c>
    </row>
    <row r="1225" spans="3:3" x14ac:dyDescent="0.25">
      <c r="C1225" s="67" t="str">
        <f>+IFERROR(VLOOKUP(B1225,GLSpecs!$L$15:$M$180,2,FALSE),"")</f>
        <v/>
      </c>
    </row>
    <row r="1226" spans="3:3" x14ac:dyDescent="0.25">
      <c r="C1226" s="67" t="str">
        <f>+IFERROR(VLOOKUP(B1226,GLSpecs!$L$15:$M$180,2,FALSE),"")</f>
        <v/>
      </c>
    </row>
    <row r="1227" spans="3:3" x14ac:dyDescent="0.25">
      <c r="C1227" s="67" t="str">
        <f>+IFERROR(VLOOKUP(B1227,GLSpecs!$L$15:$M$180,2,FALSE),"")</f>
        <v/>
      </c>
    </row>
    <row r="1228" spans="3:3" x14ac:dyDescent="0.25">
      <c r="C1228" s="67" t="str">
        <f>+IFERROR(VLOOKUP(B1228,GLSpecs!$L$15:$M$180,2,FALSE),"")</f>
        <v/>
      </c>
    </row>
    <row r="1229" spans="3:3" x14ac:dyDescent="0.25">
      <c r="C1229" s="67" t="str">
        <f>+IFERROR(VLOOKUP(B1229,GLSpecs!$L$15:$M$180,2,FALSE),"")</f>
        <v/>
      </c>
    </row>
    <row r="1230" spans="3:3" x14ac:dyDescent="0.25">
      <c r="C1230" s="67" t="str">
        <f>+IFERROR(VLOOKUP(B1230,GLSpecs!$L$15:$M$180,2,FALSE),"")</f>
        <v/>
      </c>
    </row>
    <row r="1231" spans="3:3" x14ac:dyDescent="0.25">
      <c r="C1231" s="67" t="str">
        <f>+IFERROR(VLOOKUP(B1231,GLSpecs!$L$15:$M$180,2,FALSE),"")</f>
        <v/>
      </c>
    </row>
    <row r="1232" spans="3:3" x14ac:dyDescent="0.25">
      <c r="C1232" s="67" t="str">
        <f>+IFERROR(VLOOKUP(B1232,GLSpecs!$L$15:$M$180,2,FALSE),"")</f>
        <v/>
      </c>
    </row>
    <row r="1233" spans="3:3" x14ac:dyDescent="0.25">
      <c r="C1233" s="67" t="str">
        <f>+IFERROR(VLOOKUP(B1233,GLSpecs!$L$15:$M$180,2,FALSE),"")</f>
        <v/>
      </c>
    </row>
    <row r="1234" spans="3:3" x14ac:dyDescent="0.25">
      <c r="C1234" s="67" t="str">
        <f>+IFERROR(VLOOKUP(B1234,GLSpecs!$L$15:$M$180,2,FALSE),"")</f>
        <v/>
      </c>
    </row>
    <row r="1235" spans="3:3" x14ac:dyDescent="0.25">
      <c r="C1235" s="67" t="str">
        <f>+IFERROR(VLOOKUP(B1235,GLSpecs!$L$15:$M$180,2,FALSE),"")</f>
        <v/>
      </c>
    </row>
    <row r="1236" spans="3:3" x14ac:dyDescent="0.25">
      <c r="C1236" s="67" t="str">
        <f>+IFERROR(VLOOKUP(B1236,GLSpecs!$L$15:$M$180,2,FALSE),"")</f>
        <v/>
      </c>
    </row>
  </sheetData>
  <autoFilter ref="A14:C50"/>
  <phoneticPr fontId="0" type="noConversion"/>
  <printOptions horizontalCentered="1"/>
  <pageMargins left="0.25" right="0.25" top="0.75" bottom="0.75" header="0.3" footer="0.3"/>
  <pageSetup scale="29" orientation="portrait" r:id="rId1"/>
  <headerFooter alignWithMargins="0">
    <oddHeader>&amp;F</oddHeader>
    <oddFooter>&amp;LDataBridge Specifications - &amp;A&amp;C&amp;D&amp;RPage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 tint="-0.34998626667073579"/>
    <pageSetUpPr fitToPage="1"/>
  </sheetPr>
  <dimension ref="A1:P1024"/>
  <sheetViews>
    <sheetView showGridLines="0" zoomScaleNormal="100" workbookViewId="0">
      <pane ySplit="14" topLeftCell="A15" activePane="bottomLeft" state="frozen"/>
      <selection activeCell="C26" sqref="C26"/>
      <selection pane="bottomLeft" activeCell="C15" sqref="C15"/>
    </sheetView>
  </sheetViews>
  <sheetFormatPr defaultRowHeight="13.5" x14ac:dyDescent="0.25"/>
  <cols>
    <col min="1" max="1" width="28.85546875" style="76" customWidth="1"/>
    <col min="2" max="2" width="37.7109375" style="67" customWidth="1"/>
    <col min="3" max="3" width="20.7109375" style="67" customWidth="1"/>
    <col min="4" max="4" width="31" style="67" customWidth="1"/>
    <col min="5" max="5" width="17.42578125" style="67" customWidth="1"/>
    <col min="6" max="6" width="19.7109375" style="67" customWidth="1"/>
    <col min="7" max="7" width="29.85546875" style="67" customWidth="1"/>
    <col min="8" max="8" width="6" style="67" customWidth="1"/>
    <col min="9" max="10" width="10.7109375" style="67" customWidth="1"/>
    <col min="11" max="11" width="19.140625" style="67" customWidth="1"/>
    <col min="12" max="16384" width="9.140625" style="67"/>
  </cols>
  <sheetData>
    <row r="1" spans="1:16" ht="19.5" x14ac:dyDescent="0.25">
      <c r="A1" s="37" t="str">
        <f>+GLSpecs!A1</f>
        <v>Financial Compass</v>
      </c>
      <c r="B1" s="3"/>
      <c r="C1" s="3"/>
      <c r="D1" s="3"/>
      <c r="E1" s="3"/>
      <c r="F1" s="3"/>
      <c r="G1" s="3"/>
    </row>
    <row r="2" spans="1:16" ht="19.5" x14ac:dyDescent="0.25">
      <c r="A2" s="37" t="str">
        <f>+GLSpecs!A2</f>
        <v>Plansmith Sample</v>
      </c>
      <c r="B2" s="3"/>
      <c r="C2" s="38">
        <f>+GLSpecs!C2</f>
        <v>0</v>
      </c>
      <c r="D2" s="38"/>
      <c r="E2" s="56"/>
      <c r="F2" s="3"/>
      <c r="G2" s="3"/>
      <c r="I2" s="135"/>
    </row>
    <row r="3" spans="1:16" ht="15.75" x14ac:dyDescent="0.25">
      <c r="A3" s="57" t="s">
        <v>30</v>
      </c>
      <c r="B3" s="3"/>
      <c r="C3" s="3" t="s">
        <v>105</v>
      </c>
      <c r="D3" s="3"/>
      <c r="E3" s="56"/>
      <c r="F3" s="3"/>
      <c r="G3" s="3"/>
      <c r="I3" s="135"/>
    </row>
    <row r="4" spans="1:16" ht="15.75" x14ac:dyDescent="0.25">
      <c r="A4" s="57"/>
      <c r="B4" s="3"/>
      <c r="C4" s="3" t="s">
        <v>106</v>
      </c>
      <c r="D4" s="3"/>
      <c r="E4" s="56"/>
      <c r="F4" s="3"/>
      <c r="G4" s="3"/>
    </row>
    <row r="5" spans="1:16" ht="15.75" x14ac:dyDescent="0.25">
      <c r="A5" s="57"/>
      <c r="B5" s="3"/>
      <c r="C5" s="3" t="s">
        <v>107</v>
      </c>
      <c r="D5" s="3"/>
      <c r="E5" s="56"/>
      <c r="F5" s="3"/>
      <c r="G5" s="3"/>
    </row>
    <row r="6" spans="1:16" ht="15.75" x14ac:dyDescent="0.25">
      <c r="A6" s="57"/>
      <c r="B6" s="3"/>
      <c r="C6" s="3"/>
      <c r="D6" s="3"/>
      <c r="E6" s="3"/>
      <c r="F6" s="3"/>
      <c r="G6" s="3"/>
    </row>
    <row r="7" spans="1:16" s="75" customFormat="1" ht="21.75" customHeight="1" x14ac:dyDescent="0.25">
      <c r="A7" s="58" t="s">
        <v>42</v>
      </c>
      <c r="B7" s="120" t="s">
        <v>0</v>
      </c>
      <c r="C7" s="120" t="s">
        <v>14</v>
      </c>
      <c r="D7" s="120" t="s">
        <v>18</v>
      </c>
      <c r="E7" s="120" t="s">
        <v>17</v>
      </c>
      <c r="F7" s="120" t="s">
        <v>19</v>
      </c>
      <c r="G7" s="120"/>
      <c r="H7" s="67"/>
      <c r="J7" s="67"/>
      <c r="K7" s="67"/>
      <c r="L7" s="67"/>
      <c r="M7" s="67"/>
      <c r="N7" s="67"/>
      <c r="O7" s="67"/>
      <c r="P7" s="67"/>
    </row>
    <row r="8" spans="1:16" ht="26.25" x14ac:dyDescent="0.25">
      <c r="A8" s="33" t="s">
        <v>4</v>
      </c>
      <c r="B8" s="59" t="s">
        <v>790</v>
      </c>
      <c r="C8" s="4" t="s">
        <v>791</v>
      </c>
      <c r="D8" s="17" t="s">
        <v>21</v>
      </c>
      <c r="E8" s="17" t="s">
        <v>21</v>
      </c>
      <c r="F8" s="17" t="s">
        <v>21</v>
      </c>
      <c r="G8" s="60" t="s">
        <v>83</v>
      </c>
    </row>
    <row r="9" spans="1:16" x14ac:dyDescent="0.25">
      <c r="A9" s="33" t="s">
        <v>5</v>
      </c>
      <c r="B9" s="13" t="s">
        <v>1012</v>
      </c>
      <c r="C9" s="17">
        <v>4</v>
      </c>
      <c r="D9" s="17" t="s">
        <v>21</v>
      </c>
      <c r="E9" s="17" t="s">
        <v>21</v>
      </c>
      <c r="F9" s="17" t="s">
        <v>21</v>
      </c>
      <c r="G9" s="17" t="s">
        <v>21</v>
      </c>
    </row>
    <row r="10" spans="1:16" s="75" customFormat="1" ht="26.25" x14ac:dyDescent="0.25">
      <c r="A10" s="34" t="s">
        <v>7</v>
      </c>
      <c r="B10" s="19" t="s">
        <v>1013</v>
      </c>
      <c r="C10" s="20" t="s">
        <v>1014</v>
      </c>
      <c r="D10" s="17" t="s">
        <v>21</v>
      </c>
      <c r="E10" s="17" t="s">
        <v>21</v>
      </c>
      <c r="F10" s="17" t="s">
        <v>21</v>
      </c>
      <c r="G10" s="23" t="str">
        <f>+VLOOKUP(A1,'access_hide tab'!$K$2:$L$6,2,FALSE)</f>
        <v>Y</v>
      </c>
      <c r="H10" s="67"/>
      <c r="I10" s="67"/>
      <c r="J10" s="67"/>
      <c r="K10" s="67"/>
      <c r="L10" s="67"/>
      <c r="M10" s="67"/>
      <c r="N10" s="67"/>
      <c r="O10" s="67"/>
      <c r="P10" s="67"/>
    </row>
    <row r="11" spans="1:16" x14ac:dyDescent="0.25">
      <c r="A11" s="3"/>
      <c r="B11" s="3">
        <v>15</v>
      </c>
      <c r="C11" s="3">
        <f>+C9+B11</f>
        <v>19</v>
      </c>
      <c r="D11" s="3"/>
      <c r="E11" s="3"/>
      <c r="F11" s="3"/>
      <c r="G11" s="3"/>
    </row>
    <row r="12" spans="1:16" x14ac:dyDescent="0.25">
      <c r="A12" s="3"/>
      <c r="B12" s="3"/>
      <c r="C12" s="3"/>
      <c r="D12" s="3"/>
      <c r="E12" s="3"/>
      <c r="F12" s="3"/>
      <c r="G12" s="3"/>
    </row>
    <row r="13" spans="1:16" ht="15" x14ac:dyDescent="0.25">
      <c r="A13" s="61" t="s">
        <v>6</v>
      </c>
      <c r="B13" s="62"/>
      <c r="C13" s="62"/>
      <c r="D13" s="62"/>
      <c r="E13" s="62"/>
      <c r="F13" s="3"/>
      <c r="G13" s="3"/>
    </row>
    <row r="14" spans="1:16" ht="23.25" customHeight="1" x14ac:dyDescent="0.25">
      <c r="A14" s="117" t="s">
        <v>47</v>
      </c>
      <c r="B14" s="117" t="s">
        <v>22</v>
      </c>
      <c r="C14" s="118" t="s">
        <v>60</v>
      </c>
      <c r="D14" s="3"/>
      <c r="E14" s="3"/>
      <c r="F14" s="3"/>
      <c r="G14" s="3"/>
      <c r="I14" s="19" t="str">
        <f>+B10</f>
        <v>Group/ Type/ Rate Number/ Reprice Frequency</v>
      </c>
      <c r="J14" s="20" t="str">
        <f t="shared" ref="J14" si="0">+C10</f>
        <v>Shadow Flag/ Status</v>
      </c>
      <c r="K14" s="23" t="s">
        <v>89</v>
      </c>
    </row>
    <row r="15" spans="1:16" x14ac:dyDescent="0.25">
      <c r="A15" s="138" t="s">
        <v>624</v>
      </c>
      <c r="B15" s="72" t="s">
        <v>625</v>
      </c>
      <c r="C15" s="72">
        <f>+IFERROR(VLOOKUP(B15,GLSpecs!$L$15:$M$180,2,FALSE),"")</f>
        <v>20</v>
      </c>
      <c r="I15" s="154" t="str">
        <f>+MID(A15,1,$B$11)</f>
        <v xml:space="preserve"> 10 AR 100   0 </v>
      </c>
      <c r="J15" s="155" t="str">
        <f>+MID(A15:A15,$B$11+1,$C$9)</f>
        <v xml:space="preserve"> N 1</v>
      </c>
      <c r="K15" s="67" t="str">
        <f>+B15</f>
        <v xml:space="preserve">Commercial Lines - Var w/FL   </v>
      </c>
    </row>
    <row r="16" spans="1:16" ht="12.75" customHeight="1" x14ac:dyDescent="0.25">
      <c r="A16" s="138" t="s">
        <v>626</v>
      </c>
      <c r="B16" s="72" t="s">
        <v>627</v>
      </c>
      <c r="C16" s="72">
        <f>+IFERROR(VLOOKUP(B16,GLSpecs!$L$15:$M$180,2,FALSE),"")</f>
        <v>20</v>
      </c>
      <c r="I16" s="154" t="str">
        <f t="shared" ref="I16:I79" si="1">+MID(A16,1,$B$11)</f>
        <v xml:space="preserve"> 10 CN   0   0 </v>
      </c>
      <c r="J16" s="155" t="str">
        <f t="shared" ref="J16:J79" si="2">+MID(A16:A16,$B$11+1,$C$9)</f>
        <v xml:space="preserve"> N 1</v>
      </c>
      <c r="K16" s="67" t="str">
        <f t="shared" ref="K16:K79" si="3">+B16</f>
        <v xml:space="preserve">Commercial Lines - Fix        </v>
      </c>
    </row>
    <row r="17" spans="1:11" ht="12.75" customHeight="1" x14ac:dyDescent="0.25">
      <c r="A17" s="138" t="s">
        <v>628</v>
      </c>
      <c r="B17" s="72" t="s">
        <v>1442</v>
      </c>
      <c r="C17" s="72">
        <f>+IFERROR(VLOOKUP(B17,GLSpecs!$L$15:$M$180,2,FALSE),"")</f>
        <v>20</v>
      </c>
      <c r="D17" s="72"/>
      <c r="E17" s="72"/>
      <c r="I17" s="154" t="str">
        <f t="shared" si="1"/>
        <v xml:space="preserve"> 10 CN  78   0 </v>
      </c>
      <c r="J17" s="155" t="str">
        <f t="shared" si="2"/>
        <v xml:space="preserve"> N 1</v>
      </c>
      <c r="K17" s="67" t="str">
        <f t="shared" si="3"/>
        <v xml:space="preserve">Commercial Lines - Var        </v>
      </c>
    </row>
    <row r="18" spans="1:11" x14ac:dyDescent="0.25">
      <c r="A18" s="139" t="s">
        <v>629</v>
      </c>
      <c r="B18" s="72" t="s">
        <v>625</v>
      </c>
      <c r="C18" s="72">
        <f>+IFERROR(VLOOKUP(B18,GLSpecs!$L$15:$M$180,2,FALSE),"")</f>
        <v>20</v>
      </c>
      <c r="D18" s="72"/>
      <c r="E18" s="72"/>
      <c r="I18" s="154" t="str">
        <f t="shared" si="1"/>
        <v xml:space="preserve"> 10 CN 100   0 </v>
      </c>
      <c r="J18" s="155" t="str">
        <f t="shared" si="2"/>
        <v xml:space="preserve"> N 1</v>
      </c>
      <c r="K18" s="67" t="str">
        <f t="shared" si="3"/>
        <v xml:space="preserve">Commercial Lines - Var w/FL   </v>
      </c>
    </row>
    <row r="19" spans="1:11" ht="12.75" customHeight="1" x14ac:dyDescent="0.25">
      <c r="A19" s="138" t="s">
        <v>630</v>
      </c>
      <c r="B19" s="72" t="s">
        <v>625</v>
      </c>
      <c r="C19" s="72">
        <f>+IFERROR(VLOOKUP(B19,GLSpecs!$L$15:$M$180,2,FALSE),"")</f>
        <v>20</v>
      </c>
      <c r="D19" s="72"/>
      <c r="E19" s="72"/>
      <c r="I19" s="154" t="str">
        <f t="shared" si="1"/>
        <v xml:space="preserve"> 10 CN 100   0 </v>
      </c>
      <c r="J19" s="155" t="str">
        <f t="shared" si="2"/>
        <v xml:space="preserve"> N 3</v>
      </c>
      <c r="K19" s="67" t="str">
        <f t="shared" si="3"/>
        <v xml:space="preserve">Commercial Lines - Var w/FL   </v>
      </c>
    </row>
    <row r="20" spans="1:11" ht="12.75" customHeight="1" x14ac:dyDescent="0.25">
      <c r="A20" s="138" t="s">
        <v>631</v>
      </c>
      <c r="B20" s="72" t="s">
        <v>632</v>
      </c>
      <c r="C20" s="72">
        <f>+IFERROR(VLOOKUP(B20,GLSpecs!$L$15:$M$180,2,FALSE),"")</f>
        <v>20</v>
      </c>
      <c r="D20" s="72"/>
      <c r="E20" s="72"/>
      <c r="I20" s="154" t="str">
        <f t="shared" si="1"/>
        <v xml:space="preserve"> 10 CN 100   0 </v>
      </c>
      <c r="J20" s="155" t="str">
        <f t="shared" si="2"/>
        <v xml:space="preserve"> Y 3</v>
      </c>
      <c r="K20" s="67" t="str">
        <f t="shared" si="3"/>
        <v xml:space="preserve">Non-Accrual Comm'l Lns        </v>
      </c>
    </row>
    <row r="21" spans="1:11" x14ac:dyDescent="0.25">
      <c r="A21" s="138" t="s">
        <v>633</v>
      </c>
      <c r="B21" s="72" t="s">
        <v>627</v>
      </c>
      <c r="C21" s="72">
        <f>+IFERROR(VLOOKUP(B21,GLSpecs!$L$15:$M$180,2,FALSE),"")</f>
        <v>20</v>
      </c>
      <c r="D21" s="72"/>
      <c r="E21" s="72"/>
      <c r="I21" s="154" t="str">
        <f t="shared" si="1"/>
        <v xml:space="preserve"> 10 CR   0   0 </v>
      </c>
      <c r="J21" s="155" t="str">
        <f t="shared" si="2"/>
        <v xml:space="preserve"> N 3</v>
      </c>
      <c r="K21" s="67" t="str">
        <f t="shared" si="3"/>
        <v xml:space="preserve">Commercial Lines - Fix        </v>
      </c>
    </row>
    <row r="22" spans="1:11" ht="12.75" customHeight="1" x14ac:dyDescent="0.25">
      <c r="A22" s="138" t="s">
        <v>634</v>
      </c>
      <c r="B22" s="72" t="s">
        <v>1442</v>
      </c>
      <c r="C22" s="72">
        <f>+IFERROR(VLOOKUP(B22,GLSpecs!$L$15:$M$180,2,FALSE),"")</f>
        <v>20</v>
      </c>
      <c r="D22" s="72"/>
      <c r="E22" s="72"/>
      <c r="I22" s="154" t="str">
        <f t="shared" si="1"/>
        <v xml:space="preserve"> 10 CR  62   0 </v>
      </c>
      <c r="J22" s="155" t="str">
        <f t="shared" si="2"/>
        <v xml:space="preserve"> N 1</v>
      </c>
      <c r="K22" s="67" t="str">
        <f t="shared" si="3"/>
        <v xml:space="preserve">Commercial Lines - Var        </v>
      </c>
    </row>
    <row r="23" spans="1:11" x14ac:dyDescent="0.25">
      <c r="A23" s="138" t="s">
        <v>635</v>
      </c>
      <c r="B23" s="72" t="s">
        <v>625</v>
      </c>
      <c r="C23" s="72">
        <f>+IFERROR(VLOOKUP(B23,GLSpecs!$L$15:$M$180,2,FALSE),"")</f>
        <v>20</v>
      </c>
      <c r="D23" s="72"/>
      <c r="E23" s="72"/>
      <c r="I23" s="154" t="str">
        <f t="shared" si="1"/>
        <v xml:space="preserve"> 10 CR  77   0 </v>
      </c>
      <c r="J23" s="155" t="str">
        <f t="shared" si="2"/>
        <v xml:space="preserve"> N 1</v>
      </c>
      <c r="K23" s="67" t="str">
        <f t="shared" si="3"/>
        <v xml:space="preserve">Commercial Lines - Var w/FL   </v>
      </c>
    </row>
    <row r="24" spans="1:11" ht="15" customHeight="1" x14ac:dyDescent="0.25">
      <c r="A24" s="138" t="s">
        <v>636</v>
      </c>
      <c r="B24" s="72" t="s">
        <v>1442</v>
      </c>
      <c r="C24" s="72">
        <f>+IFERROR(VLOOKUP(B24,GLSpecs!$L$15:$M$180,2,FALSE),"")</f>
        <v>20</v>
      </c>
      <c r="D24" s="72"/>
      <c r="E24" s="72"/>
      <c r="I24" s="154" t="str">
        <f t="shared" si="1"/>
        <v xml:space="preserve"> 10 CR  81   0 </v>
      </c>
      <c r="J24" s="155" t="str">
        <f t="shared" si="2"/>
        <v xml:space="preserve"> N 1</v>
      </c>
      <c r="K24" s="67" t="str">
        <f t="shared" si="3"/>
        <v xml:space="preserve">Commercial Lines - Var        </v>
      </c>
    </row>
    <row r="25" spans="1:11" x14ac:dyDescent="0.25">
      <c r="A25" s="138" t="s">
        <v>637</v>
      </c>
      <c r="B25" s="72" t="s">
        <v>1442</v>
      </c>
      <c r="C25" s="72">
        <f>+IFERROR(VLOOKUP(B25,GLSpecs!$L$15:$M$180,2,FALSE),"")</f>
        <v>20</v>
      </c>
      <c r="D25" s="72"/>
      <c r="E25" s="72"/>
      <c r="I25" s="154" t="str">
        <f t="shared" si="1"/>
        <v xml:space="preserve"> 10 CR 100   0 </v>
      </c>
      <c r="J25" s="155" t="str">
        <f t="shared" si="2"/>
        <v xml:space="preserve"> N 1</v>
      </c>
      <c r="K25" s="67" t="str">
        <f t="shared" si="3"/>
        <v xml:space="preserve">Commercial Lines - Var        </v>
      </c>
    </row>
    <row r="26" spans="1:11" ht="15" customHeight="1" x14ac:dyDescent="0.25">
      <c r="A26" s="138" t="s">
        <v>638</v>
      </c>
      <c r="B26" s="104" t="s">
        <v>625</v>
      </c>
      <c r="C26" s="72">
        <f>+IFERROR(VLOOKUP(B26,GLSpecs!$L$15:$M$180,2,FALSE),"")</f>
        <v>20</v>
      </c>
      <c r="D26" s="72"/>
      <c r="E26" s="72"/>
      <c r="I26" s="154" t="str">
        <f t="shared" si="1"/>
        <v xml:space="preserve"> 10 CR 100   0 </v>
      </c>
      <c r="J26" s="155" t="str">
        <f t="shared" si="2"/>
        <v xml:space="preserve"> N 1</v>
      </c>
      <c r="K26" s="67" t="str">
        <f t="shared" si="3"/>
        <v xml:space="preserve">Commercial Lines - Var w/FL   </v>
      </c>
    </row>
    <row r="27" spans="1:11" ht="15" customHeight="1" x14ac:dyDescent="0.25">
      <c r="A27" s="138" t="s">
        <v>639</v>
      </c>
      <c r="B27" s="72" t="s">
        <v>625</v>
      </c>
      <c r="C27" s="72">
        <f>+IFERROR(VLOOKUP(B27,GLSpecs!$L$15:$M$180,2,FALSE),"")</f>
        <v>20</v>
      </c>
      <c r="D27" s="72"/>
      <c r="E27" s="72"/>
      <c r="I27" s="154" t="str">
        <f t="shared" si="1"/>
        <v xml:space="preserve"> 10 CR 100   0 </v>
      </c>
      <c r="J27" s="155" t="str">
        <f t="shared" si="2"/>
        <v xml:space="preserve"> N 3</v>
      </c>
      <c r="K27" s="67" t="str">
        <f t="shared" si="3"/>
        <v xml:space="preserve">Commercial Lines - Var w/FL   </v>
      </c>
    </row>
    <row r="28" spans="1:11" x14ac:dyDescent="0.25">
      <c r="A28" s="138" t="s">
        <v>640</v>
      </c>
      <c r="B28" s="72" t="s">
        <v>1442</v>
      </c>
      <c r="C28" s="72">
        <f>+IFERROR(VLOOKUP(B28,GLSpecs!$L$15:$M$180,2,FALSE),"")</f>
        <v>20</v>
      </c>
      <c r="D28" s="72"/>
      <c r="E28" s="72"/>
      <c r="I28" s="154" t="str">
        <f t="shared" si="1"/>
        <v xml:space="preserve"> 10 CR 114   0 </v>
      </c>
      <c r="J28" s="155" t="str">
        <f t="shared" si="2"/>
        <v xml:space="preserve"> N 1</v>
      </c>
      <c r="K28" s="67" t="str">
        <f t="shared" si="3"/>
        <v xml:space="preserve">Commercial Lines - Var        </v>
      </c>
    </row>
    <row r="29" spans="1:11" x14ac:dyDescent="0.25">
      <c r="A29" s="138" t="s">
        <v>641</v>
      </c>
      <c r="B29" s="72" t="s">
        <v>632</v>
      </c>
      <c r="C29" s="72">
        <f>+IFERROR(VLOOKUP(B29,GLSpecs!$L$15:$M$180,2,FALSE),"")</f>
        <v>20</v>
      </c>
      <c r="D29" s="72"/>
      <c r="E29" s="72"/>
      <c r="I29" s="154" t="str">
        <f t="shared" si="1"/>
        <v xml:space="preserve"> 10 CR 114   0 </v>
      </c>
      <c r="J29" s="155" t="str">
        <f t="shared" si="2"/>
        <v xml:space="preserve"> Y 1</v>
      </c>
      <c r="K29" s="67" t="str">
        <f t="shared" si="3"/>
        <v xml:space="preserve">Non-Accrual Comm'l Lns        </v>
      </c>
    </row>
    <row r="30" spans="1:11" x14ac:dyDescent="0.25">
      <c r="A30" s="138" t="s">
        <v>642</v>
      </c>
      <c r="B30" s="72" t="s">
        <v>643</v>
      </c>
      <c r="C30" s="72">
        <f>+IFERROR(VLOOKUP(B30,GLSpecs!$L$15:$M$180,2,FALSE),"")</f>
        <v>20</v>
      </c>
      <c r="D30" s="72"/>
      <c r="E30" s="72"/>
      <c r="I30" s="154" t="str">
        <f t="shared" si="1"/>
        <v xml:space="preserve"> 10 CT   0   0 </v>
      </c>
      <c r="J30" s="155" t="str">
        <f t="shared" si="2"/>
        <v xml:space="preserve"> N 1</v>
      </c>
      <c r="K30" s="67" t="str">
        <f t="shared" si="3"/>
        <v xml:space="preserve">Commercial Term Lns - Fix     </v>
      </c>
    </row>
    <row r="31" spans="1:11" x14ac:dyDescent="0.25">
      <c r="A31" s="138" t="s">
        <v>644</v>
      </c>
      <c r="B31" s="72" t="s">
        <v>643</v>
      </c>
      <c r="C31" s="72">
        <f>+IFERROR(VLOOKUP(B31,GLSpecs!$L$15:$M$180,2,FALSE),"")</f>
        <v>20</v>
      </c>
      <c r="D31" s="72"/>
      <c r="E31" s="72"/>
      <c r="I31" s="154" t="str">
        <f t="shared" si="1"/>
        <v xml:space="preserve"> 10 CT   0   0 </v>
      </c>
      <c r="J31" s="155" t="str">
        <f t="shared" si="2"/>
        <v xml:space="preserve"> N 1</v>
      </c>
      <c r="K31" s="67" t="str">
        <f t="shared" si="3"/>
        <v xml:space="preserve">Commercial Term Lns - Fix     </v>
      </c>
    </row>
    <row r="32" spans="1:11" x14ac:dyDescent="0.25">
      <c r="A32" s="138" t="s">
        <v>645</v>
      </c>
      <c r="B32" s="72" t="s">
        <v>643</v>
      </c>
      <c r="C32" s="72">
        <f>+IFERROR(VLOOKUP(B32,GLSpecs!$L$15:$M$180,2,FALSE),"")</f>
        <v>20</v>
      </c>
      <c r="D32" s="72"/>
      <c r="E32" s="72"/>
      <c r="I32" s="154" t="str">
        <f t="shared" si="1"/>
        <v xml:space="preserve"> 10 CT   0   0 </v>
      </c>
      <c r="J32" s="155" t="str">
        <f t="shared" si="2"/>
        <v xml:space="preserve"> N 3</v>
      </c>
      <c r="K32" s="67" t="str">
        <f t="shared" si="3"/>
        <v xml:space="preserve">Commercial Term Lns - Fix     </v>
      </c>
    </row>
    <row r="33" spans="1:11" x14ac:dyDescent="0.25">
      <c r="A33" s="138" t="s">
        <v>646</v>
      </c>
      <c r="B33" s="72" t="s">
        <v>632</v>
      </c>
      <c r="C33" s="72">
        <f>+IFERROR(VLOOKUP(B33,GLSpecs!$L$15:$M$180,2,FALSE),"")</f>
        <v>20</v>
      </c>
      <c r="D33" s="72"/>
      <c r="E33" s="72"/>
      <c r="I33" s="154" t="str">
        <f t="shared" si="1"/>
        <v xml:space="preserve"> 10 CT   0   0 </v>
      </c>
      <c r="J33" s="155" t="str">
        <f t="shared" si="2"/>
        <v xml:space="preserve"> N 5</v>
      </c>
      <c r="K33" s="67" t="str">
        <f t="shared" si="3"/>
        <v xml:space="preserve">Non-Accrual Comm'l Lns        </v>
      </c>
    </row>
    <row r="34" spans="1:11" ht="15" customHeight="1" x14ac:dyDescent="0.25">
      <c r="A34" s="138" t="s">
        <v>647</v>
      </c>
      <c r="B34" s="72" t="s">
        <v>648</v>
      </c>
      <c r="C34" s="72">
        <f>+IFERROR(VLOOKUP(B34,GLSpecs!$L$15:$M$180,2,FALSE),"")</f>
        <v>20</v>
      </c>
      <c r="D34" s="72"/>
      <c r="E34" s="72"/>
      <c r="I34" s="154" t="str">
        <f t="shared" si="1"/>
        <v xml:space="preserve"> 10 CT  63   0 </v>
      </c>
      <c r="J34" s="155" t="str">
        <f t="shared" si="2"/>
        <v xml:space="preserve"> N 1</v>
      </c>
      <c r="K34" s="67" t="str">
        <f t="shared" si="3"/>
        <v xml:space="preserve">Commercial Term Lns - Var     </v>
      </c>
    </row>
    <row r="35" spans="1:11" x14ac:dyDescent="0.25">
      <c r="A35" s="138" t="s">
        <v>649</v>
      </c>
      <c r="B35" s="72" t="s">
        <v>648</v>
      </c>
      <c r="C35" s="72">
        <f>+IFERROR(VLOOKUP(B35,GLSpecs!$L$15:$M$180,2,FALSE),"")</f>
        <v>20</v>
      </c>
      <c r="D35" s="72"/>
      <c r="E35" s="72"/>
      <c r="I35" s="154" t="str">
        <f t="shared" si="1"/>
        <v xml:space="preserve"> 10 CT  82   0 </v>
      </c>
      <c r="J35" s="155" t="str">
        <f t="shared" si="2"/>
        <v xml:space="preserve"> N 1</v>
      </c>
      <c r="K35" s="67" t="str">
        <f t="shared" si="3"/>
        <v xml:space="preserve">Commercial Term Lns - Var     </v>
      </c>
    </row>
    <row r="36" spans="1:11" ht="15" customHeight="1" x14ac:dyDescent="0.25">
      <c r="A36" s="138" t="s">
        <v>650</v>
      </c>
      <c r="B36" s="72" t="s">
        <v>648</v>
      </c>
      <c r="C36" s="72">
        <f>+IFERROR(VLOOKUP(B36,GLSpecs!$L$15:$M$180,2,FALSE),"")</f>
        <v>20</v>
      </c>
      <c r="D36" s="72"/>
      <c r="E36" s="72"/>
      <c r="I36" s="154" t="str">
        <f t="shared" si="1"/>
        <v xml:space="preserve"> 10 CT 100   0 </v>
      </c>
      <c r="J36" s="155" t="str">
        <f t="shared" si="2"/>
        <v xml:space="preserve"> N 1</v>
      </c>
      <c r="K36" s="67" t="str">
        <f t="shared" si="3"/>
        <v xml:space="preserve">Commercial Term Lns - Var     </v>
      </c>
    </row>
    <row r="37" spans="1:11" x14ac:dyDescent="0.25">
      <c r="A37" s="138" t="s">
        <v>651</v>
      </c>
      <c r="B37" s="72" t="s">
        <v>652</v>
      </c>
      <c r="C37" s="72">
        <f>+IFERROR(VLOOKUP(B37,GLSpecs!$L$15:$M$180,2,FALSE),"")</f>
        <v>20</v>
      </c>
      <c r="D37" s="72"/>
      <c r="E37" s="72"/>
      <c r="I37" s="154" t="str">
        <f t="shared" si="1"/>
        <v xml:space="preserve"> 10 CT 100   0 </v>
      </c>
      <c r="J37" s="155" t="str">
        <f t="shared" si="2"/>
        <v xml:space="preserve"> N 1</v>
      </c>
      <c r="K37" s="67" t="str">
        <f t="shared" si="3"/>
        <v>Commercial Term Lns - Var w/FL</v>
      </c>
    </row>
    <row r="38" spans="1:11" x14ac:dyDescent="0.25">
      <c r="A38" s="138" t="s">
        <v>653</v>
      </c>
      <c r="B38" s="72" t="s">
        <v>648</v>
      </c>
      <c r="C38" s="72">
        <f>+IFERROR(VLOOKUP(B38,GLSpecs!$L$15:$M$180,2,FALSE),"")</f>
        <v>20</v>
      </c>
      <c r="D38" s="72"/>
      <c r="E38" s="72"/>
      <c r="I38" s="154" t="str">
        <f t="shared" si="1"/>
        <v xml:space="preserve"> 10 CT 100   0 </v>
      </c>
      <c r="J38" s="155" t="str">
        <f t="shared" si="2"/>
        <v xml:space="preserve"> N 3</v>
      </c>
      <c r="K38" s="67" t="str">
        <f t="shared" si="3"/>
        <v xml:space="preserve">Commercial Term Lns - Var     </v>
      </c>
    </row>
    <row r="39" spans="1:11" x14ac:dyDescent="0.25">
      <c r="A39" s="138" t="s">
        <v>654</v>
      </c>
      <c r="B39" s="72" t="s">
        <v>652</v>
      </c>
      <c r="C39" s="72">
        <f>+IFERROR(VLOOKUP(B39,GLSpecs!$L$15:$M$180,2,FALSE),"")</f>
        <v>20</v>
      </c>
      <c r="D39" s="72"/>
      <c r="E39" s="72"/>
      <c r="I39" s="154" t="str">
        <f t="shared" si="1"/>
        <v xml:space="preserve"> 10 CT 100   0 </v>
      </c>
      <c r="J39" s="155" t="str">
        <f t="shared" si="2"/>
        <v xml:space="preserve"> N 3</v>
      </c>
      <c r="K39" s="67" t="str">
        <f t="shared" si="3"/>
        <v>Commercial Term Lns - Var w/FL</v>
      </c>
    </row>
    <row r="40" spans="1:11" x14ac:dyDescent="0.25">
      <c r="A40" s="138" t="s">
        <v>655</v>
      </c>
      <c r="B40" s="72" t="s">
        <v>648</v>
      </c>
      <c r="C40" s="72">
        <f>+IFERROR(VLOOKUP(B40,GLSpecs!$L$15:$M$180,2,FALSE),"")</f>
        <v>20</v>
      </c>
      <c r="D40" s="72"/>
      <c r="E40" s="72"/>
      <c r="I40" s="154" t="str">
        <f t="shared" si="1"/>
        <v xml:space="preserve"> 10 CT 114   0 </v>
      </c>
      <c r="J40" s="155" t="str">
        <f t="shared" si="2"/>
        <v xml:space="preserve"> N 1</v>
      </c>
      <c r="K40" s="67" t="str">
        <f t="shared" si="3"/>
        <v xml:space="preserve">Commercial Term Lns - Var     </v>
      </c>
    </row>
    <row r="41" spans="1:11" x14ac:dyDescent="0.25">
      <c r="A41" s="138" t="s">
        <v>656</v>
      </c>
      <c r="B41" s="72" t="s">
        <v>1443</v>
      </c>
      <c r="C41" s="72">
        <f>+IFERROR(VLOOKUP(B41,GLSpecs!$L$15:$M$180,2,FALSE),"")</f>
        <v>20</v>
      </c>
      <c r="D41" s="72"/>
      <c r="E41" s="72"/>
      <c r="I41" s="154" t="str">
        <f t="shared" si="1"/>
        <v xml:space="preserve"> 10 CT 117  36M</v>
      </c>
      <c r="J41" s="155" t="str">
        <f t="shared" si="2"/>
        <v xml:space="preserve"> N 1</v>
      </c>
      <c r="K41" s="67" t="str">
        <f t="shared" si="3"/>
        <v xml:space="preserve">Commercial Term Lns - Adj     </v>
      </c>
    </row>
    <row r="42" spans="1:11" ht="15" customHeight="1" x14ac:dyDescent="0.25">
      <c r="A42" s="138" t="s">
        <v>657</v>
      </c>
      <c r="B42" s="72" t="s">
        <v>658</v>
      </c>
      <c r="C42" s="72">
        <f>+IFERROR(VLOOKUP(B42,GLSpecs!$L$15:$M$180,2,FALSE),"")</f>
        <v>24</v>
      </c>
      <c r="D42" s="72"/>
      <c r="E42" s="72"/>
      <c r="I42" s="154" t="str">
        <f t="shared" si="1"/>
        <v xml:space="preserve"> 20 PI   0   0 </v>
      </c>
      <c r="J42" s="155" t="str">
        <f t="shared" si="2"/>
        <v xml:space="preserve"> N 1</v>
      </c>
      <c r="K42" s="67" t="str">
        <f t="shared" si="3"/>
        <v xml:space="preserve">Installment Lns - Fix         </v>
      </c>
    </row>
    <row r="43" spans="1:11" x14ac:dyDescent="0.25">
      <c r="A43" s="138" t="s">
        <v>659</v>
      </c>
      <c r="B43" s="72" t="s">
        <v>658</v>
      </c>
      <c r="C43" s="72">
        <f>+IFERROR(VLOOKUP(B43,GLSpecs!$L$15:$M$180,2,FALSE),"")</f>
        <v>24</v>
      </c>
      <c r="D43" s="72"/>
      <c r="E43" s="72"/>
      <c r="I43" s="154" t="str">
        <f t="shared" si="1"/>
        <v xml:space="preserve"> 20 PS   0   0 </v>
      </c>
      <c r="J43" s="155" t="str">
        <f t="shared" si="2"/>
        <v xml:space="preserve"> N 1</v>
      </c>
      <c r="K43" s="67" t="str">
        <f t="shared" si="3"/>
        <v xml:space="preserve">Installment Lns - Fix         </v>
      </c>
    </row>
    <row r="44" spans="1:11" x14ac:dyDescent="0.25">
      <c r="A44" s="138" t="s">
        <v>660</v>
      </c>
      <c r="B44" s="72" t="s">
        <v>661</v>
      </c>
      <c r="C44" s="72">
        <f>+IFERROR(VLOOKUP(B44,GLSpecs!$L$15:$M$180,2,FALSE),"")</f>
        <v>21</v>
      </c>
      <c r="D44" s="72"/>
      <c r="E44" s="72"/>
      <c r="I44" s="154" t="str">
        <f t="shared" si="1"/>
        <v xml:space="preserve"> 24 L2   0   0 </v>
      </c>
      <c r="J44" s="155" t="str">
        <f t="shared" si="2"/>
        <v xml:space="preserve"> N 1</v>
      </c>
      <c r="K44" s="67" t="str">
        <f t="shared" si="3"/>
        <v xml:space="preserve">Com'l R/E Lines - Fix         </v>
      </c>
    </row>
    <row r="45" spans="1:11" x14ac:dyDescent="0.25">
      <c r="A45" s="138" t="s">
        <v>662</v>
      </c>
      <c r="B45" s="72" t="s">
        <v>663</v>
      </c>
      <c r="C45" s="72">
        <f>+IFERROR(VLOOKUP(B45,GLSpecs!$L$15:$M$180,2,FALSE),"")</f>
        <v>21</v>
      </c>
      <c r="D45" s="72"/>
      <c r="E45" s="72"/>
      <c r="I45" s="154" t="str">
        <f t="shared" si="1"/>
        <v xml:space="preserve"> 24 L2 100   0 </v>
      </c>
      <c r="J45" s="155" t="str">
        <f t="shared" si="2"/>
        <v xml:space="preserve"> N 1</v>
      </c>
      <c r="K45" s="67" t="str">
        <f t="shared" si="3"/>
        <v xml:space="preserve">Com'l R/E Lines - Var w/FL    </v>
      </c>
    </row>
    <row r="46" spans="1:11" x14ac:dyDescent="0.25">
      <c r="A46" s="138" t="s">
        <v>664</v>
      </c>
      <c r="B46" s="72" t="s">
        <v>663</v>
      </c>
      <c r="C46" s="72">
        <f>+IFERROR(VLOOKUP(B46,GLSpecs!$L$15:$M$180,2,FALSE),"")</f>
        <v>21</v>
      </c>
      <c r="D46" s="72"/>
      <c r="E46" s="72"/>
      <c r="I46" s="154" t="str">
        <f t="shared" si="1"/>
        <v xml:space="preserve"> 24 L2 100   0 </v>
      </c>
      <c r="J46" s="155" t="str">
        <f t="shared" si="2"/>
        <v xml:space="preserve"> N 3</v>
      </c>
      <c r="K46" s="67" t="str">
        <f t="shared" si="3"/>
        <v xml:space="preserve">Com'l R/E Lines - Var w/FL    </v>
      </c>
    </row>
    <row r="47" spans="1:11" x14ac:dyDescent="0.25">
      <c r="A47" s="138" t="s">
        <v>665</v>
      </c>
      <c r="B47" s="72" t="s">
        <v>666</v>
      </c>
      <c r="C47" s="72">
        <f>+IFERROR(VLOOKUP(B47,GLSpecs!$L$15:$M$180,2,FALSE),"")</f>
        <v>21</v>
      </c>
      <c r="D47" s="72"/>
      <c r="E47" s="72"/>
      <c r="I47" s="154" t="str">
        <f t="shared" si="1"/>
        <v xml:space="preserve"> 24 L2 100   0 </v>
      </c>
      <c r="J47" s="155" t="str">
        <f t="shared" si="2"/>
        <v xml:space="preserve"> N 5</v>
      </c>
      <c r="K47" s="67" t="str">
        <f t="shared" si="3"/>
        <v xml:space="preserve">Non-Accrual Comm'l R/E        </v>
      </c>
    </row>
    <row r="48" spans="1:11" x14ac:dyDescent="0.25">
      <c r="A48" s="138" t="s">
        <v>667</v>
      </c>
      <c r="B48" s="72" t="s">
        <v>663</v>
      </c>
      <c r="C48" s="72">
        <f>+IFERROR(VLOOKUP(B48,GLSpecs!$L$15:$M$180,2,FALSE),"")</f>
        <v>21</v>
      </c>
      <c r="D48" s="72"/>
      <c r="E48" s="72"/>
      <c r="I48" s="154" t="str">
        <f t="shared" si="1"/>
        <v xml:space="preserve"> 26 C6 100   0 </v>
      </c>
      <c r="J48" s="155" t="str">
        <f t="shared" si="2"/>
        <v xml:space="preserve"> N 1</v>
      </c>
      <c r="K48" s="67" t="str">
        <f t="shared" si="3"/>
        <v xml:space="preserve">Com'l R/E Lines - Var w/FL    </v>
      </c>
    </row>
    <row r="49" spans="1:11" x14ac:dyDescent="0.25">
      <c r="A49" s="138" t="s">
        <v>668</v>
      </c>
      <c r="B49" s="72" t="s">
        <v>669</v>
      </c>
      <c r="C49" s="72">
        <f>+IFERROR(VLOOKUP(B49,GLSpecs!$L$15:$M$180,2,FALSE),"")</f>
        <v>21</v>
      </c>
      <c r="D49" s="72"/>
      <c r="E49" s="72"/>
      <c r="I49" s="154" t="str">
        <f t="shared" si="1"/>
        <v xml:space="preserve"> 27 CM   0   0 </v>
      </c>
      <c r="J49" s="155" t="str">
        <f t="shared" si="2"/>
        <v xml:space="preserve"> N 1</v>
      </c>
      <c r="K49" s="67" t="str">
        <f t="shared" si="3"/>
        <v xml:space="preserve">Commercial R/E - Fix          </v>
      </c>
    </row>
    <row r="50" spans="1:11" x14ac:dyDescent="0.25">
      <c r="A50" s="138" t="s">
        <v>670</v>
      </c>
      <c r="B50" s="72" t="s">
        <v>669</v>
      </c>
      <c r="C50" s="72">
        <f>+IFERROR(VLOOKUP(B50,GLSpecs!$L$15:$M$180,2,FALSE),"")</f>
        <v>21</v>
      </c>
      <c r="D50" s="72"/>
      <c r="E50" s="72"/>
      <c r="I50" s="154" t="str">
        <f t="shared" si="1"/>
        <v xml:space="preserve"> 27 CM   0   0 </v>
      </c>
      <c r="J50" s="155" t="str">
        <f t="shared" si="2"/>
        <v xml:space="preserve"> N 1</v>
      </c>
      <c r="K50" s="67" t="str">
        <f t="shared" si="3"/>
        <v xml:space="preserve">Commercial R/E - Fix          </v>
      </c>
    </row>
    <row r="51" spans="1:11" ht="15" customHeight="1" x14ac:dyDescent="0.25">
      <c r="A51" s="138" t="s">
        <v>671</v>
      </c>
      <c r="B51" s="72" t="s">
        <v>673</v>
      </c>
      <c r="C51" s="72">
        <f>+IFERROR(VLOOKUP(B51,GLSpecs!$L$15:$M$180,2,FALSE),"")</f>
        <v>21</v>
      </c>
      <c r="D51" s="72"/>
      <c r="E51" s="72"/>
      <c r="I51" s="154" t="str">
        <f t="shared" si="1"/>
        <v xml:space="preserve"> 27 CM 100   0 </v>
      </c>
      <c r="J51" s="155" t="str">
        <f t="shared" si="2"/>
        <v xml:space="preserve"> N 1</v>
      </c>
      <c r="K51" s="67" t="str">
        <f t="shared" si="3"/>
        <v xml:space="preserve">Commercial R/E - Var w/FL     </v>
      </c>
    </row>
    <row r="52" spans="1:11" x14ac:dyDescent="0.25">
      <c r="A52" s="138" t="s">
        <v>672</v>
      </c>
      <c r="B52" s="72" t="s">
        <v>673</v>
      </c>
      <c r="C52" s="72">
        <f>+IFERROR(VLOOKUP(B52,GLSpecs!$L$15:$M$180,2,FALSE),"")</f>
        <v>21</v>
      </c>
      <c r="D52" s="72"/>
      <c r="E52" s="72"/>
      <c r="I52" s="154" t="str">
        <f t="shared" si="1"/>
        <v xml:space="preserve"> 27 CM 100   0 </v>
      </c>
      <c r="J52" s="155" t="str">
        <f t="shared" si="2"/>
        <v xml:space="preserve"> N 1</v>
      </c>
      <c r="K52" s="67" t="str">
        <f t="shared" si="3"/>
        <v xml:space="preserve">Commercial R/E - Var w/FL     </v>
      </c>
    </row>
    <row r="53" spans="1:11" x14ac:dyDescent="0.25">
      <c r="A53" s="138" t="s">
        <v>674</v>
      </c>
      <c r="B53" s="72" t="s">
        <v>673</v>
      </c>
      <c r="C53" s="72">
        <f>+IFERROR(VLOOKUP(B53,GLSpecs!$L$15:$M$180,2,FALSE),"")</f>
        <v>21</v>
      </c>
      <c r="D53" s="72"/>
      <c r="E53" s="72"/>
      <c r="I53" s="154" t="str">
        <f t="shared" si="1"/>
        <v xml:space="preserve"> 27 CM 100   0 </v>
      </c>
      <c r="J53" s="155" t="str">
        <f t="shared" si="2"/>
        <v xml:space="preserve"> N 3</v>
      </c>
      <c r="K53" s="67" t="str">
        <f t="shared" si="3"/>
        <v xml:space="preserve">Commercial R/E - Var w/FL     </v>
      </c>
    </row>
    <row r="54" spans="1:11" x14ac:dyDescent="0.25">
      <c r="A54" s="138" t="s">
        <v>675</v>
      </c>
      <c r="B54" s="72" t="s">
        <v>669</v>
      </c>
      <c r="C54" s="72">
        <f>+IFERROR(VLOOKUP(B54,GLSpecs!$L$15:$M$180,2,FALSE),"")</f>
        <v>21</v>
      </c>
      <c r="D54" s="72"/>
      <c r="E54" s="72"/>
      <c r="I54" s="154" t="str">
        <f t="shared" si="1"/>
        <v xml:space="preserve"> 28 M2   0   0 </v>
      </c>
      <c r="J54" s="155" t="str">
        <f t="shared" si="2"/>
        <v xml:space="preserve"> N 1</v>
      </c>
      <c r="K54" s="67" t="str">
        <f t="shared" si="3"/>
        <v xml:space="preserve">Commercial R/E - Fix          </v>
      </c>
    </row>
    <row r="55" spans="1:11" x14ac:dyDescent="0.25">
      <c r="A55" s="138" t="s">
        <v>676</v>
      </c>
      <c r="B55" s="72" t="s">
        <v>673</v>
      </c>
      <c r="C55" s="72">
        <f>+IFERROR(VLOOKUP(B55,GLSpecs!$L$15:$M$180,2,FALSE),"")</f>
        <v>21</v>
      </c>
      <c r="D55" s="72"/>
      <c r="E55" s="72"/>
      <c r="I55" s="154" t="str">
        <f t="shared" si="1"/>
        <v xml:space="preserve"> 28 M2 100   0 </v>
      </c>
      <c r="J55" s="155" t="str">
        <f t="shared" si="2"/>
        <v xml:space="preserve"> N 1</v>
      </c>
      <c r="K55" s="67" t="str">
        <f t="shared" si="3"/>
        <v xml:space="preserve">Commercial R/E - Var w/FL     </v>
      </c>
    </row>
    <row r="56" spans="1:11" x14ac:dyDescent="0.25">
      <c r="A56" s="138" t="s">
        <v>677</v>
      </c>
      <c r="B56" s="72" t="s">
        <v>669</v>
      </c>
      <c r="C56" s="72">
        <f>+IFERROR(VLOOKUP(B56,GLSpecs!$L$15:$M$180,2,FALSE),"")</f>
        <v>21</v>
      </c>
      <c r="D56" s="72"/>
      <c r="E56" s="72"/>
      <c r="I56" s="154" t="str">
        <f t="shared" si="1"/>
        <v xml:space="preserve"> 29 M3   0   0 </v>
      </c>
      <c r="J56" s="155" t="str">
        <f t="shared" si="2"/>
        <v xml:space="preserve"> N 1</v>
      </c>
      <c r="K56" s="67" t="str">
        <f t="shared" si="3"/>
        <v xml:space="preserve">Commercial R/E - Fix          </v>
      </c>
    </row>
    <row r="57" spans="1:11" x14ac:dyDescent="0.25">
      <c r="A57" s="138" t="s">
        <v>678</v>
      </c>
      <c r="B57" s="72" t="s">
        <v>669</v>
      </c>
      <c r="C57" s="72">
        <f>+IFERROR(VLOOKUP(B57,GLSpecs!$L$15:$M$180,2,FALSE),"")</f>
        <v>21</v>
      </c>
      <c r="D57" s="72"/>
      <c r="E57" s="72"/>
      <c r="I57" s="154" t="str">
        <f t="shared" si="1"/>
        <v xml:space="preserve"> 29 M3   0   0 </v>
      </c>
      <c r="J57" s="155" t="str">
        <f t="shared" si="2"/>
        <v xml:space="preserve"> N 1</v>
      </c>
      <c r="K57" s="67" t="str">
        <f t="shared" si="3"/>
        <v xml:space="preserve">Commercial R/E - Fix          </v>
      </c>
    </row>
    <row r="58" spans="1:11" ht="12.75" customHeight="1" x14ac:dyDescent="0.25">
      <c r="A58" s="138" t="s">
        <v>679</v>
      </c>
      <c r="B58" s="72" t="s">
        <v>666</v>
      </c>
      <c r="C58" s="72">
        <f>+IFERROR(VLOOKUP(B58,GLSpecs!$L$15:$M$180,2,FALSE),"")</f>
        <v>21</v>
      </c>
      <c r="D58" s="72"/>
      <c r="E58" s="72"/>
      <c r="I58" s="154" t="str">
        <f t="shared" si="1"/>
        <v xml:space="preserve"> 29 M3   0   0 </v>
      </c>
      <c r="J58" s="155" t="str">
        <f t="shared" si="2"/>
        <v xml:space="preserve"> N 5</v>
      </c>
      <c r="K58" s="67" t="str">
        <f t="shared" si="3"/>
        <v xml:space="preserve">Non-Accrual Comm'l R/E        </v>
      </c>
    </row>
    <row r="59" spans="1:11" x14ac:dyDescent="0.25">
      <c r="A59" s="138" t="s">
        <v>680</v>
      </c>
      <c r="B59" s="72" t="s">
        <v>666</v>
      </c>
      <c r="C59" s="72">
        <f>+IFERROR(VLOOKUP(B59,GLSpecs!$L$15:$M$180,2,FALSE),"")</f>
        <v>21</v>
      </c>
      <c r="D59" s="72"/>
      <c r="E59" s="72"/>
      <c r="I59" s="154" t="str">
        <f t="shared" si="1"/>
        <v xml:space="preserve"> 29 M3   0   0 </v>
      </c>
      <c r="J59" s="155" t="str">
        <f t="shared" si="2"/>
        <v xml:space="preserve"> Y 3</v>
      </c>
      <c r="K59" s="67" t="str">
        <f t="shared" si="3"/>
        <v xml:space="preserve">Non-Accrual Comm'l R/E        </v>
      </c>
    </row>
    <row r="60" spans="1:11" x14ac:dyDescent="0.25">
      <c r="A60" s="138" t="s">
        <v>681</v>
      </c>
      <c r="B60" s="72" t="s">
        <v>673</v>
      </c>
      <c r="C60" s="72">
        <f>+IFERROR(VLOOKUP(B60,GLSpecs!$L$15:$M$180,2,FALSE),"")</f>
        <v>21</v>
      </c>
      <c r="D60" s="72"/>
      <c r="E60" s="72"/>
      <c r="I60" s="154" t="str">
        <f t="shared" si="1"/>
        <v xml:space="preserve"> 29 M3 100   0 </v>
      </c>
      <c r="J60" s="155" t="str">
        <f t="shared" si="2"/>
        <v xml:space="preserve"> N 1</v>
      </c>
      <c r="K60" s="67" t="str">
        <f t="shared" si="3"/>
        <v xml:space="preserve">Commercial R/E - Var w/FL     </v>
      </c>
    </row>
    <row r="61" spans="1:11" x14ac:dyDescent="0.25">
      <c r="A61" s="138" t="s">
        <v>682</v>
      </c>
      <c r="B61" s="72" t="s">
        <v>673</v>
      </c>
      <c r="C61" s="72">
        <f>+IFERROR(VLOOKUP(B61,GLSpecs!$L$15:$M$180,2,FALSE),"")</f>
        <v>21</v>
      </c>
      <c r="D61" s="72"/>
      <c r="E61" s="72"/>
      <c r="I61" s="154" t="str">
        <f t="shared" si="1"/>
        <v xml:space="preserve"> 29 M3 116   0 </v>
      </c>
      <c r="J61" s="155" t="str">
        <f t="shared" si="2"/>
        <v xml:space="preserve"> N 1</v>
      </c>
      <c r="K61" s="67" t="str">
        <f t="shared" si="3"/>
        <v xml:space="preserve">Commercial R/E - Var w/FL     </v>
      </c>
    </row>
    <row r="62" spans="1:11" x14ac:dyDescent="0.25">
      <c r="A62" s="138" t="s">
        <v>683</v>
      </c>
      <c r="B62" s="72" t="s">
        <v>669</v>
      </c>
      <c r="C62" s="72">
        <f>+IFERROR(VLOOKUP(B62,GLSpecs!$L$15:$M$180,2,FALSE),"")</f>
        <v>21</v>
      </c>
      <c r="D62" s="72"/>
      <c r="E62" s="72"/>
      <c r="I62" s="154" t="str">
        <f t="shared" si="1"/>
        <v xml:space="preserve"> 31 M4   0   0 </v>
      </c>
      <c r="J62" s="155" t="str">
        <f t="shared" si="2"/>
        <v xml:space="preserve"> N 1</v>
      </c>
      <c r="K62" s="67" t="str">
        <f t="shared" si="3"/>
        <v xml:space="preserve">Commercial R/E - Fix          </v>
      </c>
    </row>
    <row r="63" spans="1:11" ht="15" customHeight="1" x14ac:dyDescent="0.25">
      <c r="A63" s="138" t="s">
        <v>684</v>
      </c>
      <c r="B63" s="72" t="s">
        <v>669</v>
      </c>
      <c r="C63" s="72">
        <f>+IFERROR(VLOOKUP(B63,GLSpecs!$L$15:$M$180,2,FALSE),"")</f>
        <v>21</v>
      </c>
      <c r="D63" s="72"/>
      <c r="E63" s="72"/>
      <c r="I63" s="154" t="str">
        <f t="shared" si="1"/>
        <v xml:space="preserve"> 31 M4   0   0 </v>
      </c>
      <c r="J63" s="155" t="str">
        <f t="shared" si="2"/>
        <v xml:space="preserve"> N 1</v>
      </c>
      <c r="K63" s="67" t="str">
        <f t="shared" si="3"/>
        <v xml:space="preserve">Commercial R/E - Fix          </v>
      </c>
    </row>
    <row r="64" spans="1:11" x14ac:dyDescent="0.25">
      <c r="A64" s="138" t="s">
        <v>685</v>
      </c>
      <c r="B64" s="72" t="s">
        <v>669</v>
      </c>
      <c r="C64" s="72">
        <f>+IFERROR(VLOOKUP(B64,GLSpecs!$L$15:$M$180,2,FALSE),"")</f>
        <v>21</v>
      </c>
      <c r="D64" s="72"/>
      <c r="E64" s="72"/>
      <c r="I64" s="154" t="str">
        <f t="shared" si="1"/>
        <v xml:space="preserve"> 31 M4   0   0 </v>
      </c>
      <c r="J64" s="155" t="str">
        <f t="shared" si="2"/>
        <v xml:space="preserve"> N 3</v>
      </c>
      <c r="K64" s="67" t="str">
        <f t="shared" si="3"/>
        <v xml:space="preserve">Commercial R/E - Fix          </v>
      </c>
    </row>
    <row r="65" spans="1:11" x14ac:dyDescent="0.25">
      <c r="A65" s="138" t="s">
        <v>686</v>
      </c>
      <c r="B65" s="72" t="s">
        <v>673</v>
      </c>
      <c r="C65" s="72">
        <f>+IFERROR(VLOOKUP(B65,GLSpecs!$L$15:$M$180,2,FALSE),"")</f>
        <v>21</v>
      </c>
      <c r="D65" s="72"/>
      <c r="E65" s="72"/>
      <c r="I65" s="154" t="str">
        <f t="shared" si="1"/>
        <v xml:space="preserve"> 31 M4  64   0 </v>
      </c>
      <c r="J65" s="155" t="str">
        <f t="shared" si="2"/>
        <v xml:space="preserve"> N 1</v>
      </c>
      <c r="K65" s="67" t="str">
        <f t="shared" si="3"/>
        <v xml:space="preserve">Commercial R/E - Var w/FL     </v>
      </c>
    </row>
    <row r="66" spans="1:11" x14ac:dyDescent="0.25">
      <c r="A66" s="138" t="s">
        <v>687</v>
      </c>
      <c r="B66" s="72" t="s">
        <v>673</v>
      </c>
      <c r="C66" s="72">
        <f>+IFERROR(VLOOKUP(B66,GLSpecs!$L$15:$M$180,2,FALSE),"")</f>
        <v>21</v>
      </c>
      <c r="D66" s="72"/>
      <c r="E66" s="72"/>
      <c r="I66" s="154" t="str">
        <f t="shared" si="1"/>
        <v xml:space="preserve"> 31 M4 100   0 </v>
      </c>
      <c r="J66" s="155" t="str">
        <f t="shared" si="2"/>
        <v xml:space="preserve"> N 1</v>
      </c>
      <c r="K66" s="67" t="str">
        <f t="shared" si="3"/>
        <v xml:space="preserve">Commercial R/E - Var w/FL     </v>
      </c>
    </row>
    <row r="67" spans="1:11" x14ac:dyDescent="0.25">
      <c r="A67" s="138" t="s">
        <v>688</v>
      </c>
      <c r="B67" s="72" t="s">
        <v>661</v>
      </c>
      <c r="C67" s="72">
        <f>+IFERROR(VLOOKUP(B67,GLSpecs!$L$15:$M$180,2,FALSE),"")</f>
        <v>21</v>
      </c>
      <c r="D67" s="72"/>
      <c r="E67" s="72"/>
      <c r="I67" s="154" t="str">
        <f t="shared" si="1"/>
        <v xml:space="preserve"> 32 C2   0   0 </v>
      </c>
      <c r="J67" s="155" t="str">
        <f t="shared" si="2"/>
        <v xml:space="preserve"> N 1</v>
      </c>
      <c r="K67" s="67" t="str">
        <f t="shared" si="3"/>
        <v xml:space="preserve">Com'l R/E Lines - Fix         </v>
      </c>
    </row>
    <row r="68" spans="1:11" x14ac:dyDescent="0.25">
      <c r="A68" s="138" t="s">
        <v>689</v>
      </c>
      <c r="B68" s="72" t="s">
        <v>661</v>
      </c>
      <c r="C68" s="72">
        <f>+IFERROR(VLOOKUP(B68,GLSpecs!$L$15:$M$180,2,FALSE),"")</f>
        <v>21</v>
      </c>
      <c r="D68" s="72"/>
      <c r="E68" s="72"/>
      <c r="I68" s="154" t="str">
        <f t="shared" si="1"/>
        <v xml:space="preserve"> 32 C2   0   0 </v>
      </c>
      <c r="J68" s="155" t="str">
        <f t="shared" si="2"/>
        <v xml:space="preserve"> N 3</v>
      </c>
      <c r="K68" s="67" t="str">
        <f t="shared" si="3"/>
        <v xml:space="preserve">Com'l R/E Lines - Fix         </v>
      </c>
    </row>
    <row r="69" spans="1:11" ht="12.75" customHeight="1" x14ac:dyDescent="0.25">
      <c r="A69" s="138" t="s">
        <v>690</v>
      </c>
      <c r="B69" s="72" t="s">
        <v>663</v>
      </c>
      <c r="C69" s="72">
        <f>+IFERROR(VLOOKUP(B69,GLSpecs!$L$15:$M$180,2,FALSE),"")</f>
        <v>21</v>
      </c>
      <c r="D69" s="72"/>
      <c r="E69" s="72"/>
      <c r="I69" s="154" t="str">
        <f t="shared" si="1"/>
        <v xml:space="preserve"> 32 C2  79   0 </v>
      </c>
      <c r="J69" s="155" t="str">
        <f t="shared" si="2"/>
        <v xml:space="preserve"> N 1</v>
      </c>
      <c r="K69" s="67" t="str">
        <f t="shared" si="3"/>
        <v xml:space="preserve">Com'l R/E Lines - Var w/FL    </v>
      </c>
    </row>
    <row r="70" spans="1:11" ht="12.75" customHeight="1" x14ac:dyDescent="0.25">
      <c r="A70" s="138" t="s">
        <v>691</v>
      </c>
      <c r="B70" s="72" t="s">
        <v>663</v>
      </c>
      <c r="C70" s="72">
        <f>+IFERROR(VLOOKUP(B70,GLSpecs!$L$15:$M$180,2,FALSE),"")</f>
        <v>21</v>
      </c>
      <c r="D70" s="72"/>
      <c r="E70" s="72"/>
      <c r="I70" s="154" t="str">
        <f t="shared" si="1"/>
        <v xml:space="preserve"> 32 C2 100   0 </v>
      </c>
      <c r="J70" s="155" t="str">
        <f t="shared" si="2"/>
        <v xml:space="preserve"> N 1</v>
      </c>
      <c r="K70" s="67" t="str">
        <f t="shared" si="3"/>
        <v xml:space="preserve">Com'l R/E Lines - Var w/FL    </v>
      </c>
    </row>
    <row r="71" spans="1:11" x14ac:dyDescent="0.25">
      <c r="A71" s="138" t="s">
        <v>692</v>
      </c>
      <c r="B71" s="72" t="s">
        <v>663</v>
      </c>
      <c r="C71" s="72">
        <f>+IFERROR(VLOOKUP(B71,GLSpecs!$L$15:$M$180,2,FALSE),"")</f>
        <v>21</v>
      </c>
      <c r="D71" s="72"/>
      <c r="E71" s="72"/>
      <c r="I71" s="154" t="str">
        <f t="shared" si="1"/>
        <v xml:space="preserve"> 32 C2 100   0 </v>
      </c>
      <c r="J71" s="155" t="str">
        <f t="shared" si="2"/>
        <v xml:space="preserve"> N 1</v>
      </c>
      <c r="K71" s="67" t="str">
        <f t="shared" si="3"/>
        <v xml:space="preserve">Com'l R/E Lines - Var w/FL    </v>
      </c>
    </row>
    <row r="72" spans="1:11" x14ac:dyDescent="0.25">
      <c r="A72" s="138" t="s">
        <v>693</v>
      </c>
      <c r="B72" s="72" t="s">
        <v>666</v>
      </c>
      <c r="C72" s="72">
        <f>+IFERROR(VLOOKUP(B72,GLSpecs!$L$15:$M$180,2,FALSE),"")</f>
        <v>21</v>
      </c>
      <c r="D72" s="72"/>
      <c r="E72" s="72"/>
      <c r="I72" s="154" t="str">
        <f t="shared" si="1"/>
        <v xml:space="preserve"> 34 C4   0   0 </v>
      </c>
      <c r="J72" s="155" t="str">
        <f t="shared" si="2"/>
        <v xml:space="preserve"> N 5</v>
      </c>
      <c r="K72" s="67" t="str">
        <f t="shared" si="3"/>
        <v xml:space="preserve">Non-Accrual Comm'l R/E        </v>
      </c>
    </row>
    <row r="73" spans="1:11" x14ac:dyDescent="0.25">
      <c r="A73" s="138" t="s">
        <v>694</v>
      </c>
      <c r="B73" s="72" t="s">
        <v>663</v>
      </c>
      <c r="C73" s="72">
        <f>+IFERROR(VLOOKUP(B73,GLSpecs!$L$15:$M$180,2,FALSE),"")</f>
        <v>21</v>
      </c>
      <c r="D73" s="72"/>
      <c r="E73" s="72"/>
      <c r="I73" s="154" t="str">
        <f t="shared" si="1"/>
        <v xml:space="preserve"> 34 C4 100   0 </v>
      </c>
      <c r="J73" s="155" t="str">
        <f t="shared" si="2"/>
        <v xml:space="preserve"> N 1</v>
      </c>
      <c r="K73" s="67" t="str">
        <f t="shared" si="3"/>
        <v xml:space="preserve">Com'l R/E Lines - Var w/FL    </v>
      </c>
    </row>
    <row r="74" spans="1:11" x14ac:dyDescent="0.25">
      <c r="A74" s="138" t="s">
        <v>695</v>
      </c>
      <c r="B74" s="72" t="s">
        <v>663</v>
      </c>
      <c r="C74" s="72">
        <f>+IFERROR(VLOOKUP(B74,GLSpecs!$L$15:$M$180,2,FALSE),"")</f>
        <v>21</v>
      </c>
      <c r="D74" s="72"/>
      <c r="E74" s="72"/>
      <c r="I74" s="154" t="str">
        <f t="shared" si="1"/>
        <v xml:space="preserve"> 37 C5 100   0 </v>
      </c>
      <c r="J74" s="155" t="str">
        <f t="shared" si="2"/>
        <v xml:space="preserve"> N 1</v>
      </c>
      <c r="K74" s="67" t="str">
        <f t="shared" si="3"/>
        <v xml:space="preserve">Com'l R/E Lines - Var w/FL    </v>
      </c>
    </row>
    <row r="75" spans="1:11" x14ac:dyDescent="0.25">
      <c r="A75" s="138" t="s">
        <v>696</v>
      </c>
      <c r="B75" s="72" t="s">
        <v>663</v>
      </c>
      <c r="C75" s="72">
        <f>+IFERROR(VLOOKUP(B75,GLSpecs!$L$15:$M$180,2,FALSE),"")</f>
        <v>21</v>
      </c>
      <c r="D75" s="72"/>
      <c r="E75" s="72"/>
      <c r="I75" s="154" t="str">
        <f t="shared" si="1"/>
        <v xml:space="preserve"> 37 C5 100   0 </v>
      </c>
      <c r="J75" s="155" t="str">
        <f t="shared" si="2"/>
        <v xml:space="preserve"> N 3</v>
      </c>
      <c r="K75" s="67" t="str">
        <f t="shared" si="3"/>
        <v xml:space="preserve">Com'l R/E Lines - Var w/FL    </v>
      </c>
    </row>
    <row r="76" spans="1:11" x14ac:dyDescent="0.25">
      <c r="A76" s="138" t="s">
        <v>697</v>
      </c>
      <c r="B76" s="72" t="s">
        <v>663</v>
      </c>
      <c r="C76" s="72">
        <f>+IFERROR(VLOOKUP(B76,GLSpecs!$L$15:$M$180,2,FALSE),"")</f>
        <v>21</v>
      </c>
      <c r="D76" s="72"/>
      <c r="E76" s="72"/>
      <c r="I76" s="154" t="str">
        <f t="shared" si="1"/>
        <v xml:space="preserve"> 38 CC 100   0 </v>
      </c>
      <c r="J76" s="155" t="str">
        <f t="shared" si="2"/>
        <v xml:space="preserve"> N 1</v>
      </c>
      <c r="K76" s="67" t="str">
        <f t="shared" si="3"/>
        <v xml:space="preserve">Com'l R/E Lines - Var w/FL    </v>
      </c>
    </row>
    <row r="77" spans="1:11" x14ac:dyDescent="0.25">
      <c r="A77" s="138" t="s">
        <v>698</v>
      </c>
      <c r="B77" s="72" t="s">
        <v>661</v>
      </c>
      <c r="C77" s="72">
        <f>+IFERROR(VLOOKUP(B77,GLSpecs!$L$15:$M$180,2,FALSE),"")</f>
        <v>21</v>
      </c>
      <c r="D77" s="72"/>
      <c r="E77" s="72"/>
      <c r="I77" s="154" t="str">
        <f t="shared" si="1"/>
        <v xml:space="preserve"> 39 LA   0   0 </v>
      </c>
      <c r="J77" s="155" t="str">
        <f t="shared" si="2"/>
        <v xml:space="preserve"> N 1</v>
      </c>
      <c r="K77" s="67" t="str">
        <f t="shared" si="3"/>
        <v xml:space="preserve">Com'l R/E Lines - Fix         </v>
      </c>
    </row>
    <row r="78" spans="1:11" x14ac:dyDescent="0.25">
      <c r="A78" s="138" t="s">
        <v>699</v>
      </c>
      <c r="B78" s="72" t="s">
        <v>663</v>
      </c>
      <c r="C78" s="72">
        <f>+IFERROR(VLOOKUP(B78,GLSpecs!$L$15:$M$180,2,FALSE),"")</f>
        <v>21</v>
      </c>
      <c r="D78" s="72"/>
      <c r="E78" s="72"/>
      <c r="I78" s="154" t="str">
        <f t="shared" si="1"/>
        <v xml:space="preserve"> 39 LA 100   0 </v>
      </c>
      <c r="J78" s="155" t="str">
        <f t="shared" si="2"/>
        <v xml:space="preserve"> N 1</v>
      </c>
      <c r="K78" s="67" t="str">
        <f t="shared" si="3"/>
        <v xml:space="preserve">Com'l R/E Lines - Var w/FL    </v>
      </c>
    </row>
    <row r="79" spans="1:11" x14ac:dyDescent="0.25">
      <c r="A79" s="138" t="s">
        <v>700</v>
      </c>
      <c r="B79" s="72" t="s">
        <v>663</v>
      </c>
      <c r="C79" s="72">
        <f>+IFERROR(VLOOKUP(B79,GLSpecs!$L$15:$M$180,2,FALSE),"")</f>
        <v>21</v>
      </c>
      <c r="D79" s="72"/>
      <c r="E79" s="72"/>
      <c r="I79" s="154" t="str">
        <f t="shared" si="1"/>
        <v xml:space="preserve"> 39 LA 100   0 </v>
      </c>
      <c r="J79" s="155" t="str">
        <f t="shared" si="2"/>
        <v xml:space="preserve"> N 3</v>
      </c>
      <c r="K79" s="67" t="str">
        <f t="shared" si="3"/>
        <v xml:space="preserve">Com'l R/E Lines - Var w/FL    </v>
      </c>
    </row>
    <row r="80" spans="1:11" ht="12.75" customHeight="1" x14ac:dyDescent="0.25">
      <c r="A80" s="138" t="s">
        <v>701</v>
      </c>
      <c r="B80" s="72" t="s">
        <v>663</v>
      </c>
      <c r="C80" s="72">
        <f>+IFERROR(VLOOKUP(B80,GLSpecs!$L$15:$M$180,2,FALSE),"")</f>
        <v>21</v>
      </c>
      <c r="D80" s="72"/>
      <c r="E80" s="72"/>
      <c r="I80" s="154" t="str">
        <f t="shared" ref="I80:I143" si="4">+MID(A80,1,$B$11)</f>
        <v xml:space="preserve"> 41 RE 100   0 </v>
      </c>
      <c r="J80" s="155" t="str">
        <f t="shared" ref="J80:J143" si="5">+MID(A80:A80,$B$11+1,$C$9)</f>
        <v xml:space="preserve"> N 1</v>
      </c>
      <c r="K80" s="67" t="str">
        <f t="shared" ref="K80:K143" si="6">+B80</f>
        <v xml:space="preserve">Com'l R/E Lines - Var w/FL    </v>
      </c>
    </row>
    <row r="81" spans="1:11" x14ac:dyDescent="0.25">
      <c r="A81" s="138" t="s">
        <v>702</v>
      </c>
      <c r="B81" s="72" t="s">
        <v>669</v>
      </c>
      <c r="C81" s="72">
        <f>+IFERROR(VLOOKUP(B81,GLSpecs!$L$15:$M$180,2,FALSE),"")</f>
        <v>21</v>
      </c>
      <c r="D81" s="72"/>
      <c r="E81" s="72"/>
      <c r="I81" s="154" t="str">
        <f t="shared" si="4"/>
        <v xml:space="preserve"> 42 M5   0   0 </v>
      </c>
      <c r="J81" s="155" t="str">
        <f t="shared" si="5"/>
        <v xml:space="preserve"> N 1</v>
      </c>
      <c r="K81" s="67" t="str">
        <f t="shared" si="6"/>
        <v xml:space="preserve">Commercial R/E - Fix          </v>
      </c>
    </row>
    <row r="82" spans="1:11" x14ac:dyDescent="0.25">
      <c r="A82" s="138" t="s">
        <v>703</v>
      </c>
      <c r="B82" s="72" t="s">
        <v>673</v>
      </c>
      <c r="C82" s="72">
        <f>+IFERROR(VLOOKUP(B82,GLSpecs!$L$15:$M$180,2,FALSE),"")</f>
        <v>21</v>
      </c>
      <c r="D82" s="72"/>
      <c r="E82" s="72"/>
      <c r="I82" s="154" t="str">
        <f t="shared" si="4"/>
        <v xml:space="preserve"> 42 M5 100   0 </v>
      </c>
      <c r="J82" s="155" t="str">
        <f t="shared" si="5"/>
        <v xml:space="preserve"> N 1</v>
      </c>
      <c r="K82" s="67" t="str">
        <f t="shared" si="6"/>
        <v xml:space="preserve">Commercial R/E - Var w/FL     </v>
      </c>
    </row>
    <row r="83" spans="1:11" ht="12.75" customHeight="1" x14ac:dyDescent="0.25">
      <c r="A83" s="138" t="s">
        <v>704</v>
      </c>
      <c r="B83" s="72" t="s">
        <v>663</v>
      </c>
      <c r="C83" s="72">
        <f>+IFERROR(VLOOKUP(B83,GLSpecs!$L$15:$M$180,2,FALSE),"")</f>
        <v>21</v>
      </c>
      <c r="D83" s="72"/>
      <c r="E83" s="72"/>
      <c r="I83" s="154" t="str">
        <f t="shared" si="4"/>
        <v xml:space="preserve"> 43 C7 100   0 </v>
      </c>
      <c r="J83" s="155" t="str">
        <f t="shared" si="5"/>
        <v xml:space="preserve"> N 1</v>
      </c>
      <c r="K83" s="67" t="str">
        <f t="shared" si="6"/>
        <v xml:space="preserve">Com'l R/E Lines - Var w/FL    </v>
      </c>
    </row>
    <row r="84" spans="1:11" x14ac:dyDescent="0.25">
      <c r="A84" s="138" t="s">
        <v>705</v>
      </c>
      <c r="B84" s="72" t="s">
        <v>663</v>
      </c>
      <c r="C84" s="72">
        <f>+IFERROR(VLOOKUP(B84,GLSpecs!$L$15:$M$180,2,FALSE),"")</f>
        <v>21</v>
      </c>
      <c r="D84" s="72"/>
      <c r="E84" s="72"/>
      <c r="I84" s="154" t="str">
        <f t="shared" si="4"/>
        <v xml:space="preserve"> 44 C8 100   0 </v>
      </c>
      <c r="J84" s="155" t="str">
        <f t="shared" si="5"/>
        <v xml:space="preserve"> N 1</v>
      </c>
      <c r="K84" s="67" t="str">
        <f t="shared" si="6"/>
        <v xml:space="preserve">Com'l R/E Lines - Var w/FL    </v>
      </c>
    </row>
    <row r="85" spans="1:11" x14ac:dyDescent="0.25">
      <c r="A85" s="138" t="s">
        <v>706</v>
      </c>
      <c r="B85" s="72" t="s">
        <v>663</v>
      </c>
      <c r="C85" s="72">
        <f>+IFERROR(VLOOKUP(B85,GLSpecs!$L$15:$M$180,2,FALSE),"")</f>
        <v>21</v>
      </c>
      <c r="D85" s="72"/>
      <c r="E85" s="72"/>
      <c r="I85" s="154" t="str">
        <f t="shared" si="4"/>
        <v xml:space="preserve"> 44 R4 100   0 </v>
      </c>
      <c r="J85" s="155" t="str">
        <f t="shared" si="5"/>
        <v xml:space="preserve"> N 1</v>
      </c>
      <c r="K85" s="67" t="str">
        <f t="shared" si="6"/>
        <v xml:space="preserve">Com'l R/E Lines - Var w/FL    </v>
      </c>
    </row>
    <row r="86" spans="1:11" x14ac:dyDescent="0.25">
      <c r="A86" s="138" t="s">
        <v>707</v>
      </c>
      <c r="B86" s="72" t="s">
        <v>661</v>
      </c>
      <c r="C86" s="72">
        <f>+IFERROR(VLOOKUP(B86,GLSpecs!$L$15:$M$180,2,FALSE),"")</f>
        <v>21</v>
      </c>
      <c r="D86" s="72"/>
      <c r="E86" s="72"/>
      <c r="I86" s="154" t="str">
        <f t="shared" si="4"/>
        <v xml:space="preserve"> 46 R2   0   0 </v>
      </c>
      <c r="J86" s="155" t="str">
        <f t="shared" si="5"/>
        <v xml:space="preserve"> N 1</v>
      </c>
      <c r="K86" s="67" t="str">
        <f t="shared" si="6"/>
        <v xml:space="preserve">Com'l R/E Lines - Fix         </v>
      </c>
    </row>
    <row r="87" spans="1:11" x14ac:dyDescent="0.25">
      <c r="A87" s="138" t="s">
        <v>708</v>
      </c>
      <c r="B87" s="72" t="s">
        <v>709</v>
      </c>
      <c r="C87" s="72">
        <f>+IFERROR(VLOOKUP(B87,GLSpecs!$L$15:$M$180,2,FALSE),"")</f>
        <v>22</v>
      </c>
      <c r="D87" s="72"/>
      <c r="E87" s="72"/>
      <c r="I87" s="154" t="str">
        <f t="shared" si="4"/>
        <v xml:space="preserve">110 HE 112   0 </v>
      </c>
      <c r="J87" s="155" t="str">
        <f t="shared" si="5"/>
        <v xml:space="preserve"> N 1</v>
      </c>
      <c r="K87" s="67" t="str">
        <f t="shared" si="6"/>
        <v xml:space="preserve">Home Equity Lines - Var       </v>
      </c>
    </row>
    <row r="88" spans="1:11" x14ac:dyDescent="0.25">
      <c r="A88" s="138" t="s">
        <v>710</v>
      </c>
      <c r="B88" s="72" t="s">
        <v>711</v>
      </c>
      <c r="C88" s="72">
        <f>+IFERROR(VLOOKUP(B88,GLSpecs!$L$15:$M$180,2,FALSE),"")</f>
        <v>22</v>
      </c>
      <c r="D88" s="72"/>
      <c r="E88" s="72"/>
      <c r="I88" s="154" t="str">
        <f t="shared" si="4"/>
        <v xml:space="preserve">110 HE 112   0 </v>
      </c>
      <c r="J88" s="155" t="str">
        <f t="shared" si="5"/>
        <v xml:space="preserve"> N 1</v>
      </c>
      <c r="K88" s="67" t="str">
        <f t="shared" si="6"/>
        <v xml:space="preserve">Home Equity Lines - Var w/FL  </v>
      </c>
    </row>
    <row r="89" spans="1:11" x14ac:dyDescent="0.25">
      <c r="A89" s="138" t="s">
        <v>712</v>
      </c>
      <c r="B89" s="72" t="s">
        <v>711</v>
      </c>
      <c r="C89" s="72">
        <f>+IFERROR(VLOOKUP(B89,GLSpecs!$L$15:$M$180,2,FALSE),"")</f>
        <v>22</v>
      </c>
      <c r="D89" s="72"/>
      <c r="E89" s="72"/>
      <c r="I89" s="154" t="str">
        <f t="shared" si="4"/>
        <v xml:space="preserve">110 HE 112   0 </v>
      </c>
      <c r="J89" s="155" t="str">
        <f t="shared" si="5"/>
        <v xml:space="preserve"> N 3</v>
      </c>
      <c r="K89" s="67" t="str">
        <f t="shared" si="6"/>
        <v xml:space="preserve">Home Equity Lines - Var w/FL  </v>
      </c>
    </row>
    <row r="90" spans="1:11" x14ac:dyDescent="0.25">
      <c r="A90" s="138" t="s">
        <v>713</v>
      </c>
      <c r="B90" s="72" t="s">
        <v>714</v>
      </c>
      <c r="C90" s="72">
        <f>+IFERROR(VLOOKUP(B90,GLSpecs!$L$15:$M$180,2,FALSE),"")</f>
        <v>22</v>
      </c>
      <c r="D90" s="72"/>
      <c r="E90" s="72"/>
      <c r="I90" s="154" t="str">
        <f t="shared" si="4"/>
        <v xml:space="preserve">110 HE 112   0 </v>
      </c>
      <c r="J90" s="155" t="str">
        <f t="shared" si="5"/>
        <v xml:space="preserve"> Y 1</v>
      </c>
      <c r="K90" s="67" t="str">
        <f t="shared" si="6"/>
        <v xml:space="preserve">Non-Accrual HE                </v>
      </c>
    </row>
    <row r="91" spans="1:11" x14ac:dyDescent="0.25">
      <c r="A91" s="138" t="s">
        <v>715</v>
      </c>
      <c r="B91" s="72" t="s">
        <v>717</v>
      </c>
      <c r="C91" s="72">
        <f>+IFERROR(VLOOKUP(B91,GLSpecs!$L$15:$M$180,2,FALSE),"")</f>
        <v>23</v>
      </c>
      <c r="D91" s="72"/>
      <c r="E91" s="72"/>
      <c r="I91" s="154" t="str">
        <f t="shared" si="4"/>
        <v xml:space="preserve">120 P1 100   0 </v>
      </c>
      <c r="J91" s="155" t="str">
        <f t="shared" si="5"/>
        <v xml:space="preserve"> N 1</v>
      </c>
      <c r="K91" s="67" t="str">
        <f t="shared" si="6"/>
        <v xml:space="preserve">Pers Revolving Lines-Var w/FL </v>
      </c>
    </row>
    <row r="92" spans="1:11" x14ac:dyDescent="0.25">
      <c r="A92" s="138" t="s">
        <v>716</v>
      </c>
      <c r="B92" s="72" t="s">
        <v>717</v>
      </c>
      <c r="C92" s="72">
        <f>+IFERROR(VLOOKUP(B92,GLSpecs!$L$15:$M$180,2,FALSE),"")</f>
        <v>23</v>
      </c>
      <c r="D92" s="72"/>
      <c r="E92" s="72"/>
      <c r="I92" s="154" t="str">
        <f t="shared" si="4"/>
        <v xml:space="preserve">120 P1 100   0 </v>
      </c>
      <c r="J92" s="155" t="str">
        <f t="shared" si="5"/>
        <v xml:space="preserve"> N 1</v>
      </c>
      <c r="K92" s="67" t="str">
        <f t="shared" si="6"/>
        <v xml:space="preserve">Pers Revolving Lines-Var w/FL </v>
      </c>
    </row>
    <row r="93" spans="1:11" x14ac:dyDescent="0.25">
      <c r="A93" s="138"/>
      <c r="B93" s="72"/>
      <c r="C93" s="72" t="str">
        <f>+IFERROR(VLOOKUP(B93,GLSpecs!$L$15:$M$180,2,FALSE),"")</f>
        <v/>
      </c>
      <c r="I93" s="154" t="str">
        <f t="shared" si="4"/>
        <v/>
      </c>
      <c r="J93" s="155" t="str">
        <f t="shared" si="5"/>
        <v/>
      </c>
      <c r="K93" s="67">
        <f t="shared" si="6"/>
        <v>0</v>
      </c>
    </row>
    <row r="94" spans="1:11" x14ac:dyDescent="0.25">
      <c r="A94" s="138"/>
      <c r="B94" s="72"/>
      <c r="C94" s="72" t="str">
        <f>+IFERROR(VLOOKUP(B94,GLSpecs!$L$15:$M$180,2,FALSE),"")</f>
        <v/>
      </c>
      <c r="I94" s="154" t="str">
        <f t="shared" si="4"/>
        <v/>
      </c>
      <c r="J94" s="155" t="str">
        <f t="shared" si="5"/>
        <v/>
      </c>
      <c r="K94" s="67">
        <f t="shared" si="6"/>
        <v>0</v>
      </c>
    </row>
    <row r="95" spans="1:11" x14ac:dyDescent="0.25">
      <c r="A95" s="138"/>
      <c r="B95" s="72"/>
      <c r="C95" s="72" t="str">
        <f>+IFERROR(VLOOKUP(B95,GLSpecs!$L$15:$M$180,2,FALSE),"")</f>
        <v/>
      </c>
      <c r="I95" s="154" t="str">
        <f t="shared" si="4"/>
        <v/>
      </c>
      <c r="J95" s="155" t="str">
        <f t="shared" si="5"/>
        <v/>
      </c>
      <c r="K95" s="67">
        <f t="shared" si="6"/>
        <v>0</v>
      </c>
    </row>
    <row r="96" spans="1:11" x14ac:dyDescent="0.25">
      <c r="A96" s="138"/>
      <c r="B96" s="72"/>
      <c r="C96" s="72" t="str">
        <f>+IFERROR(VLOOKUP(B96,GLSpecs!$L$15:$M$180,2,FALSE),"")</f>
        <v/>
      </c>
      <c r="I96" s="154" t="str">
        <f t="shared" si="4"/>
        <v/>
      </c>
      <c r="J96" s="155" t="str">
        <f t="shared" si="5"/>
        <v/>
      </c>
      <c r="K96" s="67">
        <f t="shared" si="6"/>
        <v>0</v>
      </c>
    </row>
    <row r="97" spans="1:11" x14ac:dyDescent="0.25">
      <c r="A97" s="138"/>
      <c r="B97" s="72"/>
      <c r="C97" s="72" t="str">
        <f>+IFERROR(VLOOKUP(B97,GLSpecs!$L$15:$M$180,2,FALSE),"")</f>
        <v/>
      </c>
      <c r="I97" s="154" t="str">
        <f t="shared" si="4"/>
        <v/>
      </c>
      <c r="J97" s="155" t="str">
        <f t="shared" si="5"/>
        <v/>
      </c>
      <c r="K97" s="67">
        <f t="shared" si="6"/>
        <v>0</v>
      </c>
    </row>
    <row r="98" spans="1:11" x14ac:dyDescent="0.25">
      <c r="A98" s="138"/>
      <c r="B98" s="72"/>
      <c r="C98" s="72" t="str">
        <f>+IFERROR(VLOOKUP(B98,GLSpecs!$L$15:$M$180,2,FALSE),"")</f>
        <v/>
      </c>
      <c r="I98" s="154" t="str">
        <f t="shared" si="4"/>
        <v/>
      </c>
      <c r="J98" s="155" t="str">
        <f t="shared" si="5"/>
        <v/>
      </c>
      <c r="K98" s="67">
        <f t="shared" si="6"/>
        <v>0</v>
      </c>
    </row>
    <row r="99" spans="1:11" x14ac:dyDescent="0.25">
      <c r="A99" s="138"/>
      <c r="B99" s="72"/>
      <c r="C99" s="72" t="str">
        <f>+IFERROR(VLOOKUP(B99,GLSpecs!$L$15:$M$180,2,FALSE),"")</f>
        <v/>
      </c>
      <c r="I99" s="154" t="str">
        <f t="shared" si="4"/>
        <v/>
      </c>
      <c r="J99" s="155" t="str">
        <f t="shared" si="5"/>
        <v/>
      </c>
      <c r="K99" s="67">
        <f t="shared" si="6"/>
        <v>0</v>
      </c>
    </row>
    <row r="100" spans="1:11" x14ac:dyDescent="0.25">
      <c r="A100" s="138"/>
      <c r="B100" s="72"/>
      <c r="C100" s="72" t="str">
        <f>+IFERROR(VLOOKUP(B100,GLSpecs!$L$15:$M$180,2,FALSE),"")</f>
        <v/>
      </c>
      <c r="I100" s="154" t="str">
        <f t="shared" si="4"/>
        <v/>
      </c>
      <c r="J100" s="155" t="str">
        <f t="shared" si="5"/>
        <v/>
      </c>
      <c r="K100" s="67">
        <f t="shared" si="6"/>
        <v>0</v>
      </c>
    </row>
    <row r="101" spans="1:11" x14ac:dyDescent="0.25">
      <c r="A101" s="138"/>
      <c r="B101" s="72"/>
      <c r="C101" s="72" t="str">
        <f>+IFERROR(VLOOKUP(B101,GLSpecs!$L$15:$M$180,2,FALSE),"")</f>
        <v/>
      </c>
      <c r="I101" s="154" t="str">
        <f t="shared" si="4"/>
        <v/>
      </c>
      <c r="J101" s="155" t="str">
        <f t="shared" si="5"/>
        <v/>
      </c>
      <c r="K101" s="67">
        <f t="shared" si="6"/>
        <v>0</v>
      </c>
    </row>
    <row r="102" spans="1:11" x14ac:dyDescent="0.25">
      <c r="A102" s="138"/>
      <c r="B102" s="72"/>
      <c r="C102" s="72" t="str">
        <f>+IFERROR(VLOOKUP(B102,GLSpecs!$L$15:$M$180,2,FALSE),"")</f>
        <v/>
      </c>
      <c r="I102" s="154" t="str">
        <f t="shared" si="4"/>
        <v/>
      </c>
      <c r="J102" s="155" t="str">
        <f t="shared" si="5"/>
        <v/>
      </c>
      <c r="K102" s="67">
        <f t="shared" si="6"/>
        <v>0</v>
      </c>
    </row>
    <row r="103" spans="1:11" x14ac:dyDescent="0.25">
      <c r="A103" s="138"/>
      <c r="B103" s="72"/>
      <c r="C103" s="72" t="str">
        <f>+IFERROR(VLOOKUP(B103,GLSpecs!$L$15:$M$180,2,FALSE),"")</f>
        <v/>
      </c>
      <c r="I103" s="154" t="str">
        <f t="shared" si="4"/>
        <v/>
      </c>
      <c r="J103" s="155" t="str">
        <f t="shared" si="5"/>
        <v/>
      </c>
      <c r="K103" s="67">
        <f t="shared" si="6"/>
        <v>0</v>
      </c>
    </row>
    <row r="104" spans="1:11" x14ac:dyDescent="0.25">
      <c r="A104" s="138"/>
      <c r="B104" s="72"/>
      <c r="C104" s="72" t="str">
        <f>+IFERROR(VLOOKUP(B104,GLSpecs!$L$15:$M$180,2,FALSE),"")</f>
        <v/>
      </c>
      <c r="I104" s="154" t="str">
        <f t="shared" si="4"/>
        <v/>
      </c>
      <c r="J104" s="155" t="str">
        <f t="shared" si="5"/>
        <v/>
      </c>
      <c r="K104" s="67">
        <f t="shared" si="6"/>
        <v>0</v>
      </c>
    </row>
    <row r="105" spans="1:11" x14ac:dyDescent="0.25">
      <c r="A105" s="138"/>
      <c r="B105" s="72"/>
      <c r="C105" s="72" t="str">
        <f>+IFERROR(VLOOKUP(B105,GLSpecs!$L$15:$M$180,2,FALSE),"")</f>
        <v/>
      </c>
      <c r="I105" s="154" t="str">
        <f t="shared" si="4"/>
        <v/>
      </c>
      <c r="J105" s="155" t="str">
        <f t="shared" si="5"/>
        <v/>
      </c>
      <c r="K105" s="67">
        <f t="shared" si="6"/>
        <v>0</v>
      </c>
    </row>
    <row r="106" spans="1:11" x14ac:dyDescent="0.25">
      <c r="A106" s="138"/>
      <c r="B106" s="72"/>
      <c r="C106" s="72" t="str">
        <f>+IFERROR(VLOOKUP(B106,GLSpecs!$L$15:$M$180,2,FALSE),"")</f>
        <v/>
      </c>
      <c r="I106" s="154" t="str">
        <f t="shared" si="4"/>
        <v/>
      </c>
      <c r="J106" s="155" t="str">
        <f t="shared" si="5"/>
        <v/>
      </c>
      <c r="K106" s="67">
        <f t="shared" si="6"/>
        <v>0</v>
      </c>
    </row>
    <row r="107" spans="1:11" x14ac:dyDescent="0.25">
      <c r="A107" s="138"/>
      <c r="B107" s="72"/>
      <c r="C107" s="72" t="str">
        <f>+IFERROR(VLOOKUP(B107,GLSpecs!$L$15:$M$180,2,FALSE),"")</f>
        <v/>
      </c>
      <c r="I107" s="154" t="str">
        <f t="shared" si="4"/>
        <v/>
      </c>
      <c r="J107" s="155" t="str">
        <f t="shared" si="5"/>
        <v/>
      </c>
      <c r="K107" s="67">
        <f t="shared" si="6"/>
        <v>0</v>
      </c>
    </row>
    <row r="108" spans="1:11" x14ac:dyDescent="0.25">
      <c r="A108" s="138"/>
      <c r="B108" s="72"/>
      <c r="C108" s="72" t="str">
        <f>+IFERROR(VLOOKUP(B108,GLSpecs!$L$15:$M$180,2,FALSE),"")</f>
        <v/>
      </c>
      <c r="I108" s="154" t="str">
        <f t="shared" si="4"/>
        <v/>
      </c>
      <c r="J108" s="155" t="str">
        <f t="shared" si="5"/>
        <v/>
      </c>
      <c r="K108" s="67">
        <f t="shared" si="6"/>
        <v>0</v>
      </c>
    </row>
    <row r="109" spans="1:11" x14ac:dyDescent="0.25">
      <c r="A109" s="138"/>
      <c r="B109" s="72"/>
      <c r="C109" s="72" t="str">
        <f>+IFERROR(VLOOKUP(B109,GLSpecs!$L$15:$M$180,2,FALSE),"")</f>
        <v/>
      </c>
      <c r="I109" s="154" t="str">
        <f t="shared" si="4"/>
        <v/>
      </c>
      <c r="J109" s="155" t="str">
        <f t="shared" si="5"/>
        <v/>
      </c>
      <c r="K109" s="67">
        <f t="shared" si="6"/>
        <v>0</v>
      </c>
    </row>
    <row r="110" spans="1:11" x14ac:dyDescent="0.25">
      <c r="A110" s="138"/>
      <c r="B110" s="72"/>
      <c r="C110" s="72" t="str">
        <f>+IFERROR(VLOOKUP(B110,GLSpecs!$L$15:$M$180,2,FALSE),"")</f>
        <v/>
      </c>
      <c r="I110" s="154" t="str">
        <f t="shared" si="4"/>
        <v/>
      </c>
      <c r="J110" s="155" t="str">
        <f t="shared" si="5"/>
        <v/>
      </c>
      <c r="K110" s="67">
        <f t="shared" si="6"/>
        <v>0</v>
      </c>
    </row>
    <row r="111" spans="1:11" x14ac:dyDescent="0.25">
      <c r="A111" s="138"/>
      <c r="B111" s="72"/>
      <c r="C111" s="72" t="str">
        <f>+IFERROR(VLOOKUP(B111,GLSpecs!$L$15:$M$180,2,FALSE),"")</f>
        <v/>
      </c>
      <c r="I111" s="154" t="str">
        <f t="shared" si="4"/>
        <v/>
      </c>
      <c r="J111" s="155" t="str">
        <f t="shared" si="5"/>
        <v/>
      </c>
      <c r="K111" s="67">
        <f t="shared" si="6"/>
        <v>0</v>
      </c>
    </row>
    <row r="112" spans="1:11" x14ac:dyDescent="0.25">
      <c r="A112" s="138"/>
      <c r="B112" s="72"/>
      <c r="C112" s="72" t="str">
        <f>+IFERROR(VLOOKUP(B112,GLSpecs!$L$15:$M$180,2,FALSE),"")</f>
        <v/>
      </c>
      <c r="I112" s="154" t="str">
        <f t="shared" si="4"/>
        <v/>
      </c>
      <c r="J112" s="155" t="str">
        <f t="shared" si="5"/>
        <v/>
      </c>
      <c r="K112" s="67">
        <f t="shared" si="6"/>
        <v>0</v>
      </c>
    </row>
    <row r="113" spans="1:11" x14ac:dyDescent="0.25">
      <c r="A113" s="138"/>
      <c r="B113" s="72"/>
      <c r="C113" s="72" t="str">
        <f>+IFERROR(VLOOKUP(B113,GLSpecs!$L$15:$M$180,2,FALSE),"")</f>
        <v/>
      </c>
      <c r="I113" s="154" t="str">
        <f t="shared" si="4"/>
        <v/>
      </c>
      <c r="J113" s="155" t="str">
        <f t="shared" si="5"/>
        <v/>
      </c>
      <c r="K113" s="67">
        <f t="shared" si="6"/>
        <v>0</v>
      </c>
    </row>
    <row r="114" spans="1:11" x14ac:dyDescent="0.25">
      <c r="A114" s="138"/>
      <c r="B114" s="72"/>
      <c r="C114" s="72" t="str">
        <f>+IFERROR(VLOOKUP(B114,GLSpecs!$L$15:$M$180,2,FALSE),"")</f>
        <v/>
      </c>
      <c r="I114" s="154" t="str">
        <f t="shared" si="4"/>
        <v/>
      </c>
      <c r="J114" s="155" t="str">
        <f t="shared" si="5"/>
        <v/>
      </c>
      <c r="K114" s="67">
        <f t="shared" si="6"/>
        <v>0</v>
      </c>
    </row>
    <row r="115" spans="1:11" x14ac:dyDescent="0.25">
      <c r="A115" s="138"/>
      <c r="B115" s="72"/>
      <c r="C115" s="72" t="str">
        <f>+IFERROR(VLOOKUP(B115,GLSpecs!$L$15:$M$180,2,FALSE),"")</f>
        <v/>
      </c>
      <c r="I115" s="154" t="str">
        <f t="shared" si="4"/>
        <v/>
      </c>
      <c r="J115" s="155" t="str">
        <f t="shared" si="5"/>
        <v/>
      </c>
      <c r="K115" s="67">
        <f t="shared" si="6"/>
        <v>0</v>
      </c>
    </row>
    <row r="116" spans="1:11" x14ac:dyDescent="0.25">
      <c r="A116" s="138"/>
      <c r="B116" s="72"/>
      <c r="C116" s="72" t="str">
        <f>+IFERROR(VLOOKUP(B116,GLSpecs!$L$15:$M$180,2,FALSE),"")</f>
        <v/>
      </c>
      <c r="I116" s="154" t="str">
        <f t="shared" si="4"/>
        <v/>
      </c>
      <c r="J116" s="155" t="str">
        <f t="shared" si="5"/>
        <v/>
      </c>
      <c r="K116" s="67">
        <f t="shared" si="6"/>
        <v>0</v>
      </c>
    </row>
    <row r="117" spans="1:11" x14ac:dyDescent="0.25">
      <c r="A117" s="138"/>
      <c r="B117" s="72"/>
      <c r="C117" s="72" t="str">
        <f>+IFERROR(VLOOKUP(B117,GLSpecs!$L$15:$M$180,2,FALSE),"")</f>
        <v/>
      </c>
      <c r="I117" s="154" t="str">
        <f t="shared" si="4"/>
        <v/>
      </c>
      <c r="J117" s="155" t="str">
        <f t="shared" si="5"/>
        <v/>
      </c>
      <c r="K117" s="67">
        <f t="shared" si="6"/>
        <v>0</v>
      </c>
    </row>
    <row r="118" spans="1:11" x14ac:dyDescent="0.25">
      <c r="A118" s="138"/>
      <c r="B118" s="72"/>
      <c r="C118" s="72" t="str">
        <f>+IFERROR(VLOOKUP(B118,GLSpecs!$L$15:$M$180,2,FALSE),"")</f>
        <v/>
      </c>
      <c r="I118" s="154" t="str">
        <f t="shared" si="4"/>
        <v/>
      </c>
      <c r="J118" s="155" t="str">
        <f t="shared" si="5"/>
        <v/>
      </c>
      <c r="K118" s="67">
        <f t="shared" si="6"/>
        <v>0</v>
      </c>
    </row>
    <row r="119" spans="1:11" x14ac:dyDescent="0.25">
      <c r="A119" s="138"/>
      <c r="B119" s="72"/>
      <c r="C119" s="72" t="str">
        <f>+IFERROR(VLOOKUP(B119,GLSpecs!$L$15:$M$180,2,FALSE),"")</f>
        <v/>
      </c>
      <c r="I119" s="154" t="str">
        <f t="shared" si="4"/>
        <v/>
      </c>
      <c r="J119" s="155" t="str">
        <f t="shared" si="5"/>
        <v/>
      </c>
      <c r="K119" s="67">
        <f t="shared" si="6"/>
        <v>0</v>
      </c>
    </row>
    <row r="120" spans="1:11" x14ac:dyDescent="0.25">
      <c r="A120" s="138"/>
      <c r="B120" s="72"/>
      <c r="C120" s="72" t="str">
        <f>+IFERROR(VLOOKUP(B120,GLSpecs!$L$15:$M$180,2,FALSE),"")</f>
        <v/>
      </c>
      <c r="I120" s="154" t="str">
        <f t="shared" si="4"/>
        <v/>
      </c>
      <c r="J120" s="155" t="str">
        <f t="shared" si="5"/>
        <v/>
      </c>
      <c r="K120" s="67">
        <f t="shared" si="6"/>
        <v>0</v>
      </c>
    </row>
    <row r="121" spans="1:11" x14ac:dyDescent="0.25">
      <c r="A121" s="138"/>
      <c r="B121" s="72"/>
      <c r="C121" s="72" t="str">
        <f>+IFERROR(VLOOKUP(B121,GLSpecs!$L$15:$M$180,2,FALSE),"")</f>
        <v/>
      </c>
      <c r="I121" s="154" t="str">
        <f t="shared" si="4"/>
        <v/>
      </c>
      <c r="J121" s="155" t="str">
        <f t="shared" si="5"/>
        <v/>
      </c>
      <c r="K121" s="67">
        <f t="shared" si="6"/>
        <v>0</v>
      </c>
    </row>
    <row r="122" spans="1:11" x14ac:dyDescent="0.25">
      <c r="A122" s="138"/>
      <c r="B122" s="72"/>
      <c r="C122" s="72" t="str">
        <f>+IFERROR(VLOOKUP(B122,GLSpecs!$L$15:$M$180,2,FALSE),"")</f>
        <v/>
      </c>
      <c r="I122" s="154" t="str">
        <f t="shared" si="4"/>
        <v/>
      </c>
      <c r="J122" s="155" t="str">
        <f t="shared" si="5"/>
        <v/>
      </c>
      <c r="K122" s="67">
        <f t="shared" si="6"/>
        <v>0</v>
      </c>
    </row>
    <row r="123" spans="1:11" x14ac:dyDescent="0.25">
      <c r="A123" s="138"/>
      <c r="B123" s="72"/>
      <c r="C123" s="72" t="str">
        <f>+IFERROR(VLOOKUP(B123,GLSpecs!$L$15:$M$180,2,FALSE),"")</f>
        <v/>
      </c>
      <c r="I123" s="154" t="str">
        <f t="shared" si="4"/>
        <v/>
      </c>
      <c r="J123" s="155" t="str">
        <f t="shared" si="5"/>
        <v/>
      </c>
      <c r="K123" s="67">
        <f t="shared" si="6"/>
        <v>0</v>
      </c>
    </row>
    <row r="124" spans="1:11" x14ac:dyDescent="0.25">
      <c r="B124" s="72"/>
      <c r="C124" s="72" t="str">
        <f>+IFERROR(VLOOKUP(B124,GLSpecs!$L$15:$M$180,2,FALSE),"")</f>
        <v/>
      </c>
      <c r="I124" s="154" t="str">
        <f t="shared" si="4"/>
        <v/>
      </c>
      <c r="J124" s="155" t="str">
        <f t="shared" si="5"/>
        <v/>
      </c>
      <c r="K124" s="67">
        <f t="shared" si="6"/>
        <v>0</v>
      </c>
    </row>
    <row r="125" spans="1:11" x14ac:dyDescent="0.25">
      <c r="B125" s="72"/>
      <c r="C125" s="72" t="str">
        <f>+IFERROR(VLOOKUP(B125,GLSpecs!$L$15:$M$180,2,FALSE),"")</f>
        <v/>
      </c>
      <c r="I125" s="154" t="str">
        <f t="shared" si="4"/>
        <v/>
      </c>
      <c r="J125" s="155" t="str">
        <f t="shared" si="5"/>
        <v/>
      </c>
      <c r="K125" s="67">
        <f t="shared" si="6"/>
        <v>0</v>
      </c>
    </row>
    <row r="126" spans="1:11" x14ac:dyDescent="0.25">
      <c r="B126" s="72"/>
      <c r="C126" s="72" t="str">
        <f>+IFERROR(VLOOKUP(B126,GLSpecs!$L$15:$M$180,2,FALSE),"")</f>
        <v/>
      </c>
      <c r="I126" s="154" t="str">
        <f t="shared" si="4"/>
        <v/>
      </c>
      <c r="J126" s="155" t="str">
        <f t="shared" si="5"/>
        <v/>
      </c>
      <c r="K126" s="67">
        <f t="shared" si="6"/>
        <v>0</v>
      </c>
    </row>
    <row r="127" spans="1:11" x14ac:dyDescent="0.25">
      <c r="B127" s="72"/>
      <c r="C127" s="72" t="str">
        <f>+IFERROR(VLOOKUP(B127,GLSpecs!$L$15:$M$180,2,FALSE),"")</f>
        <v/>
      </c>
      <c r="I127" s="154" t="str">
        <f t="shared" si="4"/>
        <v/>
      </c>
      <c r="J127" s="155" t="str">
        <f t="shared" si="5"/>
        <v/>
      </c>
      <c r="K127" s="67">
        <f t="shared" si="6"/>
        <v>0</v>
      </c>
    </row>
    <row r="128" spans="1:11" x14ac:dyDescent="0.25">
      <c r="B128" s="72"/>
      <c r="C128" s="72" t="str">
        <f>+IFERROR(VLOOKUP(B128,GLSpecs!$L$15:$M$180,2,FALSE),"")</f>
        <v/>
      </c>
      <c r="I128" s="154" t="str">
        <f t="shared" si="4"/>
        <v/>
      </c>
      <c r="J128" s="155" t="str">
        <f t="shared" si="5"/>
        <v/>
      </c>
      <c r="K128" s="67">
        <f t="shared" si="6"/>
        <v>0</v>
      </c>
    </row>
    <row r="129" spans="1:11" x14ac:dyDescent="0.25">
      <c r="B129" s="72"/>
      <c r="C129" s="72" t="str">
        <f>+IFERROR(VLOOKUP(B129,GLSpecs!$L$15:$M$180,2,FALSE),"")</f>
        <v/>
      </c>
      <c r="I129" s="154" t="str">
        <f t="shared" si="4"/>
        <v/>
      </c>
      <c r="J129" s="155" t="str">
        <f t="shared" si="5"/>
        <v/>
      </c>
      <c r="K129" s="67">
        <f t="shared" si="6"/>
        <v>0</v>
      </c>
    </row>
    <row r="130" spans="1:11" x14ac:dyDescent="0.25">
      <c r="A130" s="138"/>
      <c r="B130" s="72"/>
      <c r="C130" s="72" t="str">
        <f>+IFERROR(VLOOKUP(B130,GLSpecs!$L$15:$M$180,2,FALSE),"")</f>
        <v/>
      </c>
      <c r="I130" s="154" t="str">
        <f t="shared" si="4"/>
        <v/>
      </c>
      <c r="J130" s="155" t="str">
        <f t="shared" si="5"/>
        <v/>
      </c>
      <c r="K130" s="67">
        <f t="shared" si="6"/>
        <v>0</v>
      </c>
    </row>
    <row r="131" spans="1:11" x14ac:dyDescent="0.25">
      <c r="A131" s="138"/>
      <c r="B131" s="72"/>
      <c r="C131" s="72" t="str">
        <f>+IFERROR(VLOOKUP(B131,GLSpecs!$L$15:$M$180,2,FALSE),"")</f>
        <v/>
      </c>
      <c r="I131" s="154" t="str">
        <f t="shared" si="4"/>
        <v/>
      </c>
      <c r="J131" s="155" t="str">
        <f t="shared" si="5"/>
        <v/>
      </c>
      <c r="K131" s="67">
        <f t="shared" si="6"/>
        <v>0</v>
      </c>
    </row>
    <row r="132" spans="1:11" x14ac:dyDescent="0.25">
      <c r="A132" s="138"/>
      <c r="B132" s="72"/>
      <c r="C132" s="72" t="str">
        <f>+IFERROR(VLOOKUP(B132,GLSpecs!$L$15:$M$180,2,FALSE),"")</f>
        <v/>
      </c>
      <c r="I132" s="154" t="str">
        <f t="shared" si="4"/>
        <v/>
      </c>
      <c r="J132" s="155" t="str">
        <f t="shared" si="5"/>
        <v/>
      </c>
      <c r="K132" s="67">
        <f t="shared" si="6"/>
        <v>0</v>
      </c>
    </row>
    <row r="133" spans="1:11" x14ac:dyDescent="0.25">
      <c r="A133" s="138"/>
      <c r="B133" s="72"/>
      <c r="C133" s="72" t="str">
        <f>+IFERROR(VLOOKUP(B133,GLSpecs!$L$15:$M$180,2,FALSE),"")</f>
        <v/>
      </c>
      <c r="I133" s="154" t="str">
        <f t="shared" si="4"/>
        <v/>
      </c>
      <c r="J133" s="155" t="str">
        <f t="shared" si="5"/>
        <v/>
      </c>
      <c r="K133" s="67">
        <f t="shared" si="6"/>
        <v>0</v>
      </c>
    </row>
    <row r="134" spans="1:11" x14ac:dyDescent="0.25">
      <c r="A134" s="138"/>
      <c r="B134" s="72"/>
      <c r="C134" s="72" t="str">
        <f>+IFERROR(VLOOKUP(B134,GLSpecs!$L$15:$M$180,2,FALSE),"")</f>
        <v/>
      </c>
      <c r="I134" s="154" t="str">
        <f t="shared" si="4"/>
        <v/>
      </c>
      <c r="J134" s="155" t="str">
        <f t="shared" si="5"/>
        <v/>
      </c>
      <c r="K134" s="67">
        <f t="shared" si="6"/>
        <v>0</v>
      </c>
    </row>
    <row r="135" spans="1:11" x14ac:dyDescent="0.25">
      <c r="A135" s="138"/>
      <c r="B135" s="72"/>
      <c r="C135" s="72" t="str">
        <f>+IFERROR(VLOOKUP(B135,GLSpecs!$L$15:$M$180,2,FALSE),"")</f>
        <v/>
      </c>
      <c r="I135" s="154" t="str">
        <f t="shared" si="4"/>
        <v/>
      </c>
      <c r="J135" s="155" t="str">
        <f t="shared" si="5"/>
        <v/>
      </c>
      <c r="K135" s="67">
        <f t="shared" si="6"/>
        <v>0</v>
      </c>
    </row>
    <row r="136" spans="1:11" x14ac:dyDescent="0.25">
      <c r="A136" s="138"/>
      <c r="B136" s="72"/>
      <c r="C136" s="72" t="str">
        <f>+IFERROR(VLOOKUP(B136,GLSpecs!$L$15:$M$180,2,FALSE),"")</f>
        <v/>
      </c>
      <c r="I136" s="154" t="str">
        <f t="shared" si="4"/>
        <v/>
      </c>
      <c r="J136" s="155" t="str">
        <f t="shared" si="5"/>
        <v/>
      </c>
      <c r="K136" s="67">
        <f t="shared" si="6"/>
        <v>0</v>
      </c>
    </row>
    <row r="137" spans="1:11" x14ac:dyDescent="0.25">
      <c r="A137" s="138"/>
      <c r="B137" s="72"/>
      <c r="C137" s="72" t="str">
        <f>+IFERROR(VLOOKUP(B137,GLSpecs!$L$15:$M$180,2,FALSE),"")</f>
        <v/>
      </c>
      <c r="I137" s="154" t="str">
        <f t="shared" si="4"/>
        <v/>
      </c>
      <c r="J137" s="155" t="str">
        <f t="shared" si="5"/>
        <v/>
      </c>
      <c r="K137" s="67">
        <f t="shared" si="6"/>
        <v>0</v>
      </c>
    </row>
    <row r="138" spans="1:11" x14ac:dyDescent="0.25">
      <c r="A138" s="138"/>
      <c r="B138" s="72"/>
      <c r="C138" s="72" t="str">
        <f>+IFERROR(VLOOKUP(B138,GLSpecs!$L$15:$M$180,2,FALSE),"")</f>
        <v/>
      </c>
      <c r="I138" s="154" t="str">
        <f t="shared" si="4"/>
        <v/>
      </c>
      <c r="J138" s="155" t="str">
        <f t="shared" si="5"/>
        <v/>
      </c>
      <c r="K138" s="67">
        <f t="shared" si="6"/>
        <v>0</v>
      </c>
    </row>
    <row r="139" spans="1:11" x14ac:dyDescent="0.25">
      <c r="A139" s="138"/>
      <c r="B139" s="72"/>
      <c r="C139" s="72" t="str">
        <f>+IFERROR(VLOOKUP(B139,GLSpecs!$L$15:$M$180,2,FALSE),"")</f>
        <v/>
      </c>
      <c r="I139" s="154" t="str">
        <f t="shared" si="4"/>
        <v/>
      </c>
      <c r="J139" s="155" t="str">
        <f t="shared" si="5"/>
        <v/>
      </c>
      <c r="K139" s="67">
        <f t="shared" si="6"/>
        <v>0</v>
      </c>
    </row>
    <row r="140" spans="1:11" x14ac:dyDescent="0.25">
      <c r="A140" s="138"/>
      <c r="B140" s="72"/>
      <c r="C140" s="72" t="str">
        <f>+IFERROR(VLOOKUP(B140,GLSpecs!$L$15:$M$180,2,FALSE),"")</f>
        <v/>
      </c>
      <c r="I140" s="154" t="str">
        <f t="shared" si="4"/>
        <v/>
      </c>
      <c r="J140" s="155" t="str">
        <f t="shared" si="5"/>
        <v/>
      </c>
      <c r="K140" s="67">
        <f t="shared" si="6"/>
        <v>0</v>
      </c>
    </row>
    <row r="141" spans="1:11" x14ac:dyDescent="0.25">
      <c r="A141" s="138"/>
      <c r="B141" s="72"/>
      <c r="C141" s="72" t="str">
        <f>+IFERROR(VLOOKUP(B141,GLSpecs!$L$15:$M$180,2,FALSE),"")</f>
        <v/>
      </c>
      <c r="I141" s="154" t="str">
        <f t="shared" si="4"/>
        <v/>
      </c>
      <c r="J141" s="155" t="str">
        <f t="shared" si="5"/>
        <v/>
      </c>
      <c r="K141" s="67">
        <f t="shared" si="6"/>
        <v>0</v>
      </c>
    </row>
    <row r="142" spans="1:11" x14ac:dyDescent="0.25">
      <c r="A142" s="138"/>
      <c r="B142" s="72"/>
      <c r="C142" s="72" t="str">
        <f>+IFERROR(VLOOKUP(B142,GLSpecs!$L$15:$M$180,2,FALSE),"")</f>
        <v/>
      </c>
      <c r="I142" s="154" t="str">
        <f t="shared" si="4"/>
        <v/>
      </c>
      <c r="J142" s="155" t="str">
        <f t="shared" si="5"/>
        <v/>
      </c>
      <c r="K142" s="67">
        <f t="shared" si="6"/>
        <v>0</v>
      </c>
    </row>
    <row r="143" spans="1:11" x14ac:dyDescent="0.25">
      <c r="A143" s="138"/>
      <c r="B143" s="72"/>
      <c r="C143" s="72" t="str">
        <f>+IFERROR(VLOOKUP(B143,GLSpecs!$L$15:$M$180,2,FALSE),"")</f>
        <v/>
      </c>
      <c r="I143" s="154" t="str">
        <f t="shared" si="4"/>
        <v/>
      </c>
      <c r="J143" s="155" t="str">
        <f t="shared" si="5"/>
        <v/>
      </c>
      <c r="K143" s="67">
        <f t="shared" si="6"/>
        <v>0</v>
      </c>
    </row>
    <row r="144" spans="1:11" x14ac:dyDescent="0.25">
      <c r="A144" s="138"/>
      <c r="B144" s="72"/>
      <c r="C144" s="72" t="str">
        <f>+IFERROR(VLOOKUP(B144,GLSpecs!$L$15:$M$180,2,FALSE),"")</f>
        <v/>
      </c>
      <c r="I144" s="154" t="str">
        <f t="shared" ref="I144:I145" si="7">+MID(A144,1,$B$11)</f>
        <v/>
      </c>
      <c r="J144" s="155" t="str">
        <f t="shared" ref="J144:J145" si="8">+MID(A144:A144,$B$11+1,$C$9)</f>
        <v/>
      </c>
      <c r="K144" s="67">
        <f t="shared" ref="K144:K145" si="9">+B144</f>
        <v>0</v>
      </c>
    </row>
    <row r="145" spans="1:11" x14ac:dyDescent="0.25">
      <c r="A145" s="138"/>
      <c r="B145" s="72"/>
      <c r="C145" s="72" t="str">
        <f>+IFERROR(VLOOKUP(B145,GLSpecs!$L$15:$M$180,2,FALSE),"")</f>
        <v/>
      </c>
      <c r="I145" s="154" t="str">
        <f t="shared" si="7"/>
        <v/>
      </c>
      <c r="J145" s="155" t="str">
        <f t="shared" si="8"/>
        <v/>
      </c>
      <c r="K145" s="67">
        <f t="shared" si="9"/>
        <v>0</v>
      </c>
    </row>
    <row r="146" spans="1:11" x14ac:dyDescent="0.25">
      <c r="A146" s="138"/>
      <c r="B146" s="72"/>
      <c r="C146" s="72" t="str">
        <f>+IFERROR(VLOOKUP(B146,GLSpecs!$L$15:$M$180,2,FALSE),"")</f>
        <v/>
      </c>
    </row>
    <row r="147" spans="1:11" x14ac:dyDescent="0.25">
      <c r="A147" s="138"/>
      <c r="B147" s="72"/>
      <c r="C147" s="72" t="str">
        <f>+IFERROR(VLOOKUP(B147,GLSpecs!$L$15:$M$180,2,FALSE),"")</f>
        <v/>
      </c>
    </row>
    <row r="148" spans="1:11" x14ac:dyDescent="0.25">
      <c r="A148" s="138"/>
      <c r="B148" s="72"/>
      <c r="C148" s="72" t="str">
        <f>+IFERROR(VLOOKUP(B148,GLSpecs!$L$15:$M$180,2,FALSE),"")</f>
        <v/>
      </c>
    </row>
    <row r="149" spans="1:11" x14ac:dyDescent="0.25">
      <c r="A149" s="138"/>
      <c r="B149" s="72"/>
      <c r="C149" s="72" t="str">
        <f>+IFERROR(VLOOKUP(B149,GLSpecs!$L$15:$M$180,2,FALSE),"")</f>
        <v/>
      </c>
    </row>
    <row r="150" spans="1:11" x14ac:dyDescent="0.25">
      <c r="A150" s="138"/>
      <c r="B150" s="72"/>
      <c r="C150" s="72" t="str">
        <f>+IFERROR(VLOOKUP(B150,GLSpecs!$L$15:$M$180,2,FALSE),"")</f>
        <v/>
      </c>
    </row>
    <row r="151" spans="1:11" x14ac:dyDescent="0.25">
      <c r="A151" s="138"/>
      <c r="B151" s="72"/>
      <c r="C151" s="72" t="str">
        <f>+IFERROR(VLOOKUP(B151,GLSpecs!$L$15:$M$180,2,FALSE),"")</f>
        <v/>
      </c>
    </row>
    <row r="152" spans="1:11" x14ac:dyDescent="0.25">
      <c r="A152" s="138"/>
      <c r="B152" s="72"/>
      <c r="C152" s="72" t="str">
        <f>+IFERROR(VLOOKUP(B152,GLSpecs!$L$15:$M$180,2,FALSE),"")</f>
        <v/>
      </c>
    </row>
    <row r="153" spans="1:11" x14ac:dyDescent="0.25">
      <c r="A153" s="138"/>
      <c r="B153" s="72"/>
      <c r="C153" s="72" t="str">
        <f>+IFERROR(VLOOKUP(B153,GLSpecs!$L$15:$M$180,2,FALSE),"")</f>
        <v/>
      </c>
    </row>
    <row r="154" spans="1:11" x14ac:dyDescent="0.25">
      <c r="A154" s="138"/>
      <c r="B154" s="72"/>
      <c r="C154" s="72" t="str">
        <f>+IFERROR(VLOOKUP(B154,GLSpecs!$L$15:$M$180,2,FALSE),"")</f>
        <v/>
      </c>
    </row>
    <row r="155" spans="1:11" x14ac:dyDescent="0.25">
      <c r="A155" s="138"/>
      <c r="B155" s="72"/>
      <c r="C155" s="72" t="str">
        <f>+IFERROR(VLOOKUP(B155,GLSpecs!$L$15:$M$180,2,FALSE),"")</f>
        <v/>
      </c>
    </row>
    <row r="156" spans="1:11" x14ac:dyDescent="0.25">
      <c r="A156" s="138"/>
      <c r="B156" s="72"/>
      <c r="C156" s="72" t="str">
        <f>+IFERROR(VLOOKUP(B156,GLSpecs!$L$15:$M$180,2,FALSE),"")</f>
        <v/>
      </c>
    </row>
    <row r="157" spans="1:11" x14ac:dyDescent="0.25">
      <c r="A157" s="138"/>
      <c r="B157" s="72"/>
      <c r="C157" s="72" t="str">
        <f>+IFERROR(VLOOKUP(B157,GLSpecs!$L$15:$M$180,2,FALSE),"")</f>
        <v/>
      </c>
    </row>
    <row r="158" spans="1:11" x14ac:dyDescent="0.25">
      <c r="A158" s="138"/>
      <c r="B158" s="72"/>
      <c r="C158" s="72" t="str">
        <f>+IFERROR(VLOOKUP(B158,GLSpecs!$L$15:$M$180,2,FALSE),"")</f>
        <v/>
      </c>
    </row>
    <row r="159" spans="1:11" x14ac:dyDescent="0.25">
      <c r="A159" s="138"/>
      <c r="B159" s="72"/>
      <c r="C159" s="72" t="str">
        <f>+IFERROR(VLOOKUP(B159,GLSpecs!$L$15:$M$180,2,FALSE),"")</f>
        <v/>
      </c>
    </row>
    <row r="160" spans="1:11" ht="15" x14ac:dyDescent="0.25">
      <c r="A160" s="138"/>
      <c r="B160" s="72"/>
      <c r="C160" s="72" t="str">
        <f>+IFERROR(VLOOKUP(B160,GLSpecs!$L$15:$M$180,2,FALSE),"")</f>
        <v/>
      </c>
      <c r="D160" s="137"/>
    </row>
    <row r="161" spans="1:4" x14ac:dyDescent="0.25">
      <c r="A161" s="139"/>
      <c r="B161" s="72"/>
      <c r="C161" s="72" t="str">
        <f>+IFERROR(VLOOKUP(B161,GLSpecs!$L$15:$M$180,2,FALSE),"")</f>
        <v/>
      </c>
    </row>
    <row r="162" spans="1:4" ht="15" x14ac:dyDescent="0.25">
      <c r="A162" s="138"/>
      <c r="B162" s="72"/>
      <c r="C162" s="72" t="str">
        <f>+IFERROR(VLOOKUP(B162,GLSpecs!$L$15:$M$180,2,FALSE),"")</f>
        <v/>
      </c>
      <c r="D162" s="137"/>
    </row>
    <row r="163" spans="1:4" x14ac:dyDescent="0.25">
      <c r="A163" s="138"/>
      <c r="B163" s="72"/>
      <c r="C163" s="72" t="str">
        <f>+IFERROR(VLOOKUP(B163,GLSpecs!$L$15:$M$180,2,FALSE),"")</f>
        <v/>
      </c>
    </row>
    <row r="164" spans="1:4" x14ac:dyDescent="0.25">
      <c r="A164" s="138"/>
      <c r="B164" s="72"/>
      <c r="C164" s="72" t="str">
        <f>+IFERROR(VLOOKUP(B164,GLSpecs!$L$15:$M$180,2,FALSE),"")</f>
        <v/>
      </c>
    </row>
    <row r="165" spans="1:4" x14ac:dyDescent="0.25">
      <c r="A165" s="138"/>
      <c r="B165" s="72"/>
      <c r="C165" s="72" t="str">
        <f>+IFERROR(VLOOKUP(B165,GLSpecs!$L$15:$M$180,2,FALSE),"")</f>
        <v/>
      </c>
    </row>
    <row r="166" spans="1:4" ht="15" x14ac:dyDescent="0.25">
      <c r="A166" s="138"/>
      <c r="B166" s="72"/>
      <c r="C166" s="72" t="str">
        <f>+IFERROR(VLOOKUP(B166,GLSpecs!$L$15:$M$180,2,FALSE),"")</f>
        <v/>
      </c>
      <c r="D166" s="137"/>
    </row>
    <row r="167" spans="1:4" x14ac:dyDescent="0.25">
      <c r="A167" s="138"/>
      <c r="B167" s="72"/>
      <c r="C167" s="72" t="str">
        <f>+IFERROR(VLOOKUP(B167,GLSpecs!$L$15:$M$180,2,FALSE),"")</f>
        <v/>
      </c>
    </row>
    <row r="168" spans="1:4" x14ac:dyDescent="0.25">
      <c r="A168" s="138"/>
      <c r="B168" s="72"/>
      <c r="C168" s="72" t="str">
        <f>+IFERROR(VLOOKUP(B168,GLSpecs!$L$15:$M$180,2,FALSE),"")</f>
        <v/>
      </c>
    </row>
    <row r="169" spans="1:4" x14ac:dyDescent="0.25">
      <c r="A169" s="138"/>
      <c r="B169" s="72"/>
      <c r="C169" s="72" t="str">
        <f>+IFERROR(VLOOKUP(B169,GLSpecs!$L$15:$M$180,2,FALSE),"")</f>
        <v/>
      </c>
    </row>
    <row r="170" spans="1:4" x14ac:dyDescent="0.25">
      <c r="A170" s="138"/>
      <c r="B170" s="72"/>
      <c r="C170" s="72" t="str">
        <f>+IFERROR(VLOOKUP(B170,GLSpecs!$L$15:$M$180,2,FALSE),"")</f>
        <v/>
      </c>
    </row>
    <row r="171" spans="1:4" x14ac:dyDescent="0.25">
      <c r="A171" s="138"/>
      <c r="B171" s="72"/>
      <c r="C171" s="72" t="str">
        <f>+IFERROR(VLOOKUP(B171,GLSpecs!$L$15:$M$180,2,FALSE),"")</f>
        <v/>
      </c>
    </row>
    <row r="172" spans="1:4" x14ac:dyDescent="0.25">
      <c r="A172" s="138"/>
      <c r="B172" s="72"/>
      <c r="C172" s="72" t="str">
        <f>+IFERROR(VLOOKUP(B172,GLSpecs!$L$15:$M$180,2,FALSE),"")</f>
        <v/>
      </c>
    </row>
    <row r="173" spans="1:4" x14ac:dyDescent="0.25">
      <c r="A173" s="138"/>
      <c r="B173" s="72"/>
      <c r="C173" s="72" t="str">
        <f>+IFERROR(VLOOKUP(B173,GLSpecs!$L$15:$M$180,2,FALSE),"")</f>
        <v/>
      </c>
    </row>
    <row r="174" spans="1:4" x14ac:dyDescent="0.25">
      <c r="A174" s="138"/>
      <c r="B174" s="72"/>
      <c r="C174" s="72" t="str">
        <f>+IFERROR(VLOOKUP(B174,GLSpecs!$L$15:$M$180,2,FALSE),"")</f>
        <v/>
      </c>
    </row>
    <row r="175" spans="1:4" x14ac:dyDescent="0.25">
      <c r="A175" s="138"/>
      <c r="B175" s="72"/>
      <c r="C175" s="72" t="str">
        <f>+IFERROR(VLOOKUP(B175,GLSpecs!$L$15:$M$180,2,FALSE),"")</f>
        <v/>
      </c>
    </row>
    <row r="176" spans="1:4" x14ac:dyDescent="0.25">
      <c r="A176" s="138"/>
      <c r="B176" s="72"/>
      <c r="C176" s="72" t="str">
        <f>+IFERROR(VLOOKUP(B176,GLSpecs!$L$15:$M$180,2,FALSE),"")</f>
        <v/>
      </c>
    </row>
    <row r="177" spans="1:3" x14ac:dyDescent="0.25">
      <c r="A177" s="138"/>
      <c r="B177" s="72"/>
      <c r="C177" s="72" t="str">
        <f>+IFERROR(VLOOKUP(B177,GLSpecs!$L$15:$M$180,2,FALSE),"")</f>
        <v/>
      </c>
    </row>
    <row r="178" spans="1:3" x14ac:dyDescent="0.25">
      <c r="A178" s="138"/>
      <c r="B178" s="72"/>
      <c r="C178" s="72" t="str">
        <f>+IFERROR(VLOOKUP(B178,GLSpecs!$L$15:$M$180,2,FALSE),"")</f>
        <v/>
      </c>
    </row>
    <row r="179" spans="1:3" x14ac:dyDescent="0.25">
      <c r="A179" s="138"/>
      <c r="B179" s="72"/>
      <c r="C179" s="72" t="str">
        <f>+IFERROR(VLOOKUP(B179,GLSpecs!$L$15:$M$180,2,FALSE),"")</f>
        <v/>
      </c>
    </row>
    <row r="180" spans="1:3" x14ac:dyDescent="0.25">
      <c r="A180" s="138"/>
      <c r="B180" s="72"/>
      <c r="C180" s="72" t="str">
        <f>+IFERROR(VLOOKUP(B180,GLSpecs!$L$15:$M$180,2,FALSE),"")</f>
        <v/>
      </c>
    </row>
    <row r="181" spans="1:3" x14ac:dyDescent="0.25">
      <c r="A181" s="138"/>
      <c r="B181" s="72"/>
      <c r="C181" s="72" t="str">
        <f>+IFERROR(VLOOKUP(B181,GLSpecs!$L$15:$M$180,2,FALSE),"")</f>
        <v/>
      </c>
    </row>
    <row r="182" spans="1:3" x14ac:dyDescent="0.25">
      <c r="A182" s="138"/>
      <c r="B182" s="72"/>
      <c r="C182" s="72" t="str">
        <f>+IFERROR(VLOOKUP(B182,GLSpecs!$L$15:$M$180,2,FALSE),"")</f>
        <v/>
      </c>
    </row>
    <row r="183" spans="1:3" x14ac:dyDescent="0.25">
      <c r="A183" s="138"/>
      <c r="B183" s="72"/>
      <c r="C183" s="72" t="str">
        <f>+IFERROR(VLOOKUP(B183,GLSpecs!$L$15:$M$180,2,FALSE),"")</f>
        <v/>
      </c>
    </row>
    <row r="184" spans="1:3" x14ac:dyDescent="0.25">
      <c r="A184" s="138"/>
      <c r="B184" s="72"/>
      <c r="C184" s="72" t="str">
        <f>+IFERROR(VLOOKUP(B184,GLSpecs!$L$15:$M$180,2,FALSE),"")</f>
        <v/>
      </c>
    </row>
    <row r="185" spans="1:3" x14ac:dyDescent="0.25">
      <c r="A185" s="138"/>
      <c r="B185" s="72"/>
      <c r="C185" s="72" t="str">
        <f>+IFERROR(VLOOKUP(B185,GLSpecs!$L$15:$M$180,2,FALSE),"")</f>
        <v/>
      </c>
    </row>
    <row r="186" spans="1:3" x14ac:dyDescent="0.25">
      <c r="A186" s="138"/>
      <c r="B186" s="72"/>
      <c r="C186" s="72" t="str">
        <f>+IFERROR(VLOOKUP(B186,GLSpecs!$L$15:$M$180,2,FALSE),"")</f>
        <v/>
      </c>
    </row>
    <row r="187" spans="1:3" x14ac:dyDescent="0.25">
      <c r="A187" s="138"/>
      <c r="B187" s="72"/>
      <c r="C187" s="72" t="str">
        <f>+IFERROR(VLOOKUP(B187,GLSpecs!$L$15:$M$180,2,FALSE),"")</f>
        <v/>
      </c>
    </row>
    <row r="188" spans="1:3" x14ac:dyDescent="0.25">
      <c r="C188" s="72" t="str">
        <f>+IFERROR(VLOOKUP(B188,GLSpecs!$L$15:$M$180,2,FALSE),"")</f>
        <v/>
      </c>
    </row>
    <row r="189" spans="1:3" x14ac:dyDescent="0.25">
      <c r="C189" s="72" t="str">
        <f>+IFERROR(VLOOKUP(B189,GLSpecs!$L$15:$M$180,2,FALSE),"")</f>
        <v/>
      </c>
    </row>
    <row r="190" spans="1:3" x14ac:dyDescent="0.25">
      <c r="C190" s="72" t="str">
        <f>+IFERROR(VLOOKUP(B190,GLSpecs!$L$15:$M$180,2,FALSE),"")</f>
        <v/>
      </c>
    </row>
    <row r="191" spans="1:3" x14ac:dyDescent="0.25">
      <c r="C191" s="72" t="str">
        <f>+IFERROR(VLOOKUP(B191,GLSpecs!$L$15:$M$180,2,FALSE),"")</f>
        <v/>
      </c>
    </row>
    <row r="192" spans="1:3" x14ac:dyDescent="0.25">
      <c r="C192" s="72" t="str">
        <f>+IFERROR(VLOOKUP(B192,GLSpecs!$L$15:$M$180,2,FALSE),"")</f>
        <v/>
      </c>
    </row>
    <row r="193" spans="3:3" x14ac:dyDescent="0.25">
      <c r="C193" s="72" t="str">
        <f>+IFERROR(VLOOKUP(B193,GLSpecs!$L$15:$M$180,2,FALSE),"")</f>
        <v/>
      </c>
    </row>
    <row r="194" spans="3:3" x14ac:dyDescent="0.25">
      <c r="C194" s="72" t="str">
        <f>+IFERROR(VLOOKUP(B194,GLSpecs!$L$15:$M$180,2,FALSE),"")</f>
        <v/>
      </c>
    </row>
    <row r="195" spans="3:3" x14ac:dyDescent="0.25">
      <c r="C195" s="72" t="str">
        <f>+IFERROR(VLOOKUP(B195,GLSpecs!$L$15:$M$180,2,FALSE),"")</f>
        <v/>
      </c>
    </row>
    <row r="196" spans="3:3" x14ac:dyDescent="0.25">
      <c r="C196" s="72" t="str">
        <f>+IFERROR(VLOOKUP(B196,GLSpecs!$L$15:$M$180,2,FALSE),"")</f>
        <v/>
      </c>
    </row>
    <row r="197" spans="3:3" x14ac:dyDescent="0.25">
      <c r="C197" s="72" t="str">
        <f>+IFERROR(VLOOKUP(B197,GLSpecs!$L$15:$M$180,2,FALSE),"")</f>
        <v/>
      </c>
    </row>
    <row r="198" spans="3:3" x14ac:dyDescent="0.25">
      <c r="C198" s="72" t="str">
        <f>+IFERROR(VLOOKUP(B198,GLSpecs!$L$15:$M$180,2,FALSE),"")</f>
        <v/>
      </c>
    </row>
    <row r="199" spans="3:3" x14ac:dyDescent="0.25">
      <c r="C199" s="72" t="str">
        <f>+IFERROR(VLOOKUP(B199,GLSpecs!$L$15:$M$180,2,FALSE),"")</f>
        <v/>
      </c>
    </row>
    <row r="200" spans="3:3" x14ac:dyDescent="0.25">
      <c r="C200" s="72" t="str">
        <f>+IFERROR(VLOOKUP(B200,GLSpecs!$L$15:$M$180,2,FALSE),"")</f>
        <v/>
      </c>
    </row>
    <row r="201" spans="3:3" x14ac:dyDescent="0.25">
      <c r="C201" s="72" t="str">
        <f>+IFERROR(VLOOKUP(B201,GLSpecs!$L$15:$M$180,2,FALSE),"")</f>
        <v/>
      </c>
    </row>
    <row r="202" spans="3:3" x14ac:dyDescent="0.25">
      <c r="C202" s="72" t="str">
        <f>+IFERROR(VLOOKUP(B202,GLSpecs!$L$15:$M$180,2,FALSE),"")</f>
        <v/>
      </c>
    </row>
    <row r="203" spans="3:3" x14ac:dyDescent="0.25">
      <c r="C203" s="72" t="str">
        <f>+IFERROR(VLOOKUP(B203,GLSpecs!$L$15:$M$180,2,FALSE),"")</f>
        <v/>
      </c>
    </row>
    <row r="204" spans="3:3" x14ac:dyDescent="0.25">
      <c r="C204" s="72" t="str">
        <f>+IFERROR(VLOOKUP(B204,GLSpecs!$L$15:$M$180,2,FALSE),"")</f>
        <v/>
      </c>
    </row>
    <row r="205" spans="3:3" x14ac:dyDescent="0.25">
      <c r="C205" s="72" t="str">
        <f>+IFERROR(VLOOKUP(B205,GLSpecs!$L$15:$M$180,2,FALSE),"")</f>
        <v/>
      </c>
    </row>
    <row r="206" spans="3:3" x14ac:dyDescent="0.25">
      <c r="C206" s="72" t="str">
        <f>+IFERROR(VLOOKUP(B206,GLSpecs!$L$15:$M$180,2,FALSE),"")</f>
        <v/>
      </c>
    </row>
    <row r="207" spans="3:3" x14ac:dyDescent="0.25">
      <c r="C207" s="72" t="str">
        <f>+IFERROR(VLOOKUP(B207,GLSpecs!$L$15:$M$180,2,FALSE),"")</f>
        <v/>
      </c>
    </row>
    <row r="208" spans="3:3" x14ac:dyDescent="0.25">
      <c r="C208" s="72" t="str">
        <f>+IFERROR(VLOOKUP(B208,GLSpecs!$L$15:$M$180,2,FALSE),"")</f>
        <v/>
      </c>
    </row>
    <row r="209" spans="3:3" x14ac:dyDescent="0.25">
      <c r="C209" s="72" t="str">
        <f>+IFERROR(VLOOKUP(B209,GLSpecs!$L$15:$M$180,2,FALSE),"")</f>
        <v/>
      </c>
    </row>
    <row r="210" spans="3:3" x14ac:dyDescent="0.25">
      <c r="C210" s="72" t="str">
        <f>+IFERROR(VLOOKUP(B210,GLSpecs!$L$15:$M$180,2,FALSE),"")</f>
        <v/>
      </c>
    </row>
    <row r="211" spans="3:3" x14ac:dyDescent="0.25">
      <c r="C211" s="72" t="str">
        <f>+IFERROR(VLOOKUP(B211,GLSpecs!$L$15:$M$180,2,FALSE),"")</f>
        <v/>
      </c>
    </row>
    <row r="212" spans="3:3" x14ac:dyDescent="0.25">
      <c r="C212" s="72" t="str">
        <f>+IFERROR(VLOOKUP(B212,GLSpecs!$L$15:$M$180,2,FALSE),"")</f>
        <v/>
      </c>
    </row>
    <row r="213" spans="3:3" x14ac:dyDescent="0.25">
      <c r="C213" s="72" t="str">
        <f>+IFERROR(VLOOKUP(B213,GLSpecs!$L$15:$M$180,2,FALSE),"")</f>
        <v/>
      </c>
    </row>
    <row r="214" spans="3:3" x14ac:dyDescent="0.25">
      <c r="C214" s="72" t="str">
        <f>+IFERROR(VLOOKUP(B214,GLSpecs!$L$15:$M$180,2,FALSE),"")</f>
        <v/>
      </c>
    </row>
    <row r="215" spans="3:3" x14ac:dyDescent="0.25">
      <c r="C215" s="72" t="str">
        <f>+IFERROR(VLOOKUP(B215,GLSpecs!$L$15:$M$180,2,FALSE),"")</f>
        <v/>
      </c>
    </row>
    <row r="216" spans="3:3" x14ac:dyDescent="0.25">
      <c r="C216" s="72" t="str">
        <f>+IFERROR(VLOOKUP(B216,GLSpecs!$L$15:$M$180,2,FALSE),"")</f>
        <v/>
      </c>
    </row>
    <row r="217" spans="3:3" x14ac:dyDescent="0.25">
      <c r="C217" s="72" t="str">
        <f>+IFERROR(VLOOKUP(B217,GLSpecs!$L$15:$M$180,2,FALSE),"")</f>
        <v/>
      </c>
    </row>
    <row r="218" spans="3:3" x14ac:dyDescent="0.25">
      <c r="C218" s="72" t="str">
        <f>+IFERROR(VLOOKUP(B218,GLSpecs!$L$15:$M$180,2,FALSE),"")</f>
        <v/>
      </c>
    </row>
    <row r="219" spans="3:3" x14ac:dyDescent="0.25">
      <c r="C219" s="72" t="str">
        <f>+IFERROR(VLOOKUP(B219,GLSpecs!$L$15:$M$180,2,FALSE),"")</f>
        <v/>
      </c>
    </row>
    <row r="220" spans="3:3" x14ac:dyDescent="0.25">
      <c r="C220" s="72" t="str">
        <f>+IFERROR(VLOOKUP(B220,GLSpecs!$L$15:$M$180,2,FALSE),"")</f>
        <v/>
      </c>
    </row>
    <row r="221" spans="3:3" x14ac:dyDescent="0.25">
      <c r="C221" s="72" t="str">
        <f>+IFERROR(VLOOKUP(B221,GLSpecs!$L$15:$M$180,2,FALSE),"")</f>
        <v/>
      </c>
    </row>
    <row r="222" spans="3:3" x14ac:dyDescent="0.25">
      <c r="C222" s="72" t="str">
        <f>+IFERROR(VLOOKUP(B222,GLSpecs!$L$15:$M$180,2,FALSE),"")</f>
        <v/>
      </c>
    </row>
    <row r="223" spans="3:3" x14ac:dyDescent="0.25">
      <c r="C223" s="72" t="str">
        <f>+IFERROR(VLOOKUP(B223,GLSpecs!$L$15:$M$180,2,FALSE),"")</f>
        <v/>
      </c>
    </row>
    <row r="224" spans="3:3" x14ac:dyDescent="0.25">
      <c r="C224" s="72" t="str">
        <f>+IFERROR(VLOOKUP(B224,GLSpecs!$L$15:$M$180,2,FALSE),"")</f>
        <v/>
      </c>
    </row>
    <row r="225" spans="3:3" x14ac:dyDescent="0.25">
      <c r="C225" s="72" t="str">
        <f>+IFERROR(VLOOKUP(B225,GLSpecs!$L$15:$M$180,2,FALSE),"")</f>
        <v/>
      </c>
    </row>
    <row r="226" spans="3:3" x14ac:dyDescent="0.25">
      <c r="C226" s="72" t="str">
        <f>+IFERROR(VLOOKUP(B226,GLSpecs!$L$15:$M$180,2,FALSE),"")</f>
        <v/>
      </c>
    </row>
    <row r="227" spans="3:3" x14ac:dyDescent="0.25">
      <c r="C227" s="72" t="str">
        <f>+IFERROR(VLOOKUP(B227,GLSpecs!$L$15:$M$180,2,FALSE),"")</f>
        <v/>
      </c>
    </row>
    <row r="228" spans="3:3" x14ac:dyDescent="0.25">
      <c r="C228" s="72" t="str">
        <f>+IFERROR(VLOOKUP(B228,GLSpecs!$L$15:$M$180,2,FALSE),"")</f>
        <v/>
      </c>
    </row>
    <row r="229" spans="3:3" x14ac:dyDescent="0.25">
      <c r="C229" s="72" t="str">
        <f>+IFERROR(VLOOKUP(B229,GLSpecs!$L$15:$M$180,2,FALSE),"")</f>
        <v/>
      </c>
    </row>
    <row r="230" spans="3:3" x14ac:dyDescent="0.25">
      <c r="C230" s="72" t="str">
        <f>+IFERROR(VLOOKUP(B230,GLSpecs!$L$15:$M$180,2,FALSE),"")</f>
        <v/>
      </c>
    </row>
    <row r="231" spans="3:3" x14ac:dyDescent="0.25">
      <c r="C231" s="72" t="str">
        <f>+IFERROR(VLOOKUP(B231,GLSpecs!$L$15:$M$180,2,FALSE),"")</f>
        <v/>
      </c>
    </row>
    <row r="232" spans="3:3" x14ac:dyDescent="0.25">
      <c r="C232" s="72" t="str">
        <f>+IFERROR(VLOOKUP(B232,GLSpecs!$L$15:$M$180,2,FALSE),"")</f>
        <v/>
      </c>
    </row>
    <row r="233" spans="3:3" x14ac:dyDescent="0.25">
      <c r="C233" s="72" t="str">
        <f>+IFERROR(VLOOKUP(B233,GLSpecs!$L$15:$M$180,2,FALSE),"")</f>
        <v/>
      </c>
    </row>
    <row r="234" spans="3:3" x14ac:dyDescent="0.25">
      <c r="C234" s="72" t="str">
        <f>+IFERROR(VLOOKUP(B234,GLSpecs!$L$15:$M$180,2,FALSE),"")</f>
        <v/>
      </c>
    </row>
    <row r="235" spans="3:3" x14ac:dyDescent="0.25">
      <c r="C235" s="72" t="str">
        <f>+IFERROR(VLOOKUP(B235,GLSpecs!$L$15:$M$180,2,FALSE),"")</f>
        <v/>
      </c>
    </row>
    <row r="236" spans="3:3" x14ac:dyDescent="0.25">
      <c r="C236" s="72" t="str">
        <f>+IFERROR(VLOOKUP(B236,GLSpecs!$L$15:$M$180,2,FALSE),"")</f>
        <v/>
      </c>
    </row>
    <row r="237" spans="3:3" x14ac:dyDescent="0.25">
      <c r="C237" s="72" t="str">
        <f>+IFERROR(VLOOKUP(B237,GLSpecs!$L$15:$M$180,2,FALSE),"")</f>
        <v/>
      </c>
    </row>
    <row r="238" spans="3:3" x14ac:dyDescent="0.25">
      <c r="C238" s="72" t="str">
        <f>+IFERROR(VLOOKUP(B238,GLSpecs!$L$15:$M$180,2,FALSE),"")</f>
        <v/>
      </c>
    </row>
    <row r="239" spans="3:3" x14ac:dyDescent="0.25">
      <c r="C239" s="72" t="str">
        <f>+IFERROR(VLOOKUP(B239,GLSpecs!$L$15:$M$180,2,FALSE),"")</f>
        <v/>
      </c>
    </row>
    <row r="240" spans="3:3" x14ac:dyDescent="0.25">
      <c r="C240" s="72" t="str">
        <f>+IFERROR(VLOOKUP(B240,GLSpecs!$L$15:$M$180,2,FALSE),"")</f>
        <v/>
      </c>
    </row>
    <row r="241" spans="3:3" x14ac:dyDescent="0.25">
      <c r="C241" s="72" t="str">
        <f>+IFERROR(VLOOKUP(B241,GLSpecs!$L$15:$M$180,2,FALSE),"")</f>
        <v/>
      </c>
    </row>
    <row r="242" spans="3:3" x14ac:dyDescent="0.25">
      <c r="C242" s="72" t="str">
        <f>+IFERROR(VLOOKUP(B242,GLSpecs!$L$15:$M$180,2,FALSE),"")</f>
        <v/>
      </c>
    </row>
    <row r="243" spans="3:3" x14ac:dyDescent="0.25">
      <c r="C243" s="72" t="str">
        <f>+IFERROR(VLOOKUP(B243,GLSpecs!$L$15:$M$180,2,FALSE),"")</f>
        <v/>
      </c>
    </row>
    <row r="244" spans="3:3" x14ac:dyDescent="0.25">
      <c r="C244" s="72" t="str">
        <f>+IFERROR(VLOOKUP(B244,GLSpecs!$L$15:$M$180,2,FALSE),"")</f>
        <v/>
      </c>
    </row>
    <row r="245" spans="3:3" x14ac:dyDescent="0.25">
      <c r="C245" s="72" t="str">
        <f>+IFERROR(VLOOKUP(B245,GLSpecs!$L$15:$M$180,2,FALSE),"")</f>
        <v/>
      </c>
    </row>
    <row r="246" spans="3:3" x14ac:dyDescent="0.25">
      <c r="C246" s="72" t="str">
        <f>+IFERROR(VLOOKUP(B246,GLSpecs!$L$15:$M$180,2,FALSE),"")</f>
        <v/>
      </c>
    </row>
    <row r="247" spans="3:3" x14ac:dyDescent="0.25">
      <c r="C247" s="72" t="str">
        <f>+IFERROR(VLOOKUP(B247,GLSpecs!$L$15:$M$180,2,FALSE),"")</f>
        <v/>
      </c>
    </row>
    <row r="248" spans="3:3" x14ac:dyDescent="0.25">
      <c r="C248" s="72" t="str">
        <f>+IFERROR(VLOOKUP(B248,GLSpecs!$L$15:$M$180,2,FALSE),"")</f>
        <v/>
      </c>
    </row>
    <row r="249" spans="3:3" x14ac:dyDescent="0.25">
      <c r="C249" s="72" t="str">
        <f>+IFERROR(VLOOKUP(B249,GLSpecs!$L$15:$M$180,2,FALSE),"")</f>
        <v/>
      </c>
    </row>
    <row r="250" spans="3:3" x14ac:dyDescent="0.25">
      <c r="C250" s="72" t="str">
        <f>+IFERROR(VLOOKUP(B250,GLSpecs!$L$15:$M$180,2,FALSE),"")</f>
        <v/>
      </c>
    </row>
    <row r="251" spans="3:3" x14ac:dyDescent="0.25">
      <c r="C251" s="72" t="str">
        <f>+IFERROR(VLOOKUP(B251,GLSpecs!$L$15:$M$180,2,FALSE),"")</f>
        <v/>
      </c>
    </row>
    <row r="252" spans="3:3" x14ac:dyDescent="0.25">
      <c r="C252" s="72" t="str">
        <f>+IFERROR(VLOOKUP(B252,GLSpecs!$L$15:$M$180,2,FALSE),"")</f>
        <v/>
      </c>
    </row>
    <row r="253" spans="3:3" x14ac:dyDescent="0.25">
      <c r="C253" s="72" t="str">
        <f>+IFERROR(VLOOKUP(B253,GLSpecs!$L$15:$M$180,2,FALSE),"")</f>
        <v/>
      </c>
    </row>
    <row r="254" spans="3:3" x14ac:dyDescent="0.25">
      <c r="C254" s="72" t="str">
        <f>+IFERROR(VLOOKUP(B254,GLSpecs!$L$15:$M$180,2,FALSE),"")</f>
        <v/>
      </c>
    </row>
    <row r="255" spans="3:3" x14ac:dyDescent="0.25">
      <c r="C255" s="72" t="str">
        <f>+IFERROR(VLOOKUP(B255,GLSpecs!$L$15:$M$180,2,FALSE),"")</f>
        <v/>
      </c>
    </row>
    <row r="256" spans="3:3" x14ac:dyDescent="0.25">
      <c r="C256" s="72" t="str">
        <f>+IFERROR(VLOOKUP(B256,GLSpecs!$L$15:$M$180,2,FALSE),"")</f>
        <v/>
      </c>
    </row>
    <row r="257" spans="3:3" x14ac:dyDescent="0.25">
      <c r="C257" s="72" t="str">
        <f>+IFERROR(VLOOKUP(B257,GLSpecs!$L$15:$M$180,2,FALSE),"")</f>
        <v/>
      </c>
    </row>
    <row r="258" spans="3:3" x14ac:dyDescent="0.25">
      <c r="C258" s="72" t="str">
        <f>+IFERROR(VLOOKUP(B258,GLSpecs!$L$15:$M$180,2,FALSE),"")</f>
        <v/>
      </c>
    </row>
    <row r="259" spans="3:3" x14ac:dyDescent="0.25">
      <c r="C259" s="72" t="str">
        <f>+IFERROR(VLOOKUP(B259,GLSpecs!$L$15:$M$180,2,FALSE),"")</f>
        <v/>
      </c>
    </row>
    <row r="260" spans="3:3" x14ac:dyDescent="0.25">
      <c r="C260" s="72" t="str">
        <f>+IFERROR(VLOOKUP(B260,GLSpecs!$L$15:$M$180,2,FALSE),"")</f>
        <v/>
      </c>
    </row>
    <row r="261" spans="3:3" x14ac:dyDescent="0.25">
      <c r="C261" s="72" t="str">
        <f>+IFERROR(VLOOKUP(B261,GLSpecs!$L$15:$M$180,2,FALSE),"")</f>
        <v/>
      </c>
    </row>
    <row r="262" spans="3:3" x14ac:dyDescent="0.25">
      <c r="C262" s="72" t="str">
        <f>+IFERROR(VLOOKUP(B262,GLSpecs!$L$15:$M$180,2,FALSE),"")</f>
        <v/>
      </c>
    </row>
    <row r="263" spans="3:3" x14ac:dyDescent="0.25">
      <c r="C263" s="72" t="str">
        <f>+IFERROR(VLOOKUP(B263,GLSpecs!$L$15:$M$180,2,FALSE),"")</f>
        <v/>
      </c>
    </row>
    <row r="264" spans="3:3" x14ac:dyDescent="0.25">
      <c r="C264" s="72" t="str">
        <f>+IFERROR(VLOOKUP(B264,GLSpecs!$L$15:$M$180,2,FALSE),"")</f>
        <v/>
      </c>
    </row>
    <row r="265" spans="3:3" x14ac:dyDescent="0.25">
      <c r="C265" s="72" t="str">
        <f>+IFERROR(VLOOKUP(B265,GLSpecs!$L$15:$M$180,2,FALSE),"")</f>
        <v/>
      </c>
    </row>
    <row r="266" spans="3:3" x14ac:dyDescent="0.25">
      <c r="C266" s="72" t="str">
        <f>+IFERROR(VLOOKUP(B266,GLSpecs!$L$15:$M$180,2,FALSE),"")</f>
        <v/>
      </c>
    </row>
    <row r="267" spans="3:3" x14ac:dyDescent="0.25">
      <c r="C267" s="72" t="str">
        <f>+IFERROR(VLOOKUP(B267,GLSpecs!$L$15:$M$180,2,FALSE),"")</f>
        <v/>
      </c>
    </row>
    <row r="268" spans="3:3" x14ac:dyDescent="0.25">
      <c r="C268" s="72" t="str">
        <f>+IFERROR(VLOOKUP(B268,GLSpecs!$L$15:$M$180,2,FALSE),"")</f>
        <v/>
      </c>
    </row>
    <row r="269" spans="3:3" x14ac:dyDescent="0.25">
      <c r="C269" s="72" t="str">
        <f>+IFERROR(VLOOKUP(B269,GLSpecs!$L$15:$M$180,2,FALSE),"")</f>
        <v/>
      </c>
    </row>
    <row r="270" spans="3:3" x14ac:dyDescent="0.25">
      <c r="C270" s="72" t="str">
        <f>+IFERROR(VLOOKUP(B270,GLSpecs!$L$15:$M$180,2,FALSE),"")</f>
        <v/>
      </c>
    </row>
    <row r="271" spans="3:3" x14ac:dyDescent="0.25">
      <c r="C271" s="72" t="str">
        <f>+IFERROR(VLOOKUP(B271,GLSpecs!$L$15:$M$180,2,FALSE),"")</f>
        <v/>
      </c>
    </row>
    <row r="272" spans="3:3" x14ac:dyDescent="0.25">
      <c r="C272" s="72" t="str">
        <f>+IFERROR(VLOOKUP(B272,GLSpecs!$L$15:$M$180,2,FALSE),"")</f>
        <v/>
      </c>
    </row>
    <row r="273" spans="3:3" x14ac:dyDescent="0.25">
      <c r="C273" s="72" t="str">
        <f>+IFERROR(VLOOKUP(B273,GLSpecs!$L$15:$M$180,2,FALSE),"")</f>
        <v/>
      </c>
    </row>
    <row r="274" spans="3:3" x14ac:dyDescent="0.25">
      <c r="C274" s="72" t="str">
        <f>+IFERROR(VLOOKUP(B274,GLSpecs!$L$15:$M$180,2,FALSE),"")</f>
        <v/>
      </c>
    </row>
    <row r="275" spans="3:3" x14ac:dyDescent="0.25">
      <c r="C275" s="72" t="str">
        <f>+IFERROR(VLOOKUP(B275,GLSpecs!$L$15:$M$180,2,FALSE),"")</f>
        <v/>
      </c>
    </row>
    <row r="276" spans="3:3" x14ac:dyDescent="0.25">
      <c r="C276" s="72" t="str">
        <f>+IFERROR(VLOOKUP(B276,GLSpecs!$L$15:$M$180,2,FALSE),"")</f>
        <v/>
      </c>
    </row>
    <row r="277" spans="3:3" x14ac:dyDescent="0.25">
      <c r="C277" s="72" t="str">
        <f>+IFERROR(VLOOKUP(B277,GLSpecs!$L$15:$M$180,2,FALSE),"")</f>
        <v/>
      </c>
    </row>
    <row r="278" spans="3:3" x14ac:dyDescent="0.25">
      <c r="C278" s="72" t="str">
        <f>+IFERROR(VLOOKUP(B278,GLSpecs!$L$15:$M$180,2,FALSE),"")</f>
        <v/>
      </c>
    </row>
    <row r="279" spans="3:3" x14ac:dyDescent="0.25">
      <c r="C279" s="72" t="str">
        <f>+IFERROR(VLOOKUP(B279,GLSpecs!$L$15:$M$180,2,FALSE),"")</f>
        <v/>
      </c>
    </row>
    <row r="280" spans="3:3" x14ac:dyDescent="0.25">
      <c r="C280" s="72" t="str">
        <f>+IFERROR(VLOOKUP(B280,GLSpecs!$L$15:$M$180,2,FALSE),"")</f>
        <v/>
      </c>
    </row>
    <row r="281" spans="3:3" x14ac:dyDescent="0.25">
      <c r="C281" s="72" t="str">
        <f>+IFERROR(VLOOKUP(B281,GLSpecs!$L$15:$M$180,2,FALSE),"")</f>
        <v/>
      </c>
    </row>
    <row r="282" spans="3:3" x14ac:dyDescent="0.25">
      <c r="C282" s="72" t="str">
        <f>+IFERROR(VLOOKUP(B282,GLSpecs!$L$15:$M$180,2,FALSE),"")</f>
        <v/>
      </c>
    </row>
    <row r="283" spans="3:3" x14ac:dyDescent="0.25">
      <c r="C283" s="72" t="str">
        <f>+IFERROR(VLOOKUP(B283,GLSpecs!$L$15:$M$180,2,FALSE),"")</f>
        <v/>
      </c>
    </row>
    <row r="284" spans="3:3" x14ac:dyDescent="0.25">
      <c r="C284" s="72" t="str">
        <f>+IFERROR(VLOOKUP(B284,GLSpecs!$L$15:$M$180,2,FALSE),"")</f>
        <v/>
      </c>
    </row>
    <row r="285" spans="3:3" x14ac:dyDescent="0.25">
      <c r="C285" s="72" t="str">
        <f>+IFERROR(VLOOKUP(B285,GLSpecs!$L$15:$M$180,2,FALSE),"")</f>
        <v/>
      </c>
    </row>
    <row r="286" spans="3:3" x14ac:dyDescent="0.25">
      <c r="C286" s="72" t="str">
        <f>+IFERROR(VLOOKUP(B286,GLSpecs!$L$15:$M$180,2,FALSE),"")</f>
        <v/>
      </c>
    </row>
    <row r="287" spans="3:3" x14ac:dyDescent="0.25">
      <c r="C287" s="72" t="str">
        <f>+IFERROR(VLOOKUP(B287,GLSpecs!$L$15:$M$180,2,FALSE),"")</f>
        <v/>
      </c>
    </row>
    <row r="288" spans="3:3" x14ac:dyDescent="0.25">
      <c r="C288" s="72" t="str">
        <f>+IFERROR(VLOOKUP(B288,GLSpecs!$L$15:$M$180,2,FALSE),"")</f>
        <v/>
      </c>
    </row>
    <row r="289" spans="3:3" x14ac:dyDescent="0.25">
      <c r="C289" s="72" t="str">
        <f>+IFERROR(VLOOKUP(B289,GLSpecs!$L$15:$M$180,2,FALSE),"")</f>
        <v/>
      </c>
    </row>
    <row r="290" spans="3:3" x14ac:dyDescent="0.25">
      <c r="C290" s="72" t="str">
        <f>+IFERROR(VLOOKUP(B290,GLSpecs!$L$15:$M$180,2,FALSE),"")</f>
        <v/>
      </c>
    </row>
    <row r="291" spans="3:3" x14ac:dyDescent="0.25">
      <c r="C291" s="72" t="str">
        <f>+IFERROR(VLOOKUP(B291,GLSpecs!$L$15:$M$180,2,FALSE),"")</f>
        <v/>
      </c>
    </row>
    <row r="292" spans="3:3" x14ac:dyDescent="0.25">
      <c r="C292" s="72" t="str">
        <f>+IFERROR(VLOOKUP(B292,GLSpecs!$L$15:$M$180,2,FALSE),"")</f>
        <v/>
      </c>
    </row>
    <row r="293" spans="3:3" x14ac:dyDescent="0.25">
      <c r="C293" s="72" t="str">
        <f>+IFERROR(VLOOKUP(B293,GLSpecs!$L$15:$M$180,2,FALSE),"")</f>
        <v/>
      </c>
    </row>
    <row r="294" spans="3:3" x14ac:dyDescent="0.25">
      <c r="C294" s="72" t="str">
        <f>+IFERROR(VLOOKUP(B294,GLSpecs!$L$15:$M$180,2,FALSE),"")</f>
        <v/>
      </c>
    </row>
    <row r="295" spans="3:3" x14ac:dyDescent="0.25">
      <c r="C295" s="72" t="str">
        <f>+IFERROR(VLOOKUP(B295,GLSpecs!$L$15:$M$180,2,FALSE),"")</f>
        <v/>
      </c>
    </row>
    <row r="296" spans="3:3" x14ac:dyDescent="0.25">
      <c r="C296" s="72" t="str">
        <f>+IFERROR(VLOOKUP(B296,GLSpecs!$L$15:$M$180,2,FALSE),"")</f>
        <v/>
      </c>
    </row>
    <row r="297" spans="3:3" x14ac:dyDescent="0.25">
      <c r="C297" s="72" t="str">
        <f>+IFERROR(VLOOKUP(B297,GLSpecs!$L$15:$M$180,2,FALSE),"")</f>
        <v/>
      </c>
    </row>
    <row r="298" spans="3:3" x14ac:dyDescent="0.25">
      <c r="C298" s="72" t="str">
        <f>+IFERROR(VLOOKUP(B298,GLSpecs!$L$15:$M$180,2,FALSE),"")</f>
        <v/>
      </c>
    </row>
    <row r="299" spans="3:3" x14ac:dyDescent="0.25">
      <c r="C299" s="72" t="str">
        <f>+IFERROR(VLOOKUP(B299,GLSpecs!$L$15:$M$180,2,FALSE),"")</f>
        <v/>
      </c>
    </row>
    <row r="300" spans="3:3" x14ac:dyDescent="0.25">
      <c r="C300" s="72" t="str">
        <f>+IFERROR(VLOOKUP(B300,GLSpecs!$L$15:$M$180,2,FALSE),"")</f>
        <v/>
      </c>
    </row>
    <row r="301" spans="3:3" x14ac:dyDescent="0.25">
      <c r="C301" s="72" t="str">
        <f>+IFERROR(VLOOKUP(B301,GLSpecs!$L$15:$M$180,2,FALSE),"")</f>
        <v/>
      </c>
    </row>
    <row r="302" spans="3:3" x14ac:dyDescent="0.25">
      <c r="C302" s="72" t="str">
        <f>+IFERROR(VLOOKUP(B302,GLSpecs!$L$15:$M$180,2,FALSE),"")</f>
        <v/>
      </c>
    </row>
    <row r="303" spans="3:3" x14ac:dyDescent="0.25">
      <c r="C303" s="72" t="str">
        <f>+IFERROR(VLOOKUP(B303,GLSpecs!$L$15:$M$180,2,FALSE),"")</f>
        <v/>
      </c>
    </row>
    <row r="304" spans="3:3" x14ac:dyDescent="0.25">
      <c r="C304" s="72" t="str">
        <f>+IFERROR(VLOOKUP(B304,GLSpecs!$L$15:$M$180,2,FALSE),"")</f>
        <v/>
      </c>
    </row>
    <row r="305" spans="3:3" x14ac:dyDescent="0.25">
      <c r="C305" s="72" t="str">
        <f>+IFERROR(VLOOKUP(B305,GLSpecs!$L$15:$M$180,2,FALSE),"")</f>
        <v/>
      </c>
    </row>
    <row r="306" spans="3:3" x14ac:dyDescent="0.25">
      <c r="C306" s="72" t="str">
        <f>+IFERROR(VLOOKUP(B306,GLSpecs!$L$15:$M$180,2,FALSE),"")</f>
        <v/>
      </c>
    </row>
    <row r="307" spans="3:3" x14ac:dyDescent="0.25">
      <c r="C307" s="72" t="str">
        <f>+IFERROR(VLOOKUP(B307,GLSpecs!$L$15:$M$180,2,FALSE),"")</f>
        <v/>
      </c>
    </row>
    <row r="308" spans="3:3" x14ac:dyDescent="0.25">
      <c r="C308" s="72" t="str">
        <f>+IFERROR(VLOOKUP(B308,GLSpecs!$L$15:$M$180,2,FALSE),"")</f>
        <v/>
      </c>
    </row>
    <row r="309" spans="3:3" x14ac:dyDescent="0.25">
      <c r="C309" s="72" t="str">
        <f>+IFERROR(VLOOKUP(B309,GLSpecs!$L$15:$M$180,2,FALSE),"")</f>
        <v/>
      </c>
    </row>
    <row r="310" spans="3:3" x14ac:dyDescent="0.25">
      <c r="C310" s="72" t="str">
        <f>+IFERROR(VLOOKUP(B310,GLSpecs!$L$15:$M$180,2,FALSE),"")</f>
        <v/>
      </c>
    </row>
    <row r="311" spans="3:3" x14ac:dyDescent="0.25">
      <c r="C311" s="72" t="str">
        <f>+IFERROR(VLOOKUP(B311,GLSpecs!$L$15:$M$180,2,FALSE),"")</f>
        <v/>
      </c>
    </row>
    <row r="312" spans="3:3" x14ac:dyDescent="0.25">
      <c r="C312" s="72" t="str">
        <f>+IFERROR(VLOOKUP(B312,GLSpecs!$L$15:$M$180,2,FALSE),"")</f>
        <v/>
      </c>
    </row>
    <row r="313" spans="3:3" x14ac:dyDescent="0.25">
      <c r="C313" s="72" t="str">
        <f>+IFERROR(VLOOKUP(B313,GLSpecs!$L$15:$M$180,2,FALSE),"")</f>
        <v/>
      </c>
    </row>
    <row r="314" spans="3:3" x14ac:dyDescent="0.25">
      <c r="C314" s="72" t="str">
        <f>+IFERROR(VLOOKUP(B314,GLSpecs!$L$15:$M$180,2,FALSE),"")</f>
        <v/>
      </c>
    </row>
    <row r="315" spans="3:3" x14ac:dyDescent="0.25">
      <c r="C315" s="72" t="str">
        <f>+IFERROR(VLOOKUP(B315,GLSpecs!$L$15:$M$180,2,FALSE),"")</f>
        <v/>
      </c>
    </row>
    <row r="316" spans="3:3" x14ac:dyDescent="0.25">
      <c r="C316" s="72" t="str">
        <f>+IFERROR(VLOOKUP(B316,GLSpecs!$L$15:$M$180,2,FALSE),"")</f>
        <v/>
      </c>
    </row>
    <row r="317" spans="3:3" x14ac:dyDescent="0.25">
      <c r="C317" s="72" t="str">
        <f>+IFERROR(VLOOKUP(B317,GLSpecs!$L$15:$M$180,2,FALSE),"")</f>
        <v/>
      </c>
    </row>
    <row r="318" spans="3:3" x14ac:dyDescent="0.25">
      <c r="C318" s="72" t="str">
        <f>+IFERROR(VLOOKUP(B318,GLSpecs!$L$15:$M$180,2,FALSE),"")</f>
        <v/>
      </c>
    </row>
    <row r="319" spans="3:3" x14ac:dyDescent="0.25">
      <c r="C319" s="72" t="str">
        <f>+IFERROR(VLOOKUP(B319,GLSpecs!$L$15:$M$180,2,FALSE),"")</f>
        <v/>
      </c>
    </row>
    <row r="320" spans="3:3" x14ac:dyDescent="0.25">
      <c r="C320" s="72" t="str">
        <f>+IFERROR(VLOOKUP(B320,GLSpecs!$L$15:$M$180,2,FALSE),"")</f>
        <v/>
      </c>
    </row>
    <row r="321" spans="3:3" x14ac:dyDescent="0.25">
      <c r="C321" s="72" t="str">
        <f>+IFERROR(VLOOKUP(B321,GLSpecs!$L$15:$M$180,2,FALSE),"")</f>
        <v/>
      </c>
    </row>
    <row r="322" spans="3:3" x14ac:dyDescent="0.25">
      <c r="C322" s="72" t="str">
        <f>+IFERROR(VLOOKUP(B322,GLSpecs!$L$15:$M$180,2,FALSE),"")</f>
        <v/>
      </c>
    </row>
    <row r="323" spans="3:3" x14ac:dyDescent="0.25">
      <c r="C323" s="72" t="str">
        <f>+IFERROR(VLOOKUP(B323,GLSpecs!$L$15:$M$180,2,FALSE),"")</f>
        <v/>
      </c>
    </row>
    <row r="324" spans="3:3" x14ac:dyDescent="0.25">
      <c r="C324" s="72" t="str">
        <f>+IFERROR(VLOOKUP(B324,GLSpecs!$L$15:$M$180,2,FALSE),"")</f>
        <v/>
      </c>
    </row>
    <row r="325" spans="3:3" x14ac:dyDescent="0.25">
      <c r="C325" s="72" t="str">
        <f>+IFERROR(VLOOKUP(B325,GLSpecs!$L$15:$M$180,2,FALSE),"")</f>
        <v/>
      </c>
    </row>
    <row r="326" spans="3:3" x14ac:dyDescent="0.25">
      <c r="C326" s="72" t="str">
        <f>+IFERROR(VLOOKUP(B326,GLSpecs!$L$15:$M$180,2,FALSE),"")</f>
        <v/>
      </c>
    </row>
    <row r="327" spans="3:3" x14ac:dyDescent="0.25">
      <c r="C327" s="72" t="str">
        <f>+IFERROR(VLOOKUP(B327,GLSpecs!$L$15:$M$180,2,FALSE),"")</f>
        <v/>
      </c>
    </row>
    <row r="328" spans="3:3" x14ac:dyDescent="0.25">
      <c r="C328" s="72" t="str">
        <f>+IFERROR(VLOOKUP(B328,GLSpecs!$L$15:$M$180,2,FALSE),"")</f>
        <v/>
      </c>
    </row>
    <row r="329" spans="3:3" x14ac:dyDescent="0.25">
      <c r="C329" s="72" t="str">
        <f>+IFERROR(VLOOKUP(B329,GLSpecs!$L$15:$M$180,2,FALSE),"")</f>
        <v/>
      </c>
    </row>
    <row r="330" spans="3:3" x14ac:dyDescent="0.25">
      <c r="C330" s="72" t="str">
        <f>+IFERROR(VLOOKUP(B330,GLSpecs!$L$15:$M$180,2,FALSE),"")</f>
        <v/>
      </c>
    </row>
    <row r="331" spans="3:3" x14ac:dyDescent="0.25">
      <c r="C331" s="72" t="str">
        <f>+IFERROR(VLOOKUP(B331,GLSpecs!$L$15:$M$180,2,FALSE),"")</f>
        <v/>
      </c>
    </row>
    <row r="332" spans="3:3" x14ac:dyDescent="0.25">
      <c r="C332" s="72" t="str">
        <f>+IFERROR(VLOOKUP(B332,GLSpecs!$L$15:$M$180,2,FALSE),"")</f>
        <v/>
      </c>
    </row>
    <row r="333" spans="3:3" x14ac:dyDescent="0.25">
      <c r="C333" s="72" t="str">
        <f>+IFERROR(VLOOKUP(B333,GLSpecs!$L$15:$M$180,2,FALSE),"")</f>
        <v/>
      </c>
    </row>
    <row r="334" spans="3:3" x14ac:dyDescent="0.25">
      <c r="C334" s="72" t="str">
        <f>+IFERROR(VLOOKUP(B334,GLSpecs!$L$15:$M$180,2,FALSE),"")</f>
        <v/>
      </c>
    </row>
    <row r="335" spans="3:3" x14ac:dyDescent="0.25">
      <c r="C335" s="72" t="str">
        <f>+IFERROR(VLOOKUP(B335,GLSpecs!$L$15:$M$180,2,FALSE),"")</f>
        <v/>
      </c>
    </row>
    <row r="336" spans="3:3" x14ac:dyDescent="0.25">
      <c r="C336" s="72" t="str">
        <f>+IFERROR(VLOOKUP(B336,GLSpecs!$L$15:$M$180,2,FALSE),"")</f>
        <v/>
      </c>
    </row>
    <row r="337" spans="3:3" x14ac:dyDescent="0.25">
      <c r="C337" s="72" t="str">
        <f>+IFERROR(VLOOKUP(B337,GLSpecs!$L$15:$M$180,2,FALSE),"")</f>
        <v/>
      </c>
    </row>
    <row r="338" spans="3:3" x14ac:dyDescent="0.25">
      <c r="C338" s="72" t="str">
        <f>+IFERROR(VLOOKUP(B338,GLSpecs!$L$15:$M$180,2,FALSE),"")</f>
        <v/>
      </c>
    </row>
    <row r="339" spans="3:3" x14ac:dyDescent="0.25">
      <c r="C339" s="72" t="str">
        <f>+IFERROR(VLOOKUP(B339,GLSpecs!$L$15:$M$180,2,FALSE),"")</f>
        <v/>
      </c>
    </row>
    <row r="340" spans="3:3" x14ac:dyDescent="0.25">
      <c r="C340" s="72" t="str">
        <f>+IFERROR(VLOOKUP(B340,GLSpecs!$L$15:$M$180,2,FALSE),"")</f>
        <v/>
      </c>
    </row>
    <row r="341" spans="3:3" x14ac:dyDescent="0.25">
      <c r="C341" s="72" t="str">
        <f>+IFERROR(VLOOKUP(B341,GLSpecs!$L$15:$M$180,2,FALSE),"")</f>
        <v/>
      </c>
    </row>
    <row r="342" spans="3:3" x14ac:dyDescent="0.25">
      <c r="C342" s="72" t="str">
        <f>+IFERROR(VLOOKUP(B342,GLSpecs!$L$15:$M$180,2,FALSE),"")</f>
        <v/>
      </c>
    </row>
    <row r="343" spans="3:3" x14ac:dyDescent="0.25">
      <c r="C343" s="72" t="str">
        <f>+IFERROR(VLOOKUP(B343,GLSpecs!$L$15:$M$180,2,FALSE),"")</f>
        <v/>
      </c>
    </row>
    <row r="344" spans="3:3" x14ac:dyDescent="0.25">
      <c r="C344" s="72" t="str">
        <f>+IFERROR(VLOOKUP(B344,GLSpecs!$L$15:$M$180,2,FALSE),"")</f>
        <v/>
      </c>
    </row>
    <row r="345" spans="3:3" x14ac:dyDescent="0.25">
      <c r="C345" s="72" t="str">
        <f>+IFERROR(VLOOKUP(B345,GLSpecs!$L$15:$M$180,2,FALSE),"")</f>
        <v/>
      </c>
    </row>
    <row r="346" spans="3:3" x14ac:dyDescent="0.25">
      <c r="C346" s="72" t="str">
        <f>+IFERROR(VLOOKUP(B346,GLSpecs!$L$15:$M$180,2,FALSE),"")</f>
        <v/>
      </c>
    </row>
    <row r="347" spans="3:3" x14ac:dyDescent="0.25">
      <c r="C347" s="72" t="str">
        <f>+IFERROR(VLOOKUP(B347,GLSpecs!$L$15:$M$180,2,FALSE),"")</f>
        <v/>
      </c>
    </row>
    <row r="348" spans="3:3" x14ac:dyDescent="0.25">
      <c r="C348" s="72" t="str">
        <f>+IFERROR(VLOOKUP(B348,GLSpecs!$L$15:$M$180,2,FALSE),"")</f>
        <v/>
      </c>
    </row>
    <row r="349" spans="3:3" x14ac:dyDescent="0.25">
      <c r="C349" s="72" t="str">
        <f>+IFERROR(VLOOKUP(B349,GLSpecs!$L$15:$M$180,2,FALSE),"")</f>
        <v/>
      </c>
    </row>
    <row r="350" spans="3:3" x14ac:dyDescent="0.25">
      <c r="C350" s="72" t="str">
        <f>+IFERROR(VLOOKUP(B350,GLSpecs!$L$15:$M$180,2,FALSE),"")</f>
        <v/>
      </c>
    </row>
    <row r="351" spans="3:3" x14ac:dyDescent="0.25">
      <c r="C351" s="72" t="str">
        <f>+IFERROR(VLOOKUP(B351,GLSpecs!$L$15:$M$180,2,FALSE),"")</f>
        <v/>
      </c>
    </row>
    <row r="352" spans="3:3" x14ac:dyDescent="0.25">
      <c r="C352" s="72" t="str">
        <f>+IFERROR(VLOOKUP(B352,GLSpecs!$L$15:$M$180,2,FALSE),"")</f>
        <v/>
      </c>
    </row>
    <row r="353" spans="3:3" x14ac:dyDescent="0.25">
      <c r="C353" s="72" t="str">
        <f>+IFERROR(VLOOKUP(B353,GLSpecs!$L$15:$M$180,2,FALSE),"")</f>
        <v/>
      </c>
    </row>
    <row r="354" spans="3:3" x14ac:dyDescent="0.25">
      <c r="C354" s="72" t="str">
        <f>+IFERROR(VLOOKUP(B354,GLSpecs!$L$15:$M$180,2,FALSE),"")</f>
        <v/>
      </c>
    </row>
    <row r="355" spans="3:3" x14ac:dyDescent="0.25">
      <c r="C355" s="72" t="str">
        <f>+IFERROR(VLOOKUP(B355,GLSpecs!$L$15:$M$180,2,FALSE),"")</f>
        <v/>
      </c>
    </row>
    <row r="356" spans="3:3" x14ac:dyDescent="0.25">
      <c r="C356" s="72" t="str">
        <f>+IFERROR(VLOOKUP(B356,GLSpecs!$L$15:$M$180,2,FALSE),"")</f>
        <v/>
      </c>
    </row>
    <row r="357" spans="3:3" x14ac:dyDescent="0.25">
      <c r="C357" s="72" t="str">
        <f>+IFERROR(VLOOKUP(B357,GLSpecs!$L$15:$M$180,2,FALSE),"")</f>
        <v/>
      </c>
    </row>
    <row r="358" spans="3:3" x14ac:dyDescent="0.25">
      <c r="C358" s="72" t="str">
        <f>+IFERROR(VLOOKUP(B358,GLSpecs!$L$15:$M$180,2,FALSE),"")</f>
        <v/>
      </c>
    </row>
    <row r="359" spans="3:3" x14ac:dyDescent="0.25">
      <c r="C359" s="72" t="str">
        <f>+IFERROR(VLOOKUP(B359,GLSpecs!$L$15:$M$180,2,FALSE),"")</f>
        <v/>
      </c>
    </row>
    <row r="360" spans="3:3" x14ac:dyDescent="0.25">
      <c r="C360" s="72" t="str">
        <f>+IFERROR(VLOOKUP(B360,GLSpecs!$L$15:$M$180,2,FALSE),"")</f>
        <v/>
      </c>
    </row>
    <row r="361" spans="3:3" x14ac:dyDescent="0.25">
      <c r="C361" s="72" t="str">
        <f>+IFERROR(VLOOKUP(B361,GLSpecs!$L$15:$M$180,2,FALSE),"")</f>
        <v/>
      </c>
    </row>
    <row r="362" spans="3:3" x14ac:dyDescent="0.25">
      <c r="C362" s="72" t="str">
        <f>+IFERROR(VLOOKUP(B362,GLSpecs!$L$15:$M$180,2,FALSE),"")</f>
        <v/>
      </c>
    </row>
    <row r="363" spans="3:3" x14ac:dyDescent="0.25">
      <c r="C363" s="72" t="str">
        <f>+IFERROR(VLOOKUP(B363,GLSpecs!$L$15:$M$180,2,FALSE),"")</f>
        <v/>
      </c>
    </row>
    <row r="364" spans="3:3" x14ac:dyDescent="0.25">
      <c r="C364" s="72" t="str">
        <f>+IFERROR(VLOOKUP(B364,GLSpecs!$L$15:$M$180,2,FALSE),"")</f>
        <v/>
      </c>
    </row>
    <row r="365" spans="3:3" x14ac:dyDescent="0.25">
      <c r="C365" s="72" t="str">
        <f>+IFERROR(VLOOKUP(B365,GLSpecs!$L$15:$M$180,2,FALSE),"")</f>
        <v/>
      </c>
    </row>
    <row r="366" spans="3:3" x14ac:dyDescent="0.25">
      <c r="C366" s="72" t="str">
        <f>+IFERROR(VLOOKUP(B366,GLSpecs!$L$15:$M$180,2,FALSE),"")</f>
        <v/>
      </c>
    </row>
    <row r="367" spans="3:3" x14ac:dyDescent="0.25">
      <c r="C367" s="72" t="str">
        <f>+IFERROR(VLOOKUP(B367,GLSpecs!$L$15:$M$180,2,FALSE),"")</f>
        <v/>
      </c>
    </row>
    <row r="368" spans="3:3" x14ac:dyDescent="0.25">
      <c r="C368" s="72" t="str">
        <f>+IFERROR(VLOOKUP(B368,GLSpecs!$L$15:$M$180,2,FALSE),"")</f>
        <v/>
      </c>
    </row>
    <row r="369" spans="3:3" x14ac:dyDescent="0.25">
      <c r="C369" s="72" t="str">
        <f>+IFERROR(VLOOKUP(B369,GLSpecs!$L$15:$M$180,2,FALSE),"")</f>
        <v/>
      </c>
    </row>
    <row r="370" spans="3:3" x14ac:dyDescent="0.25">
      <c r="C370" s="72" t="str">
        <f>+IFERROR(VLOOKUP(B370,GLSpecs!$L$15:$M$180,2,FALSE),"")</f>
        <v/>
      </c>
    </row>
    <row r="371" spans="3:3" x14ac:dyDescent="0.25">
      <c r="C371" s="72" t="str">
        <f>+IFERROR(VLOOKUP(B371,GLSpecs!$L$15:$M$180,2,FALSE),"")</f>
        <v/>
      </c>
    </row>
    <row r="372" spans="3:3" x14ac:dyDescent="0.25">
      <c r="C372" s="72" t="str">
        <f>+IFERROR(VLOOKUP(B372,GLSpecs!$L$15:$M$180,2,FALSE),"")</f>
        <v/>
      </c>
    </row>
    <row r="373" spans="3:3" x14ac:dyDescent="0.25">
      <c r="C373" s="72" t="str">
        <f>+IFERROR(VLOOKUP(B373,GLSpecs!$L$15:$M$180,2,FALSE),"")</f>
        <v/>
      </c>
    </row>
    <row r="374" spans="3:3" x14ac:dyDescent="0.25">
      <c r="C374" s="72" t="str">
        <f>+IFERROR(VLOOKUP(B374,GLSpecs!$L$15:$M$180,2,FALSE),"")</f>
        <v/>
      </c>
    </row>
    <row r="375" spans="3:3" x14ac:dyDescent="0.25">
      <c r="C375" s="72" t="str">
        <f>+IFERROR(VLOOKUP(B375,GLSpecs!$L$15:$M$180,2,FALSE),"")</f>
        <v/>
      </c>
    </row>
    <row r="376" spans="3:3" x14ac:dyDescent="0.25">
      <c r="C376" s="72" t="str">
        <f>+IFERROR(VLOOKUP(B376,GLSpecs!$L$15:$M$180,2,FALSE),"")</f>
        <v/>
      </c>
    </row>
    <row r="377" spans="3:3" x14ac:dyDescent="0.25">
      <c r="C377" s="72" t="str">
        <f>+IFERROR(VLOOKUP(B377,GLSpecs!$L$15:$M$180,2,FALSE),"")</f>
        <v/>
      </c>
    </row>
    <row r="378" spans="3:3" x14ac:dyDescent="0.25">
      <c r="C378" s="72" t="str">
        <f>+IFERROR(VLOOKUP(B378,GLSpecs!$L$15:$M$180,2,FALSE),"")</f>
        <v/>
      </c>
    </row>
    <row r="379" spans="3:3" x14ac:dyDescent="0.25">
      <c r="C379" s="72" t="str">
        <f>+IFERROR(VLOOKUP(B379,GLSpecs!$L$15:$M$180,2,FALSE),"")</f>
        <v/>
      </c>
    </row>
    <row r="380" spans="3:3" x14ac:dyDescent="0.25">
      <c r="C380" s="72" t="str">
        <f>+IFERROR(VLOOKUP(B380,GLSpecs!$L$15:$M$180,2,FALSE),"")</f>
        <v/>
      </c>
    </row>
    <row r="381" spans="3:3" x14ac:dyDescent="0.25">
      <c r="C381" s="72" t="str">
        <f>+IFERROR(VLOOKUP(B381,GLSpecs!$L$15:$M$180,2,FALSE),"")</f>
        <v/>
      </c>
    </row>
    <row r="382" spans="3:3" x14ac:dyDescent="0.25">
      <c r="C382" s="72" t="str">
        <f>+IFERROR(VLOOKUP(B382,GLSpecs!$L$15:$M$180,2,FALSE),"")</f>
        <v/>
      </c>
    </row>
    <row r="383" spans="3:3" x14ac:dyDescent="0.25">
      <c r="C383" s="72" t="str">
        <f>+IFERROR(VLOOKUP(B383,GLSpecs!$L$15:$M$180,2,FALSE),"")</f>
        <v/>
      </c>
    </row>
    <row r="384" spans="3:3" x14ac:dyDescent="0.25">
      <c r="C384" s="72" t="str">
        <f>+IFERROR(VLOOKUP(B384,GLSpecs!$L$15:$M$180,2,FALSE),"")</f>
        <v/>
      </c>
    </row>
    <row r="385" spans="3:3" x14ac:dyDescent="0.25">
      <c r="C385" s="72" t="str">
        <f>+IFERROR(VLOOKUP(B385,GLSpecs!$L$15:$M$180,2,FALSE),"")</f>
        <v/>
      </c>
    </row>
    <row r="386" spans="3:3" x14ac:dyDescent="0.25">
      <c r="C386" s="72" t="str">
        <f>+IFERROR(VLOOKUP(B386,GLSpecs!$L$15:$M$180,2,FALSE),"")</f>
        <v/>
      </c>
    </row>
    <row r="387" spans="3:3" x14ac:dyDescent="0.25">
      <c r="C387" s="72" t="str">
        <f>+IFERROR(VLOOKUP(B387,GLSpecs!$L$15:$M$180,2,FALSE),"")</f>
        <v/>
      </c>
    </row>
    <row r="388" spans="3:3" x14ac:dyDescent="0.25">
      <c r="C388" s="72" t="str">
        <f>+IFERROR(VLOOKUP(B388,GLSpecs!$L$15:$M$180,2,FALSE),"")</f>
        <v/>
      </c>
    </row>
    <row r="389" spans="3:3" x14ac:dyDescent="0.25">
      <c r="C389" s="72" t="str">
        <f>+IFERROR(VLOOKUP(B389,GLSpecs!$L$15:$M$180,2,FALSE),"")</f>
        <v/>
      </c>
    </row>
    <row r="390" spans="3:3" x14ac:dyDescent="0.25">
      <c r="C390" s="72" t="str">
        <f>+IFERROR(VLOOKUP(B390,GLSpecs!$L$15:$M$180,2,FALSE),"")</f>
        <v/>
      </c>
    </row>
    <row r="391" spans="3:3" x14ac:dyDescent="0.25">
      <c r="C391" s="72" t="str">
        <f>+IFERROR(VLOOKUP(B391,GLSpecs!$L$15:$M$180,2,FALSE),"")</f>
        <v/>
      </c>
    </row>
    <row r="392" spans="3:3" x14ac:dyDescent="0.25">
      <c r="C392" s="72" t="str">
        <f>+IFERROR(VLOOKUP(B392,GLSpecs!$L$15:$M$180,2,FALSE),"")</f>
        <v/>
      </c>
    </row>
    <row r="393" spans="3:3" x14ac:dyDescent="0.25">
      <c r="C393" s="72" t="str">
        <f>+IFERROR(VLOOKUP(B393,GLSpecs!$L$15:$M$180,2,FALSE),"")</f>
        <v/>
      </c>
    </row>
    <row r="394" spans="3:3" x14ac:dyDescent="0.25">
      <c r="C394" s="72" t="str">
        <f>+IFERROR(VLOOKUP(B394,GLSpecs!$L$15:$M$180,2,FALSE),"")</f>
        <v/>
      </c>
    </row>
    <row r="395" spans="3:3" x14ac:dyDescent="0.25">
      <c r="C395" s="72" t="str">
        <f>+IFERROR(VLOOKUP(B395,GLSpecs!$L$15:$M$180,2,FALSE),"")</f>
        <v/>
      </c>
    </row>
    <row r="396" spans="3:3" x14ac:dyDescent="0.25">
      <c r="C396" s="72" t="str">
        <f>+IFERROR(VLOOKUP(B396,GLSpecs!$L$15:$M$180,2,FALSE),"")</f>
        <v/>
      </c>
    </row>
    <row r="397" spans="3:3" x14ac:dyDescent="0.25">
      <c r="C397" s="72" t="str">
        <f>+IFERROR(VLOOKUP(B397,GLSpecs!$L$15:$M$180,2,FALSE),"")</f>
        <v/>
      </c>
    </row>
    <row r="398" spans="3:3" x14ac:dyDescent="0.25">
      <c r="C398" s="72" t="str">
        <f>+IFERROR(VLOOKUP(B398,GLSpecs!$L$15:$M$180,2,FALSE),"")</f>
        <v/>
      </c>
    </row>
    <row r="399" spans="3:3" x14ac:dyDescent="0.25">
      <c r="C399" s="72" t="str">
        <f>+IFERROR(VLOOKUP(B399,GLSpecs!$L$15:$M$180,2,FALSE),"")</f>
        <v/>
      </c>
    </row>
    <row r="400" spans="3:3" x14ac:dyDescent="0.25">
      <c r="C400" s="72" t="str">
        <f>+IFERROR(VLOOKUP(B400,GLSpecs!$L$15:$M$180,2,FALSE),"")</f>
        <v/>
      </c>
    </row>
    <row r="401" spans="3:3" x14ac:dyDescent="0.25">
      <c r="C401" s="72" t="str">
        <f>+IFERROR(VLOOKUP(B401,GLSpecs!$L$15:$M$180,2,FALSE),"")</f>
        <v/>
      </c>
    </row>
    <row r="402" spans="3:3" x14ac:dyDescent="0.25">
      <c r="C402" s="72" t="str">
        <f>+IFERROR(VLOOKUP(B402,GLSpecs!$L$15:$M$180,2,FALSE),"")</f>
        <v/>
      </c>
    </row>
    <row r="403" spans="3:3" x14ac:dyDescent="0.25">
      <c r="C403" s="72" t="str">
        <f>+IFERROR(VLOOKUP(B403,GLSpecs!$L$15:$M$180,2,FALSE),"")</f>
        <v/>
      </c>
    </row>
    <row r="404" spans="3:3" x14ac:dyDescent="0.25">
      <c r="C404" s="72" t="str">
        <f>+IFERROR(VLOOKUP(B404,GLSpecs!$L$15:$M$180,2,FALSE),"")</f>
        <v/>
      </c>
    </row>
    <row r="405" spans="3:3" x14ac:dyDescent="0.25">
      <c r="C405" s="72" t="str">
        <f>+IFERROR(VLOOKUP(B405,GLSpecs!$L$15:$M$180,2,FALSE),"")</f>
        <v/>
      </c>
    </row>
    <row r="406" spans="3:3" x14ac:dyDescent="0.25">
      <c r="C406" s="72" t="str">
        <f>+IFERROR(VLOOKUP(B406,GLSpecs!$L$15:$M$180,2,FALSE),"")</f>
        <v/>
      </c>
    </row>
    <row r="407" spans="3:3" x14ac:dyDescent="0.25">
      <c r="C407" s="72" t="str">
        <f>+IFERROR(VLOOKUP(B407,GLSpecs!$L$15:$M$180,2,FALSE),"")</f>
        <v/>
      </c>
    </row>
    <row r="408" spans="3:3" x14ac:dyDescent="0.25">
      <c r="C408" s="72" t="str">
        <f>+IFERROR(VLOOKUP(B408,GLSpecs!$L$15:$M$180,2,FALSE),"")</f>
        <v/>
      </c>
    </row>
    <row r="409" spans="3:3" x14ac:dyDescent="0.25">
      <c r="C409" s="72" t="str">
        <f>+IFERROR(VLOOKUP(B409,GLSpecs!$L$15:$M$180,2,FALSE),"")</f>
        <v/>
      </c>
    </row>
    <row r="410" spans="3:3" x14ac:dyDescent="0.25">
      <c r="C410" s="72" t="str">
        <f>+IFERROR(VLOOKUP(B410,GLSpecs!$L$15:$M$180,2,FALSE),"")</f>
        <v/>
      </c>
    </row>
    <row r="411" spans="3:3" x14ac:dyDescent="0.25">
      <c r="C411" s="72" t="str">
        <f>+IFERROR(VLOOKUP(B411,GLSpecs!$L$15:$M$180,2,FALSE),"")</f>
        <v/>
      </c>
    </row>
    <row r="412" spans="3:3" x14ac:dyDescent="0.25">
      <c r="C412" s="72" t="str">
        <f>+IFERROR(VLOOKUP(B412,GLSpecs!$L$15:$M$180,2,FALSE),"")</f>
        <v/>
      </c>
    </row>
    <row r="413" spans="3:3" x14ac:dyDescent="0.25">
      <c r="C413" s="72" t="str">
        <f>+IFERROR(VLOOKUP(B413,GLSpecs!$L$15:$M$180,2,FALSE),"")</f>
        <v/>
      </c>
    </row>
    <row r="414" spans="3:3" x14ac:dyDescent="0.25">
      <c r="C414" s="72" t="str">
        <f>+IFERROR(VLOOKUP(B414,GLSpecs!$L$15:$M$180,2,FALSE),"")</f>
        <v/>
      </c>
    </row>
    <row r="415" spans="3:3" x14ac:dyDescent="0.25">
      <c r="C415" s="72" t="str">
        <f>+IFERROR(VLOOKUP(B415,GLSpecs!$L$15:$M$180,2,FALSE),"")</f>
        <v/>
      </c>
    </row>
    <row r="416" spans="3:3" x14ac:dyDescent="0.25">
      <c r="C416" s="72" t="str">
        <f>+IFERROR(VLOOKUP(B416,GLSpecs!$L$15:$M$180,2,FALSE),"")</f>
        <v/>
      </c>
    </row>
    <row r="417" spans="3:3" x14ac:dyDescent="0.25">
      <c r="C417" s="72" t="str">
        <f>+IFERROR(VLOOKUP(B417,GLSpecs!$L$15:$M$180,2,FALSE),"")</f>
        <v/>
      </c>
    </row>
    <row r="418" spans="3:3" x14ac:dyDescent="0.25">
      <c r="C418" s="72" t="str">
        <f>+IFERROR(VLOOKUP(B418,GLSpecs!$L$15:$M$180,2,FALSE),"")</f>
        <v/>
      </c>
    </row>
    <row r="419" spans="3:3" x14ac:dyDescent="0.25">
      <c r="C419" s="72" t="str">
        <f>+IFERROR(VLOOKUP(B419,GLSpecs!$L$15:$M$180,2,FALSE),"")</f>
        <v/>
      </c>
    </row>
    <row r="420" spans="3:3" x14ac:dyDescent="0.25">
      <c r="C420" s="72" t="str">
        <f>+IFERROR(VLOOKUP(B420,GLSpecs!$L$15:$M$180,2,FALSE),"")</f>
        <v/>
      </c>
    </row>
    <row r="421" spans="3:3" x14ac:dyDescent="0.25">
      <c r="C421" s="72" t="str">
        <f>+IFERROR(VLOOKUP(B421,GLSpecs!$L$15:$M$180,2,FALSE),"")</f>
        <v/>
      </c>
    </row>
    <row r="422" spans="3:3" x14ac:dyDescent="0.25">
      <c r="C422" s="72" t="str">
        <f>+IFERROR(VLOOKUP(B422,GLSpecs!$L$15:$M$180,2,FALSE),"")</f>
        <v/>
      </c>
    </row>
    <row r="423" spans="3:3" x14ac:dyDescent="0.25">
      <c r="C423" s="72" t="str">
        <f>+IFERROR(VLOOKUP(B423,GLSpecs!$L$15:$M$180,2,FALSE),"")</f>
        <v/>
      </c>
    </row>
    <row r="424" spans="3:3" x14ac:dyDescent="0.25">
      <c r="C424" s="72" t="str">
        <f>+IFERROR(VLOOKUP(B424,GLSpecs!$L$15:$M$180,2,FALSE),"")</f>
        <v/>
      </c>
    </row>
    <row r="425" spans="3:3" x14ac:dyDescent="0.25">
      <c r="C425" s="72" t="str">
        <f>+IFERROR(VLOOKUP(B425,GLSpecs!$L$15:$M$180,2,FALSE),"")</f>
        <v/>
      </c>
    </row>
    <row r="426" spans="3:3" x14ac:dyDescent="0.25">
      <c r="C426" s="72" t="str">
        <f>+IFERROR(VLOOKUP(B426,GLSpecs!$L$15:$M$180,2,FALSE),"")</f>
        <v/>
      </c>
    </row>
    <row r="427" spans="3:3" x14ac:dyDescent="0.25">
      <c r="C427" s="72" t="str">
        <f>+IFERROR(VLOOKUP(B427,GLSpecs!$L$15:$M$180,2,FALSE),"")</f>
        <v/>
      </c>
    </row>
    <row r="428" spans="3:3" x14ac:dyDescent="0.25">
      <c r="C428" s="72" t="str">
        <f>+IFERROR(VLOOKUP(B428,GLSpecs!$L$15:$M$180,2,FALSE),"")</f>
        <v/>
      </c>
    </row>
    <row r="429" spans="3:3" x14ac:dyDescent="0.25">
      <c r="C429" s="72" t="str">
        <f>+IFERROR(VLOOKUP(B429,GLSpecs!$L$15:$M$180,2,FALSE),"")</f>
        <v/>
      </c>
    </row>
    <row r="430" spans="3:3" x14ac:dyDescent="0.25">
      <c r="C430" s="72" t="str">
        <f>+IFERROR(VLOOKUP(B430,GLSpecs!$L$15:$M$180,2,FALSE),"")</f>
        <v/>
      </c>
    </row>
    <row r="431" spans="3:3" x14ac:dyDescent="0.25">
      <c r="C431" s="72" t="str">
        <f>+IFERROR(VLOOKUP(B431,GLSpecs!$L$15:$M$180,2,FALSE),"")</f>
        <v/>
      </c>
    </row>
    <row r="432" spans="3:3" x14ac:dyDescent="0.25">
      <c r="C432" s="72" t="str">
        <f>+IFERROR(VLOOKUP(B432,GLSpecs!$L$15:$M$180,2,FALSE),"")</f>
        <v/>
      </c>
    </row>
    <row r="433" spans="3:3" x14ac:dyDescent="0.25">
      <c r="C433" s="72" t="str">
        <f>+IFERROR(VLOOKUP(B433,GLSpecs!$L$15:$M$180,2,FALSE),"")</f>
        <v/>
      </c>
    </row>
    <row r="434" spans="3:3" x14ac:dyDescent="0.25">
      <c r="C434" s="72" t="str">
        <f>+IFERROR(VLOOKUP(B434,GLSpecs!$L$15:$M$180,2,FALSE),"")</f>
        <v/>
      </c>
    </row>
    <row r="435" spans="3:3" x14ac:dyDescent="0.25">
      <c r="C435" s="72" t="str">
        <f>+IFERROR(VLOOKUP(B435,GLSpecs!$L$15:$M$180,2,FALSE),"")</f>
        <v/>
      </c>
    </row>
    <row r="436" spans="3:3" x14ac:dyDescent="0.25">
      <c r="C436" s="72" t="str">
        <f>+IFERROR(VLOOKUP(B436,GLSpecs!$L$15:$M$180,2,FALSE),"")</f>
        <v/>
      </c>
    </row>
    <row r="437" spans="3:3" x14ac:dyDescent="0.25">
      <c r="C437" s="72" t="str">
        <f>+IFERROR(VLOOKUP(B437,GLSpecs!$L$15:$M$180,2,FALSE),"")</f>
        <v/>
      </c>
    </row>
    <row r="438" spans="3:3" x14ac:dyDescent="0.25">
      <c r="C438" s="72" t="str">
        <f>+IFERROR(VLOOKUP(B438,GLSpecs!$L$15:$M$180,2,FALSE),"")</f>
        <v/>
      </c>
    </row>
    <row r="439" spans="3:3" x14ac:dyDescent="0.25">
      <c r="C439" s="72" t="str">
        <f>+IFERROR(VLOOKUP(B439,GLSpecs!$L$15:$M$180,2,FALSE),"")</f>
        <v/>
      </c>
    </row>
    <row r="440" spans="3:3" x14ac:dyDescent="0.25">
      <c r="C440" s="72" t="str">
        <f>+IFERROR(VLOOKUP(B440,GLSpecs!$L$15:$M$180,2,FALSE),"")</f>
        <v/>
      </c>
    </row>
    <row r="441" spans="3:3" x14ac:dyDescent="0.25">
      <c r="C441" s="72" t="str">
        <f>+IFERROR(VLOOKUP(B441,GLSpecs!$L$15:$M$180,2,FALSE),"")</f>
        <v/>
      </c>
    </row>
    <row r="442" spans="3:3" x14ac:dyDescent="0.25">
      <c r="C442" s="72" t="str">
        <f>+IFERROR(VLOOKUP(B442,GLSpecs!$L$15:$M$180,2,FALSE),"")</f>
        <v/>
      </c>
    </row>
    <row r="443" spans="3:3" x14ac:dyDescent="0.25">
      <c r="C443" s="72" t="str">
        <f>+IFERROR(VLOOKUP(B443,GLSpecs!$L$15:$M$180,2,FALSE),"")</f>
        <v/>
      </c>
    </row>
    <row r="444" spans="3:3" x14ac:dyDescent="0.25">
      <c r="C444" s="72" t="str">
        <f>+IFERROR(VLOOKUP(B444,GLSpecs!$L$15:$M$180,2,FALSE),"")</f>
        <v/>
      </c>
    </row>
    <row r="445" spans="3:3" x14ac:dyDescent="0.25">
      <c r="C445" s="72" t="str">
        <f>+IFERROR(VLOOKUP(B445,GLSpecs!$L$15:$M$180,2,FALSE),"")</f>
        <v/>
      </c>
    </row>
    <row r="446" spans="3:3" x14ac:dyDescent="0.25">
      <c r="C446" s="72" t="str">
        <f>+IFERROR(VLOOKUP(B446,GLSpecs!$L$15:$M$180,2,FALSE),"")</f>
        <v/>
      </c>
    </row>
    <row r="447" spans="3:3" x14ac:dyDescent="0.25">
      <c r="C447" s="72" t="str">
        <f>+IFERROR(VLOOKUP(B447,GLSpecs!$L$15:$M$180,2,FALSE),"")</f>
        <v/>
      </c>
    </row>
    <row r="448" spans="3:3" x14ac:dyDescent="0.25">
      <c r="C448" s="72" t="str">
        <f>+IFERROR(VLOOKUP(B448,GLSpecs!$L$15:$M$180,2,FALSE),"")</f>
        <v/>
      </c>
    </row>
    <row r="449" spans="3:3" x14ac:dyDescent="0.25">
      <c r="C449" s="72" t="str">
        <f>+IFERROR(VLOOKUP(B449,GLSpecs!$L$15:$M$180,2,FALSE),"")</f>
        <v/>
      </c>
    </row>
    <row r="450" spans="3:3" x14ac:dyDescent="0.25">
      <c r="C450" s="72" t="str">
        <f>+IFERROR(VLOOKUP(B450,GLSpecs!$L$15:$M$180,2,FALSE),"")</f>
        <v/>
      </c>
    </row>
    <row r="451" spans="3:3" x14ac:dyDescent="0.25">
      <c r="C451" s="72" t="str">
        <f>+IFERROR(VLOOKUP(B451,GLSpecs!$L$15:$M$180,2,FALSE),"")</f>
        <v/>
      </c>
    </row>
    <row r="452" spans="3:3" x14ac:dyDescent="0.25">
      <c r="C452" s="72" t="str">
        <f>+IFERROR(VLOOKUP(B452,GLSpecs!$L$15:$M$180,2,FALSE),"")</f>
        <v/>
      </c>
    </row>
    <row r="453" spans="3:3" x14ac:dyDescent="0.25">
      <c r="C453" s="72" t="str">
        <f>+IFERROR(VLOOKUP(B453,GLSpecs!$L$15:$M$180,2,FALSE),"")</f>
        <v/>
      </c>
    </row>
    <row r="454" spans="3:3" x14ac:dyDescent="0.25">
      <c r="C454" s="72" t="str">
        <f>+IFERROR(VLOOKUP(B454,GLSpecs!$L$15:$M$180,2,FALSE),"")</f>
        <v/>
      </c>
    </row>
    <row r="455" spans="3:3" x14ac:dyDescent="0.25">
      <c r="C455" s="72" t="str">
        <f>+IFERROR(VLOOKUP(B455,GLSpecs!$L$15:$M$180,2,FALSE),"")</f>
        <v/>
      </c>
    </row>
    <row r="456" spans="3:3" x14ac:dyDescent="0.25">
      <c r="C456" s="72" t="str">
        <f>+IFERROR(VLOOKUP(B456,GLSpecs!$L$15:$M$180,2,FALSE),"")</f>
        <v/>
      </c>
    </row>
    <row r="457" spans="3:3" x14ac:dyDescent="0.25">
      <c r="C457" s="72" t="str">
        <f>+IFERROR(VLOOKUP(B457,GLSpecs!$L$15:$M$180,2,FALSE),"")</f>
        <v/>
      </c>
    </row>
    <row r="458" spans="3:3" x14ac:dyDescent="0.25">
      <c r="C458" s="72" t="str">
        <f>+IFERROR(VLOOKUP(B458,GLSpecs!$L$15:$M$180,2,FALSE),"")</f>
        <v/>
      </c>
    </row>
    <row r="459" spans="3:3" x14ac:dyDescent="0.25">
      <c r="C459" s="72" t="str">
        <f>+IFERROR(VLOOKUP(B459,GLSpecs!$L$15:$M$180,2,FALSE),"")</f>
        <v/>
      </c>
    </row>
    <row r="460" spans="3:3" x14ac:dyDescent="0.25">
      <c r="C460" s="72" t="str">
        <f>+IFERROR(VLOOKUP(B460,GLSpecs!$L$15:$M$180,2,FALSE),"")</f>
        <v/>
      </c>
    </row>
    <row r="461" spans="3:3" x14ac:dyDescent="0.25">
      <c r="C461" s="72" t="str">
        <f>+IFERROR(VLOOKUP(B461,GLSpecs!$L$15:$M$180,2,FALSE),"")</f>
        <v/>
      </c>
    </row>
    <row r="462" spans="3:3" x14ac:dyDescent="0.25">
      <c r="C462" s="72" t="str">
        <f>+IFERROR(VLOOKUP(B462,GLSpecs!$L$15:$M$180,2,FALSE),"")</f>
        <v/>
      </c>
    </row>
    <row r="463" spans="3:3" x14ac:dyDescent="0.25">
      <c r="C463" s="72" t="str">
        <f>+IFERROR(VLOOKUP(B463,GLSpecs!$L$15:$M$180,2,FALSE),"")</f>
        <v/>
      </c>
    </row>
    <row r="464" spans="3:3" x14ac:dyDescent="0.25">
      <c r="C464" s="72" t="str">
        <f>+IFERROR(VLOOKUP(B464,GLSpecs!$L$15:$M$180,2,FALSE),"")</f>
        <v/>
      </c>
    </row>
    <row r="465" spans="3:3" x14ac:dyDescent="0.25">
      <c r="C465" s="72" t="str">
        <f>+IFERROR(VLOOKUP(B465,GLSpecs!$L$15:$M$180,2,FALSE),"")</f>
        <v/>
      </c>
    </row>
    <row r="466" spans="3:3" x14ac:dyDescent="0.25">
      <c r="C466" s="72" t="str">
        <f>+IFERROR(VLOOKUP(B466,GLSpecs!$L$15:$M$180,2,FALSE),"")</f>
        <v/>
      </c>
    </row>
    <row r="467" spans="3:3" x14ac:dyDescent="0.25">
      <c r="C467" s="72" t="str">
        <f>+IFERROR(VLOOKUP(B467,GLSpecs!$L$15:$M$180,2,FALSE),"")</f>
        <v/>
      </c>
    </row>
    <row r="468" spans="3:3" x14ac:dyDescent="0.25">
      <c r="C468" s="72" t="str">
        <f>+IFERROR(VLOOKUP(B468,GLSpecs!$L$15:$M$180,2,FALSE),"")</f>
        <v/>
      </c>
    </row>
    <row r="469" spans="3:3" x14ac:dyDescent="0.25">
      <c r="C469" s="72" t="str">
        <f>+IFERROR(VLOOKUP(B469,GLSpecs!$L$15:$M$180,2,FALSE),"")</f>
        <v/>
      </c>
    </row>
    <row r="470" spans="3:3" x14ac:dyDescent="0.25">
      <c r="C470" s="72" t="str">
        <f>+IFERROR(VLOOKUP(B470,GLSpecs!$L$15:$M$180,2,FALSE),"")</f>
        <v/>
      </c>
    </row>
    <row r="471" spans="3:3" x14ac:dyDescent="0.25">
      <c r="C471" s="72" t="str">
        <f>+IFERROR(VLOOKUP(B471,GLSpecs!$L$15:$M$180,2,FALSE),"")</f>
        <v/>
      </c>
    </row>
    <row r="472" spans="3:3" x14ac:dyDescent="0.25">
      <c r="C472" s="72" t="str">
        <f>+IFERROR(VLOOKUP(B472,GLSpecs!$L$15:$M$180,2,FALSE),"")</f>
        <v/>
      </c>
    </row>
    <row r="473" spans="3:3" x14ac:dyDescent="0.25">
      <c r="C473" s="72" t="str">
        <f>+IFERROR(VLOOKUP(B473,GLSpecs!$L$15:$M$180,2,FALSE),"")</f>
        <v/>
      </c>
    </row>
    <row r="474" spans="3:3" x14ac:dyDescent="0.25">
      <c r="C474" s="72" t="str">
        <f>+IFERROR(VLOOKUP(B474,GLSpecs!$L$15:$M$180,2,FALSE),"")</f>
        <v/>
      </c>
    </row>
    <row r="475" spans="3:3" x14ac:dyDescent="0.25">
      <c r="C475" s="72" t="str">
        <f>+IFERROR(VLOOKUP(B475,GLSpecs!$L$15:$M$180,2,FALSE),"")</f>
        <v/>
      </c>
    </row>
    <row r="476" spans="3:3" x14ac:dyDescent="0.25">
      <c r="C476" s="72" t="str">
        <f>+IFERROR(VLOOKUP(B476,GLSpecs!$L$15:$M$180,2,FALSE),"")</f>
        <v/>
      </c>
    </row>
    <row r="477" spans="3:3" x14ac:dyDescent="0.25">
      <c r="C477" s="72" t="str">
        <f>+IFERROR(VLOOKUP(B477,GLSpecs!$L$15:$M$180,2,FALSE),"")</f>
        <v/>
      </c>
    </row>
    <row r="478" spans="3:3" x14ac:dyDescent="0.25">
      <c r="C478" s="72" t="str">
        <f>+IFERROR(VLOOKUP(B478,GLSpecs!$L$15:$M$180,2,FALSE),"")</f>
        <v/>
      </c>
    </row>
    <row r="479" spans="3:3" x14ac:dyDescent="0.25">
      <c r="C479" s="72" t="str">
        <f>+IFERROR(VLOOKUP(B479,GLSpecs!$L$15:$M$180,2,FALSE),"")</f>
        <v/>
      </c>
    </row>
    <row r="480" spans="3:3" x14ac:dyDescent="0.25">
      <c r="C480" s="72" t="str">
        <f>+IFERROR(VLOOKUP(B480,GLSpecs!$L$15:$M$180,2,FALSE),"")</f>
        <v/>
      </c>
    </row>
    <row r="481" spans="3:3" x14ac:dyDescent="0.25">
      <c r="C481" s="72" t="str">
        <f>+IFERROR(VLOOKUP(B481,GLSpecs!$L$15:$M$180,2,FALSE),"")</f>
        <v/>
      </c>
    </row>
    <row r="482" spans="3:3" x14ac:dyDescent="0.25">
      <c r="C482" s="72" t="str">
        <f>+IFERROR(VLOOKUP(B482,GLSpecs!$L$15:$M$180,2,FALSE),"")</f>
        <v/>
      </c>
    </row>
    <row r="483" spans="3:3" x14ac:dyDescent="0.25">
      <c r="C483" s="72" t="str">
        <f>+IFERROR(VLOOKUP(B483,GLSpecs!$L$15:$M$180,2,FALSE),"")</f>
        <v/>
      </c>
    </row>
    <row r="484" spans="3:3" x14ac:dyDescent="0.25">
      <c r="C484" s="72" t="str">
        <f>+IFERROR(VLOOKUP(B484,GLSpecs!$L$15:$M$180,2,FALSE),"")</f>
        <v/>
      </c>
    </row>
    <row r="485" spans="3:3" x14ac:dyDescent="0.25">
      <c r="C485" s="72" t="str">
        <f>+IFERROR(VLOOKUP(B485,GLSpecs!$L$15:$M$180,2,FALSE),"")</f>
        <v/>
      </c>
    </row>
    <row r="486" spans="3:3" x14ac:dyDescent="0.25">
      <c r="C486" s="72" t="str">
        <f>+IFERROR(VLOOKUP(B486,GLSpecs!$L$15:$M$180,2,FALSE),"")</f>
        <v/>
      </c>
    </row>
    <row r="487" spans="3:3" x14ac:dyDescent="0.25">
      <c r="C487" s="72" t="str">
        <f>+IFERROR(VLOOKUP(B487,GLSpecs!$L$15:$M$180,2,FALSE),"")</f>
        <v/>
      </c>
    </row>
    <row r="488" spans="3:3" x14ac:dyDescent="0.25">
      <c r="C488" s="72" t="str">
        <f>+IFERROR(VLOOKUP(B488,GLSpecs!$L$15:$M$180,2,FALSE),"")</f>
        <v/>
      </c>
    </row>
    <row r="489" spans="3:3" x14ac:dyDescent="0.25">
      <c r="C489" s="72" t="str">
        <f>+IFERROR(VLOOKUP(B489,GLSpecs!$L$15:$M$180,2,FALSE),"")</f>
        <v/>
      </c>
    </row>
    <row r="490" spans="3:3" x14ac:dyDescent="0.25">
      <c r="C490" s="72" t="str">
        <f>+IFERROR(VLOOKUP(B490,GLSpecs!$L$15:$M$180,2,FALSE),"")</f>
        <v/>
      </c>
    </row>
    <row r="491" spans="3:3" x14ac:dyDescent="0.25">
      <c r="C491" s="72" t="str">
        <f>+IFERROR(VLOOKUP(B491,GLSpecs!$L$15:$M$180,2,FALSE),"")</f>
        <v/>
      </c>
    </row>
    <row r="492" spans="3:3" x14ac:dyDescent="0.25">
      <c r="C492" s="72" t="str">
        <f>+IFERROR(VLOOKUP(B492,GLSpecs!$L$15:$M$180,2,FALSE),"")</f>
        <v/>
      </c>
    </row>
    <row r="493" spans="3:3" x14ac:dyDescent="0.25">
      <c r="C493" s="72" t="str">
        <f>+IFERROR(VLOOKUP(B493,GLSpecs!$L$15:$M$180,2,FALSE),"")</f>
        <v/>
      </c>
    </row>
    <row r="494" spans="3:3" x14ac:dyDescent="0.25">
      <c r="C494" s="72" t="str">
        <f>+IFERROR(VLOOKUP(B494,GLSpecs!$L$15:$M$180,2,FALSE),"")</f>
        <v/>
      </c>
    </row>
    <row r="495" spans="3:3" x14ac:dyDescent="0.25">
      <c r="C495" s="72" t="str">
        <f>+IFERROR(VLOOKUP(B495,GLSpecs!$L$15:$M$180,2,FALSE),"")</f>
        <v/>
      </c>
    </row>
    <row r="496" spans="3:3" x14ac:dyDescent="0.25">
      <c r="C496" s="72" t="str">
        <f>+IFERROR(VLOOKUP(B496,GLSpecs!$L$15:$M$180,2,FALSE),"")</f>
        <v/>
      </c>
    </row>
    <row r="497" spans="3:3" x14ac:dyDescent="0.25">
      <c r="C497" s="72" t="str">
        <f>+IFERROR(VLOOKUP(B497,GLSpecs!$L$15:$M$180,2,FALSE),"")</f>
        <v/>
      </c>
    </row>
    <row r="498" spans="3:3" x14ac:dyDescent="0.25">
      <c r="C498" s="72" t="str">
        <f>+IFERROR(VLOOKUP(B498,GLSpecs!$L$15:$M$180,2,FALSE),"")</f>
        <v/>
      </c>
    </row>
    <row r="499" spans="3:3" x14ac:dyDescent="0.25">
      <c r="C499" s="72" t="str">
        <f>+IFERROR(VLOOKUP(B499,GLSpecs!$L$15:$M$180,2,FALSE),"")</f>
        <v/>
      </c>
    </row>
    <row r="500" spans="3:3" x14ac:dyDescent="0.25">
      <c r="C500" s="72" t="str">
        <f>+IFERROR(VLOOKUP(B500,GLSpecs!$L$15:$M$180,2,FALSE),"")</f>
        <v/>
      </c>
    </row>
    <row r="501" spans="3:3" x14ac:dyDescent="0.25">
      <c r="C501" s="72" t="str">
        <f>+IFERROR(VLOOKUP(B501,GLSpecs!$L$15:$M$180,2,FALSE),"")</f>
        <v/>
      </c>
    </row>
    <row r="502" spans="3:3" x14ac:dyDescent="0.25">
      <c r="C502" s="72" t="str">
        <f>+IFERROR(VLOOKUP(B502,GLSpecs!$L$15:$M$180,2,FALSE),"")</f>
        <v/>
      </c>
    </row>
    <row r="503" spans="3:3" x14ac:dyDescent="0.25">
      <c r="C503" s="72" t="str">
        <f>+IFERROR(VLOOKUP(B503,GLSpecs!$L$15:$M$180,2,FALSE),"")</f>
        <v/>
      </c>
    </row>
    <row r="504" spans="3:3" x14ac:dyDescent="0.25">
      <c r="C504" s="72" t="str">
        <f>+IFERROR(VLOOKUP(B504,GLSpecs!$L$15:$M$180,2,FALSE),"")</f>
        <v/>
      </c>
    </row>
    <row r="505" spans="3:3" x14ac:dyDescent="0.25">
      <c r="C505" s="72" t="str">
        <f>+IFERROR(VLOOKUP(B505,GLSpecs!$L$15:$M$180,2,FALSE),"")</f>
        <v/>
      </c>
    </row>
    <row r="506" spans="3:3" x14ac:dyDescent="0.25">
      <c r="C506" s="72" t="str">
        <f>+IFERROR(VLOOKUP(B506,GLSpecs!$L$15:$M$180,2,FALSE),"")</f>
        <v/>
      </c>
    </row>
    <row r="507" spans="3:3" x14ac:dyDescent="0.25">
      <c r="C507" s="72" t="str">
        <f>+IFERROR(VLOOKUP(B507,GLSpecs!$L$15:$M$180,2,FALSE),"")</f>
        <v/>
      </c>
    </row>
    <row r="508" spans="3:3" x14ac:dyDescent="0.25">
      <c r="C508" s="72" t="str">
        <f>+IFERROR(VLOOKUP(B508,GLSpecs!$L$15:$M$180,2,FALSE),"")</f>
        <v/>
      </c>
    </row>
    <row r="509" spans="3:3" x14ac:dyDescent="0.25">
      <c r="C509" s="72" t="str">
        <f>+IFERROR(VLOOKUP(B509,GLSpecs!$L$15:$M$180,2,FALSE),"")</f>
        <v/>
      </c>
    </row>
    <row r="510" spans="3:3" x14ac:dyDescent="0.25">
      <c r="C510" s="72" t="str">
        <f>+IFERROR(VLOOKUP(B510,GLSpecs!$L$15:$M$180,2,FALSE),"")</f>
        <v/>
      </c>
    </row>
    <row r="511" spans="3:3" x14ac:dyDescent="0.25">
      <c r="C511" s="72" t="str">
        <f>+IFERROR(VLOOKUP(B511,GLSpecs!$L$15:$M$180,2,FALSE),"")</f>
        <v/>
      </c>
    </row>
    <row r="512" spans="3:3" x14ac:dyDescent="0.25">
      <c r="C512" s="72" t="str">
        <f>+IFERROR(VLOOKUP(B512,GLSpecs!$L$15:$M$180,2,FALSE),"")</f>
        <v/>
      </c>
    </row>
    <row r="513" spans="3:3" x14ac:dyDescent="0.25">
      <c r="C513" s="72" t="str">
        <f>+IFERROR(VLOOKUP(B513,GLSpecs!$L$15:$M$180,2,FALSE),"")</f>
        <v/>
      </c>
    </row>
    <row r="514" spans="3:3" x14ac:dyDescent="0.25">
      <c r="C514" s="72" t="str">
        <f>+IFERROR(VLOOKUP(B514,GLSpecs!$L$15:$M$180,2,FALSE),"")</f>
        <v/>
      </c>
    </row>
    <row r="515" spans="3:3" x14ac:dyDescent="0.25">
      <c r="C515" s="72" t="str">
        <f>+IFERROR(VLOOKUP(B515,GLSpecs!$L$15:$M$180,2,FALSE),"")</f>
        <v/>
      </c>
    </row>
    <row r="516" spans="3:3" x14ac:dyDescent="0.25">
      <c r="C516" s="72" t="str">
        <f>+IFERROR(VLOOKUP(B516,GLSpecs!$L$15:$M$180,2,FALSE),"")</f>
        <v/>
      </c>
    </row>
    <row r="517" spans="3:3" x14ac:dyDescent="0.25">
      <c r="C517" s="72" t="str">
        <f>+IFERROR(VLOOKUP(B517,GLSpecs!$L$15:$M$180,2,FALSE),"")</f>
        <v/>
      </c>
    </row>
    <row r="518" spans="3:3" x14ac:dyDescent="0.25">
      <c r="C518" s="72" t="str">
        <f>+IFERROR(VLOOKUP(B518,GLSpecs!$L$15:$M$180,2,FALSE),"")</f>
        <v/>
      </c>
    </row>
    <row r="519" spans="3:3" x14ac:dyDescent="0.25">
      <c r="C519" s="72" t="str">
        <f>+IFERROR(VLOOKUP(B519,GLSpecs!$L$15:$M$180,2,FALSE),"")</f>
        <v/>
      </c>
    </row>
    <row r="520" spans="3:3" x14ac:dyDescent="0.25">
      <c r="C520" s="72" t="str">
        <f>+IFERROR(VLOOKUP(B520,GLSpecs!$L$15:$M$180,2,FALSE),"")</f>
        <v/>
      </c>
    </row>
    <row r="521" spans="3:3" x14ac:dyDescent="0.25">
      <c r="C521" s="72" t="str">
        <f>+IFERROR(VLOOKUP(B521,GLSpecs!$L$15:$M$180,2,FALSE),"")</f>
        <v/>
      </c>
    </row>
    <row r="522" spans="3:3" x14ac:dyDescent="0.25">
      <c r="C522" s="72" t="str">
        <f>+IFERROR(VLOOKUP(B522,GLSpecs!$L$15:$M$180,2,FALSE),"")</f>
        <v/>
      </c>
    </row>
    <row r="523" spans="3:3" x14ac:dyDescent="0.25">
      <c r="C523" s="72" t="str">
        <f>+IFERROR(VLOOKUP(B523,GLSpecs!$L$15:$M$180,2,FALSE),"")</f>
        <v/>
      </c>
    </row>
    <row r="524" spans="3:3" x14ac:dyDescent="0.25">
      <c r="C524" s="72" t="str">
        <f>+IFERROR(VLOOKUP(B524,GLSpecs!$L$15:$M$180,2,FALSE),"")</f>
        <v/>
      </c>
    </row>
    <row r="525" spans="3:3" x14ac:dyDescent="0.25">
      <c r="C525" s="72" t="str">
        <f>+IFERROR(VLOOKUP(B525,GLSpecs!$L$15:$M$180,2,FALSE),"")</f>
        <v/>
      </c>
    </row>
    <row r="526" spans="3:3" x14ac:dyDescent="0.25">
      <c r="C526" s="72" t="str">
        <f>+IFERROR(VLOOKUP(B526,GLSpecs!$L$15:$M$180,2,FALSE),"")</f>
        <v/>
      </c>
    </row>
    <row r="527" spans="3:3" x14ac:dyDescent="0.25">
      <c r="C527" s="72" t="str">
        <f>+IFERROR(VLOOKUP(B527,GLSpecs!$L$15:$M$180,2,FALSE),"")</f>
        <v/>
      </c>
    </row>
    <row r="528" spans="3:3" x14ac:dyDescent="0.25">
      <c r="C528" s="72" t="str">
        <f>+IFERROR(VLOOKUP(B528,GLSpecs!$L$15:$M$180,2,FALSE),"")</f>
        <v/>
      </c>
    </row>
    <row r="529" spans="3:3" x14ac:dyDescent="0.25">
      <c r="C529" s="72" t="str">
        <f>+IFERROR(VLOOKUP(B529,GLSpecs!$L$15:$M$180,2,FALSE),"")</f>
        <v/>
      </c>
    </row>
    <row r="530" spans="3:3" x14ac:dyDescent="0.25">
      <c r="C530" s="72" t="str">
        <f>+IFERROR(VLOOKUP(B530,GLSpecs!$L$15:$M$180,2,FALSE),"")</f>
        <v/>
      </c>
    </row>
    <row r="531" spans="3:3" x14ac:dyDescent="0.25">
      <c r="C531" s="72" t="str">
        <f>+IFERROR(VLOOKUP(B531,GLSpecs!$L$15:$M$180,2,FALSE),"")</f>
        <v/>
      </c>
    </row>
    <row r="532" spans="3:3" x14ac:dyDescent="0.25">
      <c r="C532" s="72" t="str">
        <f>+IFERROR(VLOOKUP(B532,GLSpecs!$L$15:$M$180,2,FALSE),"")</f>
        <v/>
      </c>
    </row>
    <row r="533" spans="3:3" x14ac:dyDescent="0.25">
      <c r="C533" s="72" t="str">
        <f>+IFERROR(VLOOKUP(B533,GLSpecs!$L$15:$M$180,2,FALSE),"")</f>
        <v/>
      </c>
    </row>
    <row r="534" spans="3:3" x14ac:dyDescent="0.25">
      <c r="C534" s="72" t="str">
        <f>+IFERROR(VLOOKUP(B534,GLSpecs!$L$15:$M$180,2,FALSE),"")</f>
        <v/>
      </c>
    </row>
    <row r="535" spans="3:3" x14ac:dyDescent="0.25">
      <c r="C535" s="72" t="str">
        <f>+IFERROR(VLOOKUP(B535,GLSpecs!$L$15:$M$180,2,FALSE),"")</f>
        <v/>
      </c>
    </row>
    <row r="536" spans="3:3" x14ac:dyDescent="0.25">
      <c r="C536" s="72" t="str">
        <f>+IFERROR(VLOOKUP(B536,GLSpecs!$L$15:$M$180,2,FALSE),"")</f>
        <v/>
      </c>
    </row>
    <row r="537" spans="3:3" x14ac:dyDescent="0.25">
      <c r="C537" s="72" t="str">
        <f>+IFERROR(VLOOKUP(B537,GLSpecs!$L$15:$M$180,2,FALSE),"")</f>
        <v/>
      </c>
    </row>
    <row r="538" spans="3:3" x14ac:dyDescent="0.25">
      <c r="C538" s="72" t="str">
        <f>+IFERROR(VLOOKUP(B538,GLSpecs!$L$15:$M$180,2,FALSE),"")</f>
        <v/>
      </c>
    </row>
    <row r="539" spans="3:3" x14ac:dyDescent="0.25">
      <c r="C539" s="72" t="str">
        <f>+IFERROR(VLOOKUP(B539,GLSpecs!$L$15:$M$180,2,FALSE),"")</f>
        <v/>
      </c>
    </row>
    <row r="540" spans="3:3" x14ac:dyDescent="0.25">
      <c r="C540" s="72" t="str">
        <f>+IFERROR(VLOOKUP(B540,GLSpecs!$L$15:$M$180,2,FALSE),"")</f>
        <v/>
      </c>
    </row>
    <row r="541" spans="3:3" x14ac:dyDescent="0.25">
      <c r="C541" s="72" t="str">
        <f>+IFERROR(VLOOKUP(B541,GLSpecs!$L$15:$M$180,2,FALSE),"")</f>
        <v/>
      </c>
    </row>
    <row r="542" spans="3:3" x14ac:dyDescent="0.25">
      <c r="C542" s="72" t="str">
        <f>+IFERROR(VLOOKUP(B542,GLSpecs!$L$15:$M$180,2,FALSE),"")</f>
        <v/>
      </c>
    </row>
    <row r="543" spans="3:3" x14ac:dyDescent="0.25">
      <c r="C543" s="72" t="str">
        <f>+IFERROR(VLOOKUP(B543,GLSpecs!$L$15:$M$180,2,FALSE),"")</f>
        <v/>
      </c>
    </row>
    <row r="544" spans="3:3" x14ac:dyDescent="0.25">
      <c r="C544" s="72" t="str">
        <f>+IFERROR(VLOOKUP(B544,GLSpecs!$L$15:$M$180,2,FALSE),"")</f>
        <v/>
      </c>
    </row>
    <row r="545" spans="3:3" x14ac:dyDescent="0.25">
      <c r="C545" s="72" t="str">
        <f>+IFERROR(VLOOKUP(B545,GLSpecs!$L$15:$M$180,2,FALSE),"")</f>
        <v/>
      </c>
    </row>
    <row r="546" spans="3:3" x14ac:dyDescent="0.25">
      <c r="C546" s="72" t="str">
        <f>+IFERROR(VLOOKUP(B546,GLSpecs!$L$15:$M$180,2,FALSE),"")</f>
        <v/>
      </c>
    </row>
    <row r="547" spans="3:3" x14ac:dyDescent="0.25">
      <c r="C547" s="72" t="str">
        <f>+IFERROR(VLOOKUP(B547,GLSpecs!$L$15:$M$180,2,FALSE),"")</f>
        <v/>
      </c>
    </row>
    <row r="548" spans="3:3" x14ac:dyDescent="0.25">
      <c r="C548" s="72" t="str">
        <f>+IFERROR(VLOOKUP(B548,GLSpecs!$L$15:$M$180,2,FALSE),"")</f>
        <v/>
      </c>
    </row>
    <row r="549" spans="3:3" x14ac:dyDescent="0.25">
      <c r="C549" s="72" t="str">
        <f>+IFERROR(VLOOKUP(B549,GLSpecs!$L$15:$M$180,2,FALSE),"")</f>
        <v/>
      </c>
    </row>
    <row r="550" spans="3:3" x14ac:dyDescent="0.25">
      <c r="C550" s="72" t="str">
        <f>+IFERROR(VLOOKUP(B550,GLSpecs!$L$15:$M$180,2,FALSE),"")</f>
        <v/>
      </c>
    </row>
    <row r="551" spans="3:3" x14ac:dyDescent="0.25">
      <c r="C551" s="72" t="str">
        <f>+IFERROR(VLOOKUP(B551,GLSpecs!$L$15:$M$180,2,FALSE),"")</f>
        <v/>
      </c>
    </row>
    <row r="552" spans="3:3" x14ac:dyDescent="0.25">
      <c r="C552" s="72" t="str">
        <f>+IFERROR(VLOOKUP(B552,GLSpecs!$L$15:$M$180,2,FALSE),"")</f>
        <v/>
      </c>
    </row>
    <row r="553" spans="3:3" x14ac:dyDescent="0.25">
      <c r="C553" s="72" t="str">
        <f>+IFERROR(VLOOKUP(B553,GLSpecs!$L$15:$M$180,2,FALSE),"")</f>
        <v/>
      </c>
    </row>
    <row r="554" spans="3:3" x14ac:dyDescent="0.25">
      <c r="C554" s="72" t="str">
        <f>+IFERROR(VLOOKUP(B554,GLSpecs!$L$15:$M$180,2,FALSE),"")</f>
        <v/>
      </c>
    </row>
    <row r="555" spans="3:3" x14ac:dyDescent="0.25">
      <c r="C555" s="72" t="str">
        <f>+IFERROR(VLOOKUP(B555,GLSpecs!$L$15:$M$180,2,FALSE),"")</f>
        <v/>
      </c>
    </row>
    <row r="556" spans="3:3" x14ac:dyDescent="0.25">
      <c r="C556" s="72" t="str">
        <f>+IFERROR(VLOOKUP(B556,GLSpecs!$L$15:$M$180,2,FALSE),"")</f>
        <v/>
      </c>
    </row>
    <row r="557" spans="3:3" x14ac:dyDescent="0.25">
      <c r="C557" s="72" t="str">
        <f>+IFERROR(VLOOKUP(B557,GLSpecs!$L$15:$M$180,2,FALSE),"")</f>
        <v/>
      </c>
    </row>
    <row r="558" spans="3:3" x14ac:dyDescent="0.25">
      <c r="C558" s="72" t="str">
        <f>+IFERROR(VLOOKUP(B558,GLSpecs!$L$15:$M$180,2,FALSE),"")</f>
        <v/>
      </c>
    </row>
    <row r="559" spans="3:3" x14ac:dyDescent="0.25">
      <c r="C559" s="72" t="str">
        <f>+IFERROR(VLOOKUP(B559,GLSpecs!$L$15:$M$180,2,FALSE),"")</f>
        <v/>
      </c>
    </row>
    <row r="560" spans="3:3" x14ac:dyDescent="0.25">
      <c r="C560" s="72" t="str">
        <f>+IFERROR(VLOOKUP(B560,GLSpecs!$L$15:$M$180,2,FALSE),"")</f>
        <v/>
      </c>
    </row>
    <row r="561" spans="3:3" x14ac:dyDescent="0.25">
      <c r="C561" s="72" t="str">
        <f>+IFERROR(VLOOKUP(B561,GLSpecs!$L$15:$M$180,2,FALSE),"")</f>
        <v/>
      </c>
    </row>
    <row r="562" spans="3:3" x14ac:dyDescent="0.25">
      <c r="C562" s="72" t="str">
        <f>+IFERROR(VLOOKUP(B562,GLSpecs!$L$15:$M$180,2,FALSE),"")</f>
        <v/>
      </c>
    </row>
    <row r="563" spans="3:3" x14ac:dyDescent="0.25">
      <c r="C563" s="72" t="str">
        <f>+IFERROR(VLOOKUP(B563,GLSpecs!$L$15:$M$180,2,FALSE),"")</f>
        <v/>
      </c>
    </row>
    <row r="564" spans="3:3" x14ac:dyDescent="0.25">
      <c r="C564" s="72" t="str">
        <f>+IFERROR(VLOOKUP(B564,GLSpecs!$L$15:$M$180,2,FALSE),"")</f>
        <v/>
      </c>
    </row>
    <row r="565" spans="3:3" x14ac:dyDescent="0.25">
      <c r="C565" s="72" t="str">
        <f>+IFERROR(VLOOKUP(B565,GLSpecs!$L$15:$M$180,2,FALSE),"")</f>
        <v/>
      </c>
    </row>
    <row r="566" spans="3:3" x14ac:dyDescent="0.25">
      <c r="C566" s="72" t="str">
        <f>+IFERROR(VLOOKUP(B566,GLSpecs!$L$15:$M$180,2,FALSE),"")</f>
        <v/>
      </c>
    </row>
    <row r="567" spans="3:3" x14ac:dyDescent="0.25">
      <c r="C567" s="72" t="str">
        <f>+IFERROR(VLOOKUP(B567,GLSpecs!$L$15:$M$180,2,FALSE),"")</f>
        <v/>
      </c>
    </row>
    <row r="568" spans="3:3" x14ac:dyDescent="0.25">
      <c r="C568" s="72" t="str">
        <f>+IFERROR(VLOOKUP(B568,GLSpecs!$L$15:$M$180,2,FALSE),"")</f>
        <v/>
      </c>
    </row>
    <row r="569" spans="3:3" x14ac:dyDescent="0.25">
      <c r="C569" s="72" t="str">
        <f>+IFERROR(VLOOKUP(B569,GLSpecs!$L$15:$M$180,2,FALSE),"")</f>
        <v/>
      </c>
    </row>
    <row r="570" spans="3:3" x14ac:dyDescent="0.25">
      <c r="C570" s="72" t="str">
        <f>+IFERROR(VLOOKUP(B570,GLSpecs!$L$15:$M$180,2,FALSE),"")</f>
        <v/>
      </c>
    </row>
    <row r="571" spans="3:3" x14ac:dyDescent="0.25">
      <c r="C571" s="72" t="str">
        <f>+IFERROR(VLOOKUP(B571,GLSpecs!$L$15:$M$180,2,FALSE),"")</f>
        <v/>
      </c>
    </row>
    <row r="572" spans="3:3" x14ac:dyDescent="0.25">
      <c r="C572" s="72" t="str">
        <f>+IFERROR(VLOOKUP(B572,GLSpecs!$L$15:$M$180,2,FALSE),"")</f>
        <v/>
      </c>
    </row>
    <row r="573" spans="3:3" x14ac:dyDescent="0.25">
      <c r="C573" s="72" t="str">
        <f>+IFERROR(VLOOKUP(B573,GLSpecs!$L$15:$M$180,2,FALSE),"")</f>
        <v/>
      </c>
    </row>
    <row r="574" spans="3:3" x14ac:dyDescent="0.25">
      <c r="C574" s="72" t="str">
        <f>+IFERROR(VLOOKUP(B574,GLSpecs!$L$15:$M$180,2,FALSE),"")</f>
        <v/>
      </c>
    </row>
    <row r="575" spans="3:3" x14ac:dyDescent="0.25">
      <c r="C575" s="72" t="str">
        <f>+IFERROR(VLOOKUP(B575,GLSpecs!$L$15:$M$180,2,FALSE),"")</f>
        <v/>
      </c>
    </row>
    <row r="576" spans="3:3" x14ac:dyDescent="0.25">
      <c r="C576" s="72" t="str">
        <f>+IFERROR(VLOOKUP(B576,GLSpecs!$L$15:$M$180,2,FALSE),"")</f>
        <v/>
      </c>
    </row>
    <row r="577" spans="3:3" x14ac:dyDescent="0.25">
      <c r="C577" s="72" t="str">
        <f>+IFERROR(VLOOKUP(B577,GLSpecs!$L$15:$M$180,2,FALSE),"")</f>
        <v/>
      </c>
    </row>
    <row r="578" spans="3:3" x14ac:dyDescent="0.25">
      <c r="C578" s="72" t="str">
        <f>+IFERROR(VLOOKUP(B578,GLSpecs!$L$15:$M$180,2,FALSE),"")</f>
        <v/>
      </c>
    </row>
    <row r="579" spans="3:3" x14ac:dyDescent="0.25">
      <c r="C579" s="72" t="str">
        <f>+IFERROR(VLOOKUP(B579,GLSpecs!$L$15:$M$180,2,FALSE),"")</f>
        <v/>
      </c>
    </row>
    <row r="580" spans="3:3" x14ac:dyDescent="0.25">
      <c r="C580" s="72" t="str">
        <f>+IFERROR(VLOOKUP(B580,GLSpecs!$L$15:$M$180,2,FALSE),"")</f>
        <v/>
      </c>
    </row>
    <row r="581" spans="3:3" x14ac:dyDescent="0.25">
      <c r="C581" s="72" t="str">
        <f>+IFERROR(VLOOKUP(B581,GLSpecs!$L$15:$M$180,2,FALSE),"")</f>
        <v/>
      </c>
    </row>
    <row r="582" spans="3:3" x14ac:dyDescent="0.25">
      <c r="C582" s="72" t="str">
        <f>+IFERROR(VLOOKUP(B582,GLSpecs!$L$15:$M$180,2,FALSE),"")</f>
        <v/>
      </c>
    </row>
    <row r="583" spans="3:3" x14ac:dyDescent="0.25">
      <c r="C583" s="72" t="str">
        <f>+IFERROR(VLOOKUP(B583,GLSpecs!$L$15:$M$180,2,FALSE),"")</f>
        <v/>
      </c>
    </row>
    <row r="584" spans="3:3" x14ac:dyDescent="0.25">
      <c r="C584" s="72" t="str">
        <f>+IFERROR(VLOOKUP(B584,GLSpecs!$L$15:$M$180,2,FALSE),"")</f>
        <v/>
      </c>
    </row>
    <row r="585" spans="3:3" x14ac:dyDescent="0.25">
      <c r="C585" s="72" t="str">
        <f>+IFERROR(VLOOKUP(B585,GLSpecs!$L$15:$M$180,2,FALSE),"")</f>
        <v/>
      </c>
    </row>
    <row r="586" spans="3:3" x14ac:dyDescent="0.25">
      <c r="C586" s="72" t="str">
        <f>+IFERROR(VLOOKUP(B586,GLSpecs!$L$15:$M$180,2,FALSE),"")</f>
        <v/>
      </c>
    </row>
    <row r="587" spans="3:3" x14ac:dyDescent="0.25">
      <c r="C587" s="72" t="str">
        <f>+IFERROR(VLOOKUP(B587,GLSpecs!$L$15:$M$180,2,FALSE),"")</f>
        <v/>
      </c>
    </row>
    <row r="588" spans="3:3" x14ac:dyDescent="0.25">
      <c r="C588" s="72" t="str">
        <f>+IFERROR(VLOOKUP(B588,GLSpecs!$L$15:$M$180,2,FALSE),"")</f>
        <v/>
      </c>
    </row>
    <row r="589" spans="3:3" x14ac:dyDescent="0.25">
      <c r="C589" s="72" t="str">
        <f>+IFERROR(VLOOKUP(B589,GLSpecs!$L$15:$M$180,2,FALSE),"")</f>
        <v/>
      </c>
    </row>
    <row r="590" spans="3:3" x14ac:dyDescent="0.25">
      <c r="C590" s="72" t="str">
        <f>+IFERROR(VLOOKUP(B590,GLSpecs!$L$15:$M$180,2,FALSE),"")</f>
        <v/>
      </c>
    </row>
    <row r="591" spans="3:3" x14ac:dyDescent="0.25">
      <c r="C591" s="72" t="str">
        <f>+IFERROR(VLOOKUP(B591,GLSpecs!$L$15:$M$180,2,FALSE),"")</f>
        <v/>
      </c>
    </row>
    <row r="592" spans="3:3" x14ac:dyDescent="0.25">
      <c r="C592" s="72" t="str">
        <f>+IFERROR(VLOOKUP(B592,GLSpecs!$L$15:$M$180,2,FALSE),"")</f>
        <v/>
      </c>
    </row>
    <row r="593" spans="3:3" x14ac:dyDescent="0.25">
      <c r="C593" s="72" t="str">
        <f>+IFERROR(VLOOKUP(B593,GLSpecs!$L$15:$M$180,2,FALSE),"")</f>
        <v/>
      </c>
    </row>
    <row r="594" spans="3:3" x14ac:dyDescent="0.25">
      <c r="C594" s="72" t="str">
        <f>+IFERROR(VLOOKUP(B594,GLSpecs!$L$15:$M$180,2,FALSE),"")</f>
        <v/>
      </c>
    </row>
    <row r="595" spans="3:3" x14ac:dyDescent="0.25">
      <c r="C595" s="72" t="str">
        <f>+IFERROR(VLOOKUP(B595,GLSpecs!$L$15:$M$180,2,FALSE),"")</f>
        <v/>
      </c>
    </row>
    <row r="596" spans="3:3" x14ac:dyDescent="0.25">
      <c r="C596" s="72" t="str">
        <f>+IFERROR(VLOOKUP(B596,GLSpecs!$L$15:$M$180,2,FALSE),"")</f>
        <v/>
      </c>
    </row>
    <row r="597" spans="3:3" x14ac:dyDescent="0.25">
      <c r="C597" s="72" t="str">
        <f>+IFERROR(VLOOKUP(B597,GLSpecs!$L$15:$M$180,2,FALSE),"")</f>
        <v/>
      </c>
    </row>
    <row r="598" spans="3:3" x14ac:dyDescent="0.25">
      <c r="C598" s="72" t="str">
        <f>+IFERROR(VLOOKUP(B598,GLSpecs!$L$15:$M$180,2,FALSE),"")</f>
        <v/>
      </c>
    </row>
    <row r="599" spans="3:3" x14ac:dyDescent="0.25">
      <c r="C599" s="72" t="str">
        <f>+IFERROR(VLOOKUP(B599,GLSpecs!$L$15:$M$180,2,FALSE),"")</f>
        <v/>
      </c>
    </row>
    <row r="600" spans="3:3" x14ac:dyDescent="0.25">
      <c r="C600" s="72" t="str">
        <f>+IFERROR(VLOOKUP(B600,GLSpecs!$L$15:$M$180,2,FALSE),"")</f>
        <v/>
      </c>
    </row>
    <row r="601" spans="3:3" x14ac:dyDescent="0.25">
      <c r="C601" s="72" t="str">
        <f>+IFERROR(VLOOKUP(B601,GLSpecs!$L$15:$M$180,2,FALSE),"")</f>
        <v/>
      </c>
    </row>
    <row r="602" spans="3:3" x14ac:dyDescent="0.25">
      <c r="C602" s="72" t="str">
        <f>+IFERROR(VLOOKUP(B602,GLSpecs!$L$15:$M$180,2,FALSE),"")</f>
        <v/>
      </c>
    </row>
    <row r="603" spans="3:3" x14ac:dyDescent="0.25">
      <c r="C603" s="72" t="str">
        <f>+IFERROR(VLOOKUP(B603,GLSpecs!$L$15:$M$180,2,FALSE),"")</f>
        <v/>
      </c>
    </row>
    <row r="604" spans="3:3" x14ac:dyDescent="0.25">
      <c r="C604" s="72" t="str">
        <f>+IFERROR(VLOOKUP(B604,GLSpecs!$L$15:$M$180,2,FALSE),"")</f>
        <v/>
      </c>
    </row>
    <row r="605" spans="3:3" x14ac:dyDescent="0.25">
      <c r="C605" s="72" t="str">
        <f>+IFERROR(VLOOKUP(B605,GLSpecs!$L$15:$M$180,2,FALSE),"")</f>
        <v/>
      </c>
    </row>
    <row r="606" spans="3:3" x14ac:dyDescent="0.25">
      <c r="C606" s="72" t="str">
        <f>+IFERROR(VLOOKUP(B606,GLSpecs!$L$15:$M$180,2,FALSE),"")</f>
        <v/>
      </c>
    </row>
    <row r="607" spans="3:3" x14ac:dyDescent="0.25">
      <c r="C607" s="72" t="str">
        <f>+IFERROR(VLOOKUP(B607,GLSpecs!$L$15:$M$180,2,FALSE),"")</f>
        <v/>
      </c>
    </row>
    <row r="608" spans="3:3" x14ac:dyDescent="0.25">
      <c r="C608" s="72" t="str">
        <f>+IFERROR(VLOOKUP(B608,GLSpecs!$L$15:$M$180,2,FALSE),"")</f>
        <v/>
      </c>
    </row>
    <row r="609" spans="3:3" x14ac:dyDescent="0.25">
      <c r="C609" s="72" t="str">
        <f>+IFERROR(VLOOKUP(B609,GLSpecs!$L$15:$M$180,2,FALSE),"")</f>
        <v/>
      </c>
    </row>
    <row r="610" spans="3:3" x14ac:dyDescent="0.25">
      <c r="C610" s="72" t="str">
        <f>+IFERROR(VLOOKUP(B610,GLSpecs!$L$15:$M$180,2,FALSE),"")</f>
        <v/>
      </c>
    </row>
    <row r="611" spans="3:3" x14ac:dyDescent="0.25">
      <c r="C611" s="72" t="str">
        <f>+IFERROR(VLOOKUP(B611,GLSpecs!$L$15:$M$180,2,FALSE),"")</f>
        <v/>
      </c>
    </row>
    <row r="612" spans="3:3" x14ac:dyDescent="0.25">
      <c r="C612" s="72" t="str">
        <f>+IFERROR(VLOOKUP(B612,GLSpecs!$L$15:$M$180,2,FALSE),"")</f>
        <v/>
      </c>
    </row>
    <row r="613" spans="3:3" x14ac:dyDescent="0.25">
      <c r="C613" s="72" t="str">
        <f>+IFERROR(VLOOKUP(B613,GLSpecs!$L$15:$M$180,2,FALSE),"")</f>
        <v/>
      </c>
    </row>
    <row r="614" spans="3:3" x14ac:dyDescent="0.25">
      <c r="C614" s="72" t="str">
        <f>+IFERROR(VLOOKUP(B614,GLSpecs!$L$15:$M$180,2,FALSE),"")</f>
        <v/>
      </c>
    </row>
    <row r="615" spans="3:3" x14ac:dyDescent="0.25">
      <c r="C615" s="72" t="str">
        <f>+IFERROR(VLOOKUP(B615,GLSpecs!$L$15:$M$180,2,FALSE),"")</f>
        <v/>
      </c>
    </row>
    <row r="616" spans="3:3" x14ac:dyDescent="0.25">
      <c r="C616" s="72" t="str">
        <f>+IFERROR(VLOOKUP(B616,GLSpecs!$L$15:$M$180,2,FALSE),"")</f>
        <v/>
      </c>
    </row>
    <row r="617" spans="3:3" x14ac:dyDescent="0.25">
      <c r="C617" s="72" t="str">
        <f>+IFERROR(VLOOKUP(B617,GLSpecs!$L$15:$M$180,2,FALSE),"")</f>
        <v/>
      </c>
    </row>
    <row r="618" spans="3:3" x14ac:dyDescent="0.25">
      <c r="C618" s="72" t="str">
        <f>+IFERROR(VLOOKUP(B618,GLSpecs!$L$15:$M$180,2,FALSE),"")</f>
        <v/>
      </c>
    </row>
    <row r="619" spans="3:3" x14ac:dyDescent="0.25">
      <c r="C619" s="72" t="str">
        <f>+IFERROR(VLOOKUP(B619,GLSpecs!$L$15:$M$180,2,FALSE),"")</f>
        <v/>
      </c>
    </row>
    <row r="620" spans="3:3" x14ac:dyDescent="0.25">
      <c r="C620" s="72" t="str">
        <f>+IFERROR(VLOOKUP(B620,GLSpecs!$L$15:$M$180,2,FALSE),"")</f>
        <v/>
      </c>
    </row>
    <row r="621" spans="3:3" x14ac:dyDescent="0.25">
      <c r="C621" s="72" t="str">
        <f>+IFERROR(VLOOKUP(B621,GLSpecs!$L$15:$M$180,2,FALSE),"")</f>
        <v/>
      </c>
    </row>
    <row r="622" spans="3:3" x14ac:dyDescent="0.25">
      <c r="C622" s="72" t="str">
        <f>+IFERROR(VLOOKUP(B622,GLSpecs!$L$15:$M$180,2,FALSE),"")</f>
        <v/>
      </c>
    </row>
    <row r="623" spans="3:3" x14ac:dyDescent="0.25">
      <c r="C623" s="72" t="str">
        <f>+IFERROR(VLOOKUP(B623,GLSpecs!$L$15:$M$180,2,FALSE),"")</f>
        <v/>
      </c>
    </row>
    <row r="624" spans="3:3" x14ac:dyDescent="0.25">
      <c r="C624" s="72" t="str">
        <f>+IFERROR(VLOOKUP(B624,GLSpecs!$L$15:$M$180,2,FALSE),"")</f>
        <v/>
      </c>
    </row>
    <row r="625" spans="3:3" x14ac:dyDescent="0.25">
      <c r="C625" s="72" t="str">
        <f>+IFERROR(VLOOKUP(B625,GLSpecs!$L$15:$M$180,2,FALSE),"")</f>
        <v/>
      </c>
    </row>
    <row r="626" spans="3:3" x14ac:dyDescent="0.25">
      <c r="C626" s="72" t="str">
        <f>+IFERROR(VLOOKUP(B626,GLSpecs!$L$15:$M$180,2,FALSE),"")</f>
        <v/>
      </c>
    </row>
    <row r="627" spans="3:3" x14ac:dyDescent="0.25">
      <c r="C627" s="72" t="str">
        <f>+IFERROR(VLOOKUP(B627,GLSpecs!$L$15:$M$180,2,FALSE),"")</f>
        <v/>
      </c>
    </row>
    <row r="628" spans="3:3" x14ac:dyDescent="0.25">
      <c r="C628" s="72" t="str">
        <f>+IFERROR(VLOOKUP(B628,GLSpecs!$L$15:$M$180,2,FALSE),"")</f>
        <v/>
      </c>
    </row>
    <row r="629" spans="3:3" x14ac:dyDescent="0.25">
      <c r="C629" s="72" t="str">
        <f>+IFERROR(VLOOKUP(B629,GLSpecs!$L$15:$M$180,2,FALSE),"")</f>
        <v/>
      </c>
    </row>
    <row r="630" spans="3:3" x14ac:dyDescent="0.25">
      <c r="C630" s="72" t="str">
        <f>+IFERROR(VLOOKUP(B630,GLSpecs!$L$15:$M$180,2,FALSE),"")</f>
        <v/>
      </c>
    </row>
    <row r="631" spans="3:3" x14ac:dyDescent="0.25">
      <c r="C631" s="72" t="str">
        <f>+IFERROR(VLOOKUP(B631,GLSpecs!$L$15:$M$180,2,FALSE),"")</f>
        <v/>
      </c>
    </row>
    <row r="632" spans="3:3" x14ac:dyDescent="0.25">
      <c r="C632" s="72" t="str">
        <f>+IFERROR(VLOOKUP(B632,GLSpecs!$L$15:$M$180,2,FALSE),"")</f>
        <v/>
      </c>
    </row>
    <row r="633" spans="3:3" x14ac:dyDescent="0.25">
      <c r="C633" s="72" t="str">
        <f>+IFERROR(VLOOKUP(B633,GLSpecs!$L$15:$M$180,2,FALSE),"")</f>
        <v/>
      </c>
    </row>
    <row r="634" spans="3:3" x14ac:dyDescent="0.25">
      <c r="C634" s="72" t="str">
        <f>+IFERROR(VLOOKUP(B634,GLSpecs!$L$15:$M$180,2,FALSE),"")</f>
        <v/>
      </c>
    </row>
    <row r="635" spans="3:3" x14ac:dyDescent="0.25">
      <c r="C635" s="72" t="str">
        <f>+IFERROR(VLOOKUP(B635,GLSpecs!$L$15:$M$180,2,FALSE),"")</f>
        <v/>
      </c>
    </row>
    <row r="636" spans="3:3" x14ac:dyDescent="0.25">
      <c r="C636" s="72" t="str">
        <f>+IFERROR(VLOOKUP(B636,GLSpecs!$L$15:$M$180,2,FALSE),"")</f>
        <v/>
      </c>
    </row>
    <row r="637" spans="3:3" x14ac:dyDescent="0.25">
      <c r="C637" s="72" t="str">
        <f>+IFERROR(VLOOKUP(B637,GLSpecs!$L$15:$M$180,2,FALSE),"")</f>
        <v/>
      </c>
    </row>
    <row r="638" spans="3:3" x14ac:dyDescent="0.25">
      <c r="C638" s="72" t="str">
        <f>+IFERROR(VLOOKUP(B638,GLSpecs!$L$15:$M$180,2,FALSE),"")</f>
        <v/>
      </c>
    </row>
    <row r="639" spans="3:3" x14ac:dyDescent="0.25">
      <c r="C639" s="72" t="str">
        <f>+IFERROR(VLOOKUP(B639,GLSpecs!$L$15:$M$180,2,FALSE),"")</f>
        <v/>
      </c>
    </row>
    <row r="640" spans="3:3" x14ac:dyDescent="0.25">
      <c r="C640" s="72" t="str">
        <f>+IFERROR(VLOOKUP(B640,GLSpecs!$L$15:$M$180,2,FALSE),"")</f>
        <v/>
      </c>
    </row>
    <row r="641" spans="3:3" x14ac:dyDescent="0.25">
      <c r="C641" s="72" t="str">
        <f>+IFERROR(VLOOKUP(B641,GLSpecs!$L$15:$M$180,2,FALSE),"")</f>
        <v/>
      </c>
    </row>
    <row r="642" spans="3:3" x14ac:dyDescent="0.25">
      <c r="C642" s="72" t="str">
        <f>+IFERROR(VLOOKUP(B642,GLSpecs!$L$15:$M$180,2,FALSE),"")</f>
        <v/>
      </c>
    </row>
    <row r="643" spans="3:3" x14ac:dyDescent="0.25">
      <c r="C643" s="72" t="str">
        <f>+IFERROR(VLOOKUP(B643,GLSpecs!$L$15:$M$180,2,FALSE),"")</f>
        <v/>
      </c>
    </row>
    <row r="644" spans="3:3" x14ac:dyDescent="0.25">
      <c r="C644" s="72" t="str">
        <f>+IFERROR(VLOOKUP(B644,GLSpecs!$L$15:$M$180,2,FALSE),"")</f>
        <v/>
      </c>
    </row>
    <row r="645" spans="3:3" x14ac:dyDescent="0.25">
      <c r="C645" s="72" t="str">
        <f>+IFERROR(VLOOKUP(B645,GLSpecs!$L$15:$M$180,2,FALSE),"")</f>
        <v/>
      </c>
    </row>
    <row r="646" spans="3:3" x14ac:dyDescent="0.25">
      <c r="C646" s="72" t="str">
        <f>+IFERROR(VLOOKUP(B646,GLSpecs!$L$15:$M$180,2,FALSE),"")</f>
        <v/>
      </c>
    </row>
    <row r="647" spans="3:3" x14ac:dyDescent="0.25">
      <c r="C647" s="72" t="str">
        <f>+IFERROR(VLOOKUP(B647,GLSpecs!$L$15:$M$180,2,FALSE),"")</f>
        <v/>
      </c>
    </row>
    <row r="648" spans="3:3" x14ac:dyDescent="0.25">
      <c r="C648" s="72" t="str">
        <f>+IFERROR(VLOOKUP(B648,GLSpecs!$L$15:$M$180,2,FALSE),"")</f>
        <v/>
      </c>
    </row>
    <row r="649" spans="3:3" x14ac:dyDescent="0.25">
      <c r="C649" s="72" t="str">
        <f>+IFERROR(VLOOKUP(B649,GLSpecs!$L$15:$M$180,2,FALSE),"")</f>
        <v/>
      </c>
    </row>
    <row r="650" spans="3:3" x14ac:dyDescent="0.25">
      <c r="C650" s="72" t="str">
        <f>+IFERROR(VLOOKUP(B650,GLSpecs!$L$15:$M$180,2,FALSE),"")</f>
        <v/>
      </c>
    </row>
    <row r="651" spans="3:3" x14ac:dyDescent="0.25">
      <c r="C651" s="72" t="str">
        <f>+IFERROR(VLOOKUP(B651,GLSpecs!$L$15:$M$180,2,FALSE),"")</f>
        <v/>
      </c>
    </row>
    <row r="652" spans="3:3" x14ac:dyDescent="0.25">
      <c r="C652" s="72" t="str">
        <f>+IFERROR(VLOOKUP(B652,GLSpecs!$L$15:$M$180,2,FALSE),"")</f>
        <v/>
      </c>
    </row>
    <row r="653" spans="3:3" x14ac:dyDescent="0.25">
      <c r="C653" s="72" t="str">
        <f>+IFERROR(VLOOKUP(B653,GLSpecs!$L$15:$M$180,2,FALSE),"")</f>
        <v/>
      </c>
    </row>
    <row r="654" spans="3:3" x14ac:dyDescent="0.25">
      <c r="C654" s="72" t="str">
        <f>+IFERROR(VLOOKUP(B654,GLSpecs!$L$15:$M$180,2,FALSE),"")</f>
        <v/>
      </c>
    </row>
    <row r="655" spans="3:3" x14ac:dyDescent="0.25">
      <c r="C655" s="72" t="str">
        <f>+IFERROR(VLOOKUP(B655,GLSpecs!$L$15:$M$180,2,FALSE),"")</f>
        <v/>
      </c>
    </row>
    <row r="656" spans="3:3" x14ac:dyDescent="0.25">
      <c r="C656" s="72" t="str">
        <f>+IFERROR(VLOOKUP(B656,GLSpecs!$L$15:$M$180,2,FALSE),"")</f>
        <v/>
      </c>
    </row>
    <row r="657" spans="3:3" x14ac:dyDescent="0.25">
      <c r="C657" s="72" t="str">
        <f>+IFERROR(VLOOKUP(B657,GLSpecs!$L$15:$M$180,2,FALSE),"")</f>
        <v/>
      </c>
    </row>
    <row r="658" spans="3:3" x14ac:dyDescent="0.25">
      <c r="C658" s="72" t="str">
        <f>+IFERROR(VLOOKUP(B658,GLSpecs!$L$15:$M$180,2,FALSE),"")</f>
        <v/>
      </c>
    </row>
    <row r="659" spans="3:3" x14ac:dyDescent="0.25">
      <c r="C659" s="72" t="str">
        <f>+IFERROR(VLOOKUP(B659,GLSpecs!$L$15:$M$180,2,FALSE),"")</f>
        <v/>
      </c>
    </row>
    <row r="660" spans="3:3" x14ac:dyDescent="0.25">
      <c r="C660" s="72" t="str">
        <f>+IFERROR(VLOOKUP(B660,GLSpecs!$L$15:$M$180,2,FALSE),"")</f>
        <v/>
      </c>
    </row>
    <row r="661" spans="3:3" x14ac:dyDescent="0.25">
      <c r="C661" s="72" t="str">
        <f>+IFERROR(VLOOKUP(B661,GLSpecs!$L$15:$M$180,2,FALSE),"")</f>
        <v/>
      </c>
    </row>
    <row r="662" spans="3:3" x14ac:dyDescent="0.25">
      <c r="C662" s="72" t="str">
        <f>+IFERROR(VLOOKUP(B662,GLSpecs!$L$15:$M$180,2,FALSE),"")</f>
        <v/>
      </c>
    </row>
    <row r="663" spans="3:3" x14ac:dyDescent="0.25">
      <c r="C663" s="72" t="str">
        <f>+IFERROR(VLOOKUP(B663,GLSpecs!$L$15:$M$180,2,FALSE),"")</f>
        <v/>
      </c>
    </row>
    <row r="664" spans="3:3" x14ac:dyDescent="0.25">
      <c r="C664" s="72" t="str">
        <f>+IFERROR(VLOOKUP(B664,GLSpecs!$L$15:$M$180,2,FALSE),"")</f>
        <v/>
      </c>
    </row>
    <row r="665" spans="3:3" x14ac:dyDescent="0.25">
      <c r="C665" s="72" t="str">
        <f>+IFERROR(VLOOKUP(B665,GLSpecs!$L$15:$M$180,2,FALSE),"")</f>
        <v/>
      </c>
    </row>
    <row r="666" spans="3:3" x14ac:dyDescent="0.25">
      <c r="C666" s="72" t="str">
        <f>+IFERROR(VLOOKUP(B666,GLSpecs!$L$15:$M$180,2,FALSE),"")</f>
        <v/>
      </c>
    </row>
    <row r="667" spans="3:3" x14ac:dyDescent="0.25">
      <c r="C667" s="72" t="str">
        <f>+IFERROR(VLOOKUP(B667,GLSpecs!$L$15:$M$180,2,FALSE),"")</f>
        <v/>
      </c>
    </row>
    <row r="668" spans="3:3" x14ac:dyDescent="0.25">
      <c r="C668" s="72" t="str">
        <f>+IFERROR(VLOOKUP(B668,GLSpecs!$L$15:$M$180,2,FALSE),"")</f>
        <v/>
      </c>
    </row>
    <row r="669" spans="3:3" x14ac:dyDescent="0.25">
      <c r="C669" s="72" t="str">
        <f>+IFERROR(VLOOKUP(B669,GLSpecs!$L$15:$M$180,2,FALSE),"")</f>
        <v/>
      </c>
    </row>
    <row r="670" spans="3:3" x14ac:dyDescent="0.25">
      <c r="C670" s="72" t="str">
        <f>+IFERROR(VLOOKUP(B670,GLSpecs!$L$15:$M$180,2,FALSE),"")</f>
        <v/>
      </c>
    </row>
    <row r="671" spans="3:3" x14ac:dyDescent="0.25">
      <c r="C671" s="72" t="str">
        <f>+IFERROR(VLOOKUP(B671,GLSpecs!$L$15:$M$180,2,FALSE),"")</f>
        <v/>
      </c>
    </row>
    <row r="672" spans="3:3" x14ac:dyDescent="0.25">
      <c r="C672" s="72" t="str">
        <f>+IFERROR(VLOOKUP(B672,GLSpecs!$L$15:$M$180,2,FALSE),"")</f>
        <v/>
      </c>
    </row>
    <row r="673" spans="3:3" x14ac:dyDescent="0.25">
      <c r="C673" s="72" t="str">
        <f>+IFERROR(VLOOKUP(B673,GLSpecs!$L$15:$M$180,2,FALSE),"")</f>
        <v/>
      </c>
    </row>
    <row r="674" spans="3:3" x14ac:dyDescent="0.25">
      <c r="C674" s="72" t="str">
        <f>+IFERROR(VLOOKUP(B674,GLSpecs!$L$15:$M$180,2,FALSE),"")</f>
        <v/>
      </c>
    </row>
    <row r="675" spans="3:3" x14ac:dyDescent="0.25">
      <c r="C675" s="72" t="str">
        <f>+IFERROR(VLOOKUP(B675,GLSpecs!$L$15:$M$180,2,FALSE),"")</f>
        <v/>
      </c>
    </row>
    <row r="676" spans="3:3" x14ac:dyDescent="0.25">
      <c r="C676" s="72" t="str">
        <f>+IFERROR(VLOOKUP(B676,GLSpecs!$L$15:$M$180,2,FALSE),"")</f>
        <v/>
      </c>
    </row>
    <row r="677" spans="3:3" x14ac:dyDescent="0.25">
      <c r="C677" s="72" t="str">
        <f>+IFERROR(VLOOKUP(B677,GLSpecs!$L$15:$M$180,2,FALSE),"")</f>
        <v/>
      </c>
    </row>
    <row r="678" spans="3:3" x14ac:dyDescent="0.25">
      <c r="C678" s="72" t="str">
        <f>+IFERROR(VLOOKUP(B678,GLSpecs!$L$15:$M$180,2,FALSE),"")</f>
        <v/>
      </c>
    </row>
    <row r="679" spans="3:3" x14ac:dyDescent="0.25">
      <c r="C679" s="72" t="str">
        <f>+IFERROR(VLOOKUP(B679,GLSpecs!$L$15:$M$180,2,FALSE),"")</f>
        <v/>
      </c>
    </row>
    <row r="680" spans="3:3" x14ac:dyDescent="0.25">
      <c r="C680" s="72" t="str">
        <f>+IFERROR(VLOOKUP(B680,GLSpecs!$L$15:$M$180,2,FALSE),"")</f>
        <v/>
      </c>
    </row>
    <row r="681" spans="3:3" x14ac:dyDescent="0.25">
      <c r="C681" s="72" t="str">
        <f>+IFERROR(VLOOKUP(B681,GLSpecs!$L$15:$M$180,2,FALSE),"")</f>
        <v/>
      </c>
    </row>
    <row r="682" spans="3:3" x14ac:dyDescent="0.25">
      <c r="C682" s="72" t="str">
        <f>+IFERROR(VLOOKUP(B682,GLSpecs!$L$15:$M$180,2,FALSE),"")</f>
        <v/>
      </c>
    </row>
    <row r="683" spans="3:3" x14ac:dyDescent="0.25">
      <c r="C683" s="72" t="str">
        <f>+IFERROR(VLOOKUP(B683,GLSpecs!$L$15:$M$180,2,FALSE),"")</f>
        <v/>
      </c>
    </row>
    <row r="684" spans="3:3" x14ac:dyDescent="0.25">
      <c r="C684" s="72" t="str">
        <f>+IFERROR(VLOOKUP(B684,GLSpecs!$L$15:$M$180,2,FALSE),"")</f>
        <v/>
      </c>
    </row>
    <row r="685" spans="3:3" x14ac:dyDescent="0.25">
      <c r="C685" s="72" t="str">
        <f>+IFERROR(VLOOKUP(B685,GLSpecs!$L$15:$M$180,2,FALSE),"")</f>
        <v/>
      </c>
    </row>
    <row r="686" spans="3:3" x14ac:dyDescent="0.25">
      <c r="C686" s="72" t="str">
        <f>+IFERROR(VLOOKUP(B686,GLSpecs!$L$15:$M$180,2,FALSE),"")</f>
        <v/>
      </c>
    </row>
    <row r="687" spans="3:3" x14ac:dyDescent="0.25">
      <c r="C687" s="72" t="str">
        <f>+IFERROR(VLOOKUP(B687,GLSpecs!$L$15:$M$180,2,FALSE),"")</f>
        <v/>
      </c>
    </row>
    <row r="688" spans="3:3" x14ac:dyDescent="0.25">
      <c r="C688" s="72" t="str">
        <f>+IFERROR(VLOOKUP(B688,GLSpecs!$L$15:$M$180,2,FALSE),"")</f>
        <v/>
      </c>
    </row>
    <row r="689" spans="3:3" x14ac:dyDescent="0.25">
      <c r="C689" s="72" t="str">
        <f>+IFERROR(VLOOKUP(B689,GLSpecs!$L$15:$M$180,2,FALSE),"")</f>
        <v/>
      </c>
    </row>
    <row r="690" spans="3:3" x14ac:dyDescent="0.25">
      <c r="C690" s="72" t="str">
        <f>+IFERROR(VLOOKUP(B690,GLSpecs!$L$15:$M$180,2,FALSE),"")</f>
        <v/>
      </c>
    </row>
    <row r="691" spans="3:3" x14ac:dyDescent="0.25">
      <c r="C691" s="72" t="str">
        <f>+IFERROR(VLOOKUP(B691,GLSpecs!$L$15:$M$180,2,FALSE),"")</f>
        <v/>
      </c>
    </row>
    <row r="692" spans="3:3" x14ac:dyDescent="0.25">
      <c r="C692" s="72" t="str">
        <f>+IFERROR(VLOOKUP(B692,GLSpecs!$L$15:$M$180,2,FALSE),"")</f>
        <v/>
      </c>
    </row>
    <row r="693" spans="3:3" x14ac:dyDescent="0.25">
      <c r="C693" s="72" t="str">
        <f>+IFERROR(VLOOKUP(B693,GLSpecs!$L$15:$M$180,2,FALSE),"")</f>
        <v/>
      </c>
    </row>
    <row r="694" spans="3:3" x14ac:dyDescent="0.25">
      <c r="C694" s="72" t="str">
        <f>+IFERROR(VLOOKUP(B694,GLSpecs!$L$15:$M$180,2,FALSE),"")</f>
        <v/>
      </c>
    </row>
    <row r="695" spans="3:3" x14ac:dyDescent="0.25">
      <c r="C695" s="72" t="str">
        <f>+IFERROR(VLOOKUP(B695,GLSpecs!$L$15:$M$180,2,FALSE),"")</f>
        <v/>
      </c>
    </row>
    <row r="696" spans="3:3" x14ac:dyDescent="0.25">
      <c r="C696" s="72" t="str">
        <f>+IFERROR(VLOOKUP(B696,GLSpecs!$L$15:$M$180,2,FALSE),"")</f>
        <v/>
      </c>
    </row>
    <row r="697" spans="3:3" x14ac:dyDescent="0.25">
      <c r="C697" s="72" t="str">
        <f>+IFERROR(VLOOKUP(B697,GLSpecs!$L$15:$M$180,2,FALSE),"")</f>
        <v/>
      </c>
    </row>
    <row r="698" spans="3:3" x14ac:dyDescent="0.25">
      <c r="C698" s="72" t="str">
        <f>+IFERROR(VLOOKUP(B698,GLSpecs!$L$15:$M$180,2,FALSE),"")</f>
        <v/>
      </c>
    </row>
    <row r="699" spans="3:3" x14ac:dyDescent="0.25">
      <c r="C699" s="72" t="str">
        <f>+IFERROR(VLOOKUP(B699,GLSpecs!$L$15:$M$180,2,FALSE),"")</f>
        <v/>
      </c>
    </row>
    <row r="700" spans="3:3" x14ac:dyDescent="0.25">
      <c r="C700" s="72" t="str">
        <f>+IFERROR(VLOOKUP(B700,GLSpecs!$L$15:$M$180,2,FALSE),"")</f>
        <v/>
      </c>
    </row>
    <row r="701" spans="3:3" x14ac:dyDescent="0.25">
      <c r="C701" s="72" t="str">
        <f>+IFERROR(VLOOKUP(B701,GLSpecs!$L$15:$M$180,2,FALSE),"")</f>
        <v/>
      </c>
    </row>
    <row r="702" spans="3:3" x14ac:dyDescent="0.25">
      <c r="C702" s="72" t="str">
        <f>+IFERROR(VLOOKUP(B702,GLSpecs!$L$15:$M$180,2,FALSE),"")</f>
        <v/>
      </c>
    </row>
    <row r="703" spans="3:3" x14ac:dyDescent="0.25">
      <c r="C703" s="72" t="str">
        <f>+IFERROR(VLOOKUP(B703,GLSpecs!$L$15:$M$180,2,FALSE),"")</f>
        <v/>
      </c>
    </row>
    <row r="704" spans="3:3" x14ac:dyDescent="0.25">
      <c r="C704" s="72" t="str">
        <f>+IFERROR(VLOOKUP(B704,GLSpecs!$L$15:$M$180,2,FALSE),"")</f>
        <v/>
      </c>
    </row>
    <row r="705" spans="3:3" x14ac:dyDescent="0.25">
      <c r="C705" s="72" t="str">
        <f>+IFERROR(VLOOKUP(B705,GLSpecs!$L$15:$M$180,2,FALSE),"")</f>
        <v/>
      </c>
    </row>
    <row r="706" spans="3:3" x14ac:dyDescent="0.25">
      <c r="C706" s="72" t="str">
        <f>+IFERROR(VLOOKUP(B706,GLSpecs!$L$15:$M$180,2,FALSE),"")</f>
        <v/>
      </c>
    </row>
    <row r="707" spans="3:3" x14ac:dyDescent="0.25">
      <c r="C707" s="72" t="str">
        <f>+IFERROR(VLOOKUP(B707,GLSpecs!$L$15:$M$180,2,FALSE),"")</f>
        <v/>
      </c>
    </row>
    <row r="708" spans="3:3" x14ac:dyDescent="0.25">
      <c r="C708" s="72" t="str">
        <f>+IFERROR(VLOOKUP(B708,GLSpecs!$L$15:$M$180,2,FALSE),"")</f>
        <v/>
      </c>
    </row>
    <row r="709" spans="3:3" x14ac:dyDescent="0.25">
      <c r="C709" s="72" t="str">
        <f>+IFERROR(VLOOKUP(B709,GLSpecs!$L$15:$M$180,2,FALSE),"")</f>
        <v/>
      </c>
    </row>
    <row r="710" spans="3:3" x14ac:dyDescent="0.25">
      <c r="C710" s="72" t="str">
        <f>+IFERROR(VLOOKUP(B710,GLSpecs!$L$15:$M$180,2,FALSE),"")</f>
        <v/>
      </c>
    </row>
    <row r="711" spans="3:3" x14ac:dyDescent="0.25">
      <c r="C711" s="72" t="str">
        <f>+IFERROR(VLOOKUP(B711,GLSpecs!$L$15:$M$180,2,FALSE),"")</f>
        <v/>
      </c>
    </row>
    <row r="712" spans="3:3" x14ac:dyDescent="0.25">
      <c r="C712" s="72" t="str">
        <f>+IFERROR(VLOOKUP(B712,GLSpecs!$L$15:$M$180,2,FALSE),"")</f>
        <v/>
      </c>
    </row>
    <row r="713" spans="3:3" x14ac:dyDescent="0.25">
      <c r="C713" s="72" t="str">
        <f>+IFERROR(VLOOKUP(B713,GLSpecs!$L$15:$M$180,2,FALSE),"")</f>
        <v/>
      </c>
    </row>
    <row r="714" spans="3:3" x14ac:dyDescent="0.25">
      <c r="C714" s="72" t="str">
        <f>+IFERROR(VLOOKUP(B714,GLSpecs!$L$15:$M$180,2,FALSE),"")</f>
        <v/>
      </c>
    </row>
    <row r="715" spans="3:3" x14ac:dyDescent="0.25">
      <c r="C715" s="72" t="str">
        <f>+IFERROR(VLOOKUP(B715,GLSpecs!$L$15:$M$180,2,FALSE),"")</f>
        <v/>
      </c>
    </row>
    <row r="716" spans="3:3" x14ac:dyDescent="0.25">
      <c r="C716" s="72" t="str">
        <f>+IFERROR(VLOOKUP(B716,GLSpecs!$L$15:$M$180,2,FALSE),"")</f>
        <v/>
      </c>
    </row>
    <row r="717" spans="3:3" x14ac:dyDescent="0.25">
      <c r="C717" s="72" t="str">
        <f>+IFERROR(VLOOKUP(B717,GLSpecs!$L$15:$M$180,2,FALSE),"")</f>
        <v/>
      </c>
    </row>
    <row r="718" spans="3:3" x14ac:dyDescent="0.25">
      <c r="C718" s="72" t="str">
        <f>+IFERROR(VLOOKUP(B718,GLSpecs!$L$15:$M$180,2,FALSE),"")</f>
        <v/>
      </c>
    </row>
    <row r="719" spans="3:3" x14ac:dyDescent="0.25">
      <c r="C719" s="72" t="str">
        <f>+IFERROR(VLOOKUP(B719,GLSpecs!$L$15:$M$180,2,FALSE),"")</f>
        <v/>
      </c>
    </row>
    <row r="720" spans="3:3" x14ac:dyDescent="0.25">
      <c r="C720" s="72" t="str">
        <f>+IFERROR(VLOOKUP(B720,GLSpecs!$L$15:$M$180,2,FALSE),"")</f>
        <v/>
      </c>
    </row>
    <row r="721" spans="3:3" x14ac:dyDescent="0.25">
      <c r="C721" s="72" t="str">
        <f>+IFERROR(VLOOKUP(B721,GLSpecs!$L$15:$M$180,2,FALSE),"")</f>
        <v/>
      </c>
    </row>
    <row r="722" spans="3:3" x14ac:dyDescent="0.25">
      <c r="C722" s="72" t="str">
        <f>+IFERROR(VLOOKUP(B722,GLSpecs!$L$15:$M$180,2,FALSE),"")</f>
        <v/>
      </c>
    </row>
    <row r="723" spans="3:3" x14ac:dyDescent="0.25">
      <c r="C723" s="72" t="str">
        <f>+IFERROR(VLOOKUP(B723,GLSpecs!$L$15:$M$180,2,FALSE),"")</f>
        <v/>
      </c>
    </row>
    <row r="724" spans="3:3" x14ac:dyDescent="0.25">
      <c r="C724" s="72" t="str">
        <f>+IFERROR(VLOOKUP(B724,GLSpecs!$L$15:$M$180,2,FALSE),"")</f>
        <v/>
      </c>
    </row>
    <row r="725" spans="3:3" x14ac:dyDescent="0.25">
      <c r="C725" s="72" t="str">
        <f>+IFERROR(VLOOKUP(B725,GLSpecs!$L$15:$M$180,2,FALSE),"")</f>
        <v/>
      </c>
    </row>
    <row r="726" spans="3:3" x14ac:dyDescent="0.25">
      <c r="C726" s="72" t="str">
        <f>+IFERROR(VLOOKUP(B726,GLSpecs!$L$15:$M$180,2,FALSE),"")</f>
        <v/>
      </c>
    </row>
    <row r="727" spans="3:3" x14ac:dyDescent="0.25">
      <c r="C727" s="72" t="str">
        <f>+IFERROR(VLOOKUP(B727,GLSpecs!$L$15:$M$180,2,FALSE),"")</f>
        <v/>
      </c>
    </row>
    <row r="728" spans="3:3" x14ac:dyDescent="0.25">
      <c r="C728" s="72" t="str">
        <f>+IFERROR(VLOOKUP(B728,GLSpecs!$L$15:$M$180,2,FALSE),"")</f>
        <v/>
      </c>
    </row>
    <row r="729" spans="3:3" x14ac:dyDescent="0.25">
      <c r="C729" s="72" t="str">
        <f>+IFERROR(VLOOKUP(B729,GLSpecs!$L$15:$M$180,2,FALSE),"")</f>
        <v/>
      </c>
    </row>
    <row r="730" spans="3:3" x14ac:dyDescent="0.25">
      <c r="C730" s="72" t="str">
        <f>+IFERROR(VLOOKUP(B730,GLSpecs!$L$15:$M$180,2,FALSE),"")</f>
        <v/>
      </c>
    </row>
    <row r="731" spans="3:3" x14ac:dyDescent="0.25">
      <c r="C731" s="72" t="str">
        <f>+IFERROR(VLOOKUP(B731,GLSpecs!$L$15:$M$180,2,FALSE),"")</f>
        <v/>
      </c>
    </row>
    <row r="732" spans="3:3" x14ac:dyDescent="0.25">
      <c r="C732" s="72" t="str">
        <f>+IFERROR(VLOOKUP(B732,GLSpecs!$L$15:$M$180,2,FALSE),"")</f>
        <v/>
      </c>
    </row>
    <row r="733" spans="3:3" x14ac:dyDescent="0.25">
      <c r="C733" s="72" t="str">
        <f>+IFERROR(VLOOKUP(B733,GLSpecs!$L$15:$M$180,2,FALSE),"")</f>
        <v/>
      </c>
    </row>
    <row r="734" spans="3:3" x14ac:dyDescent="0.25">
      <c r="C734" s="72" t="str">
        <f>+IFERROR(VLOOKUP(B734,GLSpecs!$L$15:$M$180,2,FALSE),"")</f>
        <v/>
      </c>
    </row>
    <row r="735" spans="3:3" x14ac:dyDescent="0.25">
      <c r="C735" s="72" t="str">
        <f>+IFERROR(VLOOKUP(B735,GLSpecs!$L$15:$M$180,2,FALSE),"")</f>
        <v/>
      </c>
    </row>
    <row r="736" spans="3:3" x14ac:dyDescent="0.25">
      <c r="C736" s="72" t="str">
        <f>+IFERROR(VLOOKUP(B736,GLSpecs!$L$15:$M$180,2,FALSE),"")</f>
        <v/>
      </c>
    </row>
    <row r="737" spans="3:3" x14ac:dyDescent="0.25">
      <c r="C737" s="72" t="str">
        <f>+IFERROR(VLOOKUP(B737,GLSpecs!$L$15:$M$180,2,FALSE),"")</f>
        <v/>
      </c>
    </row>
    <row r="738" spans="3:3" x14ac:dyDescent="0.25">
      <c r="C738" s="72" t="str">
        <f>+IFERROR(VLOOKUP(B738,GLSpecs!$L$15:$M$180,2,FALSE),"")</f>
        <v/>
      </c>
    </row>
    <row r="739" spans="3:3" x14ac:dyDescent="0.25">
      <c r="C739" s="72" t="str">
        <f>+IFERROR(VLOOKUP(B739,GLSpecs!$L$15:$M$180,2,FALSE),"")</f>
        <v/>
      </c>
    </row>
    <row r="740" spans="3:3" x14ac:dyDescent="0.25">
      <c r="C740" s="72" t="str">
        <f>+IFERROR(VLOOKUP(B740,GLSpecs!$L$15:$M$180,2,FALSE),"")</f>
        <v/>
      </c>
    </row>
    <row r="741" spans="3:3" x14ac:dyDescent="0.25">
      <c r="C741" s="72" t="str">
        <f>+IFERROR(VLOOKUP(B741,GLSpecs!$L$15:$M$180,2,FALSE),"")</f>
        <v/>
      </c>
    </row>
    <row r="742" spans="3:3" x14ac:dyDescent="0.25">
      <c r="C742" s="72" t="str">
        <f>+IFERROR(VLOOKUP(B742,GLSpecs!$L$15:$M$180,2,FALSE),"")</f>
        <v/>
      </c>
    </row>
    <row r="743" spans="3:3" x14ac:dyDescent="0.25">
      <c r="C743" s="72" t="str">
        <f>+IFERROR(VLOOKUP(B743,GLSpecs!$L$15:$M$180,2,FALSE),"")</f>
        <v/>
      </c>
    </row>
    <row r="744" spans="3:3" x14ac:dyDescent="0.25">
      <c r="C744" s="72" t="str">
        <f>+IFERROR(VLOOKUP(B744,GLSpecs!$L$15:$M$180,2,FALSE),"")</f>
        <v/>
      </c>
    </row>
    <row r="745" spans="3:3" x14ac:dyDescent="0.25">
      <c r="C745" s="72" t="str">
        <f>+IFERROR(VLOOKUP(B745,GLSpecs!$L$15:$M$180,2,FALSE),"")</f>
        <v/>
      </c>
    </row>
    <row r="746" spans="3:3" x14ac:dyDescent="0.25">
      <c r="C746" s="72" t="str">
        <f>+IFERROR(VLOOKUP(B746,GLSpecs!$L$15:$M$180,2,FALSE),"")</f>
        <v/>
      </c>
    </row>
    <row r="747" spans="3:3" x14ac:dyDescent="0.25">
      <c r="C747" s="72" t="str">
        <f>+IFERROR(VLOOKUP(B747,GLSpecs!$L$15:$M$180,2,FALSE),"")</f>
        <v/>
      </c>
    </row>
    <row r="748" spans="3:3" x14ac:dyDescent="0.25">
      <c r="C748" s="72" t="str">
        <f>+IFERROR(VLOOKUP(B748,GLSpecs!$L$15:$M$180,2,FALSE),"")</f>
        <v/>
      </c>
    </row>
    <row r="749" spans="3:3" x14ac:dyDescent="0.25">
      <c r="C749" s="72" t="str">
        <f>+IFERROR(VLOOKUP(B749,GLSpecs!$L$15:$M$180,2,FALSE),"")</f>
        <v/>
      </c>
    </row>
    <row r="750" spans="3:3" x14ac:dyDescent="0.25">
      <c r="C750" s="72" t="str">
        <f>+IFERROR(VLOOKUP(B750,GLSpecs!$L$15:$M$180,2,FALSE),"")</f>
        <v/>
      </c>
    </row>
    <row r="751" spans="3:3" x14ac:dyDescent="0.25">
      <c r="C751" s="72" t="str">
        <f>+IFERROR(VLOOKUP(B751,GLSpecs!$L$15:$M$180,2,FALSE),"")</f>
        <v/>
      </c>
    </row>
    <row r="752" spans="3:3" x14ac:dyDescent="0.25">
      <c r="C752" s="72" t="str">
        <f>+IFERROR(VLOOKUP(B752,GLSpecs!$L$15:$M$180,2,FALSE),"")</f>
        <v/>
      </c>
    </row>
    <row r="753" spans="3:3" x14ac:dyDescent="0.25">
      <c r="C753" s="72" t="str">
        <f>+IFERROR(VLOOKUP(B753,GLSpecs!$L$15:$M$180,2,FALSE),"")</f>
        <v/>
      </c>
    </row>
    <row r="754" spans="3:3" x14ac:dyDescent="0.25">
      <c r="C754" s="72" t="str">
        <f>+IFERROR(VLOOKUP(B754,GLSpecs!$L$15:$M$180,2,FALSE),"")</f>
        <v/>
      </c>
    </row>
    <row r="755" spans="3:3" x14ac:dyDescent="0.25">
      <c r="C755" s="72" t="str">
        <f>+IFERROR(VLOOKUP(B755,GLSpecs!$L$15:$M$180,2,FALSE),"")</f>
        <v/>
      </c>
    </row>
    <row r="756" spans="3:3" x14ac:dyDescent="0.25">
      <c r="C756" s="72" t="str">
        <f>+IFERROR(VLOOKUP(B756,GLSpecs!$L$15:$M$180,2,FALSE),"")</f>
        <v/>
      </c>
    </row>
    <row r="757" spans="3:3" x14ac:dyDescent="0.25">
      <c r="C757" s="72" t="str">
        <f>+IFERROR(VLOOKUP(B757,GLSpecs!$L$15:$M$180,2,FALSE),"")</f>
        <v/>
      </c>
    </row>
    <row r="758" spans="3:3" x14ac:dyDescent="0.25">
      <c r="C758" s="72" t="str">
        <f>+IFERROR(VLOOKUP(B758,GLSpecs!$L$15:$M$180,2,FALSE),"")</f>
        <v/>
      </c>
    </row>
    <row r="759" spans="3:3" x14ac:dyDescent="0.25">
      <c r="C759" s="72" t="str">
        <f>+IFERROR(VLOOKUP(B759,GLSpecs!$L$15:$M$180,2,FALSE),"")</f>
        <v/>
      </c>
    </row>
    <row r="760" spans="3:3" x14ac:dyDescent="0.25">
      <c r="C760" s="72" t="str">
        <f>+IFERROR(VLOOKUP(B760,GLSpecs!$L$15:$M$180,2,FALSE),"")</f>
        <v/>
      </c>
    </row>
    <row r="761" spans="3:3" x14ac:dyDescent="0.25">
      <c r="C761" s="72" t="str">
        <f>+IFERROR(VLOOKUP(B761,GLSpecs!$L$15:$M$180,2,FALSE),"")</f>
        <v/>
      </c>
    </row>
    <row r="762" spans="3:3" x14ac:dyDescent="0.25">
      <c r="C762" s="72" t="str">
        <f>+IFERROR(VLOOKUP(B762,GLSpecs!$L$15:$M$180,2,FALSE),"")</f>
        <v/>
      </c>
    </row>
    <row r="763" spans="3:3" x14ac:dyDescent="0.25">
      <c r="C763" s="72" t="str">
        <f>+IFERROR(VLOOKUP(B763,GLSpecs!$L$15:$M$180,2,FALSE),"")</f>
        <v/>
      </c>
    </row>
    <row r="764" spans="3:3" x14ac:dyDescent="0.25">
      <c r="C764" s="72" t="str">
        <f>+IFERROR(VLOOKUP(B764,GLSpecs!$L$15:$M$180,2,FALSE),"")</f>
        <v/>
      </c>
    </row>
    <row r="765" spans="3:3" x14ac:dyDescent="0.25">
      <c r="C765" s="72" t="str">
        <f>+IFERROR(VLOOKUP(B765,GLSpecs!$L$15:$M$180,2,FALSE),"")</f>
        <v/>
      </c>
    </row>
    <row r="766" spans="3:3" x14ac:dyDescent="0.25">
      <c r="C766" s="72" t="str">
        <f>+IFERROR(VLOOKUP(B766,GLSpecs!$L$15:$M$180,2,FALSE),"")</f>
        <v/>
      </c>
    </row>
    <row r="767" spans="3:3" x14ac:dyDescent="0.25">
      <c r="C767" s="72" t="str">
        <f>+IFERROR(VLOOKUP(B767,GLSpecs!$L$15:$M$180,2,FALSE),"")</f>
        <v/>
      </c>
    </row>
    <row r="768" spans="3:3" x14ac:dyDescent="0.25">
      <c r="C768" s="72" t="str">
        <f>+IFERROR(VLOOKUP(B768,GLSpecs!$L$15:$M$180,2,FALSE),"")</f>
        <v/>
      </c>
    </row>
    <row r="769" spans="3:3" x14ac:dyDescent="0.25">
      <c r="C769" s="72" t="str">
        <f>+IFERROR(VLOOKUP(B769,GLSpecs!$L$15:$M$180,2,FALSE),"")</f>
        <v/>
      </c>
    </row>
    <row r="770" spans="3:3" x14ac:dyDescent="0.25">
      <c r="C770" s="72" t="str">
        <f>+IFERROR(VLOOKUP(B770,GLSpecs!$L$15:$M$180,2,FALSE),"")</f>
        <v/>
      </c>
    </row>
    <row r="771" spans="3:3" x14ac:dyDescent="0.25">
      <c r="C771" s="72" t="str">
        <f>+IFERROR(VLOOKUP(B771,GLSpecs!$L$15:$M$180,2,FALSE),"")</f>
        <v/>
      </c>
    </row>
    <row r="772" spans="3:3" x14ac:dyDescent="0.25">
      <c r="C772" s="72" t="str">
        <f>+IFERROR(VLOOKUP(B772,GLSpecs!$L$15:$M$180,2,FALSE),"")</f>
        <v/>
      </c>
    </row>
    <row r="773" spans="3:3" x14ac:dyDescent="0.25">
      <c r="C773" s="72" t="str">
        <f>+IFERROR(VLOOKUP(B773,GLSpecs!$L$15:$M$180,2,FALSE),"")</f>
        <v/>
      </c>
    </row>
    <row r="774" spans="3:3" x14ac:dyDescent="0.25">
      <c r="C774" s="72" t="str">
        <f>+IFERROR(VLOOKUP(B774,GLSpecs!$L$15:$M$180,2,FALSE),"")</f>
        <v/>
      </c>
    </row>
    <row r="775" spans="3:3" x14ac:dyDescent="0.25">
      <c r="C775" s="72" t="str">
        <f>+IFERROR(VLOOKUP(B775,GLSpecs!$L$15:$M$180,2,FALSE),"")</f>
        <v/>
      </c>
    </row>
    <row r="776" spans="3:3" x14ac:dyDescent="0.25">
      <c r="C776" s="72" t="str">
        <f>+IFERROR(VLOOKUP(B776,GLSpecs!$L$15:$M$180,2,FALSE),"")</f>
        <v/>
      </c>
    </row>
    <row r="777" spans="3:3" x14ac:dyDescent="0.25">
      <c r="C777" s="72" t="str">
        <f>+IFERROR(VLOOKUP(B777,GLSpecs!$L$15:$M$180,2,FALSE),"")</f>
        <v/>
      </c>
    </row>
    <row r="778" spans="3:3" x14ac:dyDescent="0.25">
      <c r="C778" s="72" t="str">
        <f>+IFERROR(VLOOKUP(B778,GLSpecs!$L$15:$M$180,2,FALSE),"")</f>
        <v/>
      </c>
    </row>
    <row r="779" spans="3:3" x14ac:dyDescent="0.25">
      <c r="C779" s="72" t="str">
        <f>+IFERROR(VLOOKUP(B779,GLSpecs!$L$15:$M$180,2,FALSE),"")</f>
        <v/>
      </c>
    </row>
    <row r="780" spans="3:3" x14ac:dyDescent="0.25">
      <c r="C780" s="72" t="str">
        <f>+IFERROR(VLOOKUP(B780,GLSpecs!$L$15:$M$180,2,FALSE),"")</f>
        <v/>
      </c>
    </row>
    <row r="781" spans="3:3" x14ac:dyDescent="0.25">
      <c r="C781" s="72" t="str">
        <f>+IFERROR(VLOOKUP(B781,GLSpecs!$L$15:$M$180,2,FALSE),"")</f>
        <v/>
      </c>
    </row>
    <row r="782" spans="3:3" x14ac:dyDescent="0.25">
      <c r="C782" s="72" t="str">
        <f>+IFERROR(VLOOKUP(B782,GLSpecs!$L$15:$M$180,2,FALSE),"")</f>
        <v/>
      </c>
    </row>
    <row r="783" spans="3:3" x14ac:dyDescent="0.25">
      <c r="C783" s="72" t="str">
        <f>+IFERROR(VLOOKUP(B783,GLSpecs!$L$15:$M$180,2,FALSE),"")</f>
        <v/>
      </c>
    </row>
    <row r="784" spans="3:3" x14ac:dyDescent="0.25">
      <c r="C784" s="72" t="str">
        <f>+IFERROR(VLOOKUP(B784,GLSpecs!$L$15:$M$180,2,FALSE),"")</f>
        <v/>
      </c>
    </row>
    <row r="785" spans="3:3" x14ac:dyDescent="0.25">
      <c r="C785" s="72" t="str">
        <f>+IFERROR(VLOOKUP(B785,GLSpecs!$L$15:$M$180,2,FALSE),"")</f>
        <v/>
      </c>
    </row>
    <row r="786" spans="3:3" x14ac:dyDescent="0.25">
      <c r="C786" s="72" t="str">
        <f>+IFERROR(VLOOKUP(B786,GLSpecs!$L$15:$M$180,2,FALSE),"")</f>
        <v/>
      </c>
    </row>
    <row r="787" spans="3:3" x14ac:dyDescent="0.25">
      <c r="C787" s="72" t="str">
        <f>+IFERROR(VLOOKUP(B787,GLSpecs!$L$15:$M$180,2,FALSE),"")</f>
        <v/>
      </c>
    </row>
    <row r="788" spans="3:3" x14ac:dyDescent="0.25">
      <c r="C788" s="72" t="str">
        <f>+IFERROR(VLOOKUP(B788,GLSpecs!$L$15:$M$180,2,FALSE),"")</f>
        <v/>
      </c>
    </row>
    <row r="789" spans="3:3" x14ac:dyDescent="0.25">
      <c r="C789" s="72" t="str">
        <f>+IFERROR(VLOOKUP(B789,GLSpecs!$L$15:$M$180,2,FALSE),"")</f>
        <v/>
      </c>
    </row>
    <row r="790" spans="3:3" x14ac:dyDescent="0.25">
      <c r="C790" s="72" t="str">
        <f>+IFERROR(VLOOKUP(B790,GLSpecs!$L$15:$M$180,2,FALSE),"")</f>
        <v/>
      </c>
    </row>
    <row r="791" spans="3:3" x14ac:dyDescent="0.25">
      <c r="C791" s="72" t="str">
        <f>+IFERROR(VLOOKUP(B791,GLSpecs!$L$15:$M$180,2,FALSE),"")</f>
        <v/>
      </c>
    </row>
    <row r="792" spans="3:3" x14ac:dyDescent="0.25">
      <c r="C792" s="72" t="str">
        <f>+IFERROR(VLOOKUP(B792,GLSpecs!$L$15:$M$180,2,FALSE),"")</f>
        <v/>
      </c>
    </row>
    <row r="793" spans="3:3" x14ac:dyDescent="0.25">
      <c r="C793" s="72" t="str">
        <f>+IFERROR(VLOOKUP(B793,GLSpecs!$L$15:$M$180,2,FALSE),"")</f>
        <v/>
      </c>
    </row>
    <row r="794" spans="3:3" x14ac:dyDescent="0.25">
      <c r="C794" s="72" t="str">
        <f>+IFERROR(VLOOKUP(B794,GLSpecs!$L$15:$M$180,2,FALSE),"")</f>
        <v/>
      </c>
    </row>
    <row r="795" spans="3:3" x14ac:dyDescent="0.25">
      <c r="C795" s="72" t="str">
        <f>+IFERROR(VLOOKUP(B795,GLSpecs!$L$15:$M$180,2,FALSE),"")</f>
        <v/>
      </c>
    </row>
    <row r="796" spans="3:3" x14ac:dyDescent="0.25">
      <c r="C796" s="72" t="str">
        <f>+IFERROR(VLOOKUP(B796,GLSpecs!$L$15:$M$180,2,FALSE),"")</f>
        <v/>
      </c>
    </row>
    <row r="797" spans="3:3" x14ac:dyDescent="0.25">
      <c r="C797" s="72" t="str">
        <f>+IFERROR(VLOOKUP(B797,GLSpecs!$L$15:$M$180,2,FALSE),"")</f>
        <v/>
      </c>
    </row>
    <row r="798" spans="3:3" x14ac:dyDescent="0.25">
      <c r="C798" s="72" t="str">
        <f>+IFERROR(VLOOKUP(B798,GLSpecs!$L$15:$M$180,2,FALSE),"")</f>
        <v/>
      </c>
    </row>
    <row r="799" spans="3:3" x14ac:dyDescent="0.25">
      <c r="C799" s="72" t="str">
        <f>+IFERROR(VLOOKUP(B799,GLSpecs!$L$15:$M$180,2,FALSE),"")</f>
        <v/>
      </c>
    </row>
    <row r="800" spans="3:3" x14ac:dyDescent="0.25">
      <c r="C800" s="72" t="str">
        <f>+IFERROR(VLOOKUP(B800,GLSpecs!$L$15:$M$180,2,FALSE),"")</f>
        <v/>
      </c>
    </row>
    <row r="801" spans="3:3" x14ac:dyDescent="0.25">
      <c r="C801" s="72" t="str">
        <f>+IFERROR(VLOOKUP(B801,GLSpecs!$L$15:$M$180,2,FALSE),"")</f>
        <v/>
      </c>
    </row>
    <row r="802" spans="3:3" x14ac:dyDescent="0.25">
      <c r="C802" s="72" t="str">
        <f>+IFERROR(VLOOKUP(B802,GLSpecs!$L$15:$M$180,2,FALSE),"")</f>
        <v/>
      </c>
    </row>
    <row r="803" spans="3:3" x14ac:dyDescent="0.25">
      <c r="C803" s="72" t="str">
        <f>+IFERROR(VLOOKUP(B803,GLSpecs!$L$15:$M$180,2,FALSE),"")</f>
        <v/>
      </c>
    </row>
    <row r="804" spans="3:3" x14ac:dyDescent="0.25">
      <c r="C804" s="72" t="str">
        <f>+IFERROR(VLOOKUP(B804,GLSpecs!$L$15:$M$180,2,FALSE),"")</f>
        <v/>
      </c>
    </row>
    <row r="805" spans="3:3" x14ac:dyDescent="0.25">
      <c r="C805" s="72" t="str">
        <f>+IFERROR(VLOOKUP(B805,GLSpecs!$L$15:$M$180,2,FALSE),"")</f>
        <v/>
      </c>
    </row>
    <row r="806" spans="3:3" x14ac:dyDescent="0.25">
      <c r="C806" s="72" t="str">
        <f>+IFERROR(VLOOKUP(B806,GLSpecs!$L$15:$M$180,2,FALSE),"")</f>
        <v/>
      </c>
    </row>
    <row r="807" spans="3:3" x14ac:dyDescent="0.25">
      <c r="C807" s="72" t="str">
        <f>+IFERROR(VLOOKUP(B807,GLSpecs!$L$15:$M$180,2,FALSE),"")</f>
        <v/>
      </c>
    </row>
    <row r="808" spans="3:3" x14ac:dyDescent="0.25">
      <c r="C808" s="72" t="str">
        <f>+IFERROR(VLOOKUP(B808,GLSpecs!$L$15:$M$180,2,FALSE),"")</f>
        <v/>
      </c>
    </row>
    <row r="809" spans="3:3" x14ac:dyDescent="0.25">
      <c r="C809" s="72" t="str">
        <f>+IFERROR(VLOOKUP(B809,GLSpecs!$L$15:$M$180,2,FALSE),"")</f>
        <v/>
      </c>
    </row>
    <row r="810" spans="3:3" x14ac:dyDescent="0.25">
      <c r="C810" s="72" t="str">
        <f>+IFERROR(VLOOKUP(B810,GLSpecs!$L$15:$M$180,2,FALSE),"")</f>
        <v/>
      </c>
    </row>
    <row r="811" spans="3:3" x14ac:dyDescent="0.25">
      <c r="C811" s="72" t="str">
        <f>+IFERROR(VLOOKUP(B811,GLSpecs!$L$15:$M$180,2,FALSE),"")</f>
        <v/>
      </c>
    </row>
    <row r="812" spans="3:3" x14ac:dyDescent="0.25">
      <c r="C812" s="72" t="str">
        <f>+IFERROR(VLOOKUP(B812,GLSpecs!$L$15:$M$180,2,FALSE),"")</f>
        <v/>
      </c>
    </row>
    <row r="813" spans="3:3" x14ac:dyDescent="0.25">
      <c r="C813" s="72" t="str">
        <f>+IFERROR(VLOOKUP(B813,GLSpecs!$L$15:$M$180,2,FALSE),"")</f>
        <v/>
      </c>
    </row>
    <row r="814" spans="3:3" x14ac:dyDescent="0.25">
      <c r="C814" s="72" t="str">
        <f>+IFERROR(VLOOKUP(B814,GLSpecs!$L$15:$M$180,2,FALSE),"")</f>
        <v/>
      </c>
    </row>
    <row r="815" spans="3:3" x14ac:dyDescent="0.25">
      <c r="C815" s="72" t="str">
        <f>+IFERROR(VLOOKUP(B815,GLSpecs!$L$15:$M$180,2,FALSE),"")</f>
        <v/>
      </c>
    </row>
    <row r="816" spans="3:3" x14ac:dyDescent="0.25">
      <c r="C816" s="72" t="str">
        <f>+IFERROR(VLOOKUP(B816,GLSpecs!$L$15:$M$180,2,FALSE),"")</f>
        <v/>
      </c>
    </row>
    <row r="817" spans="3:3" x14ac:dyDescent="0.25">
      <c r="C817" s="72" t="str">
        <f>+IFERROR(VLOOKUP(B817,GLSpecs!$L$15:$M$180,2,FALSE),"")</f>
        <v/>
      </c>
    </row>
    <row r="818" spans="3:3" x14ac:dyDescent="0.25">
      <c r="C818" s="72" t="str">
        <f>+IFERROR(VLOOKUP(B818,GLSpecs!$L$15:$M$180,2,FALSE),"")</f>
        <v/>
      </c>
    </row>
    <row r="819" spans="3:3" x14ac:dyDescent="0.25">
      <c r="C819" s="72" t="str">
        <f>+IFERROR(VLOOKUP(B819,GLSpecs!$L$15:$M$180,2,FALSE),"")</f>
        <v/>
      </c>
    </row>
    <row r="820" spans="3:3" x14ac:dyDescent="0.25">
      <c r="C820" s="72" t="str">
        <f>+IFERROR(VLOOKUP(B820,GLSpecs!$L$15:$M$180,2,FALSE),"")</f>
        <v/>
      </c>
    </row>
    <row r="821" spans="3:3" x14ac:dyDescent="0.25">
      <c r="C821" s="72" t="str">
        <f>+IFERROR(VLOOKUP(B821,GLSpecs!$L$15:$M$180,2,FALSE),"")</f>
        <v/>
      </c>
    </row>
    <row r="822" spans="3:3" x14ac:dyDescent="0.25">
      <c r="C822" s="72" t="str">
        <f>+IFERROR(VLOOKUP(B822,GLSpecs!$L$15:$M$180,2,FALSE),"")</f>
        <v/>
      </c>
    </row>
    <row r="823" spans="3:3" x14ac:dyDescent="0.25">
      <c r="C823" s="72" t="str">
        <f>+IFERROR(VLOOKUP(B823,GLSpecs!$L$15:$M$180,2,FALSE),"")</f>
        <v/>
      </c>
    </row>
    <row r="824" spans="3:3" x14ac:dyDescent="0.25">
      <c r="C824" s="72" t="str">
        <f>+IFERROR(VLOOKUP(B824,GLSpecs!$L$15:$M$180,2,FALSE),"")</f>
        <v/>
      </c>
    </row>
    <row r="825" spans="3:3" x14ac:dyDescent="0.25">
      <c r="C825" s="72" t="str">
        <f>+IFERROR(VLOOKUP(B825,GLSpecs!$L$15:$M$180,2,FALSE),"")</f>
        <v/>
      </c>
    </row>
    <row r="826" spans="3:3" x14ac:dyDescent="0.25">
      <c r="C826" s="72" t="str">
        <f>+IFERROR(VLOOKUP(B826,GLSpecs!$L$15:$M$180,2,FALSE),"")</f>
        <v/>
      </c>
    </row>
    <row r="827" spans="3:3" x14ac:dyDescent="0.25">
      <c r="C827" s="72" t="str">
        <f>+IFERROR(VLOOKUP(B827,GLSpecs!$L$15:$M$180,2,FALSE),"")</f>
        <v/>
      </c>
    </row>
    <row r="828" spans="3:3" x14ac:dyDescent="0.25">
      <c r="C828" s="72" t="str">
        <f>+IFERROR(VLOOKUP(B828,GLSpecs!$L$15:$M$180,2,FALSE),"")</f>
        <v/>
      </c>
    </row>
    <row r="829" spans="3:3" x14ac:dyDescent="0.25">
      <c r="C829" s="72" t="str">
        <f>+IFERROR(VLOOKUP(B829,GLSpecs!$L$15:$M$180,2,FALSE),"")</f>
        <v/>
      </c>
    </row>
    <row r="830" spans="3:3" x14ac:dyDescent="0.25">
      <c r="C830" s="72" t="str">
        <f>+IFERROR(VLOOKUP(B830,GLSpecs!$L$15:$M$180,2,FALSE),"")</f>
        <v/>
      </c>
    </row>
    <row r="831" spans="3:3" x14ac:dyDescent="0.25">
      <c r="C831" s="72" t="str">
        <f>+IFERROR(VLOOKUP(B831,GLSpecs!$L$15:$M$180,2,FALSE),"")</f>
        <v/>
      </c>
    </row>
    <row r="832" spans="3:3" x14ac:dyDescent="0.25">
      <c r="C832" s="72" t="str">
        <f>+IFERROR(VLOOKUP(B832,GLSpecs!$L$15:$M$180,2,FALSE),"")</f>
        <v/>
      </c>
    </row>
    <row r="833" spans="3:3" x14ac:dyDescent="0.25">
      <c r="C833" s="72" t="str">
        <f>+IFERROR(VLOOKUP(B833,GLSpecs!$L$15:$M$180,2,FALSE),"")</f>
        <v/>
      </c>
    </row>
    <row r="834" spans="3:3" x14ac:dyDescent="0.25">
      <c r="C834" s="72" t="str">
        <f>+IFERROR(VLOOKUP(B834,GLSpecs!$L$15:$M$180,2,FALSE),"")</f>
        <v/>
      </c>
    </row>
    <row r="835" spans="3:3" x14ac:dyDescent="0.25">
      <c r="C835" s="72" t="str">
        <f>+IFERROR(VLOOKUP(B835,GLSpecs!$L$15:$M$180,2,FALSE),"")</f>
        <v/>
      </c>
    </row>
    <row r="836" spans="3:3" x14ac:dyDescent="0.25">
      <c r="C836" s="72" t="str">
        <f>+IFERROR(VLOOKUP(B836,GLSpecs!$L$15:$M$180,2,FALSE),"")</f>
        <v/>
      </c>
    </row>
    <row r="837" spans="3:3" x14ac:dyDescent="0.25">
      <c r="C837" s="72" t="str">
        <f>+IFERROR(VLOOKUP(B837,GLSpecs!$L$15:$M$180,2,FALSE),"")</f>
        <v/>
      </c>
    </row>
    <row r="838" spans="3:3" x14ac:dyDescent="0.25">
      <c r="C838" s="72" t="str">
        <f>+IFERROR(VLOOKUP(B838,GLSpecs!$L$15:$M$180,2,FALSE),"")</f>
        <v/>
      </c>
    </row>
    <row r="839" spans="3:3" x14ac:dyDescent="0.25">
      <c r="C839" s="72" t="str">
        <f>+IFERROR(VLOOKUP(B839,GLSpecs!$L$15:$M$180,2,FALSE),"")</f>
        <v/>
      </c>
    </row>
    <row r="840" spans="3:3" x14ac:dyDescent="0.25">
      <c r="C840" s="72" t="str">
        <f>+IFERROR(VLOOKUP(B840,GLSpecs!$L$15:$M$180,2,FALSE),"")</f>
        <v/>
      </c>
    </row>
    <row r="841" spans="3:3" x14ac:dyDescent="0.25">
      <c r="C841" s="72" t="str">
        <f>+IFERROR(VLOOKUP(B841,GLSpecs!$L$15:$M$180,2,FALSE),"")</f>
        <v/>
      </c>
    </row>
    <row r="842" spans="3:3" x14ac:dyDescent="0.25">
      <c r="C842" s="72" t="str">
        <f>+IFERROR(VLOOKUP(B842,GLSpecs!$L$15:$M$180,2,FALSE),"")</f>
        <v/>
      </c>
    </row>
    <row r="843" spans="3:3" x14ac:dyDescent="0.25">
      <c r="C843" s="72" t="str">
        <f>+IFERROR(VLOOKUP(B843,GLSpecs!$L$15:$M$180,2,FALSE),"")</f>
        <v/>
      </c>
    </row>
    <row r="844" spans="3:3" x14ac:dyDescent="0.25">
      <c r="C844" s="72" t="str">
        <f>+IFERROR(VLOOKUP(B844,GLSpecs!$L$15:$M$180,2,FALSE),"")</f>
        <v/>
      </c>
    </row>
    <row r="845" spans="3:3" x14ac:dyDescent="0.25">
      <c r="C845" s="72" t="str">
        <f>+IFERROR(VLOOKUP(B845,GLSpecs!$L$15:$M$180,2,FALSE),"")</f>
        <v/>
      </c>
    </row>
    <row r="846" spans="3:3" x14ac:dyDescent="0.25">
      <c r="C846" s="72" t="str">
        <f>+IFERROR(VLOOKUP(B846,GLSpecs!$L$15:$M$180,2,FALSE),"")</f>
        <v/>
      </c>
    </row>
    <row r="847" spans="3:3" x14ac:dyDescent="0.25">
      <c r="C847" s="72" t="str">
        <f>+IFERROR(VLOOKUP(B847,GLSpecs!$L$15:$M$180,2,FALSE),"")</f>
        <v/>
      </c>
    </row>
    <row r="848" spans="3:3" x14ac:dyDescent="0.25">
      <c r="C848" s="72" t="str">
        <f>+IFERROR(VLOOKUP(B848,GLSpecs!$L$15:$M$180,2,FALSE),"")</f>
        <v/>
      </c>
    </row>
    <row r="849" spans="3:3" x14ac:dyDescent="0.25">
      <c r="C849" s="72" t="str">
        <f>+IFERROR(VLOOKUP(B849,GLSpecs!$L$15:$M$180,2,FALSE),"")</f>
        <v/>
      </c>
    </row>
    <row r="850" spans="3:3" x14ac:dyDescent="0.25">
      <c r="C850" s="72" t="str">
        <f>+IFERROR(VLOOKUP(B850,GLSpecs!$L$15:$M$180,2,FALSE),"")</f>
        <v/>
      </c>
    </row>
    <row r="851" spans="3:3" x14ac:dyDescent="0.25">
      <c r="C851" s="72" t="str">
        <f>+IFERROR(VLOOKUP(B851,GLSpecs!$L$15:$M$180,2,FALSE),"")</f>
        <v/>
      </c>
    </row>
    <row r="852" spans="3:3" x14ac:dyDescent="0.25">
      <c r="C852" s="72" t="str">
        <f>+IFERROR(VLOOKUP(B852,GLSpecs!$L$15:$M$180,2,FALSE),"")</f>
        <v/>
      </c>
    </row>
    <row r="853" spans="3:3" x14ac:dyDescent="0.25">
      <c r="C853" s="72" t="str">
        <f>+IFERROR(VLOOKUP(B853,GLSpecs!$L$15:$M$180,2,FALSE),"")</f>
        <v/>
      </c>
    </row>
    <row r="854" spans="3:3" x14ac:dyDescent="0.25">
      <c r="C854" s="72" t="str">
        <f>+IFERROR(VLOOKUP(B854,GLSpecs!$L$15:$M$180,2,FALSE),"")</f>
        <v/>
      </c>
    </row>
    <row r="855" spans="3:3" x14ac:dyDescent="0.25">
      <c r="C855" s="72" t="str">
        <f>+IFERROR(VLOOKUP(B855,GLSpecs!$L$15:$M$180,2,FALSE),"")</f>
        <v/>
      </c>
    </row>
    <row r="856" spans="3:3" x14ac:dyDescent="0.25">
      <c r="C856" s="72" t="str">
        <f>+IFERROR(VLOOKUP(B856,GLSpecs!$L$15:$M$180,2,FALSE),"")</f>
        <v/>
      </c>
    </row>
    <row r="857" spans="3:3" x14ac:dyDescent="0.25">
      <c r="C857" s="72" t="str">
        <f>+IFERROR(VLOOKUP(B857,GLSpecs!$L$15:$M$180,2,FALSE),"")</f>
        <v/>
      </c>
    </row>
    <row r="858" spans="3:3" x14ac:dyDescent="0.25">
      <c r="C858" s="72" t="str">
        <f>+IFERROR(VLOOKUP(B858,GLSpecs!$L$15:$M$180,2,FALSE),"")</f>
        <v/>
      </c>
    </row>
    <row r="859" spans="3:3" x14ac:dyDescent="0.25">
      <c r="C859" s="72" t="str">
        <f>+IFERROR(VLOOKUP(B859,GLSpecs!$L$15:$M$180,2,FALSE),"")</f>
        <v/>
      </c>
    </row>
    <row r="860" spans="3:3" x14ac:dyDescent="0.25">
      <c r="C860" s="72" t="str">
        <f>+IFERROR(VLOOKUP(B860,GLSpecs!$L$15:$M$180,2,FALSE),"")</f>
        <v/>
      </c>
    </row>
    <row r="861" spans="3:3" x14ac:dyDescent="0.25">
      <c r="C861" s="72" t="str">
        <f>+IFERROR(VLOOKUP(B861,GLSpecs!$L$15:$M$180,2,FALSE),"")</f>
        <v/>
      </c>
    </row>
    <row r="862" spans="3:3" x14ac:dyDescent="0.25">
      <c r="C862" s="72" t="str">
        <f>+IFERROR(VLOOKUP(B862,GLSpecs!$L$15:$M$180,2,FALSE),"")</f>
        <v/>
      </c>
    </row>
    <row r="863" spans="3:3" x14ac:dyDescent="0.25">
      <c r="C863" s="72" t="str">
        <f>+IFERROR(VLOOKUP(B863,GLSpecs!$L$15:$M$180,2,FALSE),"")</f>
        <v/>
      </c>
    </row>
    <row r="864" spans="3:3" x14ac:dyDescent="0.25">
      <c r="C864" s="72" t="str">
        <f>+IFERROR(VLOOKUP(B864,GLSpecs!$L$15:$M$180,2,FALSE),"")</f>
        <v/>
      </c>
    </row>
    <row r="865" spans="3:3" x14ac:dyDescent="0.25">
      <c r="C865" s="72" t="str">
        <f>+IFERROR(VLOOKUP(B865,GLSpecs!$L$15:$M$180,2,FALSE),"")</f>
        <v/>
      </c>
    </row>
    <row r="866" spans="3:3" x14ac:dyDescent="0.25">
      <c r="C866" s="72" t="str">
        <f>+IFERROR(VLOOKUP(B866,GLSpecs!$L$15:$M$180,2,FALSE),"")</f>
        <v/>
      </c>
    </row>
    <row r="867" spans="3:3" x14ac:dyDescent="0.25">
      <c r="C867" s="72" t="str">
        <f>+IFERROR(VLOOKUP(B867,GLSpecs!$L$15:$M$180,2,FALSE),"")</f>
        <v/>
      </c>
    </row>
    <row r="868" spans="3:3" x14ac:dyDescent="0.25">
      <c r="C868" s="72" t="str">
        <f>+IFERROR(VLOOKUP(B868,GLSpecs!$L$15:$M$180,2,FALSE),"")</f>
        <v/>
      </c>
    </row>
    <row r="869" spans="3:3" x14ac:dyDescent="0.25">
      <c r="C869" s="72" t="str">
        <f>+IFERROR(VLOOKUP(B869,GLSpecs!$L$15:$M$180,2,FALSE),"")</f>
        <v/>
      </c>
    </row>
    <row r="870" spans="3:3" x14ac:dyDescent="0.25">
      <c r="C870" s="72" t="str">
        <f>+IFERROR(VLOOKUP(B870,GLSpecs!$L$15:$M$180,2,FALSE),"")</f>
        <v/>
      </c>
    </row>
    <row r="871" spans="3:3" x14ac:dyDescent="0.25">
      <c r="C871" s="72" t="str">
        <f>+IFERROR(VLOOKUP(B871,GLSpecs!$L$15:$M$180,2,FALSE),"")</f>
        <v/>
      </c>
    </row>
    <row r="872" spans="3:3" x14ac:dyDescent="0.25">
      <c r="C872" s="72" t="str">
        <f>+IFERROR(VLOOKUP(B872,GLSpecs!$L$15:$M$180,2,FALSE),"")</f>
        <v/>
      </c>
    </row>
    <row r="873" spans="3:3" x14ac:dyDescent="0.25">
      <c r="C873" s="72" t="str">
        <f>+IFERROR(VLOOKUP(B873,GLSpecs!$L$15:$M$180,2,FALSE),"")</f>
        <v/>
      </c>
    </row>
    <row r="874" spans="3:3" x14ac:dyDescent="0.25">
      <c r="C874" s="72" t="str">
        <f>+IFERROR(VLOOKUP(B874,GLSpecs!$L$15:$M$180,2,FALSE),"")</f>
        <v/>
      </c>
    </row>
    <row r="875" spans="3:3" x14ac:dyDescent="0.25">
      <c r="C875" s="72" t="str">
        <f>+IFERROR(VLOOKUP(B875,GLSpecs!$L$15:$M$180,2,FALSE),"")</f>
        <v/>
      </c>
    </row>
    <row r="876" spans="3:3" x14ac:dyDescent="0.25">
      <c r="C876" s="72" t="str">
        <f>+IFERROR(VLOOKUP(B876,GLSpecs!$L$15:$M$180,2,FALSE),"")</f>
        <v/>
      </c>
    </row>
    <row r="877" spans="3:3" x14ac:dyDescent="0.25">
      <c r="C877" s="72" t="str">
        <f>+IFERROR(VLOOKUP(B877,GLSpecs!$L$15:$M$180,2,FALSE),"")</f>
        <v/>
      </c>
    </row>
    <row r="878" spans="3:3" x14ac:dyDescent="0.25">
      <c r="C878" s="72" t="str">
        <f>+IFERROR(VLOOKUP(B878,GLSpecs!$L$15:$M$180,2,FALSE),"")</f>
        <v/>
      </c>
    </row>
    <row r="879" spans="3:3" x14ac:dyDescent="0.25">
      <c r="C879" s="72" t="str">
        <f>+IFERROR(VLOOKUP(B879,GLSpecs!$L$15:$M$180,2,FALSE),"")</f>
        <v/>
      </c>
    </row>
    <row r="880" spans="3:3" x14ac:dyDescent="0.25">
      <c r="C880" s="72" t="str">
        <f>+IFERROR(VLOOKUP(B880,GLSpecs!$L$15:$M$180,2,FALSE),"")</f>
        <v/>
      </c>
    </row>
    <row r="881" spans="3:3" x14ac:dyDescent="0.25">
      <c r="C881" s="72" t="str">
        <f>+IFERROR(VLOOKUP(B881,GLSpecs!$L$15:$M$180,2,FALSE),"")</f>
        <v/>
      </c>
    </row>
    <row r="882" spans="3:3" x14ac:dyDescent="0.25">
      <c r="C882" s="72" t="str">
        <f>+IFERROR(VLOOKUP(B882,GLSpecs!$L$15:$M$180,2,FALSE),"")</f>
        <v/>
      </c>
    </row>
    <row r="883" spans="3:3" x14ac:dyDescent="0.25">
      <c r="C883" s="72" t="str">
        <f>+IFERROR(VLOOKUP(B883,GLSpecs!$L$15:$M$180,2,FALSE),"")</f>
        <v/>
      </c>
    </row>
    <row r="884" spans="3:3" x14ac:dyDescent="0.25">
      <c r="C884" s="72" t="str">
        <f>+IFERROR(VLOOKUP(B884,GLSpecs!$L$15:$M$180,2,FALSE),"")</f>
        <v/>
      </c>
    </row>
    <row r="885" spans="3:3" x14ac:dyDescent="0.25">
      <c r="C885" s="72" t="str">
        <f>+IFERROR(VLOOKUP(B885,GLSpecs!$L$15:$M$180,2,FALSE),"")</f>
        <v/>
      </c>
    </row>
    <row r="886" spans="3:3" x14ac:dyDescent="0.25">
      <c r="C886" s="72" t="str">
        <f>+IFERROR(VLOOKUP(B886,GLSpecs!$L$15:$M$180,2,FALSE),"")</f>
        <v/>
      </c>
    </row>
    <row r="887" spans="3:3" x14ac:dyDescent="0.25">
      <c r="C887" s="72" t="str">
        <f>+IFERROR(VLOOKUP(B887,GLSpecs!$L$15:$M$180,2,FALSE),"")</f>
        <v/>
      </c>
    </row>
    <row r="888" spans="3:3" x14ac:dyDescent="0.25">
      <c r="C888" s="72" t="str">
        <f>+IFERROR(VLOOKUP(B888,GLSpecs!$L$15:$M$180,2,FALSE),"")</f>
        <v/>
      </c>
    </row>
    <row r="889" spans="3:3" x14ac:dyDescent="0.25">
      <c r="C889" s="72" t="str">
        <f>+IFERROR(VLOOKUP(B889,GLSpecs!$L$15:$M$180,2,FALSE),"")</f>
        <v/>
      </c>
    </row>
    <row r="890" spans="3:3" x14ac:dyDescent="0.25">
      <c r="C890" s="72" t="str">
        <f>+IFERROR(VLOOKUP(B890,GLSpecs!$L$15:$M$180,2,FALSE),"")</f>
        <v/>
      </c>
    </row>
    <row r="891" spans="3:3" x14ac:dyDescent="0.25">
      <c r="C891" s="72" t="str">
        <f>+IFERROR(VLOOKUP(B891,GLSpecs!$L$15:$M$180,2,FALSE),"")</f>
        <v/>
      </c>
    </row>
    <row r="892" spans="3:3" x14ac:dyDescent="0.25">
      <c r="C892" s="72" t="str">
        <f>+IFERROR(VLOOKUP(B892,GLSpecs!$L$15:$M$180,2,FALSE),"")</f>
        <v/>
      </c>
    </row>
    <row r="893" spans="3:3" x14ac:dyDescent="0.25">
      <c r="C893" s="72" t="str">
        <f>+IFERROR(VLOOKUP(B893,GLSpecs!$L$15:$M$180,2,FALSE),"")</f>
        <v/>
      </c>
    </row>
    <row r="894" spans="3:3" x14ac:dyDescent="0.25">
      <c r="C894" s="72" t="str">
        <f>+IFERROR(VLOOKUP(B894,GLSpecs!$L$15:$M$180,2,FALSE),"")</f>
        <v/>
      </c>
    </row>
    <row r="895" spans="3:3" x14ac:dyDescent="0.25">
      <c r="C895" s="72" t="str">
        <f>+IFERROR(VLOOKUP(B895,GLSpecs!$L$15:$M$180,2,FALSE),"")</f>
        <v/>
      </c>
    </row>
    <row r="896" spans="3:3" x14ac:dyDescent="0.25">
      <c r="C896" s="72" t="str">
        <f>+IFERROR(VLOOKUP(B896,GLSpecs!$L$15:$M$180,2,FALSE),"")</f>
        <v/>
      </c>
    </row>
    <row r="897" spans="3:3" x14ac:dyDescent="0.25">
      <c r="C897" s="72" t="str">
        <f>+IFERROR(VLOOKUP(B897,GLSpecs!$L$15:$M$180,2,FALSE),"")</f>
        <v/>
      </c>
    </row>
    <row r="898" spans="3:3" x14ac:dyDescent="0.25">
      <c r="C898" s="72" t="str">
        <f>+IFERROR(VLOOKUP(B898,GLSpecs!$L$15:$M$180,2,FALSE),"")</f>
        <v/>
      </c>
    </row>
    <row r="899" spans="3:3" x14ac:dyDescent="0.25">
      <c r="C899" s="72" t="str">
        <f>+IFERROR(VLOOKUP(B899,GLSpecs!$L$15:$M$180,2,FALSE),"")</f>
        <v/>
      </c>
    </row>
    <row r="900" spans="3:3" x14ac:dyDescent="0.25">
      <c r="C900" s="72" t="str">
        <f>+IFERROR(VLOOKUP(B900,GLSpecs!$L$15:$M$180,2,FALSE),"")</f>
        <v/>
      </c>
    </row>
    <row r="901" spans="3:3" x14ac:dyDescent="0.25">
      <c r="C901" s="72" t="str">
        <f>+IFERROR(VLOOKUP(B901,GLSpecs!$L$15:$M$180,2,FALSE),"")</f>
        <v/>
      </c>
    </row>
    <row r="902" spans="3:3" x14ac:dyDescent="0.25">
      <c r="C902" s="72" t="str">
        <f>+IFERROR(VLOOKUP(B902,GLSpecs!$L$15:$M$180,2,FALSE),"")</f>
        <v/>
      </c>
    </row>
    <row r="903" spans="3:3" x14ac:dyDescent="0.25">
      <c r="C903" s="72" t="str">
        <f>+IFERROR(VLOOKUP(B903,GLSpecs!$L$15:$M$180,2,FALSE),"")</f>
        <v/>
      </c>
    </row>
    <row r="904" spans="3:3" x14ac:dyDescent="0.25">
      <c r="C904" s="72" t="str">
        <f>+IFERROR(VLOOKUP(B904,GLSpecs!$L$15:$M$180,2,FALSE),"")</f>
        <v/>
      </c>
    </row>
    <row r="905" spans="3:3" x14ac:dyDescent="0.25">
      <c r="C905" s="72" t="str">
        <f>+IFERROR(VLOOKUP(B905,GLSpecs!$L$15:$M$180,2,FALSE),"")</f>
        <v/>
      </c>
    </row>
    <row r="906" spans="3:3" x14ac:dyDescent="0.25">
      <c r="C906" s="72" t="str">
        <f>+IFERROR(VLOOKUP(B906,GLSpecs!$L$15:$M$180,2,FALSE),"")</f>
        <v/>
      </c>
    </row>
    <row r="907" spans="3:3" x14ac:dyDescent="0.25">
      <c r="C907" s="72" t="str">
        <f>+IFERROR(VLOOKUP(B907,GLSpecs!$L$15:$M$180,2,FALSE),"")</f>
        <v/>
      </c>
    </row>
    <row r="908" spans="3:3" x14ac:dyDescent="0.25">
      <c r="C908" s="72" t="str">
        <f>+IFERROR(VLOOKUP(B908,GLSpecs!$L$15:$M$180,2,FALSE),"")</f>
        <v/>
      </c>
    </row>
    <row r="909" spans="3:3" x14ac:dyDescent="0.25">
      <c r="C909" s="72" t="str">
        <f>+IFERROR(VLOOKUP(B909,GLSpecs!$L$15:$M$180,2,FALSE),"")</f>
        <v/>
      </c>
    </row>
    <row r="910" spans="3:3" x14ac:dyDescent="0.25">
      <c r="C910" s="72" t="str">
        <f>+IFERROR(VLOOKUP(B910,GLSpecs!$L$15:$M$180,2,FALSE),"")</f>
        <v/>
      </c>
    </row>
    <row r="911" spans="3:3" x14ac:dyDescent="0.25">
      <c r="C911" s="72" t="str">
        <f>+IFERROR(VLOOKUP(B911,GLSpecs!$L$15:$M$180,2,FALSE),"")</f>
        <v/>
      </c>
    </row>
    <row r="912" spans="3:3" x14ac:dyDescent="0.25">
      <c r="C912" s="72" t="str">
        <f>+IFERROR(VLOOKUP(B912,GLSpecs!$L$15:$M$180,2,FALSE),"")</f>
        <v/>
      </c>
    </row>
    <row r="913" spans="3:3" x14ac:dyDescent="0.25">
      <c r="C913" s="72" t="str">
        <f>+IFERROR(VLOOKUP(B913,GLSpecs!$L$15:$M$180,2,FALSE),"")</f>
        <v/>
      </c>
    </row>
    <row r="914" spans="3:3" x14ac:dyDescent="0.25">
      <c r="C914" s="72" t="str">
        <f>+IFERROR(VLOOKUP(B914,GLSpecs!$L$15:$M$180,2,FALSE),"")</f>
        <v/>
      </c>
    </row>
    <row r="915" spans="3:3" x14ac:dyDescent="0.25">
      <c r="C915" s="72" t="str">
        <f>+IFERROR(VLOOKUP(B915,GLSpecs!$L$15:$M$180,2,FALSE),"")</f>
        <v/>
      </c>
    </row>
    <row r="916" spans="3:3" x14ac:dyDescent="0.25">
      <c r="C916" s="72" t="str">
        <f>+IFERROR(VLOOKUP(B916,GLSpecs!$L$15:$M$180,2,FALSE),"")</f>
        <v/>
      </c>
    </row>
    <row r="917" spans="3:3" x14ac:dyDescent="0.25">
      <c r="C917" s="72" t="str">
        <f>+IFERROR(VLOOKUP(B917,GLSpecs!$L$15:$M$180,2,FALSE),"")</f>
        <v/>
      </c>
    </row>
    <row r="918" spans="3:3" x14ac:dyDescent="0.25">
      <c r="C918" s="72" t="str">
        <f>+IFERROR(VLOOKUP(B918,GLSpecs!$L$15:$M$180,2,FALSE),"")</f>
        <v/>
      </c>
    </row>
    <row r="919" spans="3:3" x14ac:dyDescent="0.25">
      <c r="C919" s="72" t="str">
        <f>+IFERROR(VLOOKUP(B919,GLSpecs!$L$15:$M$180,2,FALSE),"")</f>
        <v/>
      </c>
    </row>
    <row r="920" spans="3:3" x14ac:dyDescent="0.25">
      <c r="C920" s="72" t="str">
        <f>+IFERROR(VLOOKUP(B920,GLSpecs!$L$15:$M$180,2,FALSE),"")</f>
        <v/>
      </c>
    </row>
    <row r="921" spans="3:3" x14ac:dyDescent="0.25">
      <c r="C921" s="72" t="str">
        <f>+IFERROR(VLOOKUP(B921,GLSpecs!$L$15:$M$180,2,FALSE),"")</f>
        <v/>
      </c>
    </row>
    <row r="922" spans="3:3" x14ac:dyDescent="0.25">
      <c r="C922" s="72" t="str">
        <f>+IFERROR(VLOOKUP(B922,GLSpecs!$L$15:$M$180,2,FALSE),"")</f>
        <v/>
      </c>
    </row>
    <row r="923" spans="3:3" x14ac:dyDescent="0.25">
      <c r="C923" s="72" t="str">
        <f>+IFERROR(VLOOKUP(B923,GLSpecs!$L$15:$M$180,2,FALSE),"")</f>
        <v/>
      </c>
    </row>
    <row r="924" spans="3:3" x14ac:dyDescent="0.25">
      <c r="C924" s="72" t="str">
        <f>+IFERROR(VLOOKUP(B924,GLSpecs!$L$15:$M$180,2,FALSE),"")</f>
        <v/>
      </c>
    </row>
    <row r="925" spans="3:3" x14ac:dyDescent="0.25">
      <c r="C925" s="72" t="str">
        <f>+IFERROR(VLOOKUP(B925,GLSpecs!$L$15:$M$180,2,FALSE),"")</f>
        <v/>
      </c>
    </row>
    <row r="926" spans="3:3" x14ac:dyDescent="0.25">
      <c r="C926" s="72" t="str">
        <f>+IFERROR(VLOOKUP(B926,GLSpecs!$L$15:$M$180,2,FALSE),"")</f>
        <v/>
      </c>
    </row>
    <row r="927" spans="3:3" x14ac:dyDescent="0.25">
      <c r="C927" s="72" t="str">
        <f>+IFERROR(VLOOKUP(B927,GLSpecs!$L$15:$M$180,2,FALSE),"")</f>
        <v/>
      </c>
    </row>
    <row r="928" spans="3:3" x14ac:dyDescent="0.25">
      <c r="C928" s="72" t="str">
        <f>+IFERROR(VLOOKUP(B928,GLSpecs!$L$15:$M$180,2,FALSE),"")</f>
        <v/>
      </c>
    </row>
    <row r="929" spans="3:3" x14ac:dyDescent="0.25">
      <c r="C929" s="72" t="str">
        <f>+IFERROR(VLOOKUP(B929,GLSpecs!$L$15:$M$180,2,FALSE),"")</f>
        <v/>
      </c>
    </row>
    <row r="930" spans="3:3" x14ac:dyDescent="0.25">
      <c r="C930" s="72" t="str">
        <f>+IFERROR(VLOOKUP(B930,GLSpecs!$L$15:$M$180,2,FALSE),"")</f>
        <v/>
      </c>
    </row>
    <row r="931" spans="3:3" x14ac:dyDescent="0.25">
      <c r="C931" s="72" t="str">
        <f>+IFERROR(VLOOKUP(B931,GLSpecs!$L$15:$M$180,2,FALSE),"")</f>
        <v/>
      </c>
    </row>
    <row r="932" spans="3:3" x14ac:dyDescent="0.25">
      <c r="C932" s="72" t="str">
        <f>+IFERROR(VLOOKUP(B932,GLSpecs!$L$15:$M$180,2,FALSE),"")</f>
        <v/>
      </c>
    </row>
    <row r="933" spans="3:3" x14ac:dyDescent="0.25">
      <c r="C933" s="72" t="str">
        <f>+IFERROR(VLOOKUP(B933,GLSpecs!$L$15:$M$180,2,FALSE),"")</f>
        <v/>
      </c>
    </row>
    <row r="934" spans="3:3" x14ac:dyDescent="0.25">
      <c r="C934" s="72" t="str">
        <f>+IFERROR(VLOOKUP(B934,GLSpecs!$L$15:$M$180,2,FALSE),"")</f>
        <v/>
      </c>
    </row>
    <row r="935" spans="3:3" x14ac:dyDescent="0.25">
      <c r="C935" s="72" t="str">
        <f>+IFERROR(VLOOKUP(B935,GLSpecs!$L$15:$M$180,2,FALSE),"")</f>
        <v/>
      </c>
    </row>
    <row r="936" spans="3:3" x14ac:dyDescent="0.25">
      <c r="C936" s="72" t="str">
        <f>+IFERROR(VLOOKUP(B936,GLSpecs!$L$15:$M$180,2,FALSE),"")</f>
        <v/>
      </c>
    </row>
    <row r="937" spans="3:3" x14ac:dyDescent="0.25">
      <c r="C937" s="72" t="str">
        <f>+IFERROR(VLOOKUP(B937,GLSpecs!$L$15:$M$180,2,FALSE),"")</f>
        <v/>
      </c>
    </row>
    <row r="938" spans="3:3" x14ac:dyDescent="0.25">
      <c r="C938" s="72" t="str">
        <f>+IFERROR(VLOOKUP(B938,GLSpecs!$L$15:$M$180,2,FALSE),"")</f>
        <v/>
      </c>
    </row>
    <row r="939" spans="3:3" x14ac:dyDescent="0.25">
      <c r="C939" s="72" t="str">
        <f>+IFERROR(VLOOKUP(B939,GLSpecs!$L$15:$M$180,2,FALSE),"")</f>
        <v/>
      </c>
    </row>
    <row r="940" spans="3:3" x14ac:dyDescent="0.25">
      <c r="C940" s="72" t="str">
        <f>+IFERROR(VLOOKUP(B940,GLSpecs!$L$15:$M$180,2,FALSE),"")</f>
        <v/>
      </c>
    </row>
    <row r="941" spans="3:3" x14ac:dyDescent="0.25">
      <c r="C941" s="72" t="str">
        <f>+IFERROR(VLOOKUP(B941,GLSpecs!$L$15:$M$180,2,FALSE),"")</f>
        <v/>
      </c>
    </row>
    <row r="942" spans="3:3" x14ac:dyDescent="0.25">
      <c r="C942" s="72" t="str">
        <f>+IFERROR(VLOOKUP(B942,GLSpecs!$L$15:$M$180,2,FALSE),"")</f>
        <v/>
      </c>
    </row>
    <row r="943" spans="3:3" x14ac:dyDescent="0.25">
      <c r="C943" s="72" t="str">
        <f>+IFERROR(VLOOKUP(B943,GLSpecs!$L$15:$M$180,2,FALSE),"")</f>
        <v/>
      </c>
    </row>
    <row r="944" spans="3:3" x14ac:dyDescent="0.25">
      <c r="C944" s="72" t="str">
        <f>+IFERROR(VLOOKUP(B944,GLSpecs!$L$15:$M$180,2,FALSE),"")</f>
        <v/>
      </c>
    </row>
    <row r="945" spans="3:3" x14ac:dyDescent="0.25">
      <c r="C945" s="72" t="str">
        <f>+IFERROR(VLOOKUP(B945,GLSpecs!$L$15:$M$180,2,FALSE),"")</f>
        <v/>
      </c>
    </row>
    <row r="946" spans="3:3" x14ac:dyDescent="0.25">
      <c r="C946" s="72" t="str">
        <f>+IFERROR(VLOOKUP(B946,GLSpecs!$L$15:$M$180,2,FALSE),"")</f>
        <v/>
      </c>
    </row>
    <row r="947" spans="3:3" x14ac:dyDescent="0.25">
      <c r="C947" s="72" t="str">
        <f>+IFERROR(VLOOKUP(B947,GLSpecs!$L$15:$M$180,2,FALSE),"")</f>
        <v/>
      </c>
    </row>
    <row r="948" spans="3:3" x14ac:dyDescent="0.25">
      <c r="C948" s="72" t="str">
        <f>+IFERROR(VLOOKUP(B948,GLSpecs!$L$15:$M$180,2,FALSE),"")</f>
        <v/>
      </c>
    </row>
    <row r="949" spans="3:3" x14ac:dyDescent="0.25">
      <c r="C949" s="72" t="str">
        <f>+IFERROR(VLOOKUP(B949,GLSpecs!$L$15:$M$180,2,FALSE),"")</f>
        <v/>
      </c>
    </row>
    <row r="950" spans="3:3" x14ac:dyDescent="0.25">
      <c r="C950" s="72" t="str">
        <f>+IFERROR(VLOOKUP(B950,GLSpecs!$L$15:$M$180,2,FALSE),"")</f>
        <v/>
      </c>
    </row>
    <row r="951" spans="3:3" x14ac:dyDescent="0.25">
      <c r="C951" s="72" t="str">
        <f>+IFERROR(VLOOKUP(B951,GLSpecs!$L$15:$M$180,2,FALSE),"")</f>
        <v/>
      </c>
    </row>
    <row r="952" spans="3:3" x14ac:dyDescent="0.25">
      <c r="C952" s="72" t="str">
        <f>+IFERROR(VLOOKUP(B952,GLSpecs!$L$15:$M$180,2,FALSE),"")</f>
        <v/>
      </c>
    </row>
    <row r="953" spans="3:3" x14ac:dyDescent="0.25">
      <c r="C953" s="72" t="str">
        <f>+IFERROR(VLOOKUP(B953,GLSpecs!$L$15:$M$180,2,FALSE),"")</f>
        <v/>
      </c>
    </row>
    <row r="954" spans="3:3" x14ac:dyDescent="0.25">
      <c r="C954" s="72" t="str">
        <f>+IFERROR(VLOOKUP(B954,GLSpecs!$L$15:$M$180,2,FALSE),"")</f>
        <v/>
      </c>
    </row>
    <row r="955" spans="3:3" x14ac:dyDescent="0.25">
      <c r="C955" s="72" t="str">
        <f>+IFERROR(VLOOKUP(B955,GLSpecs!$L$15:$M$180,2,FALSE),"")</f>
        <v/>
      </c>
    </row>
    <row r="956" spans="3:3" x14ac:dyDescent="0.25">
      <c r="C956" s="72" t="str">
        <f>+IFERROR(VLOOKUP(B956,GLSpecs!$L$15:$M$180,2,FALSE),"")</f>
        <v/>
      </c>
    </row>
    <row r="957" spans="3:3" x14ac:dyDescent="0.25">
      <c r="C957" s="72" t="str">
        <f>+IFERROR(VLOOKUP(B957,GLSpecs!$L$15:$M$180,2,FALSE),"")</f>
        <v/>
      </c>
    </row>
    <row r="958" spans="3:3" x14ac:dyDescent="0.25">
      <c r="C958" s="72" t="str">
        <f>+IFERROR(VLOOKUP(B958,GLSpecs!$L$15:$M$180,2,FALSE),"")</f>
        <v/>
      </c>
    </row>
    <row r="959" spans="3:3" x14ac:dyDescent="0.25">
      <c r="C959" s="72" t="str">
        <f>+IFERROR(VLOOKUP(B959,GLSpecs!$L$15:$M$180,2,FALSE),"")</f>
        <v/>
      </c>
    </row>
    <row r="960" spans="3:3" x14ac:dyDescent="0.25">
      <c r="C960" s="72" t="str">
        <f>+IFERROR(VLOOKUP(B960,GLSpecs!$L$15:$M$180,2,FALSE),"")</f>
        <v/>
      </c>
    </row>
    <row r="961" spans="3:3" x14ac:dyDescent="0.25">
      <c r="C961" s="72" t="str">
        <f>+IFERROR(VLOOKUP(B961,GLSpecs!$L$15:$M$180,2,FALSE),"")</f>
        <v/>
      </c>
    </row>
    <row r="962" spans="3:3" x14ac:dyDescent="0.25">
      <c r="C962" s="72" t="str">
        <f>+IFERROR(VLOOKUP(B962,GLSpecs!$L$15:$M$180,2,FALSE),"")</f>
        <v/>
      </c>
    </row>
    <row r="963" spans="3:3" x14ac:dyDescent="0.25">
      <c r="C963" s="72" t="str">
        <f>+IFERROR(VLOOKUP(B963,GLSpecs!$L$15:$M$180,2,FALSE),"")</f>
        <v/>
      </c>
    </row>
    <row r="964" spans="3:3" x14ac:dyDescent="0.25">
      <c r="C964" s="72" t="str">
        <f>+IFERROR(VLOOKUP(B964,GLSpecs!$L$15:$M$180,2,FALSE),"")</f>
        <v/>
      </c>
    </row>
    <row r="965" spans="3:3" x14ac:dyDescent="0.25">
      <c r="C965" s="72" t="str">
        <f>+IFERROR(VLOOKUP(B965,GLSpecs!$L$15:$M$180,2,FALSE),"")</f>
        <v/>
      </c>
    </row>
    <row r="966" spans="3:3" x14ac:dyDescent="0.25">
      <c r="C966" s="72" t="str">
        <f>+IFERROR(VLOOKUP(B966,GLSpecs!$L$15:$M$180,2,FALSE),"")</f>
        <v/>
      </c>
    </row>
    <row r="967" spans="3:3" x14ac:dyDescent="0.25">
      <c r="C967" s="72" t="str">
        <f>+IFERROR(VLOOKUP(B967,GLSpecs!$L$15:$M$180,2,FALSE),"")</f>
        <v/>
      </c>
    </row>
    <row r="968" spans="3:3" x14ac:dyDescent="0.25">
      <c r="C968" s="72" t="str">
        <f>+IFERROR(VLOOKUP(B968,GLSpecs!$L$15:$M$180,2,FALSE),"")</f>
        <v/>
      </c>
    </row>
    <row r="969" spans="3:3" x14ac:dyDescent="0.25">
      <c r="C969" s="72" t="str">
        <f>+IFERROR(VLOOKUP(B969,GLSpecs!$L$15:$M$180,2,FALSE),"")</f>
        <v/>
      </c>
    </row>
    <row r="970" spans="3:3" x14ac:dyDescent="0.25">
      <c r="C970" s="72" t="str">
        <f>+IFERROR(VLOOKUP(B970,GLSpecs!$L$15:$M$180,2,FALSE),"")</f>
        <v/>
      </c>
    </row>
    <row r="971" spans="3:3" x14ac:dyDescent="0.25">
      <c r="C971" s="72" t="str">
        <f>+IFERROR(VLOOKUP(B971,GLSpecs!$L$15:$M$180,2,FALSE),"")</f>
        <v/>
      </c>
    </row>
    <row r="972" spans="3:3" x14ac:dyDescent="0.25">
      <c r="C972" s="72" t="str">
        <f>+IFERROR(VLOOKUP(B972,GLSpecs!$L$15:$M$180,2,FALSE),"")</f>
        <v/>
      </c>
    </row>
    <row r="973" spans="3:3" x14ac:dyDescent="0.25">
      <c r="C973" s="72" t="str">
        <f>+IFERROR(VLOOKUP(B973,GLSpecs!$L$15:$M$180,2,FALSE),"")</f>
        <v/>
      </c>
    </row>
    <row r="974" spans="3:3" x14ac:dyDescent="0.25">
      <c r="C974" s="72" t="str">
        <f>+IFERROR(VLOOKUP(B974,GLSpecs!$L$15:$M$180,2,FALSE),"")</f>
        <v/>
      </c>
    </row>
    <row r="975" spans="3:3" x14ac:dyDescent="0.25">
      <c r="C975" s="72" t="str">
        <f>+IFERROR(VLOOKUP(B975,GLSpecs!$L$15:$M$180,2,FALSE),"")</f>
        <v/>
      </c>
    </row>
    <row r="976" spans="3:3" x14ac:dyDescent="0.25">
      <c r="C976" s="72" t="str">
        <f>+IFERROR(VLOOKUP(B976,GLSpecs!$L$15:$M$180,2,FALSE),"")</f>
        <v/>
      </c>
    </row>
    <row r="977" spans="3:3" x14ac:dyDescent="0.25">
      <c r="C977" s="72" t="str">
        <f>+IFERROR(VLOOKUP(B977,GLSpecs!$L$15:$M$180,2,FALSE),"")</f>
        <v/>
      </c>
    </row>
    <row r="978" spans="3:3" x14ac:dyDescent="0.25">
      <c r="C978" s="72" t="str">
        <f>+IFERROR(VLOOKUP(B978,GLSpecs!$L$15:$M$180,2,FALSE),"")</f>
        <v/>
      </c>
    </row>
    <row r="979" spans="3:3" x14ac:dyDescent="0.25">
      <c r="C979" s="72" t="str">
        <f>+IFERROR(VLOOKUP(B979,GLSpecs!$L$15:$M$180,2,FALSE),"")</f>
        <v/>
      </c>
    </row>
    <row r="980" spans="3:3" x14ac:dyDescent="0.25">
      <c r="C980" s="72" t="str">
        <f>+IFERROR(VLOOKUP(B980,GLSpecs!$L$15:$M$180,2,FALSE),"")</f>
        <v/>
      </c>
    </row>
    <row r="981" spans="3:3" x14ac:dyDescent="0.25">
      <c r="C981" s="72" t="str">
        <f>+IFERROR(VLOOKUP(B981,GLSpecs!$L$15:$M$180,2,FALSE),"")</f>
        <v/>
      </c>
    </row>
    <row r="982" spans="3:3" x14ac:dyDescent="0.25">
      <c r="C982" s="72" t="str">
        <f>+IFERROR(VLOOKUP(B982,GLSpecs!$L$15:$M$180,2,FALSE),"")</f>
        <v/>
      </c>
    </row>
    <row r="983" spans="3:3" x14ac:dyDescent="0.25">
      <c r="C983" s="72" t="str">
        <f>+IFERROR(VLOOKUP(B983,GLSpecs!$L$15:$M$180,2,FALSE),"")</f>
        <v/>
      </c>
    </row>
    <row r="984" spans="3:3" x14ac:dyDescent="0.25">
      <c r="C984" s="72" t="str">
        <f>+IFERROR(VLOOKUP(B984,GLSpecs!$L$15:$M$180,2,FALSE),"")</f>
        <v/>
      </c>
    </row>
    <row r="985" spans="3:3" x14ac:dyDescent="0.25">
      <c r="C985" s="72" t="str">
        <f>+IFERROR(VLOOKUP(B985,GLSpecs!$L$15:$M$180,2,FALSE),"")</f>
        <v/>
      </c>
    </row>
    <row r="986" spans="3:3" x14ac:dyDescent="0.25">
      <c r="C986" s="72" t="str">
        <f>+IFERROR(VLOOKUP(B986,GLSpecs!$L$15:$M$180,2,FALSE),"")</f>
        <v/>
      </c>
    </row>
    <row r="987" spans="3:3" x14ac:dyDescent="0.25">
      <c r="C987" s="72" t="str">
        <f>+IFERROR(VLOOKUP(B987,GLSpecs!$L$15:$M$180,2,FALSE),"")</f>
        <v/>
      </c>
    </row>
    <row r="988" spans="3:3" x14ac:dyDescent="0.25">
      <c r="C988" s="72" t="str">
        <f>+IFERROR(VLOOKUP(B988,GLSpecs!$L$15:$M$180,2,FALSE),"")</f>
        <v/>
      </c>
    </row>
    <row r="989" spans="3:3" x14ac:dyDescent="0.25">
      <c r="C989" s="72" t="str">
        <f>+IFERROR(VLOOKUP(B989,GLSpecs!$L$15:$M$180,2,FALSE),"")</f>
        <v/>
      </c>
    </row>
    <row r="990" spans="3:3" x14ac:dyDescent="0.25">
      <c r="C990" s="72" t="str">
        <f>+IFERROR(VLOOKUP(B990,GLSpecs!$L$15:$M$180,2,FALSE),"")</f>
        <v/>
      </c>
    </row>
    <row r="991" spans="3:3" x14ac:dyDescent="0.25">
      <c r="C991" s="72" t="str">
        <f>+IFERROR(VLOOKUP(B991,GLSpecs!$L$15:$M$180,2,FALSE),"")</f>
        <v/>
      </c>
    </row>
    <row r="992" spans="3:3" x14ac:dyDescent="0.25">
      <c r="C992" s="72" t="str">
        <f>+IFERROR(VLOOKUP(B992,GLSpecs!$L$15:$M$180,2,FALSE),"")</f>
        <v/>
      </c>
    </row>
    <row r="993" spans="3:3" x14ac:dyDescent="0.25">
      <c r="C993" s="72" t="str">
        <f>+IFERROR(VLOOKUP(B993,GLSpecs!$L$15:$M$180,2,FALSE),"")</f>
        <v/>
      </c>
    </row>
    <row r="994" spans="3:3" x14ac:dyDescent="0.25">
      <c r="C994" s="72" t="str">
        <f>+IFERROR(VLOOKUP(B994,GLSpecs!$L$15:$M$180,2,FALSE),"")</f>
        <v/>
      </c>
    </row>
    <row r="995" spans="3:3" x14ac:dyDescent="0.25">
      <c r="C995" s="72" t="str">
        <f>+IFERROR(VLOOKUP(B995,GLSpecs!$L$15:$M$180,2,FALSE),"")</f>
        <v/>
      </c>
    </row>
    <row r="996" spans="3:3" x14ac:dyDescent="0.25">
      <c r="C996" s="72" t="str">
        <f>+IFERROR(VLOOKUP(B996,GLSpecs!$L$15:$M$180,2,FALSE),"")</f>
        <v/>
      </c>
    </row>
    <row r="997" spans="3:3" x14ac:dyDescent="0.25">
      <c r="C997" s="72" t="str">
        <f>+IFERROR(VLOOKUP(B997,GLSpecs!$L$15:$M$180,2,FALSE),"")</f>
        <v/>
      </c>
    </row>
    <row r="998" spans="3:3" x14ac:dyDescent="0.25">
      <c r="C998" s="72" t="str">
        <f>+IFERROR(VLOOKUP(B998,GLSpecs!$L$15:$M$180,2,FALSE),"")</f>
        <v/>
      </c>
    </row>
    <row r="999" spans="3:3" x14ac:dyDescent="0.25">
      <c r="C999" s="72" t="str">
        <f>+IFERROR(VLOOKUP(B999,GLSpecs!$L$15:$M$180,2,FALSE),"")</f>
        <v/>
      </c>
    </row>
    <row r="1000" spans="3:3" x14ac:dyDescent="0.25">
      <c r="C1000" s="72" t="str">
        <f>+IFERROR(VLOOKUP(B1000,GLSpecs!$L$15:$M$180,2,FALSE),"")</f>
        <v/>
      </c>
    </row>
    <row r="1001" spans="3:3" x14ac:dyDescent="0.25">
      <c r="C1001" s="72" t="str">
        <f>+IFERROR(VLOOKUP(B1001,GLSpecs!$L$15:$M$180,2,FALSE),"")</f>
        <v/>
      </c>
    </row>
    <row r="1002" spans="3:3" x14ac:dyDescent="0.25">
      <c r="C1002" s="72" t="str">
        <f>+IFERROR(VLOOKUP(B1002,GLSpecs!$L$15:$M$180,2,FALSE),"")</f>
        <v/>
      </c>
    </row>
    <row r="1003" spans="3:3" x14ac:dyDescent="0.25">
      <c r="C1003" s="72" t="str">
        <f>+IFERROR(VLOOKUP(B1003,GLSpecs!$L$15:$M$180,2,FALSE),"")</f>
        <v/>
      </c>
    </row>
    <row r="1004" spans="3:3" x14ac:dyDescent="0.25">
      <c r="C1004" s="72" t="str">
        <f>+IFERROR(VLOOKUP(B1004,GLSpecs!$L$15:$M$180,2,FALSE),"")</f>
        <v/>
      </c>
    </row>
    <row r="1005" spans="3:3" x14ac:dyDescent="0.25">
      <c r="C1005" s="72" t="str">
        <f>+IFERROR(VLOOKUP(B1005,GLSpecs!$L$15:$M$180,2,FALSE),"")</f>
        <v/>
      </c>
    </row>
    <row r="1006" spans="3:3" x14ac:dyDescent="0.25">
      <c r="C1006" s="72" t="str">
        <f>+IFERROR(VLOOKUP(B1006,GLSpecs!$L$15:$M$180,2,FALSE),"")</f>
        <v/>
      </c>
    </row>
    <row r="1007" spans="3:3" x14ac:dyDescent="0.25">
      <c r="C1007" s="72" t="str">
        <f>+IFERROR(VLOOKUP(B1007,GLSpecs!$L$15:$M$180,2,FALSE),"")</f>
        <v/>
      </c>
    </row>
    <row r="1008" spans="3:3" x14ac:dyDescent="0.25">
      <c r="C1008" s="72" t="str">
        <f>+IFERROR(VLOOKUP(B1008,GLSpecs!$L$15:$M$180,2,FALSE),"")</f>
        <v/>
      </c>
    </row>
    <row r="1009" spans="3:3" x14ac:dyDescent="0.25">
      <c r="C1009" s="72" t="str">
        <f>+IFERROR(VLOOKUP(B1009,GLSpecs!$L$15:$M$180,2,FALSE),"")</f>
        <v/>
      </c>
    </row>
    <row r="1010" spans="3:3" x14ac:dyDescent="0.25">
      <c r="C1010" s="72" t="str">
        <f>+IFERROR(VLOOKUP(B1010,GLSpecs!$L$15:$M$180,2,FALSE),"")</f>
        <v/>
      </c>
    </row>
    <row r="1011" spans="3:3" x14ac:dyDescent="0.25">
      <c r="C1011" s="72" t="str">
        <f>+IFERROR(VLOOKUP(B1011,GLSpecs!$L$15:$M$180,2,FALSE),"")</f>
        <v/>
      </c>
    </row>
    <row r="1012" spans="3:3" x14ac:dyDescent="0.25">
      <c r="C1012" s="72" t="str">
        <f>+IFERROR(VLOOKUP(B1012,GLSpecs!$L$15:$M$180,2,FALSE),"")</f>
        <v/>
      </c>
    </row>
    <row r="1013" spans="3:3" x14ac:dyDescent="0.25">
      <c r="C1013" s="72" t="str">
        <f>+IFERROR(VLOOKUP(B1013,GLSpecs!$L$15:$M$180,2,FALSE),"")</f>
        <v/>
      </c>
    </row>
    <row r="1014" spans="3:3" x14ac:dyDescent="0.25">
      <c r="C1014" s="72" t="str">
        <f>+IFERROR(VLOOKUP(B1014,GLSpecs!$L$15:$M$180,2,FALSE),"")</f>
        <v/>
      </c>
    </row>
    <row r="1015" spans="3:3" x14ac:dyDescent="0.25">
      <c r="C1015" s="72" t="str">
        <f>+IFERROR(VLOOKUP(B1015,GLSpecs!$L$15:$M$180,2,FALSE),"")</f>
        <v/>
      </c>
    </row>
    <row r="1016" spans="3:3" x14ac:dyDescent="0.25">
      <c r="C1016" s="72" t="str">
        <f>+IFERROR(VLOOKUP(B1016,GLSpecs!$L$15:$M$180,2,FALSE),"")</f>
        <v/>
      </c>
    </row>
    <row r="1017" spans="3:3" x14ac:dyDescent="0.25">
      <c r="C1017" s="72" t="str">
        <f>+IFERROR(VLOOKUP(B1017,GLSpecs!$L$15:$M$180,2,FALSE),"")</f>
        <v/>
      </c>
    </row>
    <row r="1018" spans="3:3" x14ac:dyDescent="0.25">
      <c r="C1018" s="72" t="str">
        <f>+IFERROR(VLOOKUP(B1018,GLSpecs!$L$15:$M$180,2,FALSE),"")</f>
        <v/>
      </c>
    </row>
    <row r="1019" spans="3:3" x14ac:dyDescent="0.25">
      <c r="C1019" s="72" t="str">
        <f>+IFERROR(VLOOKUP(B1019,GLSpecs!$L$15:$M$180,2,FALSE),"")</f>
        <v/>
      </c>
    </row>
    <row r="1020" spans="3:3" x14ac:dyDescent="0.25">
      <c r="C1020" s="72" t="str">
        <f>+IFERROR(VLOOKUP(B1020,GLSpecs!$L$15:$M$180,2,FALSE),"")</f>
        <v/>
      </c>
    </row>
    <row r="1021" spans="3:3" x14ac:dyDescent="0.25">
      <c r="C1021" s="72" t="str">
        <f>+IFERROR(VLOOKUP(B1021,GLSpecs!$L$15:$M$180,2,FALSE),"")</f>
        <v/>
      </c>
    </row>
    <row r="1022" spans="3:3" x14ac:dyDescent="0.25">
      <c r="C1022" s="72" t="str">
        <f>+IFERROR(VLOOKUP(B1022,GLSpecs!$L$15:$M$180,2,FALSE),"")</f>
        <v/>
      </c>
    </row>
    <row r="1023" spans="3:3" x14ac:dyDescent="0.25">
      <c r="C1023" s="72" t="str">
        <f>+IFERROR(VLOOKUP(B1023,GLSpecs!$L$15:$M$180,2,FALSE),"")</f>
        <v/>
      </c>
    </row>
    <row r="1024" spans="3:3" x14ac:dyDescent="0.25">
      <c r="C1024" s="72" t="str">
        <f>+IFERROR(VLOOKUP(B1024,GLSpecs!$L$15:$M$180,2,FALSE),"")</f>
        <v/>
      </c>
    </row>
  </sheetData>
  <sortState ref="F27:H154">
    <sortCondition ref="F27:F154"/>
  </sortState>
  <phoneticPr fontId="0" type="noConversion"/>
  <printOptions horizontalCentered="1"/>
  <pageMargins left="0.25" right="0.25" top="0.75" bottom="0.75" header="0.3" footer="0.3"/>
  <pageSetup scale="54" fitToHeight="0" orientation="landscape" r:id="rId1"/>
  <headerFooter alignWithMargins="0">
    <oddHeader>&amp;F</oddHeader>
    <oddFooter>&amp;LDataBridge Specifications - &amp;A&amp;C&amp;D&amp;RPage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0" tint="-0.34998626667073579"/>
    <pageSetUpPr fitToPage="1"/>
  </sheetPr>
  <dimension ref="A1:L1589"/>
  <sheetViews>
    <sheetView showGridLines="0" workbookViewId="0">
      <pane ySplit="14" topLeftCell="A15" activePane="bottomLeft" state="frozen"/>
      <selection activeCell="E22" sqref="E22"/>
      <selection pane="bottomLeft" activeCell="H25" sqref="H25"/>
    </sheetView>
  </sheetViews>
  <sheetFormatPr defaultRowHeight="13.5" x14ac:dyDescent="0.25"/>
  <cols>
    <col min="1" max="1" width="19" style="76" customWidth="1"/>
    <col min="2" max="2" width="34.28515625" style="67" customWidth="1"/>
    <col min="3" max="3" width="21.5703125" style="67" bestFit="1" customWidth="1"/>
    <col min="4" max="4" width="12.85546875" style="67" customWidth="1"/>
    <col min="5" max="5" width="13.85546875" style="67" customWidth="1"/>
    <col min="6" max="6" width="24.7109375" style="67" customWidth="1"/>
    <col min="7" max="7" width="5.7109375" style="67" customWidth="1"/>
    <col min="8" max="8" width="13.5703125" style="67" customWidth="1"/>
    <col min="9" max="9" width="11.42578125" style="67" customWidth="1"/>
    <col min="10" max="16384" width="9.140625" style="67"/>
  </cols>
  <sheetData>
    <row r="1" spans="1:12" ht="19.5" x14ac:dyDescent="0.25">
      <c r="A1" s="37" t="str">
        <f>+LoanSpecs!A1</f>
        <v>Financial Compass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9.5" x14ac:dyDescent="0.25">
      <c r="A2" s="37" t="str">
        <f>+LoanSpecs!A2</f>
        <v>Plansmith Sample</v>
      </c>
      <c r="B2" s="3"/>
      <c r="C2" s="38">
        <f>+LoanSpecs!C2</f>
        <v>0</v>
      </c>
      <c r="D2" s="38" t="s">
        <v>617</v>
      </c>
      <c r="E2" s="3"/>
      <c r="F2" s="3"/>
      <c r="G2" s="3"/>
      <c r="H2" s="3"/>
      <c r="I2" s="3"/>
      <c r="J2" s="3"/>
      <c r="K2" s="3"/>
      <c r="L2" s="3"/>
    </row>
    <row r="3" spans="1:12" ht="15.75" x14ac:dyDescent="0.25">
      <c r="A3" s="57" t="s">
        <v>31</v>
      </c>
      <c r="B3" s="3"/>
      <c r="C3" s="3" t="s">
        <v>616</v>
      </c>
      <c r="D3" s="3" t="s">
        <v>618</v>
      </c>
      <c r="E3" s="3"/>
      <c r="F3" s="3"/>
      <c r="G3" s="3"/>
      <c r="H3" s="3"/>
      <c r="I3" s="3"/>
      <c r="J3" s="3"/>
      <c r="K3" s="3"/>
      <c r="L3" s="3"/>
    </row>
    <row r="4" spans="1:12" ht="15.75" x14ac:dyDescent="0.25">
      <c r="A4" s="57"/>
      <c r="B4" s="3"/>
      <c r="C4" s="3" t="s">
        <v>21</v>
      </c>
      <c r="D4" s="3" t="s">
        <v>1018</v>
      </c>
      <c r="E4" s="3"/>
      <c r="F4" s="3"/>
      <c r="G4" s="3"/>
      <c r="H4" s="3"/>
      <c r="I4" s="3"/>
      <c r="J4" s="3"/>
      <c r="K4" s="3"/>
      <c r="L4" s="3"/>
    </row>
    <row r="5" spans="1:12" ht="15.75" x14ac:dyDescent="0.25">
      <c r="A5" s="57"/>
      <c r="B5" s="3"/>
      <c r="C5" s="3" t="s">
        <v>21</v>
      </c>
      <c r="D5" s="3" t="s">
        <v>1019</v>
      </c>
      <c r="E5" s="3"/>
      <c r="F5" s="3"/>
      <c r="G5" s="3"/>
      <c r="H5" s="3"/>
      <c r="I5" s="3"/>
      <c r="J5" s="3"/>
      <c r="K5" s="3"/>
      <c r="L5" s="3"/>
    </row>
    <row r="6" spans="1:12" ht="15.75" x14ac:dyDescent="0.25">
      <c r="A6" s="57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s="75" customFormat="1" ht="24.75" customHeight="1" x14ac:dyDescent="0.25">
      <c r="A7" s="58" t="s">
        <v>66</v>
      </c>
      <c r="B7" s="120" t="s">
        <v>15</v>
      </c>
      <c r="C7" s="120" t="s">
        <v>1</v>
      </c>
      <c r="D7" s="120" t="s">
        <v>2</v>
      </c>
      <c r="E7" s="120" t="s">
        <v>3</v>
      </c>
      <c r="F7" s="120"/>
      <c r="G7" s="42"/>
      <c r="H7" s="58" t="s">
        <v>619</v>
      </c>
      <c r="I7" s="120" t="s">
        <v>15</v>
      </c>
      <c r="J7" s="42"/>
      <c r="K7" s="42"/>
      <c r="L7" s="42"/>
    </row>
    <row r="8" spans="1:12" x14ac:dyDescent="0.25">
      <c r="A8" s="33" t="s">
        <v>4</v>
      </c>
      <c r="B8" s="4" t="s">
        <v>792</v>
      </c>
      <c r="C8" s="63" t="s">
        <v>793</v>
      </c>
      <c r="D8" s="17" t="s">
        <v>21</v>
      </c>
      <c r="E8" s="17" t="s">
        <v>21</v>
      </c>
      <c r="F8" s="60" t="s">
        <v>20</v>
      </c>
      <c r="G8" s="3"/>
      <c r="H8" s="33" t="s">
        <v>4</v>
      </c>
      <c r="I8" s="4" t="s">
        <v>794</v>
      </c>
      <c r="J8" s="3"/>
      <c r="K8" s="3"/>
      <c r="L8" s="3"/>
    </row>
    <row r="9" spans="1:12" x14ac:dyDescent="0.25">
      <c r="A9" s="33" t="s">
        <v>5</v>
      </c>
      <c r="B9" s="13">
        <v>3</v>
      </c>
      <c r="C9" s="17">
        <v>7</v>
      </c>
      <c r="D9" s="17" t="s">
        <v>21</v>
      </c>
      <c r="E9" s="17" t="s">
        <v>21</v>
      </c>
      <c r="F9" s="17" t="s">
        <v>21</v>
      </c>
      <c r="G9" s="3"/>
      <c r="H9" s="33" t="s">
        <v>5</v>
      </c>
      <c r="I9" s="13">
        <v>7</v>
      </c>
      <c r="J9" s="3"/>
      <c r="K9" s="3"/>
      <c r="L9" s="3"/>
    </row>
    <row r="10" spans="1:12" x14ac:dyDescent="0.25">
      <c r="A10" s="33" t="s">
        <v>7</v>
      </c>
      <c r="B10" s="19" t="s">
        <v>1015</v>
      </c>
      <c r="C10" s="20" t="s">
        <v>1016</v>
      </c>
      <c r="D10" s="17" t="s">
        <v>21</v>
      </c>
      <c r="E10" s="17" t="s">
        <v>21</v>
      </c>
      <c r="F10" s="23" t="s">
        <v>16</v>
      </c>
      <c r="G10" s="3"/>
      <c r="H10" s="33" t="s">
        <v>7</v>
      </c>
      <c r="I10" s="19" t="s">
        <v>1017</v>
      </c>
      <c r="J10" s="3"/>
      <c r="K10" s="3"/>
      <c r="L10" s="3"/>
    </row>
    <row r="11" spans="1:12" x14ac:dyDescent="0.25">
      <c r="A11" s="3"/>
      <c r="B11" s="3"/>
      <c r="C11" s="3"/>
      <c r="D11" s="3"/>
      <c r="E11" s="3"/>
      <c r="F11" s="3"/>
      <c r="G11" s="3"/>
      <c r="H11" s="42"/>
      <c r="I11" s="3"/>
      <c r="J11" s="3"/>
      <c r="K11" s="3"/>
      <c r="L11" s="3"/>
    </row>
    <row r="12" spans="1:12" ht="15" x14ac:dyDescent="0.25">
      <c r="A12" s="64" t="s">
        <v>10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" x14ac:dyDescent="0.25">
      <c r="A13" s="61"/>
      <c r="B13" s="62"/>
      <c r="C13" s="62"/>
      <c r="D13" s="62"/>
      <c r="E13" s="62"/>
      <c r="F13" s="62"/>
      <c r="G13" s="62"/>
      <c r="H13" s="3"/>
      <c r="I13" s="3"/>
      <c r="J13" s="3"/>
      <c r="K13" s="3"/>
      <c r="L13" s="3"/>
    </row>
    <row r="14" spans="1:12" ht="25.5" customHeight="1" x14ac:dyDescent="0.25">
      <c r="A14" s="132" t="s">
        <v>26</v>
      </c>
      <c r="B14" s="132" t="s">
        <v>22</v>
      </c>
      <c r="C14" s="132" t="s">
        <v>60</v>
      </c>
      <c r="D14" s="3"/>
      <c r="E14" s="62"/>
      <c r="F14" s="62"/>
      <c r="G14" s="62"/>
      <c r="H14" s="3"/>
      <c r="I14" s="3"/>
      <c r="J14" s="3"/>
      <c r="K14" s="3"/>
      <c r="L14" s="3"/>
    </row>
    <row r="15" spans="1:12" x14ac:dyDescent="0.25">
      <c r="A15" s="76" t="s">
        <v>733</v>
      </c>
      <c r="B15" s="67" t="s">
        <v>2098</v>
      </c>
      <c r="C15" s="67">
        <f>+IFERROR(VLOOKUP(B15,GLSpecs!$L$15:$M$180,2,FALSE),"")</f>
        <v>30</v>
      </c>
      <c r="E15" s="93"/>
      <c r="F15" s="94"/>
    </row>
    <row r="16" spans="1:12" x14ac:dyDescent="0.25">
      <c r="A16" s="76" t="s">
        <v>734</v>
      </c>
      <c r="B16" s="67" t="s">
        <v>2098</v>
      </c>
      <c r="C16" s="67">
        <f>+IFERROR(VLOOKUP(B16,GLSpecs!$L$15:$M$180,2,FALSE),"")</f>
        <v>30</v>
      </c>
      <c r="E16" s="94"/>
      <c r="F16" s="94"/>
    </row>
    <row r="17" spans="1:6" x14ac:dyDescent="0.25">
      <c r="A17" s="76" t="s">
        <v>735</v>
      </c>
      <c r="B17" s="67" t="s">
        <v>2098</v>
      </c>
      <c r="C17" s="67">
        <f>+IFERROR(VLOOKUP(B17,GLSpecs!$L$15:$M$180,2,FALSE),"")</f>
        <v>30</v>
      </c>
      <c r="E17" s="94"/>
      <c r="F17" s="94"/>
    </row>
    <row r="18" spans="1:6" x14ac:dyDescent="0.25">
      <c r="A18" s="140" t="s">
        <v>736</v>
      </c>
      <c r="B18" s="67" t="s">
        <v>2099</v>
      </c>
      <c r="C18" s="67">
        <f>+IFERROR(VLOOKUP(B18,GLSpecs!$L$15:$M$180,2,FALSE),"")</f>
        <v>30</v>
      </c>
      <c r="E18" s="94"/>
      <c r="F18" s="94"/>
    </row>
    <row r="19" spans="1:6" x14ac:dyDescent="0.25">
      <c r="A19" s="76" t="s">
        <v>737</v>
      </c>
      <c r="B19" s="67" t="s">
        <v>2099</v>
      </c>
      <c r="C19" s="67">
        <f>+IFERROR(VLOOKUP(B19,GLSpecs!$L$15:$M$180,2,FALSE),"")</f>
        <v>30</v>
      </c>
      <c r="E19" s="94"/>
      <c r="F19" s="94"/>
    </row>
    <row r="20" spans="1:6" x14ac:dyDescent="0.25">
      <c r="A20" s="76" t="s">
        <v>738</v>
      </c>
      <c r="B20" s="67" t="s">
        <v>2099</v>
      </c>
      <c r="C20" s="67">
        <f>+IFERROR(VLOOKUP(B20,GLSpecs!$L$15:$M$180,2,FALSE),"")</f>
        <v>30</v>
      </c>
    </row>
    <row r="21" spans="1:6" x14ac:dyDescent="0.25">
      <c r="A21" s="76" t="s">
        <v>739</v>
      </c>
      <c r="B21" s="67" t="s">
        <v>2100</v>
      </c>
      <c r="C21" s="67">
        <f>+IFERROR(VLOOKUP(B21,GLSpecs!$L$15:$M$180,2,FALSE),"")</f>
        <v>30</v>
      </c>
    </row>
    <row r="22" spans="1:6" x14ac:dyDescent="0.25">
      <c r="A22" s="76" t="s">
        <v>740</v>
      </c>
      <c r="B22" s="67" t="s">
        <v>2100</v>
      </c>
      <c r="C22" s="67">
        <f>+IFERROR(VLOOKUP(B22,GLSpecs!$L$15:$M$180,2,FALSE),"")</f>
        <v>30</v>
      </c>
    </row>
    <row r="23" spans="1:6" x14ac:dyDescent="0.25">
      <c r="A23" s="76" t="s">
        <v>741</v>
      </c>
      <c r="B23" s="67" t="s">
        <v>2100</v>
      </c>
      <c r="C23" s="67">
        <f>+IFERROR(VLOOKUP(B23,GLSpecs!$L$15:$M$180,2,FALSE),"")</f>
        <v>30</v>
      </c>
    </row>
    <row r="24" spans="1:6" x14ac:dyDescent="0.25">
      <c r="A24" s="76" t="s">
        <v>742</v>
      </c>
      <c r="B24" s="67" t="s">
        <v>2100</v>
      </c>
      <c r="C24" s="67">
        <f>+IFERROR(VLOOKUP(B24,GLSpecs!$L$15:$M$180,2,FALSE),"")</f>
        <v>30</v>
      </c>
    </row>
    <row r="25" spans="1:6" x14ac:dyDescent="0.25">
      <c r="A25" s="76" t="s">
        <v>743</v>
      </c>
      <c r="B25" s="67" t="s">
        <v>2100</v>
      </c>
      <c r="C25" s="67">
        <f>+IFERROR(VLOOKUP(B25,GLSpecs!$L$15:$M$180,2,FALSE),"")</f>
        <v>30</v>
      </c>
    </row>
    <row r="26" spans="1:6" x14ac:dyDescent="0.25">
      <c r="A26" s="76" t="s">
        <v>744</v>
      </c>
      <c r="B26" s="67" t="s">
        <v>2100</v>
      </c>
      <c r="C26" s="67">
        <f>+IFERROR(VLOOKUP(B26,GLSpecs!$L$15:$M$180,2,FALSE),"")</f>
        <v>30</v>
      </c>
      <c r="F26" s="105"/>
    </row>
    <row r="27" spans="1:6" x14ac:dyDescent="0.25">
      <c r="A27" s="76" t="s">
        <v>745</v>
      </c>
      <c r="B27" s="67" t="s">
        <v>2101</v>
      </c>
      <c r="C27" s="67">
        <f>+IFERROR(VLOOKUP(B27,GLSpecs!$L$15:$M$180,2,FALSE),"")</f>
        <v>30</v>
      </c>
    </row>
    <row r="28" spans="1:6" x14ac:dyDescent="0.25">
      <c r="A28" s="76" t="s">
        <v>746</v>
      </c>
      <c r="B28" s="67" t="s">
        <v>2101</v>
      </c>
      <c r="C28" s="67">
        <f>+IFERROR(VLOOKUP(B28,GLSpecs!$L$15:$M$180,2,FALSE),"")</f>
        <v>30</v>
      </c>
    </row>
    <row r="29" spans="1:6" x14ac:dyDescent="0.25">
      <c r="A29" s="76" t="s">
        <v>747</v>
      </c>
      <c r="B29" s="67" t="s">
        <v>2102</v>
      </c>
      <c r="C29" s="67">
        <f>+IFERROR(VLOOKUP(B29,GLSpecs!$L$15:$M$180,2,FALSE),"")</f>
        <v>30</v>
      </c>
    </row>
    <row r="30" spans="1:6" x14ac:dyDescent="0.25">
      <c r="A30" s="76" t="s">
        <v>748</v>
      </c>
      <c r="B30" s="67" t="s">
        <v>2102</v>
      </c>
      <c r="C30" s="67">
        <f>+IFERROR(VLOOKUP(B30,GLSpecs!$L$15:$M$180,2,FALSE),"")</f>
        <v>30</v>
      </c>
    </row>
    <row r="31" spans="1:6" x14ac:dyDescent="0.25">
      <c r="A31" s="76" t="s">
        <v>749</v>
      </c>
      <c r="B31" s="67" t="s">
        <v>2102</v>
      </c>
      <c r="C31" s="67">
        <f>+IFERROR(VLOOKUP(B31,GLSpecs!$L$15:$M$180,2,FALSE),"")</f>
        <v>30</v>
      </c>
    </row>
    <row r="32" spans="1:6" x14ac:dyDescent="0.25">
      <c r="A32" s="76" t="s">
        <v>750</v>
      </c>
      <c r="B32" s="67" t="s">
        <v>2102</v>
      </c>
      <c r="C32" s="67">
        <f>+IFERROR(VLOOKUP(B32,GLSpecs!$L$15:$M$180,2,FALSE),"")</f>
        <v>30</v>
      </c>
    </row>
    <row r="33" spans="1:3" x14ac:dyDescent="0.25">
      <c r="A33" s="76" t="s">
        <v>751</v>
      </c>
      <c r="B33" s="67" t="s">
        <v>2102</v>
      </c>
      <c r="C33" s="67">
        <f>+IFERROR(VLOOKUP(B33,GLSpecs!$L$15:$M$180,2,FALSE),"")</f>
        <v>30</v>
      </c>
    </row>
    <row r="34" spans="1:3" x14ac:dyDescent="0.25">
      <c r="A34" s="76" t="s">
        <v>752</v>
      </c>
      <c r="B34" s="67" t="s">
        <v>2101</v>
      </c>
      <c r="C34" s="67">
        <f>+IFERROR(VLOOKUP(B34,GLSpecs!$L$15:$M$180,2,FALSE),"")</f>
        <v>30</v>
      </c>
    </row>
    <row r="35" spans="1:3" x14ac:dyDescent="0.25">
      <c r="A35" s="76" t="s">
        <v>753</v>
      </c>
      <c r="B35" s="67" t="s">
        <v>2101</v>
      </c>
      <c r="C35" s="67">
        <f>+IFERROR(VLOOKUP(B35,GLSpecs!$L$15:$M$180,2,FALSE),"")</f>
        <v>30</v>
      </c>
    </row>
    <row r="36" spans="1:3" x14ac:dyDescent="0.25">
      <c r="A36" s="76" t="s">
        <v>754</v>
      </c>
      <c r="B36" s="67" t="s">
        <v>2102</v>
      </c>
      <c r="C36" s="67">
        <f>+IFERROR(VLOOKUP(B36,GLSpecs!$L$15:$M$180,2,FALSE),"")</f>
        <v>30</v>
      </c>
    </row>
    <row r="37" spans="1:3" x14ac:dyDescent="0.25">
      <c r="A37" s="76" t="s">
        <v>755</v>
      </c>
      <c r="B37" s="67" t="s">
        <v>2102</v>
      </c>
      <c r="C37" s="67">
        <f>+IFERROR(VLOOKUP(B37,GLSpecs!$L$15:$M$180,2,FALSE),"")</f>
        <v>30</v>
      </c>
    </row>
    <row r="38" spans="1:3" x14ac:dyDescent="0.25">
      <c r="A38" s="76" t="s">
        <v>756</v>
      </c>
      <c r="B38" s="67" t="s">
        <v>2102</v>
      </c>
      <c r="C38" s="67">
        <f>+IFERROR(VLOOKUP(B38,GLSpecs!$L$15:$M$180,2,FALSE),"")</f>
        <v>30</v>
      </c>
    </row>
    <row r="39" spans="1:3" x14ac:dyDescent="0.25">
      <c r="A39" s="76" t="s">
        <v>757</v>
      </c>
      <c r="B39" s="67" t="s">
        <v>2102</v>
      </c>
      <c r="C39" s="67">
        <f>+IFERROR(VLOOKUP(B39,GLSpecs!$L$15:$M$180,2,FALSE),"")</f>
        <v>30</v>
      </c>
    </row>
    <row r="40" spans="1:3" x14ac:dyDescent="0.25">
      <c r="A40" s="76" t="s">
        <v>758</v>
      </c>
      <c r="B40" s="67" t="s">
        <v>2102</v>
      </c>
      <c r="C40" s="67">
        <f>+IFERROR(VLOOKUP(B40,GLSpecs!$L$15:$M$180,2,FALSE),"")</f>
        <v>30</v>
      </c>
    </row>
    <row r="41" spans="1:3" x14ac:dyDescent="0.25">
      <c r="A41" s="76" t="s">
        <v>759</v>
      </c>
      <c r="B41" s="67" t="s">
        <v>2102</v>
      </c>
      <c r="C41" s="67">
        <f>+IFERROR(VLOOKUP(B41,GLSpecs!$L$15:$M$180,2,FALSE),"")</f>
        <v>30</v>
      </c>
    </row>
    <row r="42" spans="1:3" x14ac:dyDescent="0.25">
      <c r="A42" s="76" t="s">
        <v>760</v>
      </c>
      <c r="B42" s="67" t="s">
        <v>2102</v>
      </c>
      <c r="C42" s="67">
        <f>+IFERROR(VLOOKUP(B42,GLSpecs!$L$15:$M$180,2,FALSE),"")</f>
        <v>30</v>
      </c>
    </row>
    <row r="43" spans="1:3" x14ac:dyDescent="0.25">
      <c r="A43" s="76" t="s">
        <v>761</v>
      </c>
      <c r="B43" s="67" t="s">
        <v>2103</v>
      </c>
      <c r="C43" s="67">
        <f>+IFERROR(VLOOKUP(B43,GLSpecs!$L$15:$M$180,2,FALSE),"")</f>
        <v>31</v>
      </c>
    </row>
    <row r="44" spans="1:3" x14ac:dyDescent="0.25">
      <c r="A44" s="76" t="s">
        <v>762</v>
      </c>
      <c r="B44" s="67" t="s">
        <v>2104</v>
      </c>
      <c r="C44" s="67">
        <f>+IFERROR(VLOOKUP(B44,GLSpecs!$L$15:$M$180,2,FALSE),"")</f>
        <v>31</v>
      </c>
    </row>
    <row r="45" spans="1:3" x14ac:dyDescent="0.25">
      <c r="A45" s="76" t="s">
        <v>763</v>
      </c>
      <c r="B45" s="67" t="s">
        <v>2105</v>
      </c>
      <c r="C45" s="67">
        <f>+IFERROR(VLOOKUP(B45,GLSpecs!$L$15:$M$180,2,FALSE),"")</f>
        <v>31</v>
      </c>
    </row>
    <row r="46" spans="1:3" x14ac:dyDescent="0.25">
      <c r="A46" s="76" t="s">
        <v>764</v>
      </c>
      <c r="B46" s="67" t="s">
        <v>2106</v>
      </c>
      <c r="C46" s="67">
        <f>+IFERROR(VLOOKUP(B46,GLSpecs!$L$15:$M$180,2,FALSE),"")</f>
        <v>31</v>
      </c>
    </row>
    <row r="47" spans="1:3" x14ac:dyDescent="0.25">
      <c r="A47" s="138" t="s">
        <v>765</v>
      </c>
      <c r="B47" s="72" t="s">
        <v>2107</v>
      </c>
      <c r="C47" s="67" t="str">
        <f>+IFERROR(VLOOKUP(B47,GLSpecs!$L$15:$M$180,2,FALSE),"")</f>
        <v/>
      </c>
    </row>
    <row r="48" spans="1:3" x14ac:dyDescent="0.25">
      <c r="A48" s="138" t="s">
        <v>766</v>
      </c>
      <c r="B48" s="72" t="s">
        <v>2107</v>
      </c>
      <c r="C48" s="67" t="str">
        <f>+IFERROR(VLOOKUP(B48,GLSpecs!$L$15:$M$180,2,FALSE),"")</f>
        <v/>
      </c>
    </row>
    <row r="49" spans="1:3" x14ac:dyDescent="0.25">
      <c r="A49" s="76" t="s">
        <v>767</v>
      </c>
      <c r="B49" s="67" t="s">
        <v>2107</v>
      </c>
      <c r="C49" s="67" t="str">
        <f>+IFERROR(VLOOKUP(B49,GLSpecs!$L$15:$M$180,2,FALSE),"")</f>
        <v/>
      </c>
    </row>
    <row r="50" spans="1:3" x14ac:dyDescent="0.25">
      <c r="A50" s="76" t="s">
        <v>768</v>
      </c>
      <c r="B50" s="67" t="s">
        <v>2107</v>
      </c>
      <c r="C50" s="67" t="str">
        <f>+IFERROR(VLOOKUP(B50,GLSpecs!$L$15:$M$180,2,FALSE),"")</f>
        <v/>
      </c>
    </row>
    <row r="51" spans="1:3" x14ac:dyDescent="0.25">
      <c r="A51" s="76" t="s">
        <v>769</v>
      </c>
      <c r="B51" s="67" t="s">
        <v>2107</v>
      </c>
      <c r="C51" s="67" t="str">
        <f>+IFERROR(VLOOKUP(B51,GLSpecs!$L$15:$M$180,2,FALSE),"")</f>
        <v/>
      </c>
    </row>
    <row r="52" spans="1:3" x14ac:dyDescent="0.25">
      <c r="A52" s="76" t="s">
        <v>770</v>
      </c>
      <c r="B52" s="67" t="s">
        <v>2107</v>
      </c>
      <c r="C52" s="67" t="str">
        <f>+IFERROR(VLOOKUP(B52,GLSpecs!$L$15:$M$180,2,FALSE),"")</f>
        <v/>
      </c>
    </row>
    <row r="53" spans="1:3" x14ac:dyDescent="0.25">
      <c r="A53" s="76" t="s">
        <v>771</v>
      </c>
      <c r="B53" s="67" t="s">
        <v>2107</v>
      </c>
      <c r="C53" s="67" t="str">
        <f>+IFERROR(VLOOKUP(B53,GLSpecs!$L$15:$M$180,2,FALSE),"")</f>
        <v/>
      </c>
    </row>
    <row r="54" spans="1:3" x14ac:dyDescent="0.25">
      <c r="A54" s="76" t="s">
        <v>772</v>
      </c>
      <c r="B54" s="67" t="s">
        <v>2107</v>
      </c>
      <c r="C54" s="67" t="str">
        <f>+IFERROR(VLOOKUP(B54,GLSpecs!$L$15:$M$180,2,FALSE),"")</f>
        <v/>
      </c>
    </row>
    <row r="55" spans="1:3" x14ac:dyDescent="0.25">
      <c r="A55" s="76" t="s">
        <v>773</v>
      </c>
      <c r="B55" s="67" t="s">
        <v>2107</v>
      </c>
      <c r="C55" s="67" t="str">
        <f>+IFERROR(VLOOKUP(B55,GLSpecs!$L$15:$M$180,2,FALSE),"")</f>
        <v/>
      </c>
    </row>
    <row r="56" spans="1:3" x14ac:dyDescent="0.25">
      <c r="A56" s="76" t="s">
        <v>774</v>
      </c>
      <c r="B56" s="67" t="s">
        <v>2107</v>
      </c>
      <c r="C56" s="67" t="str">
        <f>+IFERROR(VLOOKUP(B56,GLSpecs!$L$15:$M$180,2,FALSE),"")</f>
        <v/>
      </c>
    </row>
    <row r="57" spans="1:3" x14ac:dyDescent="0.25">
      <c r="A57" s="76" t="s">
        <v>775</v>
      </c>
      <c r="B57" s="67" t="s">
        <v>2107</v>
      </c>
      <c r="C57" s="67" t="str">
        <f>+IFERROR(VLOOKUP(B57,GLSpecs!$L$15:$M$180,2,FALSE),"")</f>
        <v/>
      </c>
    </row>
    <row r="58" spans="1:3" x14ac:dyDescent="0.25">
      <c r="A58" s="76" t="s">
        <v>776</v>
      </c>
      <c r="B58" s="67" t="s">
        <v>777</v>
      </c>
      <c r="C58" s="67">
        <f>+IFERROR(VLOOKUP(B58,GLSpecs!$L$15:$M$180,2,FALSE),"")</f>
        <v>32</v>
      </c>
    </row>
    <row r="59" spans="1:3" x14ac:dyDescent="0.25">
      <c r="A59" s="76" t="s">
        <v>778</v>
      </c>
      <c r="B59" s="67" t="s">
        <v>779</v>
      </c>
      <c r="C59" s="67">
        <f>+IFERROR(VLOOKUP(B59,GLSpecs!$L$15:$M$180,2,FALSE),"")</f>
        <v>32</v>
      </c>
    </row>
    <row r="60" spans="1:3" x14ac:dyDescent="0.25">
      <c r="A60" s="76" t="s">
        <v>780</v>
      </c>
      <c r="B60" s="67" t="s">
        <v>781</v>
      </c>
      <c r="C60" s="67">
        <f>+IFERROR(VLOOKUP(B60,GLSpecs!$L$15:$M$180,2,FALSE),"")</f>
        <v>33</v>
      </c>
    </row>
    <row r="61" spans="1:3" x14ac:dyDescent="0.25">
      <c r="A61" s="76" t="s">
        <v>782</v>
      </c>
      <c r="B61" s="67" t="s">
        <v>781</v>
      </c>
      <c r="C61" s="67">
        <f>+IFERROR(VLOOKUP(B61,GLSpecs!$L$15:$M$180,2,FALSE),"")</f>
        <v>33</v>
      </c>
    </row>
    <row r="62" spans="1:3" x14ac:dyDescent="0.25">
      <c r="A62" s="76" t="s">
        <v>783</v>
      </c>
      <c r="B62" s="67" t="s">
        <v>781</v>
      </c>
      <c r="C62" s="67">
        <f>+IFERROR(VLOOKUP(B62,GLSpecs!$L$15:$M$180,2,FALSE),"")</f>
        <v>33</v>
      </c>
    </row>
    <row r="63" spans="1:3" x14ac:dyDescent="0.25">
      <c r="A63" s="76" t="s">
        <v>784</v>
      </c>
      <c r="B63" s="67" t="s">
        <v>781</v>
      </c>
      <c r="C63" s="67">
        <f>+IFERROR(VLOOKUP(B63,GLSpecs!$L$15:$M$180,2,FALSE),"")</f>
        <v>33</v>
      </c>
    </row>
    <row r="64" spans="1:3" x14ac:dyDescent="0.25">
      <c r="A64" s="76" t="s">
        <v>785</v>
      </c>
      <c r="B64" s="67" t="s">
        <v>781</v>
      </c>
      <c r="C64" s="67">
        <f>+IFERROR(VLOOKUP(B64,GLSpecs!$L$15:$M$180,2,FALSE),"")</f>
        <v>33</v>
      </c>
    </row>
    <row r="65" spans="1:3" x14ac:dyDescent="0.25">
      <c r="A65" s="76" t="s">
        <v>786</v>
      </c>
      <c r="B65" s="67" t="s">
        <v>781</v>
      </c>
      <c r="C65" s="67">
        <f>+IFERROR(VLOOKUP(B65,GLSpecs!$L$15:$M$180,2,FALSE),"")</f>
        <v>33</v>
      </c>
    </row>
    <row r="66" spans="1:3" x14ac:dyDescent="0.25">
      <c r="A66" s="76" t="s">
        <v>787</v>
      </c>
      <c r="B66" s="67" t="s">
        <v>781</v>
      </c>
      <c r="C66" s="67">
        <f>+IFERROR(VLOOKUP(B66,GLSpecs!$L$15:$M$180,2,FALSE),"")</f>
        <v>33</v>
      </c>
    </row>
    <row r="67" spans="1:3" x14ac:dyDescent="0.25">
      <c r="C67" s="67" t="str">
        <f>+IFERROR(VLOOKUP(B67,GLSpecs!$L$15:$M$180,2,FALSE),"")</f>
        <v/>
      </c>
    </row>
    <row r="68" spans="1:3" x14ac:dyDescent="0.25">
      <c r="C68" s="67" t="str">
        <f>+IFERROR(VLOOKUP(B68,GLSpecs!$L$15:$M$180,2,FALSE),"")</f>
        <v/>
      </c>
    </row>
    <row r="69" spans="1:3" x14ac:dyDescent="0.25">
      <c r="C69" s="67" t="str">
        <f>+IFERROR(VLOOKUP(B69,GLSpecs!$L$15:$M$180,2,FALSE),"")</f>
        <v/>
      </c>
    </row>
    <row r="70" spans="1:3" x14ac:dyDescent="0.25">
      <c r="C70" s="67" t="str">
        <f>+IFERROR(VLOOKUP(B70,GLSpecs!$L$15:$M$180,2,FALSE),"")</f>
        <v/>
      </c>
    </row>
    <row r="71" spans="1:3" x14ac:dyDescent="0.25">
      <c r="C71" s="67" t="str">
        <f>+IFERROR(VLOOKUP(B71,GLSpecs!$L$15:$M$180,2,FALSE),"")</f>
        <v/>
      </c>
    </row>
    <row r="72" spans="1:3" x14ac:dyDescent="0.25">
      <c r="C72" s="67" t="str">
        <f>+IFERROR(VLOOKUP(B72,GLSpecs!$L$15:$M$180,2,FALSE),"")</f>
        <v/>
      </c>
    </row>
    <row r="73" spans="1:3" x14ac:dyDescent="0.25">
      <c r="C73" s="67" t="str">
        <f>+IFERROR(VLOOKUP(B73,GLSpecs!$L$15:$M$180,2,FALSE),"")</f>
        <v/>
      </c>
    </row>
    <row r="74" spans="1:3" x14ac:dyDescent="0.25">
      <c r="C74" s="67" t="str">
        <f>+IFERROR(VLOOKUP(B74,GLSpecs!$L$15:$M$180,2,FALSE),"")</f>
        <v/>
      </c>
    </row>
    <row r="75" spans="1:3" x14ac:dyDescent="0.25">
      <c r="C75" s="67" t="str">
        <f>+IFERROR(VLOOKUP(B75,GLSpecs!$L$15:$M$180,2,FALSE),"")</f>
        <v/>
      </c>
    </row>
    <row r="76" spans="1:3" x14ac:dyDescent="0.25">
      <c r="C76" s="67" t="str">
        <f>+IFERROR(VLOOKUP(B76,GLSpecs!$L$15:$M$180,2,FALSE),"")</f>
        <v/>
      </c>
    </row>
    <row r="77" spans="1:3" x14ac:dyDescent="0.25">
      <c r="C77" s="67" t="str">
        <f>+IFERROR(VLOOKUP(B77,GLSpecs!$L$15:$M$180,2,FALSE),"")</f>
        <v/>
      </c>
    </row>
    <row r="78" spans="1:3" x14ac:dyDescent="0.25">
      <c r="C78" s="67" t="str">
        <f>+IFERROR(VLOOKUP(B78,GLSpecs!$L$15:$M$180,2,FALSE),"")</f>
        <v/>
      </c>
    </row>
    <row r="79" spans="1:3" x14ac:dyDescent="0.25">
      <c r="C79" s="67" t="str">
        <f>+IFERROR(VLOOKUP(B79,GLSpecs!$L$15:$M$180,2,FALSE),"")</f>
        <v/>
      </c>
    </row>
    <row r="80" spans="1:3" x14ac:dyDescent="0.25">
      <c r="C80" s="67" t="str">
        <f>+IFERROR(VLOOKUP(B80,GLSpecs!$L$15:$M$180,2,FALSE),"")</f>
        <v/>
      </c>
    </row>
    <row r="81" spans="3:3" x14ac:dyDescent="0.25">
      <c r="C81" s="67" t="str">
        <f>+IFERROR(VLOOKUP(B81,GLSpecs!$L$15:$M$180,2,FALSE),"")</f>
        <v/>
      </c>
    </row>
    <row r="82" spans="3:3" x14ac:dyDescent="0.25">
      <c r="C82" s="67" t="str">
        <f>+IFERROR(VLOOKUP(B82,GLSpecs!$L$15:$M$180,2,FALSE),"")</f>
        <v/>
      </c>
    </row>
    <row r="83" spans="3:3" x14ac:dyDescent="0.25">
      <c r="C83" s="67" t="str">
        <f>+IFERROR(VLOOKUP(B83,GLSpecs!$L$15:$M$180,2,FALSE),"")</f>
        <v/>
      </c>
    </row>
    <row r="84" spans="3:3" x14ac:dyDescent="0.25">
      <c r="C84" s="67" t="str">
        <f>+IFERROR(VLOOKUP(B84,GLSpecs!$L$15:$M$180,2,FALSE),"")</f>
        <v/>
      </c>
    </row>
    <row r="85" spans="3:3" x14ac:dyDescent="0.25">
      <c r="C85" s="67" t="str">
        <f>+IFERROR(VLOOKUP(B85,GLSpecs!$L$15:$M$180,2,FALSE),"")</f>
        <v/>
      </c>
    </row>
    <row r="86" spans="3:3" x14ac:dyDescent="0.25">
      <c r="C86" s="67" t="str">
        <f>+IFERROR(VLOOKUP(B86,GLSpecs!$L$15:$M$180,2,FALSE),"")</f>
        <v/>
      </c>
    </row>
    <row r="87" spans="3:3" x14ac:dyDescent="0.25">
      <c r="C87" s="67" t="str">
        <f>+IFERROR(VLOOKUP(B87,GLSpecs!$L$15:$M$180,2,FALSE),"")</f>
        <v/>
      </c>
    </row>
    <row r="88" spans="3:3" x14ac:dyDescent="0.25">
      <c r="C88" s="67" t="str">
        <f>+IFERROR(VLOOKUP(B88,GLSpecs!$L$15:$M$180,2,FALSE),"")</f>
        <v/>
      </c>
    </row>
    <row r="89" spans="3:3" x14ac:dyDescent="0.25">
      <c r="C89" s="67" t="str">
        <f>+IFERROR(VLOOKUP(B89,GLSpecs!$L$15:$M$180,2,FALSE),"")</f>
        <v/>
      </c>
    </row>
    <row r="90" spans="3:3" x14ac:dyDescent="0.25">
      <c r="C90" s="67" t="str">
        <f>+IFERROR(VLOOKUP(B90,GLSpecs!$L$15:$M$180,2,FALSE),"")</f>
        <v/>
      </c>
    </row>
    <row r="91" spans="3:3" x14ac:dyDescent="0.25">
      <c r="C91" s="67" t="str">
        <f>+IFERROR(VLOOKUP(B91,GLSpecs!$L$15:$M$180,2,FALSE),"")</f>
        <v/>
      </c>
    </row>
    <row r="92" spans="3:3" x14ac:dyDescent="0.25">
      <c r="C92" s="67" t="str">
        <f>+IFERROR(VLOOKUP(B92,GLSpecs!$L$15:$M$180,2,FALSE),"")</f>
        <v/>
      </c>
    </row>
    <row r="93" spans="3:3" x14ac:dyDescent="0.25">
      <c r="C93" s="67" t="str">
        <f>+IFERROR(VLOOKUP(B93,GLSpecs!$L$15:$M$180,2,FALSE),"")</f>
        <v/>
      </c>
    </row>
    <row r="94" spans="3:3" x14ac:dyDescent="0.25">
      <c r="C94" s="67" t="str">
        <f>+IFERROR(VLOOKUP(B94,GLSpecs!$L$15:$M$180,2,FALSE),"")</f>
        <v/>
      </c>
    </row>
    <row r="95" spans="3:3" x14ac:dyDescent="0.25">
      <c r="C95" s="67" t="str">
        <f>+IFERROR(VLOOKUP(B95,GLSpecs!$L$15:$M$180,2,FALSE),"")</f>
        <v/>
      </c>
    </row>
    <row r="96" spans="3:3" x14ac:dyDescent="0.25">
      <c r="C96" s="67" t="str">
        <f>+IFERROR(VLOOKUP(B96,GLSpecs!$L$15:$M$180,2,FALSE),"")</f>
        <v/>
      </c>
    </row>
    <row r="97" spans="3:3" x14ac:dyDescent="0.25">
      <c r="C97" s="67" t="str">
        <f>+IFERROR(VLOOKUP(B97,GLSpecs!$L$15:$M$180,2,FALSE),"")</f>
        <v/>
      </c>
    </row>
    <row r="98" spans="3:3" x14ac:dyDescent="0.25">
      <c r="C98" s="67" t="str">
        <f>+IFERROR(VLOOKUP(B98,GLSpecs!$L$15:$M$180,2,FALSE),"")</f>
        <v/>
      </c>
    </row>
    <row r="99" spans="3:3" x14ac:dyDescent="0.25">
      <c r="C99" s="67" t="str">
        <f>+IFERROR(VLOOKUP(B99,GLSpecs!$L$15:$M$180,2,FALSE),"")</f>
        <v/>
      </c>
    </row>
    <row r="100" spans="3:3" x14ac:dyDescent="0.25">
      <c r="C100" s="67" t="str">
        <f>+IFERROR(VLOOKUP(B100,GLSpecs!$L$15:$M$180,2,FALSE),"")</f>
        <v/>
      </c>
    </row>
    <row r="101" spans="3:3" x14ac:dyDescent="0.25">
      <c r="C101" s="67" t="str">
        <f>+IFERROR(VLOOKUP(B101,GLSpecs!$L$15:$M$180,2,FALSE),"")</f>
        <v/>
      </c>
    </row>
    <row r="102" spans="3:3" x14ac:dyDescent="0.25">
      <c r="C102" s="67" t="str">
        <f>+IFERROR(VLOOKUP(B102,GLSpecs!$L$15:$M$180,2,FALSE),"")</f>
        <v/>
      </c>
    </row>
    <row r="103" spans="3:3" x14ac:dyDescent="0.25">
      <c r="C103" s="67" t="str">
        <f>+IFERROR(VLOOKUP(B103,GLSpecs!$L$15:$M$180,2,FALSE),"")</f>
        <v/>
      </c>
    </row>
    <row r="104" spans="3:3" x14ac:dyDescent="0.25">
      <c r="C104" s="67" t="str">
        <f>+IFERROR(VLOOKUP(B104,GLSpecs!$L$15:$M$180,2,FALSE),"")</f>
        <v/>
      </c>
    </row>
    <row r="105" spans="3:3" x14ac:dyDescent="0.25">
      <c r="C105" s="67" t="str">
        <f>+IFERROR(VLOOKUP(B105,GLSpecs!$L$15:$M$180,2,FALSE),"")</f>
        <v/>
      </c>
    </row>
    <row r="106" spans="3:3" x14ac:dyDescent="0.25">
      <c r="C106" s="67" t="str">
        <f>+IFERROR(VLOOKUP(B106,GLSpecs!$L$15:$M$180,2,FALSE),"")</f>
        <v/>
      </c>
    </row>
    <row r="107" spans="3:3" x14ac:dyDescent="0.25">
      <c r="C107" s="67" t="str">
        <f>+IFERROR(VLOOKUP(B107,GLSpecs!$L$15:$M$180,2,FALSE),"")</f>
        <v/>
      </c>
    </row>
    <row r="108" spans="3:3" x14ac:dyDescent="0.25">
      <c r="C108" s="67" t="str">
        <f>+IFERROR(VLOOKUP(B108,GLSpecs!$L$15:$M$180,2,FALSE),"")</f>
        <v/>
      </c>
    </row>
    <row r="109" spans="3:3" x14ac:dyDescent="0.25">
      <c r="C109" s="67" t="str">
        <f>+IFERROR(VLOOKUP(B109,GLSpecs!$L$15:$M$180,2,FALSE),"")</f>
        <v/>
      </c>
    </row>
    <row r="110" spans="3:3" x14ac:dyDescent="0.25">
      <c r="C110" s="67" t="str">
        <f>+IFERROR(VLOOKUP(B110,GLSpecs!$L$15:$M$180,2,FALSE),"")</f>
        <v/>
      </c>
    </row>
    <row r="111" spans="3:3" x14ac:dyDescent="0.25">
      <c r="C111" s="67" t="str">
        <f>+IFERROR(VLOOKUP(B111,GLSpecs!$L$15:$M$180,2,FALSE),"")</f>
        <v/>
      </c>
    </row>
    <row r="112" spans="3:3" x14ac:dyDescent="0.25">
      <c r="C112" s="67" t="str">
        <f>+IFERROR(VLOOKUP(B112,GLSpecs!$L$15:$M$180,2,FALSE),"")</f>
        <v/>
      </c>
    </row>
    <row r="113" spans="3:3" x14ac:dyDescent="0.25">
      <c r="C113" s="67" t="str">
        <f>+IFERROR(VLOOKUP(B113,GLSpecs!$L$15:$M$180,2,FALSE),"")</f>
        <v/>
      </c>
    </row>
    <row r="114" spans="3:3" x14ac:dyDescent="0.25">
      <c r="C114" s="67" t="str">
        <f>+IFERROR(VLOOKUP(B114,GLSpecs!$L$15:$M$180,2,FALSE),"")</f>
        <v/>
      </c>
    </row>
    <row r="115" spans="3:3" x14ac:dyDescent="0.25">
      <c r="C115" s="67" t="str">
        <f>+IFERROR(VLOOKUP(B115,GLSpecs!$L$15:$M$180,2,FALSE),"")</f>
        <v/>
      </c>
    </row>
    <row r="116" spans="3:3" x14ac:dyDescent="0.25">
      <c r="C116" s="67" t="str">
        <f>+IFERROR(VLOOKUP(B116,GLSpecs!$L$15:$M$180,2,FALSE),"")</f>
        <v/>
      </c>
    </row>
    <row r="117" spans="3:3" x14ac:dyDescent="0.25">
      <c r="C117" s="67" t="str">
        <f>+IFERROR(VLOOKUP(B117,GLSpecs!$L$15:$M$180,2,FALSE),"")</f>
        <v/>
      </c>
    </row>
    <row r="118" spans="3:3" x14ac:dyDescent="0.25">
      <c r="C118" s="67" t="str">
        <f>+IFERROR(VLOOKUP(B118,GLSpecs!$L$15:$M$180,2,FALSE),"")</f>
        <v/>
      </c>
    </row>
    <row r="119" spans="3:3" x14ac:dyDescent="0.25">
      <c r="C119" s="67" t="str">
        <f>+IFERROR(VLOOKUP(B119,GLSpecs!$L$15:$M$180,2,FALSE),"")</f>
        <v/>
      </c>
    </row>
    <row r="120" spans="3:3" x14ac:dyDescent="0.25">
      <c r="C120" s="67" t="str">
        <f>+IFERROR(VLOOKUP(B120,GLSpecs!$L$15:$M$180,2,FALSE),"")</f>
        <v/>
      </c>
    </row>
    <row r="121" spans="3:3" x14ac:dyDescent="0.25">
      <c r="C121" s="67" t="str">
        <f>+IFERROR(VLOOKUP(B121,GLSpecs!$L$15:$M$180,2,FALSE),"")</f>
        <v/>
      </c>
    </row>
    <row r="122" spans="3:3" x14ac:dyDescent="0.25">
      <c r="C122" s="67" t="str">
        <f>+IFERROR(VLOOKUP(B122,GLSpecs!$L$15:$M$180,2,FALSE),"")</f>
        <v/>
      </c>
    </row>
    <row r="123" spans="3:3" x14ac:dyDescent="0.25">
      <c r="C123" s="67" t="str">
        <f>+IFERROR(VLOOKUP(B123,GLSpecs!$L$15:$M$180,2,FALSE),"")</f>
        <v/>
      </c>
    </row>
    <row r="124" spans="3:3" x14ac:dyDescent="0.25">
      <c r="C124" s="67" t="str">
        <f>+IFERROR(VLOOKUP(B124,GLSpecs!$L$15:$M$180,2,FALSE),"")</f>
        <v/>
      </c>
    </row>
    <row r="125" spans="3:3" x14ac:dyDescent="0.25">
      <c r="C125" s="67" t="str">
        <f>+IFERROR(VLOOKUP(B125,GLSpecs!$L$15:$M$180,2,FALSE),"")</f>
        <v/>
      </c>
    </row>
    <row r="126" spans="3:3" x14ac:dyDescent="0.25">
      <c r="C126" s="67" t="str">
        <f>+IFERROR(VLOOKUP(B126,GLSpecs!$L$15:$M$180,2,FALSE),"")</f>
        <v/>
      </c>
    </row>
    <row r="127" spans="3:3" x14ac:dyDescent="0.25">
      <c r="C127" s="67" t="str">
        <f>+IFERROR(VLOOKUP(B127,GLSpecs!$L$15:$M$180,2,FALSE),"")</f>
        <v/>
      </c>
    </row>
    <row r="128" spans="3:3" x14ac:dyDescent="0.25">
      <c r="C128" s="67" t="str">
        <f>+IFERROR(VLOOKUP(B128,GLSpecs!$L$15:$M$180,2,FALSE),"")</f>
        <v/>
      </c>
    </row>
    <row r="129" spans="3:3" x14ac:dyDescent="0.25">
      <c r="C129" s="67" t="str">
        <f>+IFERROR(VLOOKUP(B129,GLSpecs!$L$15:$M$180,2,FALSE),"")</f>
        <v/>
      </c>
    </row>
    <row r="130" spans="3:3" x14ac:dyDescent="0.25">
      <c r="C130" s="67" t="str">
        <f>+IFERROR(VLOOKUP(B130,GLSpecs!$L$15:$M$180,2,FALSE),"")</f>
        <v/>
      </c>
    </row>
    <row r="131" spans="3:3" x14ac:dyDescent="0.25">
      <c r="C131" s="67" t="str">
        <f>+IFERROR(VLOOKUP(B131,GLSpecs!$L$15:$M$180,2,FALSE),"")</f>
        <v/>
      </c>
    </row>
    <row r="132" spans="3:3" x14ac:dyDescent="0.25">
      <c r="C132" s="67" t="str">
        <f>+IFERROR(VLOOKUP(B132,GLSpecs!$L$15:$M$180,2,FALSE),"")</f>
        <v/>
      </c>
    </row>
    <row r="133" spans="3:3" x14ac:dyDescent="0.25">
      <c r="C133" s="67" t="str">
        <f>+IFERROR(VLOOKUP(B133,GLSpecs!$L$15:$M$180,2,FALSE),"")</f>
        <v/>
      </c>
    </row>
    <row r="134" spans="3:3" x14ac:dyDescent="0.25">
      <c r="C134" s="67" t="str">
        <f>+IFERROR(VLOOKUP(B134,GLSpecs!$L$15:$M$180,2,FALSE),"")</f>
        <v/>
      </c>
    </row>
    <row r="135" spans="3:3" x14ac:dyDescent="0.25">
      <c r="C135" s="67" t="str">
        <f>+IFERROR(VLOOKUP(B135,GLSpecs!$L$15:$M$180,2,FALSE),"")</f>
        <v/>
      </c>
    </row>
    <row r="136" spans="3:3" x14ac:dyDescent="0.25">
      <c r="C136" s="67" t="str">
        <f>+IFERROR(VLOOKUP(B136,GLSpecs!$L$15:$M$180,2,FALSE),"")</f>
        <v/>
      </c>
    </row>
    <row r="137" spans="3:3" x14ac:dyDescent="0.25">
      <c r="C137" s="67" t="str">
        <f>+IFERROR(VLOOKUP(B137,GLSpecs!$L$15:$M$180,2,FALSE),"")</f>
        <v/>
      </c>
    </row>
    <row r="138" spans="3:3" x14ac:dyDescent="0.25">
      <c r="C138" s="67" t="str">
        <f>+IFERROR(VLOOKUP(B138,GLSpecs!$L$15:$M$180,2,FALSE),"")</f>
        <v/>
      </c>
    </row>
    <row r="139" spans="3:3" x14ac:dyDescent="0.25">
      <c r="C139" s="67" t="str">
        <f>+IFERROR(VLOOKUP(B139,GLSpecs!$L$15:$M$180,2,FALSE),"")</f>
        <v/>
      </c>
    </row>
    <row r="140" spans="3:3" x14ac:dyDescent="0.25">
      <c r="C140" s="67" t="str">
        <f>+IFERROR(VLOOKUP(B140,GLSpecs!$L$15:$M$180,2,FALSE),"")</f>
        <v/>
      </c>
    </row>
    <row r="141" spans="3:3" x14ac:dyDescent="0.25">
      <c r="C141" s="67" t="str">
        <f>+IFERROR(VLOOKUP(B141,GLSpecs!$L$15:$M$180,2,FALSE),"")</f>
        <v/>
      </c>
    </row>
    <row r="142" spans="3:3" x14ac:dyDescent="0.25">
      <c r="C142" s="67" t="str">
        <f>+IFERROR(VLOOKUP(B142,GLSpecs!$L$15:$M$180,2,FALSE),"")</f>
        <v/>
      </c>
    </row>
    <row r="143" spans="3:3" x14ac:dyDescent="0.25">
      <c r="C143" s="67" t="str">
        <f>+IFERROR(VLOOKUP(B143,GLSpecs!$L$15:$M$180,2,FALSE),"")</f>
        <v/>
      </c>
    </row>
    <row r="144" spans="3:3" x14ac:dyDescent="0.25">
      <c r="C144" s="67" t="str">
        <f>+IFERROR(VLOOKUP(B144,GLSpecs!$L$15:$M$180,2,FALSE),"")</f>
        <v/>
      </c>
    </row>
    <row r="145" spans="3:3" x14ac:dyDescent="0.25">
      <c r="C145" s="67" t="str">
        <f>+IFERROR(VLOOKUP(B145,GLSpecs!$L$15:$M$180,2,FALSE),"")</f>
        <v/>
      </c>
    </row>
    <row r="146" spans="3:3" x14ac:dyDescent="0.25">
      <c r="C146" s="67" t="str">
        <f>+IFERROR(VLOOKUP(B146,GLSpecs!$L$15:$M$180,2,FALSE),"")</f>
        <v/>
      </c>
    </row>
    <row r="147" spans="3:3" x14ac:dyDescent="0.25">
      <c r="C147" s="67" t="str">
        <f>+IFERROR(VLOOKUP(B147,GLSpecs!$L$15:$M$180,2,FALSE),"")</f>
        <v/>
      </c>
    </row>
    <row r="148" spans="3:3" x14ac:dyDescent="0.25">
      <c r="C148" s="67" t="str">
        <f>+IFERROR(VLOOKUP(B148,GLSpecs!$L$15:$M$180,2,FALSE),"")</f>
        <v/>
      </c>
    </row>
    <row r="149" spans="3:3" x14ac:dyDescent="0.25">
      <c r="C149" s="67" t="str">
        <f>+IFERROR(VLOOKUP(B149,GLSpecs!$L$15:$M$180,2,FALSE),"")</f>
        <v/>
      </c>
    </row>
    <row r="150" spans="3:3" x14ac:dyDescent="0.25">
      <c r="C150" s="67" t="str">
        <f>+IFERROR(VLOOKUP(B150,GLSpecs!$L$15:$M$180,2,FALSE),"")</f>
        <v/>
      </c>
    </row>
    <row r="151" spans="3:3" x14ac:dyDescent="0.25">
      <c r="C151" s="67" t="str">
        <f>+IFERROR(VLOOKUP(B151,GLSpecs!$L$15:$M$180,2,FALSE),"")</f>
        <v/>
      </c>
    </row>
    <row r="152" spans="3:3" x14ac:dyDescent="0.25">
      <c r="C152" s="67" t="str">
        <f>+IFERROR(VLOOKUP(B152,GLSpecs!$L$15:$M$180,2,FALSE),"")</f>
        <v/>
      </c>
    </row>
    <row r="153" spans="3:3" x14ac:dyDescent="0.25">
      <c r="C153" s="67" t="str">
        <f>+IFERROR(VLOOKUP(B153,GLSpecs!$L$15:$M$180,2,FALSE),"")</f>
        <v/>
      </c>
    </row>
    <row r="154" spans="3:3" x14ac:dyDescent="0.25">
      <c r="C154" s="67" t="str">
        <f>+IFERROR(VLOOKUP(B154,GLSpecs!$L$15:$M$180,2,FALSE),"")</f>
        <v/>
      </c>
    </row>
    <row r="155" spans="3:3" x14ac:dyDescent="0.25">
      <c r="C155" s="67" t="str">
        <f>+IFERROR(VLOOKUP(B155,GLSpecs!$L$15:$M$180,2,FALSE),"")</f>
        <v/>
      </c>
    </row>
    <row r="156" spans="3:3" x14ac:dyDescent="0.25">
      <c r="C156" s="67" t="str">
        <f>+IFERROR(VLOOKUP(B156,GLSpecs!$L$15:$M$180,2,FALSE),"")</f>
        <v/>
      </c>
    </row>
    <row r="157" spans="3:3" x14ac:dyDescent="0.25">
      <c r="C157" s="67" t="str">
        <f>+IFERROR(VLOOKUP(B157,GLSpecs!$L$15:$M$180,2,FALSE),"")</f>
        <v/>
      </c>
    </row>
    <row r="158" spans="3:3" x14ac:dyDescent="0.25">
      <c r="C158" s="67" t="str">
        <f>+IFERROR(VLOOKUP(B158,GLSpecs!$L$15:$M$180,2,FALSE),"")</f>
        <v/>
      </c>
    </row>
    <row r="159" spans="3:3" x14ac:dyDescent="0.25">
      <c r="C159" s="67" t="str">
        <f>+IFERROR(VLOOKUP(B159,GLSpecs!$L$15:$M$180,2,FALSE),"")</f>
        <v/>
      </c>
    </row>
    <row r="160" spans="3:3" x14ac:dyDescent="0.25">
      <c r="C160" s="67" t="str">
        <f>+IFERROR(VLOOKUP(B160,GLSpecs!$L$15:$M$180,2,FALSE),"")</f>
        <v/>
      </c>
    </row>
    <row r="161" spans="3:3" x14ac:dyDescent="0.25">
      <c r="C161" s="67" t="str">
        <f>+IFERROR(VLOOKUP(B161,GLSpecs!$L$15:$M$180,2,FALSE),"")</f>
        <v/>
      </c>
    </row>
    <row r="162" spans="3:3" x14ac:dyDescent="0.25">
      <c r="C162" s="67" t="str">
        <f>+IFERROR(VLOOKUP(B162,GLSpecs!$L$15:$M$180,2,FALSE),"")</f>
        <v/>
      </c>
    </row>
    <row r="163" spans="3:3" x14ac:dyDescent="0.25">
      <c r="C163" s="67" t="str">
        <f>+IFERROR(VLOOKUP(B163,GLSpecs!$L$15:$M$180,2,FALSE),"")</f>
        <v/>
      </c>
    </row>
    <row r="164" spans="3:3" x14ac:dyDescent="0.25">
      <c r="C164" s="67" t="str">
        <f>+IFERROR(VLOOKUP(B164,GLSpecs!$L$15:$M$180,2,FALSE),"")</f>
        <v/>
      </c>
    </row>
    <row r="165" spans="3:3" x14ac:dyDescent="0.25">
      <c r="C165" s="67" t="str">
        <f>+IFERROR(VLOOKUP(B165,GLSpecs!$L$15:$M$180,2,FALSE),"")</f>
        <v/>
      </c>
    </row>
    <row r="166" spans="3:3" x14ac:dyDescent="0.25">
      <c r="C166" s="67" t="str">
        <f>+IFERROR(VLOOKUP(B166,GLSpecs!$L$15:$M$180,2,FALSE),"")</f>
        <v/>
      </c>
    </row>
    <row r="167" spans="3:3" x14ac:dyDescent="0.25">
      <c r="C167" s="67" t="str">
        <f>+IFERROR(VLOOKUP(B167,GLSpecs!$L$15:$M$180,2,FALSE),"")</f>
        <v/>
      </c>
    </row>
    <row r="168" spans="3:3" x14ac:dyDescent="0.25">
      <c r="C168" s="67" t="str">
        <f>+IFERROR(VLOOKUP(B168,GLSpecs!$L$15:$M$180,2,FALSE),"")</f>
        <v/>
      </c>
    </row>
    <row r="169" spans="3:3" x14ac:dyDescent="0.25">
      <c r="C169" s="67" t="str">
        <f>+IFERROR(VLOOKUP(B169,GLSpecs!$L$15:$M$180,2,FALSE),"")</f>
        <v/>
      </c>
    </row>
    <row r="170" spans="3:3" x14ac:dyDescent="0.25">
      <c r="C170" s="67" t="str">
        <f>+IFERROR(VLOOKUP(B170,GLSpecs!$L$15:$M$180,2,FALSE),"")</f>
        <v/>
      </c>
    </row>
    <row r="171" spans="3:3" x14ac:dyDescent="0.25">
      <c r="C171" s="67" t="str">
        <f>+IFERROR(VLOOKUP(B171,GLSpecs!$L$15:$M$180,2,FALSE),"")</f>
        <v/>
      </c>
    </row>
    <row r="172" spans="3:3" x14ac:dyDescent="0.25">
      <c r="C172" s="67" t="str">
        <f>+IFERROR(VLOOKUP(B172,GLSpecs!$L$15:$M$180,2,FALSE),"")</f>
        <v/>
      </c>
    </row>
    <row r="173" spans="3:3" x14ac:dyDescent="0.25">
      <c r="C173" s="67" t="str">
        <f>+IFERROR(VLOOKUP(B173,GLSpecs!$L$15:$M$180,2,FALSE),"")</f>
        <v/>
      </c>
    </row>
    <row r="174" spans="3:3" x14ac:dyDescent="0.25">
      <c r="C174" s="67" t="str">
        <f>+IFERROR(VLOOKUP(B174,GLSpecs!$L$15:$M$180,2,FALSE),"")</f>
        <v/>
      </c>
    </row>
    <row r="175" spans="3:3" x14ac:dyDescent="0.25">
      <c r="C175" s="67" t="str">
        <f>+IFERROR(VLOOKUP(B175,GLSpecs!$L$15:$M$180,2,FALSE),"")</f>
        <v/>
      </c>
    </row>
    <row r="176" spans="3:3" x14ac:dyDescent="0.25">
      <c r="C176" s="67" t="str">
        <f>+IFERROR(VLOOKUP(B176,GLSpecs!$L$15:$M$180,2,FALSE),"")</f>
        <v/>
      </c>
    </row>
    <row r="177" spans="3:3" x14ac:dyDescent="0.25">
      <c r="C177" s="67" t="str">
        <f>+IFERROR(VLOOKUP(B177,GLSpecs!$L$15:$M$180,2,FALSE),"")</f>
        <v/>
      </c>
    </row>
    <row r="178" spans="3:3" x14ac:dyDescent="0.25">
      <c r="C178" s="67" t="str">
        <f>+IFERROR(VLOOKUP(B178,GLSpecs!$L$15:$M$180,2,FALSE),"")</f>
        <v/>
      </c>
    </row>
    <row r="179" spans="3:3" x14ac:dyDescent="0.25">
      <c r="C179" s="67" t="str">
        <f>+IFERROR(VLOOKUP(B179,GLSpecs!$L$15:$M$180,2,FALSE),"")</f>
        <v/>
      </c>
    </row>
    <row r="180" spans="3:3" x14ac:dyDescent="0.25">
      <c r="C180" s="67" t="str">
        <f>+IFERROR(VLOOKUP(B180,GLSpecs!$L$15:$M$180,2,FALSE),"")</f>
        <v/>
      </c>
    </row>
    <row r="181" spans="3:3" x14ac:dyDescent="0.25">
      <c r="C181" s="67" t="str">
        <f>+IFERROR(VLOOKUP(B181,GLSpecs!$L$15:$M$180,2,FALSE),"")</f>
        <v/>
      </c>
    </row>
    <row r="182" spans="3:3" x14ac:dyDescent="0.25">
      <c r="C182" s="67" t="str">
        <f>+IFERROR(VLOOKUP(B182,GLSpecs!$L$15:$M$180,2,FALSE),"")</f>
        <v/>
      </c>
    </row>
    <row r="183" spans="3:3" x14ac:dyDescent="0.25">
      <c r="C183" s="67" t="str">
        <f>+IFERROR(VLOOKUP(B183,GLSpecs!$L$15:$M$180,2,FALSE),"")</f>
        <v/>
      </c>
    </row>
    <row r="184" spans="3:3" x14ac:dyDescent="0.25">
      <c r="C184" s="67" t="str">
        <f>+IFERROR(VLOOKUP(B184,GLSpecs!$L$15:$M$180,2,FALSE),"")</f>
        <v/>
      </c>
    </row>
    <row r="185" spans="3:3" x14ac:dyDescent="0.25">
      <c r="C185" s="67" t="str">
        <f>+IFERROR(VLOOKUP(B185,GLSpecs!$L$15:$M$180,2,FALSE),"")</f>
        <v/>
      </c>
    </row>
    <row r="186" spans="3:3" x14ac:dyDescent="0.25">
      <c r="C186" s="67" t="str">
        <f>+IFERROR(VLOOKUP(B186,GLSpecs!$L$15:$M$180,2,FALSE),"")</f>
        <v/>
      </c>
    </row>
    <row r="187" spans="3:3" x14ac:dyDescent="0.25">
      <c r="C187" s="67" t="str">
        <f>+IFERROR(VLOOKUP(B187,GLSpecs!$L$15:$M$180,2,FALSE),"")</f>
        <v/>
      </c>
    </row>
    <row r="188" spans="3:3" x14ac:dyDescent="0.25">
      <c r="C188" s="67" t="str">
        <f>+IFERROR(VLOOKUP(B188,GLSpecs!$L$15:$M$180,2,FALSE),"")</f>
        <v/>
      </c>
    </row>
    <row r="189" spans="3:3" x14ac:dyDescent="0.25">
      <c r="C189" s="67" t="str">
        <f>+IFERROR(VLOOKUP(B189,GLSpecs!$L$15:$M$180,2,FALSE),"")</f>
        <v/>
      </c>
    </row>
    <row r="190" spans="3:3" x14ac:dyDescent="0.25">
      <c r="C190" s="67" t="str">
        <f>+IFERROR(VLOOKUP(B190,GLSpecs!$L$15:$M$180,2,FALSE),"")</f>
        <v/>
      </c>
    </row>
    <row r="191" spans="3:3" x14ac:dyDescent="0.25">
      <c r="C191" s="67" t="str">
        <f>+IFERROR(VLOOKUP(B191,GLSpecs!$L$15:$M$180,2,FALSE),"")</f>
        <v/>
      </c>
    </row>
    <row r="192" spans="3:3" x14ac:dyDescent="0.25">
      <c r="C192" s="67" t="str">
        <f>+IFERROR(VLOOKUP(B192,GLSpecs!$L$15:$M$180,2,FALSE),"")</f>
        <v/>
      </c>
    </row>
    <row r="193" spans="3:3" x14ac:dyDescent="0.25">
      <c r="C193" s="67" t="str">
        <f>+IFERROR(VLOOKUP(B193,GLSpecs!$L$15:$M$180,2,FALSE),"")</f>
        <v/>
      </c>
    </row>
    <row r="194" spans="3:3" x14ac:dyDescent="0.25">
      <c r="C194" s="67" t="str">
        <f>+IFERROR(VLOOKUP(B194,GLSpecs!$L$15:$M$180,2,FALSE),"")</f>
        <v/>
      </c>
    </row>
    <row r="195" spans="3:3" x14ac:dyDescent="0.25">
      <c r="C195" s="67" t="str">
        <f>+IFERROR(VLOOKUP(B195,GLSpecs!$L$15:$M$180,2,FALSE),"")</f>
        <v/>
      </c>
    </row>
    <row r="196" spans="3:3" x14ac:dyDescent="0.25">
      <c r="C196" s="67" t="str">
        <f>+IFERROR(VLOOKUP(B196,GLSpecs!$L$15:$M$180,2,FALSE),"")</f>
        <v/>
      </c>
    </row>
    <row r="197" spans="3:3" x14ac:dyDescent="0.25">
      <c r="C197" s="67" t="str">
        <f>+IFERROR(VLOOKUP(B197,GLSpecs!$L$15:$M$180,2,FALSE),"")</f>
        <v/>
      </c>
    </row>
    <row r="198" spans="3:3" x14ac:dyDescent="0.25">
      <c r="C198" s="67" t="str">
        <f>+IFERROR(VLOOKUP(B198,GLSpecs!$L$15:$M$180,2,FALSE),"")</f>
        <v/>
      </c>
    </row>
    <row r="199" spans="3:3" x14ac:dyDescent="0.25">
      <c r="C199" s="67" t="str">
        <f>+IFERROR(VLOOKUP(B199,GLSpecs!$L$15:$M$180,2,FALSE),"")</f>
        <v/>
      </c>
    </row>
    <row r="200" spans="3:3" x14ac:dyDescent="0.25">
      <c r="C200" s="67" t="str">
        <f>+IFERROR(VLOOKUP(B200,GLSpecs!$L$15:$M$180,2,FALSE),"")</f>
        <v/>
      </c>
    </row>
    <row r="201" spans="3:3" x14ac:dyDescent="0.25">
      <c r="C201" s="67" t="str">
        <f>+IFERROR(VLOOKUP(B201,GLSpecs!$L$15:$M$180,2,FALSE),"")</f>
        <v/>
      </c>
    </row>
    <row r="202" spans="3:3" x14ac:dyDescent="0.25">
      <c r="C202" s="67" t="str">
        <f>+IFERROR(VLOOKUP(B202,GLSpecs!$L$15:$M$180,2,FALSE),"")</f>
        <v/>
      </c>
    </row>
    <row r="203" spans="3:3" x14ac:dyDescent="0.25">
      <c r="C203" s="67" t="str">
        <f>+IFERROR(VLOOKUP(B203,GLSpecs!$L$15:$M$180,2,FALSE),"")</f>
        <v/>
      </c>
    </row>
    <row r="204" spans="3:3" x14ac:dyDescent="0.25">
      <c r="C204" s="67" t="str">
        <f>+IFERROR(VLOOKUP(B204,GLSpecs!$L$15:$M$180,2,FALSE),"")</f>
        <v/>
      </c>
    </row>
    <row r="205" spans="3:3" x14ac:dyDescent="0.25">
      <c r="C205" s="67" t="str">
        <f>+IFERROR(VLOOKUP(B205,GLSpecs!$L$15:$M$180,2,FALSE),"")</f>
        <v/>
      </c>
    </row>
    <row r="206" spans="3:3" x14ac:dyDescent="0.25">
      <c r="C206" s="67" t="str">
        <f>+IFERROR(VLOOKUP(B206,GLSpecs!$L$15:$M$180,2,FALSE),"")</f>
        <v/>
      </c>
    </row>
    <row r="207" spans="3:3" x14ac:dyDescent="0.25">
      <c r="C207" s="67" t="str">
        <f>+IFERROR(VLOOKUP(B207,GLSpecs!$L$15:$M$180,2,FALSE),"")</f>
        <v/>
      </c>
    </row>
    <row r="208" spans="3:3" x14ac:dyDescent="0.25">
      <c r="C208" s="67" t="str">
        <f>+IFERROR(VLOOKUP(B208,GLSpecs!$L$15:$M$180,2,FALSE),"")</f>
        <v/>
      </c>
    </row>
    <row r="209" spans="3:3" x14ac:dyDescent="0.25">
      <c r="C209" s="67" t="str">
        <f>+IFERROR(VLOOKUP(B209,GLSpecs!$L$15:$M$180,2,FALSE),"")</f>
        <v/>
      </c>
    </row>
    <row r="210" spans="3:3" x14ac:dyDescent="0.25">
      <c r="C210" s="67" t="str">
        <f>+IFERROR(VLOOKUP(B210,GLSpecs!$L$15:$M$180,2,FALSE),"")</f>
        <v/>
      </c>
    </row>
    <row r="211" spans="3:3" x14ac:dyDescent="0.25">
      <c r="C211" s="67" t="str">
        <f>+IFERROR(VLOOKUP(B211,GLSpecs!$L$15:$M$180,2,FALSE),"")</f>
        <v/>
      </c>
    </row>
    <row r="212" spans="3:3" x14ac:dyDescent="0.25">
      <c r="C212" s="67" t="str">
        <f>+IFERROR(VLOOKUP(B212,GLSpecs!$L$15:$M$180,2,FALSE),"")</f>
        <v/>
      </c>
    </row>
    <row r="213" spans="3:3" x14ac:dyDescent="0.25">
      <c r="C213" s="67" t="str">
        <f>+IFERROR(VLOOKUP(B213,GLSpecs!$L$15:$M$180,2,FALSE),"")</f>
        <v/>
      </c>
    </row>
    <row r="214" spans="3:3" x14ac:dyDescent="0.25">
      <c r="C214" s="67" t="str">
        <f>+IFERROR(VLOOKUP(B214,GLSpecs!$L$15:$M$180,2,FALSE),"")</f>
        <v/>
      </c>
    </row>
    <row r="215" spans="3:3" x14ac:dyDescent="0.25">
      <c r="C215" s="67" t="str">
        <f>+IFERROR(VLOOKUP(B215,GLSpecs!$L$15:$M$180,2,FALSE),"")</f>
        <v/>
      </c>
    </row>
    <row r="216" spans="3:3" x14ac:dyDescent="0.25">
      <c r="C216" s="67" t="str">
        <f>+IFERROR(VLOOKUP(B216,GLSpecs!$L$15:$M$180,2,FALSE),"")</f>
        <v/>
      </c>
    </row>
    <row r="217" spans="3:3" x14ac:dyDescent="0.25">
      <c r="C217" s="67" t="str">
        <f>+IFERROR(VLOOKUP(B217,GLSpecs!$L$15:$M$180,2,FALSE),"")</f>
        <v/>
      </c>
    </row>
    <row r="218" spans="3:3" x14ac:dyDescent="0.25">
      <c r="C218" s="67" t="str">
        <f>+IFERROR(VLOOKUP(B218,GLSpecs!$L$15:$M$180,2,FALSE),"")</f>
        <v/>
      </c>
    </row>
    <row r="219" spans="3:3" x14ac:dyDescent="0.25">
      <c r="C219" s="67" t="str">
        <f>+IFERROR(VLOOKUP(B219,GLSpecs!$L$15:$M$180,2,FALSE),"")</f>
        <v/>
      </c>
    </row>
    <row r="220" spans="3:3" x14ac:dyDescent="0.25">
      <c r="C220" s="67" t="str">
        <f>+IFERROR(VLOOKUP(B220,GLSpecs!$L$15:$M$180,2,FALSE),"")</f>
        <v/>
      </c>
    </row>
    <row r="221" spans="3:3" x14ac:dyDescent="0.25">
      <c r="C221" s="67" t="str">
        <f>+IFERROR(VLOOKUP(B221,GLSpecs!$L$15:$M$180,2,FALSE),"")</f>
        <v/>
      </c>
    </row>
    <row r="222" spans="3:3" x14ac:dyDescent="0.25">
      <c r="C222" s="67" t="str">
        <f>+IFERROR(VLOOKUP(B222,GLSpecs!$L$15:$M$180,2,FALSE),"")</f>
        <v/>
      </c>
    </row>
    <row r="223" spans="3:3" x14ac:dyDescent="0.25">
      <c r="C223" s="67" t="str">
        <f>+IFERROR(VLOOKUP(B223,GLSpecs!$L$15:$M$180,2,FALSE),"")</f>
        <v/>
      </c>
    </row>
    <row r="224" spans="3:3" x14ac:dyDescent="0.25">
      <c r="C224" s="67" t="str">
        <f>+IFERROR(VLOOKUP(B224,GLSpecs!$L$15:$M$180,2,FALSE),"")</f>
        <v/>
      </c>
    </row>
    <row r="225" spans="3:3" x14ac:dyDescent="0.25">
      <c r="C225" s="67" t="str">
        <f>+IFERROR(VLOOKUP(B225,GLSpecs!$L$15:$M$180,2,FALSE),"")</f>
        <v/>
      </c>
    </row>
    <row r="226" spans="3:3" x14ac:dyDescent="0.25">
      <c r="C226" s="67" t="str">
        <f>+IFERROR(VLOOKUP(B226,GLSpecs!$L$15:$M$180,2,FALSE),"")</f>
        <v/>
      </c>
    </row>
    <row r="227" spans="3:3" x14ac:dyDescent="0.25">
      <c r="C227" s="67" t="str">
        <f>+IFERROR(VLOOKUP(B227,GLSpecs!$L$15:$M$180,2,FALSE),"")</f>
        <v/>
      </c>
    </row>
    <row r="228" spans="3:3" x14ac:dyDescent="0.25">
      <c r="C228" s="67" t="str">
        <f>+IFERROR(VLOOKUP(B228,GLSpecs!$L$15:$M$180,2,FALSE),"")</f>
        <v/>
      </c>
    </row>
    <row r="229" spans="3:3" x14ac:dyDescent="0.25">
      <c r="C229" s="67" t="str">
        <f>+IFERROR(VLOOKUP(B229,GLSpecs!$L$15:$M$180,2,FALSE),"")</f>
        <v/>
      </c>
    </row>
    <row r="230" spans="3:3" x14ac:dyDescent="0.25">
      <c r="C230" s="67" t="str">
        <f>+IFERROR(VLOOKUP(B230,GLSpecs!$L$15:$M$180,2,FALSE),"")</f>
        <v/>
      </c>
    </row>
    <row r="231" spans="3:3" x14ac:dyDescent="0.25">
      <c r="C231" s="67" t="str">
        <f>+IFERROR(VLOOKUP(B231,GLSpecs!$L$15:$M$180,2,FALSE),"")</f>
        <v/>
      </c>
    </row>
    <row r="232" spans="3:3" x14ac:dyDescent="0.25">
      <c r="C232" s="67" t="str">
        <f>+IFERROR(VLOOKUP(B232,GLSpecs!$L$15:$M$180,2,FALSE),"")</f>
        <v/>
      </c>
    </row>
    <row r="233" spans="3:3" x14ac:dyDescent="0.25">
      <c r="C233" s="67" t="str">
        <f>+IFERROR(VLOOKUP(B233,GLSpecs!$L$15:$M$180,2,FALSE),"")</f>
        <v/>
      </c>
    </row>
    <row r="234" spans="3:3" x14ac:dyDescent="0.25">
      <c r="C234" s="67" t="str">
        <f>+IFERROR(VLOOKUP(B234,GLSpecs!$L$15:$M$180,2,FALSE),"")</f>
        <v/>
      </c>
    </row>
    <row r="235" spans="3:3" x14ac:dyDescent="0.25">
      <c r="C235" s="67" t="str">
        <f>+IFERROR(VLOOKUP(B235,GLSpecs!$L$15:$M$180,2,FALSE),"")</f>
        <v/>
      </c>
    </row>
    <row r="236" spans="3:3" x14ac:dyDescent="0.25">
      <c r="C236" s="67" t="str">
        <f>+IFERROR(VLOOKUP(B236,GLSpecs!$L$15:$M$180,2,FALSE),"")</f>
        <v/>
      </c>
    </row>
    <row r="237" spans="3:3" x14ac:dyDescent="0.25">
      <c r="C237" s="67" t="str">
        <f>+IFERROR(VLOOKUP(B237,GLSpecs!$L$15:$M$180,2,FALSE),"")</f>
        <v/>
      </c>
    </row>
    <row r="238" spans="3:3" x14ac:dyDescent="0.25">
      <c r="C238" s="67" t="str">
        <f>+IFERROR(VLOOKUP(B238,GLSpecs!$L$15:$M$180,2,FALSE),"")</f>
        <v/>
      </c>
    </row>
    <row r="239" spans="3:3" x14ac:dyDescent="0.25">
      <c r="C239" s="67" t="str">
        <f>+IFERROR(VLOOKUP(B239,GLSpecs!$L$15:$M$180,2,FALSE),"")</f>
        <v/>
      </c>
    </row>
    <row r="240" spans="3:3" x14ac:dyDescent="0.25">
      <c r="C240" s="67" t="str">
        <f>+IFERROR(VLOOKUP(B240,GLSpecs!$L$15:$M$180,2,FALSE),"")</f>
        <v/>
      </c>
    </row>
    <row r="241" spans="3:3" x14ac:dyDescent="0.25">
      <c r="C241" s="67" t="str">
        <f>+IFERROR(VLOOKUP(B241,GLSpecs!$L$15:$M$180,2,FALSE),"")</f>
        <v/>
      </c>
    </row>
    <row r="242" spans="3:3" x14ac:dyDescent="0.25">
      <c r="C242" s="67" t="str">
        <f>+IFERROR(VLOOKUP(B242,GLSpecs!$L$15:$M$180,2,FALSE),"")</f>
        <v/>
      </c>
    </row>
    <row r="243" spans="3:3" x14ac:dyDescent="0.25">
      <c r="C243" s="67" t="str">
        <f>+IFERROR(VLOOKUP(B243,GLSpecs!$L$15:$M$180,2,FALSE),"")</f>
        <v/>
      </c>
    </row>
    <row r="244" spans="3:3" x14ac:dyDescent="0.25">
      <c r="C244" s="67" t="str">
        <f>+IFERROR(VLOOKUP(B244,GLSpecs!$L$15:$M$180,2,FALSE),"")</f>
        <v/>
      </c>
    </row>
    <row r="245" spans="3:3" x14ac:dyDescent="0.25">
      <c r="C245" s="67" t="str">
        <f>+IFERROR(VLOOKUP(B245,GLSpecs!$L$15:$M$180,2,FALSE),"")</f>
        <v/>
      </c>
    </row>
    <row r="246" spans="3:3" x14ac:dyDescent="0.25">
      <c r="C246" s="67" t="str">
        <f>+IFERROR(VLOOKUP(B246,GLSpecs!$L$15:$M$180,2,FALSE),"")</f>
        <v/>
      </c>
    </row>
    <row r="247" spans="3:3" x14ac:dyDescent="0.25">
      <c r="C247" s="67" t="str">
        <f>+IFERROR(VLOOKUP(B247,GLSpecs!$L$15:$M$180,2,FALSE),"")</f>
        <v/>
      </c>
    </row>
    <row r="248" spans="3:3" x14ac:dyDescent="0.25">
      <c r="C248" s="67" t="str">
        <f>+IFERROR(VLOOKUP(B248,GLSpecs!$L$15:$M$180,2,FALSE),"")</f>
        <v/>
      </c>
    </row>
    <row r="249" spans="3:3" x14ac:dyDescent="0.25">
      <c r="C249" s="67" t="str">
        <f>+IFERROR(VLOOKUP(B249,GLSpecs!$L$15:$M$180,2,FALSE),"")</f>
        <v/>
      </c>
    </row>
    <row r="250" spans="3:3" x14ac:dyDescent="0.25">
      <c r="C250" s="67" t="str">
        <f>+IFERROR(VLOOKUP(B250,GLSpecs!$L$15:$M$180,2,FALSE),"")</f>
        <v/>
      </c>
    </row>
    <row r="251" spans="3:3" x14ac:dyDescent="0.25">
      <c r="C251" s="67" t="str">
        <f>+IFERROR(VLOOKUP(B251,GLSpecs!$L$15:$M$180,2,FALSE),"")</f>
        <v/>
      </c>
    </row>
    <row r="252" spans="3:3" x14ac:dyDescent="0.25">
      <c r="C252" s="67" t="str">
        <f>+IFERROR(VLOOKUP(B252,GLSpecs!$L$15:$M$180,2,FALSE),"")</f>
        <v/>
      </c>
    </row>
    <row r="253" spans="3:3" x14ac:dyDescent="0.25">
      <c r="C253" s="67" t="str">
        <f>+IFERROR(VLOOKUP(B253,GLSpecs!$L$15:$M$180,2,FALSE),"")</f>
        <v/>
      </c>
    </row>
    <row r="254" spans="3:3" x14ac:dyDescent="0.25">
      <c r="C254" s="67" t="str">
        <f>+IFERROR(VLOOKUP(B254,GLSpecs!$L$15:$M$180,2,FALSE),"")</f>
        <v/>
      </c>
    </row>
    <row r="255" spans="3:3" x14ac:dyDescent="0.25">
      <c r="C255" s="67" t="str">
        <f>+IFERROR(VLOOKUP(B255,GLSpecs!$L$15:$M$180,2,FALSE),"")</f>
        <v/>
      </c>
    </row>
    <row r="256" spans="3:3" x14ac:dyDescent="0.25">
      <c r="C256" s="67" t="str">
        <f>+IFERROR(VLOOKUP(B256,GLSpecs!$L$15:$M$180,2,FALSE),"")</f>
        <v/>
      </c>
    </row>
    <row r="257" spans="3:3" x14ac:dyDescent="0.25">
      <c r="C257" s="67" t="str">
        <f>+IFERROR(VLOOKUP(B257,GLSpecs!$L$15:$M$180,2,FALSE),"")</f>
        <v/>
      </c>
    </row>
    <row r="258" spans="3:3" x14ac:dyDescent="0.25">
      <c r="C258" s="67" t="str">
        <f>+IFERROR(VLOOKUP(B258,GLSpecs!$L$15:$M$180,2,FALSE),"")</f>
        <v/>
      </c>
    </row>
    <row r="259" spans="3:3" x14ac:dyDescent="0.25">
      <c r="C259" s="67" t="str">
        <f>+IFERROR(VLOOKUP(B259,GLSpecs!$L$15:$M$180,2,FALSE),"")</f>
        <v/>
      </c>
    </row>
    <row r="260" spans="3:3" x14ac:dyDescent="0.25">
      <c r="C260" s="67" t="str">
        <f>+IFERROR(VLOOKUP(B260,GLSpecs!$L$15:$M$180,2,FALSE),"")</f>
        <v/>
      </c>
    </row>
    <row r="261" spans="3:3" x14ac:dyDescent="0.25">
      <c r="C261" s="67" t="str">
        <f>+IFERROR(VLOOKUP(B261,GLSpecs!$L$15:$M$180,2,FALSE),"")</f>
        <v/>
      </c>
    </row>
    <row r="262" spans="3:3" x14ac:dyDescent="0.25">
      <c r="C262" s="67" t="str">
        <f>+IFERROR(VLOOKUP(B262,GLSpecs!$L$15:$M$180,2,FALSE),"")</f>
        <v/>
      </c>
    </row>
    <row r="263" spans="3:3" x14ac:dyDescent="0.25">
      <c r="C263" s="67" t="str">
        <f>+IFERROR(VLOOKUP(B263,GLSpecs!$L$15:$M$180,2,FALSE),"")</f>
        <v/>
      </c>
    </row>
    <row r="264" spans="3:3" x14ac:dyDescent="0.25">
      <c r="C264" s="67" t="str">
        <f>+IFERROR(VLOOKUP(B264,GLSpecs!$L$15:$M$180,2,FALSE),"")</f>
        <v/>
      </c>
    </row>
    <row r="265" spans="3:3" x14ac:dyDescent="0.25">
      <c r="C265" s="67" t="str">
        <f>+IFERROR(VLOOKUP(B265,GLSpecs!$L$15:$M$180,2,FALSE),"")</f>
        <v/>
      </c>
    </row>
    <row r="266" spans="3:3" x14ac:dyDescent="0.25">
      <c r="C266" s="67" t="str">
        <f>+IFERROR(VLOOKUP(B266,GLSpecs!$L$15:$M$180,2,FALSE),"")</f>
        <v/>
      </c>
    </row>
    <row r="267" spans="3:3" x14ac:dyDescent="0.25">
      <c r="C267" s="67" t="str">
        <f>+IFERROR(VLOOKUP(B267,GLSpecs!$L$15:$M$180,2,FALSE),"")</f>
        <v/>
      </c>
    </row>
    <row r="268" spans="3:3" x14ac:dyDescent="0.25">
      <c r="C268" s="67" t="str">
        <f>+IFERROR(VLOOKUP(B268,GLSpecs!$L$15:$M$180,2,FALSE),"")</f>
        <v/>
      </c>
    </row>
    <row r="269" spans="3:3" x14ac:dyDescent="0.25">
      <c r="C269" s="67" t="str">
        <f>+IFERROR(VLOOKUP(B269,GLSpecs!$L$15:$M$180,2,FALSE),"")</f>
        <v/>
      </c>
    </row>
    <row r="270" spans="3:3" x14ac:dyDescent="0.25">
      <c r="C270" s="67" t="str">
        <f>+IFERROR(VLOOKUP(B270,GLSpecs!$L$15:$M$180,2,FALSE),"")</f>
        <v/>
      </c>
    </row>
    <row r="271" spans="3:3" x14ac:dyDescent="0.25">
      <c r="C271" s="67" t="str">
        <f>+IFERROR(VLOOKUP(B271,GLSpecs!$L$15:$M$180,2,FALSE),"")</f>
        <v/>
      </c>
    </row>
    <row r="272" spans="3:3" x14ac:dyDescent="0.25">
      <c r="C272" s="67" t="str">
        <f>+IFERROR(VLOOKUP(B272,GLSpecs!$L$15:$M$180,2,FALSE),"")</f>
        <v/>
      </c>
    </row>
    <row r="273" spans="3:3" x14ac:dyDescent="0.25">
      <c r="C273" s="67" t="str">
        <f>+IFERROR(VLOOKUP(B273,GLSpecs!$L$15:$M$180,2,FALSE),"")</f>
        <v/>
      </c>
    </row>
    <row r="274" spans="3:3" x14ac:dyDescent="0.25">
      <c r="C274" s="67" t="str">
        <f>+IFERROR(VLOOKUP(B274,GLSpecs!$L$15:$M$180,2,FALSE),"")</f>
        <v/>
      </c>
    </row>
    <row r="275" spans="3:3" x14ac:dyDescent="0.25">
      <c r="C275" s="67" t="str">
        <f>+IFERROR(VLOOKUP(B275,GLSpecs!$L$15:$M$180,2,FALSE),"")</f>
        <v/>
      </c>
    </row>
    <row r="276" spans="3:3" x14ac:dyDescent="0.25">
      <c r="C276" s="67" t="str">
        <f>+IFERROR(VLOOKUP(B276,GLSpecs!$L$15:$M$180,2,FALSE),"")</f>
        <v/>
      </c>
    </row>
    <row r="277" spans="3:3" x14ac:dyDescent="0.25">
      <c r="C277" s="67" t="str">
        <f>+IFERROR(VLOOKUP(B277,GLSpecs!$L$15:$M$180,2,FALSE),"")</f>
        <v/>
      </c>
    </row>
    <row r="278" spans="3:3" x14ac:dyDescent="0.25">
      <c r="C278" s="67" t="str">
        <f>+IFERROR(VLOOKUP(B278,GLSpecs!$L$15:$M$180,2,FALSE),"")</f>
        <v/>
      </c>
    </row>
    <row r="279" spans="3:3" x14ac:dyDescent="0.25">
      <c r="C279" s="67" t="str">
        <f>+IFERROR(VLOOKUP(B279,GLSpecs!$L$15:$M$180,2,FALSE),"")</f>
        <v/>
      </c>
    </row>
    <row r="280" spans="3:3" x14ac:dyDescent="0.25">
      <c r="C280" s="67" t="str">
        <f>+IFERROR(VLOOKUP(B280,GLSpecs!$L$15:$M$180,2,FALSE),"")</f>
        <v/>
      </c>
    </row>
    <row r="281" spans="3:3" x14ac:dyDescent="0.25">
      <c r="C281" s="67" t="str">
        <f>+IFERROR(VLOOKUP(B281,GLSpecs!$L$15:$M$180,2,FALSE),"")</f>
        <v/>
      </c>
    </row>
    <row r="282" spans="3:3" x14ac:dyDescent="0.25">
      <c r="C282" s="67" t="str">
        <f>+IFERROR(VLOOKUP(B282,GLSpecs!$L$15:$M$180,2,FALSE),"")</f>
        <v/>
      </c>
    </row>
    <row r="283" spans="3:3" x14ac:dyDescent="0.25">
      <c r="C283" s="67" t="str">
        <f>+IFERROR(VLOOKUP(B283,GLSpecs!$L$15:$M$180,2,FALSE),"")</f>
        <v/>
      </c>
    </row>
    <row r="284" spans="3:3" x14ac:dyDescent="0.25">
      <c r="C284" s="67" t="str">
        <f>+IFERROR(VLOOKUP(B284,GLSpecs!$L$15:$M$180,2,FALSE),"")</f>
        <v/>
      </c>
    </row>
    <row r="285" spans="3:3" x14ac:dyDescent="0.25">
      <c r="C285" s="67" t="str">
        <f>+IFERROR(VLOOKUP(B285,GLSpecs!$L$15:$M$180,2,FALSE),"")</f>
        <v/>
      </c>
    </row>
    <row r="286" spans="3:3" x14ac:dyDescent="0.25">
      <c r="C286" s="67" t="str">
        <f>+IFERROR(VLOOKUP(B286,GLSpecs!$L$15:$M$180,2,FALSE),"")</f>
        <v/>
      </c>
    </row>
    <row r="287" spans="3:3" x14ac:dyDescent="0.25">
      <c r="C287" s="67" t="str">
        <f>+IFERROR(VLOOKUP(B287,GLSpecs!$L$15:$M$180,2,FALSE),"")</f>
        <v/>
      </c>
    </row>
    <row r="288" spans="3:3" x14ac:dyDescent="0.25">
      <c r="C288" s="67" t="str">
        <f>+IFERROR(VLOOKUP(B288,GLSpecs!$L$15:$M$180,2,FALSE),"")</f>
        <v/>
      </c>
    </row>
    <row r="289" spans="3:3" x14ac:dyDescent="0.25">
      <c r="C289" s="67" t="str">
        <f>+IFERROR(VLOOKUP(B289,GLSpecs!$L$15:$M$180,2,FALSE),"")</f>
        <v/>
      </c>
    </row>
    <row r="290" spans="3:3" x14ac:dyDescent="0.25">
      <c r="C290" s="67" t="str">
        <f>+IFERROR(VLOOKUP(B290,GLSpecs!$L$15:$M$180,2,FALSE),"")</f>
        <v/>
      </c>
    </row>
    <row r="291" spans="3:3" x14ac:dyDescent="0.25">
      <c r="C291" s="67" t="str">
        <f>+IFERROR(VLOOKUP(B291,GLSpecs!$L$15:$M$180,2,FALSE),"")</f>
        <v/>
      </c>
    </row>
    <row r="292" spans="3:3" x14ac:dyDescent="0.25">
      <c r="C292" s="67" t="str">
        <f>+IFERROR(VLOOKUP(B292,GLSpecs!$L$15:$M$180,2,FALSE),"")</f>
        <v/>
      </c>
    </row>
    <row r="293" spans="3:3" x14ac:dyDescent="0.25">
      <c r="C293" s="67" t="str">
        <f>+IFERROR(VLOOKUP(B293,GLSpecs!$L$15:$M$180,2,FALSE),"")</f>
        <v/>
      </c>
    </row>
    <row r="294" spans="3:3" x14ac:dyDescent="0.25">
      <c r="C294" s="67" t="str">
        <f>+IFERROR(VLOOKUP(B294,GLSpecs!$L$15:$M$180,2,FALSE),"")</f>
        <v/>
      </c>
    </row>
    <row r="295" spans="3:3" x14ac:dyDescent="0.25">
      <c r="C295" s="67" t="str">
        <f>+IFERROR(VLOOKUP(B295,GLSpecs!$L$15:$M$180,2,FALSE),"")</f>
        <v/>
      </c>
    </row>
    <row r="296" spans="3:3" x14ac:dyDescent="0.25">
      <c r="C296" s="67" t="str">
        <f>+IFERROR(VLOOKUP(B296,GLSpecs!$L$15:$M$180,2,FALSE),"")</f>
        <v/>
      </c>
    </row>
    <row r="297" spans="3:3" x14ac:dyDescent="0.25">
      <c r="C297" s="67" t="str">
        <f>+IFERROR(VLOOKUP(B297,GLSpecs!$L$15:$M$180,2,FALSE),"")</f>
        <v/>
      </c>
    </row>
    <row r="298" spans="3:3" x14ac:dyDescent="0.25">
      <c r="C298" s="67" t="str">
        <f>+IFERROR(VLOOKUP(B298,GLSpecs!$L$15:$M$180,2,FALSE),"")</f>
        <v/>
      </c>
    </row>
    <row r="299" spans="3:3" x14ac:dyDescent="0.25">
      <c r="C299" s="67" t="str">
        <f>+IFERROR(VLOOKUP(B299,GLSpecs!$L$15:$M$180,2,FALSE),"")</f>
        <v/>
      </c>
    </row>
    <row r="300" spans="3:3" x14ac:dyDescent="0.25">
      <c r="C300" s="67" t="str">
        <f>+IFERROR(VLOOKUP(B300,GLSpecs!$L$15:$M$180,2,FALSE),"")</f>
        <v/>
      </c>
    </row>
    <row r="301" spans="3:3" x14ac:dyDescent="0.25">
      <c r="C301" s="67" t="str">
        <f>+IFERROR(VLOOKUP(B301,GLSpecs!$L$15:$M$180,2,FALSE),"")</f>
        <v/>
      </c>
    </row>
    <row r="302" spans="3:3" x14ac:dyDescent="0.25">
      <c r="C302" s="67" t="str">
        <f>+IFERROR(VLOOKUP(B302,GLSpecs!$L$15:$M$180,2,FALSE),"")</f>
        <v/>
      </c>
    </row>
    <row r="303" spans="3:3" x14ac:dyDescent="0.25">
      <c r="C303" s="67" t="str">
        <f>+IFERROR(VLOOKUP(B303,GLSpecs!$L$15:$M$180,2,FALSE),"")</f>
        <v/>
      </c>
    </row>
    <row r="304" spans="3:3" x14ac:dyDescent="0.25">
      <c r="C304" s="67" t="str">
        <f>+IFERROR(VLOOKUP(B304,GLSpecs!$L$15:$M$180,2,FALSE),"")</f>
        <v/>
      </c>
    </row>
    <row r="305" spans="3:3" x14ac:dyDescent="0.25">
      <c r="C305" s="67" t="str">
        <f>+IFERROR(VLOOKUP(B305,GLSpecs!$L$15:$M$180,2,FALSE),"")</f>
        <v/>
      </c>
    </row>
    <row r="306" spans="3:3" x14ac:dyDescent="0.25">
      <c r="C306" s="67" t="str">
        <f>+IFERROR(VLOOKUP(B306,GLSpecs!$L$15:$M$180,2,FALSE),"")</f>
        <v/>
      </c>
    </row>
    <row r="307" spans="3:3" x14ac:dyDescent="0.25">
      <c r="C307" s="67" t="str">
        <f>+IFERROR(VLOOKUP(B307,GLSpecs!$L$15:$M$180,2,FALSE),"")</f>
        <v/>
      </c>
    </row>
    <row r="308" spans="3:3" x14ac:dyDescent="0.25">
      <c r="C308" s="67" t="str">
        <f>+IFERROR(VLOOKUP(B308,GLSpecs!$L$15:$M$180,2,FALSE),"")</f>
        <v/>
      </c>
    </row>
    <row r="309" spans="3:3" x14ac:dyDescent="0.25">
      <c r="C309" s="67" t="str">
        <f>+IFERROR(VLOOKUP(B309,GLSpecs!$L$15:$M$180,2,FALSE),"")</f>
        <v/>
      </c>
    </row>
    <row r="310" spans="3:3" x14ac:dyDescent="0.25">
      <c r="C310" s="67" t="str">
        <f>+IFERROR(VLOOKUP(B310,GLSpecs!$L$15:$M$180,2,FALSE),"")</f>
        <v/>
      </c>
    </row>
    <row r="311" spans="3:3" x14ac:dyDescent="0.25">
      <c r="C311" s="67" t="str">
        <f>+IFERROR(VLOOKUP(B311,GLSpecs!$L$15:$M$180,2,FALSE),"")</f>
        <v/>
      </c>
    </row>
    <row r="312" spans="3:3" x14ac:dyDescent="0.25">
      <c r="C312" s="67" t="str">
        <f>+IFERROR(VLOOKUP(B312,GLSpecs!$L$15:$M$180,2,FALSE),"")</f>
        <v/>
      </c>
    </row>
    <row r="313" spans="3:3" x14ac:dyDescent="0.25">
      <c r="C313" s="67" t="str">
        <f>+IFERROR(VLOOKUP(B313,GLSpecs!$L$15:$M$180,2,FALSE),"")</f>
        <v/>
      </c>
    </row>
    <row r="314" spans="3:3" x14ac:dyDescent="0.25">
      <c r="C314" s="67" t="str">
        <f>+IFERROR(VLOOKUP(B314,GLSpecs!$L$15:$M$180,2,FALSE),"")</f>
        <v/>
      </c>
    </row>
    <row r="315" spans="3:3" x14ac:dyDescent="0.25">
      <c r="C315" s="67" t="str">
        <f>+IFERROR(VLOOKUP(B315,GLSpecs!$L$15:$M$180,2,FALSE),"")</f>
        <v/>
      </c>
    </row>
    <row r="316" spans="3:3" x14ac:dyDescent="0.25">
      <c r="C316" s="67" t="str">
        <f>+IFERROR(VLOOKUP(B316,GLSpecs!$L$15:$M$180,2,FALSE),"")</f>
        <v/>
      </c>
    </row>
    <row r="317" spans="3:3" x14ac:dyDescent="0.25">
      <c r="C317" s="67" t="str">
        <f>+IFERROR(VLOOKUP(B317,GLSpecs!$L$15:$M$180,2,FALSE),"")</f>
        <v/>
      </c>
    </row>
    <row r="318" spans="3:3" x14ac:dyDescent="0.25">
      <c r="C318" s="67" t="str">
        <f>+IFERROR(VLOOKUP(B318,GLSpecs!$L$15:$M$180,2,FALSE),"")</f>
        <v/>
      </c>
    </row>
    <row r="319" spans="3:3" x14ac:dyDescent="0.25">
      <c r="C319" s="67" t="str">
        <f>+IFERROR(VLOOKUP(B319,GLSpecs!$L$15:$M$180,2,FALSE),"")</f>
        <v/>
      </c>
    </row>
    <row r="320" spans="3:3" x14ac:dyDescent="0.25">
      <c r="C320" s="67" t="str">
        <f>+IFERROR(VLOOKUP(B320,GLSpecs!$L$15:$M$180,2,FALSE),"")</f>
        <v/>
      </c>
    </row>
    <row r="321" spans="3:3" x14ac:dyDescent="0.25">
      <c r="C321" s="67" t="str">
        <f>+IFERROR(VLOOKUP(B321,GLSpecs!$L$15:$M$180,2,FALSE),"")</f>
        <v/>
      </c>
    </row>
    <row r="322" spans="3:3" x14ac:dyDescent="0.25">
      <c r="C322" s="67" t="str">
        <f>+IFERROR(VLOOKUP(B322,GLSpecs!$L$15:$M$180,2,FALSE),"")</f>
        <v/>
      </c>
    </row>
    <row r="323" spans="3:3" x14ac:dyDescent="0.25">
      <c r="C323" s="67" t="str">
        <f>+IFERROR(VLOOKUP(B323,GLSpecs!$L$15:$M$180,2,FALSE),"")</f>
        <v/>
      </c>
    </row>
    <row r="324" spans="3:3" x14ac:dyDescent="0.25">
      <c r="C324" s="67" t="str">
        <f>+IFERROR(VLOOKUP(B324,GLSpecs!$L$15:$M$180,2,FALSE),"")</f>
        <v/>
      </c>
    </row>
    <row r="325" spans="3:3" x14ac:dyDescent="0.25">
      <c r="C325" s="67" t="str">
        <f>+IFERROR(VLOOKUP(B325,GLSpecs!$L$15:$M$180,2,FALSE),"")</f>
        <v/>
      </c>
    </row>
    <row r="326" spans="3:3" x14ac:dyDescent="0.25">
      <c r="C326" s="67" t="str">
        <f>+IFERROR(VLOOKUP(B326,GLSpecs!$L$15:$M$180,2,FALSE),"")</f>
        <v/>
      </c>
    </row>
    <row r="327" spans="3:3" x14ac:dyDescent="0.25">
      <c r="C327" s="67" t="str">
        <f>+IFERROR(VLOOKUP(B327,GLSpecs!$L$15:$M$180,2,FALSE),"")</f>
        <v/>
      </c>
    </row>
    <row r="328" spans="3:3" x14ac:dyDescent="0.25">
      <c r="C328" s="67" t="str">
        <f>+IFERROR(VLOOKUP(B328,GLSpecs!$L$15:$M$180,2,FALSE),"")</f>
        <v/>
      </c>
    </row>
    <row r="329" spans="3:3" x14ac:dyDescent="0.25">
      <c r="C329" s="67" t="str">
        <f>+IFERROR(VLOOKUP(B329,GLSpecs!$L$15:$M$180,2,FALSE),"")</f>
        <v/>
      </c>
    </row>
    <row r="330" spans="3:3" x14ac:dyDescent="0.25">
      <c r="C330" s="67" t="str">
        <f>+IFERROR(VLOOKUP(B330,GLSpecs!$L$15:$M$180,2,FALSE),"")</f>
        <v/>
      </c>
    </row>
    <row r="331" spans="3:3" x14ac:dyDescent="0.25">
      <c r="C331" s="67" t="str">
        <f>+IFERROR(VLOOKUP(B331,GLSpecs!$L$15:$M$180,2,FALSE),"")</f>
        <v/>
      </c>
    </row>
    <row r="332" spans="3:3" x14ac:dyDescent="0.25">
      <c r="C332" s="67" t="str">
        <f>+IFERROR(VLOOKUP(B332,GLSpecs!$L$15:$M$180,2,FALSE),"")</f>
        <v/>
      </c>
    </row>
    <row r="333" spans="3:3" x14ac:dyDescent="0.25">
      <c r="C333" s="67" t="str">
        <f>+IFERROR(VLOOKUP(B333,GLSpecs!$L$15:$M$180,2,FALSE),"")</f>
        <v/>
      </c>
    </row>
    <row r="334" spans="3:3" x14ac:dyDescent="0.25">
      <c r="C334" s="67" t="str">
        <f>+IFERROR(VLOOKUP(B334,GLSpecs!$L$15:$M$180,2,FALSE),"")</f>
        <v/>
      </c>
    </row>
    <row r="335" spans="3:3" x14ac:dyDescent="0.25">
      <c r="C335" s="67" t="str">
        <f>+IFERROR(VLOOKUP(B335,GLSpecs!$L$15:$M$180,2,FALSE),"")</f>
        <v/>
      </c>
    </row>
    <row r="336" spans="3:3" x14ac:dyDescent="0.25">
      <c r="C336" s="67" t="str">
        <f>+IFERROR(VLOOKUP(B336,GLSpecs!$L$15:$M$180,2,FALSE),"")</f>
        <v/>
      </c>
    </row>
    <row r="337" spans="3:3" x14ac:dyDescent="0.25">
      <c r="C337" s="67" t="str">
        <f>+IFERROR(VLOOKUP(B337,GLSpecs!$L$15:$M$180,2,FALSE),"")</f>
        <v/>
      </c>
    </row>
    <row r="338" spans="3:3" x14ac:dyDescent="0.25">
      <c r="C338" s="67" t="str">
        <f>+IFERROR(VLOOKUP(B338,GLSpecs!$L$15:$M$180,2,FALSE),"")</f>
        <v/>
      </c>
    </row>
    <row r="339" spans="3:3" x14ac:dyDescent="0.25">
      <c r="C339" s="67" t="str">
        <f>+IFERROR(VLOOKUP(B339,GLSpecs!$L$15:$M$180,2,FALSE),"")</f>
        <v/>
      </c>
    </row>
    <row r="340" spans="3:3" x14ac:dyDescent="0.25">
      <c r="C340" s="67" t="str">
        <f>+IFERROR(VLOOKUP(B340,GLSpecs!$L$15:$M$180,2,FALSE),"")</f>
        <v/>
      </c>
    </row>
    <row r="341" spans="3:3" x14ac:dyDescent="0.25">
      <c r="C341" s="67" t="str">
        <f>+IFERROR(VLOOKUP(B341,GLSpecs!$L$15:$M$180,2,FALSE),"")</f>
        <v/>
      </c>
    </row>
    <row r="342" spans="3:3" x14ac:dyDescent="0.25">
      <c r="C342" s="67" t="str">
        <f>+IFERROR(VLOOKUP(B342,GLSpecs!$L$15:$M$180,2,FALSE),"")</f>
        <v/>
      </c>
    </row>
    <row r="343" spans="3:3" x14ac:dyDescent="0.25">
      <c r="C343" s="67" t="str">
        <f>+IFERROR(VLOOKUP(B343,GLSpecs!$L$15:$M$180,2,FALSE),"")</f>
        <v/>
      </c>
    </row>
    <row r="344" spans="3:3" x14ac:dyDescent="0.25">
      <c r="C344" s="67" t="str">
        <f>+IFERROR(VLOOKUP(B344,GLSpecs!$L$15:$M$180,2,FALSE),"")</f>
        <v/>
      </c>
    </row>
    <row r="345" spans="3:3" x14ac:dyDescent="0.25">
      <c r="C345" s="67" t="str">
        <f>+IFERROR(VLOOKUP(B345,GLSpecs!$L$15:$M$180,2,FALSE),"")</f>
        <v/>
      </c>
    </row>
    <row r="346" spans="3:3" x14ac:dyDescent="0.25">
      <c r="C346" s="67" t="str">
        <f>+IFERROR(VLOOKUP(B346,GLSpecs!$L$15:$M$180,2,FALSE),"")</f>
        <v/>
      </c>
    </row>
    <row r="347" spans="3:3" x14ac:dyDescent="0.25">
      <c r="C347" s="67" t="str">
        <f>+IFERROR(VLOOKUP(B347,GLSpecs!$L$15:$M$180,2,FALSE),"")</f>
        <v/>
      </c>
    </row>
    <row r="348" spans="3:3" x14ac:dyDescent="0.25">
      <c r="C348" s="67" t="str">
        <f>+IFERROR(VLOOKUP(B348,GLSpecs!$L$15:$M$180,2,FALSE),"")</f>
        <v/>
      </c>
    </row>
    <row r="349" spans="3:3" x14ac:dyDescent="0.25">
      <c r="C349" s="67" t="str">
        <f>+IFERROR(VLOOKUP(B349,GLSpecs!$L$15:$M$180,2,FALSE),"")</f>
        <v/>
      </c>
    </row>
    <row r="350" spans="3:3" x14ac:dyDescent="0.25">
      <c r="C350" s="67" t="str">
        <f>+IFERROR(VLOOKUP(B350,GLSpecs!$L$15:$M$180,2,FALSE),"")</f>
        <v/>
      </c>
    </row>
    <row r="351" spans="3:3" x14ac:dyDescent="0.25">
      <c r="C351" s="67" t="str">
        <f>+IFERROR(VLOOKUP(B351,GLSpecs!$L$15:$M$180,2,FALSE),"")</f>
        <v/>
      </c>
    </row>
    <row r="352" spans="3:3" x14ac:dyDescent="0.25">
      <c r="C352" s="67" t="str">
        <f>+IFERROR(VLOOKUP(B352,GLSpecs!$L$15:$M$180,2,FALSE),"")</f>
        <v/>
      </c>
    </row>
    <row r="353" spans="3:3" x14ac:dyDescent="0.25">
      <c r="C353" s="67" t="str">
        <f>+IFERROR(VLOOKUP(B353,GLSpecs!$L$15:$M$180,2,FALSE),"")</f>
        <v/>
      </c>
    </row>
    <row r="354" spans="3:3" x14ac:dyDescent="0.25">
      <c r="C354" s="67" t="str">
        <f>+IFERROR(VLOOKUP(B354,GLSpecs!$L$15:$M$180,2,FALSE),"")</f>
        <v/>
      </c>
    </row>
    <row r="355" spans="3:3" x14ac:dyDescent="0.25">
      <c r="C355" s="67" t="str">
        <f>+IFERROR(VLOOKUP(B355,GLSpecs!$L$15:$M$180,2,FALSE),"")</f>
        <v/>
      </c>
    </row>
    <row r="356" spans="3:3" x14ac:dyDescent="0.25">
      <c r="C356" s="67" t="str">
        <f>+IFERROR(VLOOKUP(B356,GLSpecs!$L$15:$M$180,2,FALSE),"")</f>
        <v/>
      </c>
    </row>
    <row r="357" spans="3:3" x14ac:dyDescent="0.25">
      <c r="C357" s="67" t="str">
        <f>+IFERROR(VLOOKUP(B357,GLSpecs!$L$15:$M$180,2,FALSE),"")</f>
        <v/>
      </c>
    </row>
    <row r="358" spans="3:3" x14ac:dyDescent="0.25">
      <c r="C358" s="67" t="str">
        <f>+IFERROR(VLOOKUP(B358,GLSpecs!$L$15:$M$180,2,FALSE),"")</f>
        <v/>
      </c>
    </row>
    <row r="359" spans="3:3" x14ac:dyDescent="0.25">
      <c r="C359" s="67" t="str">
        <f>+IFERROR(VLOOKUP(B359,GLSpecs!$L$15:$M$180,2,FALSE),"")</f>
        <v/>
      </c>
    </row>
    <row r="360" spans="3:3" x14ac:dyDescent="0.25">
      <c r="C360" s="67" t="str">
        <f>+IFERROR(VLOOKUP(B360,GLSpecs!$L$15:$M$180,2,FALSE),"")</f>
        <v/>
      </c>
    </row>
    <row r="361" spans="3:3" x14ac:dyDescent="0.25">
      <c r="C361" s="67" t="str">
        <f>+IFERROR(VLOOKUP(B361,GLSpecs!$L$15:$M$180,2,FALSE),"")</f>
        <v/>
      </c>
    </row>
    <row r="362" spans="3:3" x14ac:dyDescent="0.25">
      <c r="C362" s="67" t="str">
        <f>+IFERROR(VLOOKUP(B362,GLSpecs!$L$15:$M$180,2,FALSE),"")</f>
        <v/>
      </c>
    </row>
    <row r="363" spans="3:3" x14ac:dyDescent="0.25">
      <c r="C363" s="67" t="str">
        <f>+IFERROR(VLOOKUP(B363,GLSpecs!$L$15:$M$180,2,FALSE),"")</f>
        <v/>
      </c>
    </row>
    <row r="364" spans="3:3" x14ac:dyDescent="0.25">
      <c r="C364" s="67" t="str">
        <f>+IFERROR(VLOOKUP(B364,GLSpecs!$L$15:$M$180,2,FALSE),"")</f>
        <v/>
      </c>
    </row>
    <row r="365" spans="3:3" x14ac:dyDescent="0.25">
      <c r="C365" s="67" t="str">
        <f>+IFERROR(VLOOKUP(B365,GLSpecs!$L$15:$M$180,2,FALSE),"")</f>
        <v/>
      </c>
    </row>
    <row r="366" spans="3:3" x14ac:dyDescent="0.25">
      <c r="C366" s="67" t="str">
        <f>+IFERROR(VLOOKUP(B366,GLSpecs!$L$15:$M$180,2,FALSE),"")</f>
        <v/>
      </c>
    </row>
    <row r="367" spans="3:3" x14ac:dyDescent="0.25">
      <c r="C367" s="67" t="str">
        <f>+IFERROR(VLOOKUP(B367,GLSpecs!$L$15:$M$180,2,FALSE),"")</f>
        <v/>
      </c>
    </row>
    <row r="368" spans="3:3" x14ac:dyDescent="0.25">
      <c r="C368" s="67" t="str">
        <f>+IFERROR(VLOOKUP(B368,GLSpecs!$L$15:$M$180,2,FALSE),"")</f>
        <v/>
      </c>
    </row>
    <row r="369" spans="3:3" x14ac:dyDescent="0.25">
      <c r="C369" s="67" t="str">
        <f>+IFERROR(VLOOKUP(B369,GLSpecs!$L$15:$M$180,2,FALSE),"")</f>
        <v/>
      </c>
    </row>
    <row r="370" spans="3:3" x14ac:dyDescent="0.25">
      <c r="C370" s="67" t="str">
        <f>+IFERROR(VLOOKUP(B370,GLSpecs!$L$15:$M$180,2,FALSE),"")</f>
        <v/>
      </c>
    </row>
    <row r="371" spans="3:3" x14ac:dyDescent="0.25">
      <c r="C371" s="67" t="str">
        <f>+IFERROR(VLOOKUP(B371,GLSpecs!$L$15:$M$180,2,FALSE),"")</f>
        <v/>
      </c>
    </row>
    <row r="372" spans="3:3" x14ac:dyDescent="0.25">
      <c r="C372" s="67" t="str">
        <f>+IFERROR(VLOOKUP(B372,GLSpecs!$L$15:$M$180,2,FALSE),"")</f>
        <v/>
      </c>
    </row>
    <row r="373" spans="3:3" x14ac:dyDescent="0.25">
      <c r="C373" s="67" t="str">
        <f>+IFERROR(VLOOKUP(B373,GLSpecs!$L$15:$M$180,2,FALSE),"")</f>
        <v/>
      </c>
    </row>
    <row r="374" spans="3:3" x14ac:dyDescent="0.25">
      <c r="C374" s="67" t="str">
        <f>+IFERROR(VLOOKUP(B374,GLSpecs!$L$15:$M$180,2,FALSE),"")</f>
        <v/>
      </c>
    </row>
    <row r="375" spans="3:3" x14ac:dyDescent="0.25">
      <c r="C375" s="67" t="str">
        <f>+IFERROR(VLOOKUP(B375,GLSpecs!$L$15:$M$180,2,FALSE),"")</f>
        <v/>
      </c>
    </row>
    <row r="376" spans="3:3" x14ac:dyDescent="0.25">
      <c r="C376" s="67" t="str">
        <f>+IFERROR(VLOOKUP(B376,GLSpecs!$L$15:$M$180,2,FALSE),"")</f>
        <v/>
      </c>
    </row>
    <row r="377" spans="3:3" x14ac:dyDescent="0.25">
      <c r="C377" s="67" t="str">
        <f>+IFERROR(VLOOKUP(B377,GLSpecs!$L$15:$M$180,2,FALSE),"")</f>
        <v/>
      </c>
    </row>
    <row r="378" spans="3:3" x14ac:dyDescent="0.25">
      <c r="C378" s="67" t="str">
        <f>+IFERROR(VLOOKUP(B378,GLSpecs!$L$15:$M$180,2,FALSE),"")</f>
        <v/>
      </c>
    </row>
    <row r="379" spans="3:3" x14ac:dyDescent="0.25">
      <c r="C379" s="67" t="str">
        <f>+IFERROR(VLOOKUP(B379,GLSpecs!$L$15:$M$180,2,FALSE),"")</f>
        <v/>
      </c>
    </row>
    <row r="380" spans="3:3" x14ac:dyDescent="0.25">
      <c r="C380" s="67" t="str">
        <f>+IFERROR(VLOOKUP(B380,GLSpecs!$L$15:$M$180,2,FALSE),"")</f>
        <v/>
      </c>
    </row>
    <row r="381" spans="3:3" x14ac:dyDescent="0.25">
      <c r="C381" s="67" t="str">
        <f>+IFERROR(VLOOKUP(B381,GLSpecs!$L$15:$M$180,2,FALSE),"")</f>
        <v/>
      </c>
    </row>
    <row r="382" spans="3:3" x14ac:dyDescent="0.25">
      <c r="C382" s="67" t="str">
        <f>+IFERROR(VLOOKUP(B382,GLSpecs!$L$15:$M$180,2,FALSE),"")</f>
        <v/>
      </c>
    </row>
    <row r="383" spans="3:3" x14ac:dyDescent="0.25">
      <c r="C383" s="67" t="str">
        <f>+IFERROR(VLOOKUP(B383,GLSpecs!$L$15:$M$180,2,FALSE),"")</f>
        <v/>
      </c>
    </row>
    <row r="384" spans="3:3" x14ac:dyDescent="0.25">
      <c r="C384" s="67" t="str">
        <f>+IFERROR(VLOOKUP(B384,GLSpecs!$L$15:$M$180,2,FALSE),"")</f>
        <v/>
      </c>
    </row>
    <row r="385" spans="3:3" x14ac:dyDescent="0.25">
      <c r="C385" s="67" t="str">
        <f>+IFERROR(VLOOKUP(B385,GLSpecs!$L$15:$M$180,2,FALSE),"")</f>
        <v/>
      </c>
    </row>
    <row r="386" spans="3:3" x14ac:dyDescent="0.25">
      <c r="C386" s="67" t="str">
        <f>+IFERROR(VLOOKUP(B386,GLSpecs!$L$15:$M$180,2,FALSE),"")</f>
        <v/>
      </c>
    </row>
    <row r="387" spans="3:3" x14ac:dyDescent="0.25">
      <c r="C387" s="67" t="str">
        <f>+IFERROR(VLOOKUP(B387,GLSpecs!$L$15:$M$180,2,FALSE),"")</f>
        <v/>
      </c>
    </row>
    <row r="388" spans="3:3" x14ac:dyDescent="0.25">
      <c r="C388" s="67" t="str">
        <f>+IFERROR(VLOOKUP(B388,GLSpecs!$L$15:$M$180,2,FALSE),"")</f>
        <v/>
      </c>
    </row>
    <row r="389" spans="3:3" x14ac:dyDescent="0.25">
      <c r="C389" s="67" t="str">
        <f>+IFERROR(VLOOKUP(B389,GLSpecs!$L$15:$M$180,2,FALSE),"")</f>
        <v/>
      </c>
    </row>
    <row r="390" spans="3:3" x14ac:dyDescent="0.25">
      <c r="C390" s="67" t="str">
        <f>+IFERROR(VLOOKUP(B390,GLSpecs!$L$15:$M$180,2,FALSE),"")</f>
        <v/>
      </c>
    </row>
    <row r="391" spans="3:3" x14ac:dyDescent="0.25">
      <c r="C391" s="67" t="str">
        <f>+IFERROR(VLOOKUP(B391,GLSpecs!$L$15:$M$180,2,FALSE),"")</f>
        <v/>
      </c>
    </row>
    <row r="392" spans="3:3" x14ac:dyDescent="0.25">
      <c r="C392" s="67" t="str">
        <f>+IFERROR(VLOOKUP(B392,GLSpecs!$L$15:$M$180,2,FALSE),"")</f>
        <v/>
      </c>
    </row>
    <row r="393" spans="3:3" x14ac:dyDescent="0.25">
      <c r="C393" s="67" t="str">
        <f>+IFERROR(VLOOKUP(B393,GLSpecs!$L$15:$M$180,2,FALSE),"")</f>
        <v/>
      </c>
    </row>
    <row r="394" spans="3:3" x14ac:dyDescent="0.25">
      <c r="C394" s="67" t="str">
        <f>+IFERROR(VLOOKUP(B394,GLSpecs!$L$15:$M$180,2,FALSE),"")</f>
        <v/>
      </c>
    </row>
    <row r="395" spans="3:3" x14ac:dyDescent="0.25">
      <c r="C395" s="67" t="str">
        <f>+IFERROR(VLOOKUP(B395,GLSpecs!$L$15:$M$180,2,FALSE),"")</f>
        <v/>
      </c>
    </row>
    <row r="396" spans="3:3" x14ac:dyDescent="0.25">
      <c r="C396" s="67" t="str">
        <f>+IFERROR(VLOOKUP(B396,GLSpecs!$L$15:$M$180,2,FALSE),"")</f>
        <v/>
      </c>
    </row>
    <row r="397" spans="3:3" x14ac:dyDescent="0.25">
      <c r="C397" s="67" t="str">
        <f>+IFERROR(VLOOKUP(B397,GLSpecs!$L$15:$M$180,2,FALSE),"")</f>
        <v/>
      </c>
    </row>
    <row r="398" spans="3:3" x14ac:dyDescent="0.25">
      <c r="C398" s="67" t="str">
        <f>+IFERROR(VLOOKUP(B398,GLSpecs!$L$15:$M$180,2,FALSE),"")</f>
        <v/>
      </c>
    </row>
    <row r="399" spans="3:3" x14ac:dyDescent="0.25">
      <c r="C399" s="67" t="str">
        <f>+IFERROR(VLOOKUP(B399,GLSpecs!$L$15:$M$180,2,FALSE),"")</f>
        <v/>
      </c>
    </row>
    <row r="400" spans="3:3" x14ac:dyDescent="0.25">
      <c r="C400" s="67" t="str">
        <f>+IFERROR(VLOOKUP(B400,GLSpecs!$L$15:$M$180,2,FALSE),"")</f>
        <v/>
      </c>
    </row>
    <row r="401" spans="3:3" x14ac:dyDescent="0.25">
      <c r="C401" s="67" t="str">
        <f>+IFERROR(VLOOKUP(B401,GLSpecs!$L$15:$M$180,2,FALSE),"")</f>
        <v/>
      </c>
    </row>
    <row r="402" spans="3:3" x14ac:dyDescent="0.25">
      <c r="C402" s="67" t="str">
        <f>+IFERROR(VLOOKUP(B402,GLSpecs!$L$15:$M$180,2,FALSE),"")</f>
        <v/>
      </c>
    </row>
    <row r="403" spans="3:3" x14ac:dyDescent="0.25">
      <c r="C403" s="67" t="str">
        <f>+IFERROR(VLOOKUP(B403,GLSpecs!$L$15:$M$180,2,FALSE),"")</f>
        <v/>
      </c>
    </row>
    <row r="404" spans="3:3" x14ac:dyDescent="0.25">
      <c r="C404" s="67" t="str">
        <f>+IFERROR(VLOOKUP(B404,GLSpecs!$L$15:$M$180,2,FALSE),"")</f>
        <v/>
      </c>
    </row>
    <row r="405" spans="3:3" x14ac:dyDescent="0.25">
      <c r="C405" s="67" t="str">
        <f>+IFERROR(VLOOKUP(B405,GLSpecs!$L$15:$M$180,2,FALSE),"")</f>
        <v/>
      </c>
    </row>
    <row r="406" spans="3:3" x14ac:dyDescent="0.25">
      <c r="C406" s="67" t="str">
        <f>+IFERROR(VLOOKUP(B406,GLSpecs!$L$15:$M$180,2,FALSE),"")</f>
        <v/>
      </c>
    </row>
    <row r="407" spans="3:3" x14ac:dyDescent="0.25">
      <c r="C407" s="67" t="str">
        <f>+IFERROR(VLOOKUP(B407,GLSpecs!$L$15:$M$180,2,FALSE),"")</f>
        <v/>
      </c>
    </row>
    <row r="408" spans="3:3" x14ac:dyDescent="0.25">
      <c r="C408" s="67" t="str">
        <f>+IFERROR(VLOOKUP(B408,GLSpecs!$L$15:$M$180,2,FALSE),"")</f>
        <v/>
      </c>
    </row>
    <row r="409" spans="3:3" x14ac:dyDescent="0.25">
      <c r="C409" s="67" t="str">
        <f>+IFERROR(VLOOKUP(B409,GLSpecs!$L$15:$M$180,2,FALSE),"")</f>
        <v/>
      </c>
    </row>
    <row r="410" spans="3:3" x14ac:dyDescent="0.25">
      <c r="C410" s="67" t="str">
        <f>+IFERROR(VLOOKUP(B410,GLSpecs!$L$15:$M$180,2,FALSE),"")</f>
        <v/>
      </c>
    </row>
    <row r="411" spans="3:3" x14ac:dyDescent="0.25">
      <c r="C411" s="67" t="str">
        <f>+IFERROR(VLOOKUP(B411,GLSpecs!$L$15:$M$180,2,FALSE),"")</f>
        <v/>
      </c>
    </row>
    <row r="412" spans="3:3" x14ac:dyDescent="0.25">
      <c r="C412" s="67" t="str">
        <f>+IFERROR(VLOOKUP(B412,GLSpecs!$L$15:$M$180,2,FALSE),"")</f>
        <v/>
      </c>
    </row>
    <row r="413" spans="3:3" x14ac:dyDescent="0.25">
      <c r="C413" s="67" t="str">
        <f>+IFERROR(VLOOKUP(B413,GLSpecs!$L$15:$M$180,2,FALSE),"")</f>
        <v/>
      </c>
    </row>
    <row r="414" spans="3:3" x14ac:dyDescent="0.25">
      <c r="C414" s="67" t="str">
        <f>+IFERROR(VLOOKUP(B414,GLSpecs!$L$15:$M$180,2,FALSE),"")</f>
        <v/>
      </c>
    </row>
    <row r="415" spans="3:3" x14ac:dyDescent="0.25">
      <c r="C415" s="67" t="str">
        <f>+IFERROR(VLOOKUP(B415,GLSpecs!$L$15:$M$180,2,FALSE),"")</f>
        <v/>
      </c>
    </row>
    <row r="416" spans="3:3" x14ac:dyDescent="0.25">
      <c r="C416" s="67" t="str">
        <f>+IFERROR(VLOOKUP(B416,GLSpecs!$L$15:$M$180,2,FALSE),"")</f>
        <v/>
      </c>
    </row>
    <row r="417" spans="3:3" x14ac:dyDescent="0.25">
      <c r="C417" s="67" t="str">
        <f>+IFERROR(VLOOKUP(B417,GLSpecs!$L$15:$M$180,2,FALSE),"")</f>
        <v/>
      </c>
    </row>
    <row r="418" spans="3:3" x14ac:dyDescent="0.25">
      <c r="C418" s="67" t="str">
        <f>+IFERROR(VLOOKUP(B418,GLSpecs!$L$15:$M$180,2,FALSE),"")</f>
        <v/>
      </c>
    </row>
    <row r="419" spans="3:3" x14ac:dyDescent="0.25">
      <c r="C419" s="67" t="str">
        <f>+IFERROR(VLOOKUP(B419,GLSpecs!$L$15:$M$180,2,FALSE),"")</f>
        <v/>
      </c>
    </row>
    <row r="420" spans="3:3" x14ac:dyDescent="0.25">
      <c r="C420" s="67" t="str">
        <f>+IFERROR(VLOOKUP(B420,GLSpecs!$L$15:$M$180,2,FALSE),"")</f>
        <v/>
      </c>
    </row>
    <row r="421" spans="3:3" x14ac:dyDescent="0.25">
      <c r="C421" s="67" t="str">
        <f>+IFERROR(VLOOKUP(B421,GLSpecs!$L$15:$M$180,2,FALSE),"")</f>
        <v/>
      </c>
    </row>
    <row r="422" spans="3:3" x14ac:dyDescent="0.25">
      <c r="C422" s="67" t="str">
        <f>+IFERROR(VLOOKUP(B422,GLSpecs!$L$15:$M$180,2,FALSE),"")</f>
        <v/>
      </c>
    </row>
    <row r="423" spans="3:3" x14ac:dyDescent="0.25">
      <c r="C423" s="67" t="str">
        <f>+IFERROR(VLOOKUP(B423,GLSpecs!$L$15:$M$180,2,FALSE),"")</f>
        <v/>
      </c>
    </row>
    <row r="424" spans="3:3" x14ac:dyDescent="0.25">
      <c r="C424" s="67" t="str">
        <f>+IFERROR(VLOOKUP(B424,GLSpecs!$L$15:$M$180,2,FALSE),"")</f>
        <v/>
      </c>
    </row>
    <row r="425" spans="3:3" x14ac:dyDescent="0.25">
      <c r="C425" s="67" t="str">
        <f>+IFERROR(VLOOKUP(B425,GLSpecs!$L$15:$M$180,2,FALSE),"")</f>
        <v/>
      </c>
    </row>
    <row r="426" spans="3:3" x14ac:dyDescent="0.25">
      <c r="C426" s="67" t="str">
        <f>+IFERROR(VLOOKUP(B426,GLSpecs!$L$15:$M$180,2,FALSE),"")</f>
        <v/>
      </c>
    </row>
    <row r="427" spans="3:3" x14ac:dyDescent="0.25">
      <c r="C427" s="67" t="str">
        <f>+IFERROR(VLOOKUP(B427,GLSpecs!$L$15:$M$180,2,FALSE),"")</f>
        <v/>
      </c>
    </row>
    <row r="428" spans="3:3" x14ac:dyDescent="0.25">
      <c r="C428" s="67" t="str">
        <f>+IFERROR(VLOOKUP(B428,GLSpecs!$L$15:$M$180,2,FALSE),"")</f>
        <v/>
      </c>
    </row>
    <row r="429" spans="3:3" x14ac:dyDescent="0.25">
      <c r="C429" s="67" t="str">
        <f>+IFERROR(VLOOKUP(B429,GLSpecs!$L$15:$M$180,2,FALSE),"")</f>
        <v/>
      </c>
    </row>
    <row r="430" spans="3:3" x14ac:dyDescent="0.25">
      <c r="C430" s="67" t="str">
        <f>+IFERROR(VLOOKUP(B430,GLSpecs!$L$15:$M$180,2,FALSE),"")</f>
        <v/>
      </c>
    </row>
    <row r="431" spans="3:3" x14ac:dyDescent="0.25">
      <c r="C431" s="67" t="str">
        <f>+IFERROR(VLOOKUP(B431,GLSpecs!$L$15:$M$180,2,FALSE),"")</f>
        <v/>
      </c>
    </row>
    <row r="432" spans="3:3" x14ac:dyDescent="0.25">
      <c r="C432" s="67" t="str">
        <f>+IFERROR(VLOOKUP(B432,GLSpecs!$L$15:$M$180,2,FALSE),"")</f>
        <v/>
      </c>
    </row>
    <row r="433" spans="3:3" x14ac:dyDescent="0.25">
      <c r="C433" s="67" t="str">
        <f>+IFERROR(VLOOKUP(B433,GLSpecs!$L$15:$M$180,2,FALSE),"")</f>
        <v/>
      </c>
    </row>
    <row r="434" spans="3:3" x14ac:dyDescent="0.25">
      <c r="C434" s="67" t="str">
        <f>+IFERROR(VLOOKUP(B434,GLSpecs!$L$15:$M$180,2,FALSE),"")</f>
        <v/>
      </c>
    </row>
    <row r="435" spans="3:3" x14ac:dyDescent="0.25">
      <c r="C435" s="67" t="str">
        <f>+IFERROR(VLOOKUP(B435,GLSpecs!$L$15:$M$180,2,FALSE),"")</f>
        <v/>
      </c>
    </row>
    <row r="436" spans="3:3" x14ac:dyDescent="0.25">
      <c r="C436" s="67" t="str">
        <f>+IFERROR(VLOOKUP(B436,GLSpecs!$L$15:$M$180,2,FALSE),"")</f>
        <v/>
      </c>
    </row>
    <row r="437" spans="3:3" x14ac:dyDescent="0.25">
      <c r="C437" s="67" t="str">
        <f>+IFERROR(VLOOKUP(B437,GLSpecs!$L$15:$M$180,2,FALSE),"")</f>
        <v/>
      </c>
    </row>
    <row r="438" spans="3:3" x14ac:dyDescent="0.25">
      <c r="C438" s="67" t="str">
        <f>+IFERROR(VLOOKUP(B438,GLSpecs!$L$15:$M$180,2,FALSE),"")</f>
        <v/>
      </c>
    </row>
    <row r="439" spans="3:3" x14ac:dyDescent="0.25">
      <c r="C439" s="67" t="str">
        <f>+IFERROR(VLOOKUP(B439,GLSpecs!$L$15:$M$180,2,FALSE),"")</f>
        <v/>
      </c>
    </row>
    <row r="440" spans="3:3" x14ac:dyDescent="0.25">
      <c r="C440" s="67" t="str">
        <f>+IFERROR(VLOOKUP(B440,GLSpecs!$L$15:$M$180,2,FALSE),"")</f>
        <v/>
      </c>
    </row>
    <row r="441" spans="3:3" x14ac:dyDescent="0.25">
      <c r="C441" s="67" t="str">
        <f>+IFERROR(VLOOKUP(B441,GLSpecs!$L$15:$M$180,2,FALSE),"")</f>
        <v/>
      </c>
    </row>
    <row r="442" spans="3:3" x14ac:dyDescent="0.25">
      <c r="C442" s="67" t="str">
        <f>+IFERROR(VLOOKUP(B442,GLSpecs!$L$15:$M$180,2,FALSE),"")</f>
        <v/>
      </c>
    </row>
    <row r="443" spans="3:3" x14ac:dyDescent="0.25">
      <c r="C443" s="67" t="str">
        <f>+IFERROR(VLOOKUP(B443,GLSpecs!$L$15:$M$180,2,FALSE),"")</f>
        <v/>
      </c>
    </row>
    <row r="444" spans="3:3" x14ac:dyDescent="0.25">
      <c r="C444" s="67" t="str">
        <f>+IFERROR(VLOOKUP(B444,GLSpecs!$L$15:$M$180,2,FALSE),"")</f>
        <v/>
      </c>
    </row>
    <row r="445" spans="3:3" x14ac:dyDescent="0.25">
      <c r="C445" s="67" t="str">
        <f>+IFERROR(VLOOKUP(B445,GLSpecs!$L$15:$M$180,2,FALSE),"")</f>
        <v/>
      </c>
    </row>
    <row r="446" spans="3:3" x14ac:dyDescent="0.25">
      <c r="C446" s="67" t="str">
        <f>+IFERROR(VLOOKUP(B446,GLSpecs!$L$15:$M$180,2,FALSE),"")</f>
        <v/>
      </c>
    </row>
    <row r="447" spans="3:3" x14ac:dyDescent="0.25">
      <c r="C447" s="67" t="str">
        <f>+IFERROR(VLOOKUP(B447,GLSpecs!$L$15:$M$180,2,FALSE),"")</f>
        <v/>
      </c>
    </row>
    <row r="448" spans="3:3" x14ac:dyDescent="0.25">
      <c r="C448" s="67" t="str">
        <f>+IFERROR(VLOOKUP(B448,GLSpecs!$L$15:$M$180,2,FALSE),"")</f>
        <v/>
      </c>
    </row>
    <row r="449" spans="3:3" x14ac:dyDescent="0.25">
      <c r="C449" s="67" t="str">
        <f>+IFERROR(VLOOKUP(B449,GLSpecs!$L$15:$M$180,2,FALSE),"")</f>
        <v/>
      </c>
    </row>
    <row r="450" spans="3:3" x14ac:dyDescent="0.25">
      <c r="C450" s="67" t="str">
        <f>+IFERROR(VLOOKUP(B450,GLSpecs!$L$15:$M$180,2,FALSE),"")</f>
        <v/>
      </c>
    </row>
    <row r="451" spans="3:3" x14ac:dyDescent="0.25">
      <c r="C451" s="67" t="str">
        <f>+IFERROR(VLOOKUP(B451,GLSpecs!$L$15:$M$180,2,FALSE),"")</f>
        <v/>
      </c>
    </row>
    <row r="452" spans="3:3" x14ac:dyDescent="0.25">
      <c r="C452" s="67" t="str">
        <f>+IFERROR(VLOOKUP(B452,GLSpecs!$L$15:$M$180,2,FALSE),"")</f>
        <v/>
      </c>
    </row>
    <row r="453" spans="3:3" x14ac:dyDescent="0.25">
      <c r="C453" s="67" t="str">
        <f>+IFERROR(VLOOKUP(B453,GLSpecs!$L$15:$M$180,2,FALSE),"")</f>
        <v/>
      </c>
    </row>
    <row r="454" spans="3:3" x14ac:dyDescent="0.25">
      <c r="C454" s="67" t="str">
        <f>+IFERROR(VLOOKUP(B454,GLSpecs!$L$15:$M$180,2,FALSE),"")</f>
        <v/>
      </c>
    </row>
    <row r="455" spans="3:3" x14ac:dyDescent="0.25">
      <c r="C455" s="67" t="str">
        <f>+IFERROR(VLOOKUP(B455,GLSpecs!$L$15:$M$180,2,FALSE),"")</f>
        <v/>
      </c>
    </row>
    <row r="456" spans="3:3" x14ac:dyDescent="0.25">
      <c r="C456" s="67" t="str">
        <f>+IFERROR(VLOOKUP(B456,GLSpecs!$L$15:$M$180,2,FALSE),"")</f>
        <v/>
      </c>
    </row>
    <row r="457" spans="3:3" x14ac:dyDescent="0.25">
      <c r="C457" s="67" t="str">
        <f>+IFERROR(VLOOKUP(B457,GLSpecs!$L$15:$M$180,2,FALSE),"")</f>
        <v/>
      </c>
    </row>
    <row r="458" spans="3:3" x14ac:dyDescent="0.25">
      <c r="C458" s="67" t="str">
        <f>+IFERROR(VLOOKUP(B458,GLSpecs!$L$15:$M$180,2,FALSE),"")</f>
        <v/>
      </c>
    </row>
    <row r="459" spans="3:3" x14ac:dyDescent="0.25">
      <c r="C459" s="67" t="str">
        <f>+IFERROR(VLOOKUP(B459,GLSpecs!$L$15:$M$180,2,FALSE),"")</f>
        <v/>
      </c>
    </row>
    <row r="460" spans="3:3" x14ac:dyDescent="0.25">
      <c r="C460" s="67" t="str">
        <f>+IFERROR(VLOOKUP(B460,GLSpecs!$L$15:$M$180,2,FALSE),"")</f>
        <v/>
      </c>
    </row>
    <row r="461" spans="3:3" x14ac:dyDescent="0.25">
      <c r="C461" s="67" t="str">
        <f>+IFERROR(VLOOKUP(B461,GLSpecs!$L$15:$M$180,2,FALSE),"")</f>
        <v/>
      </c>
    </row>
    <row r="462" spans="3:3" x14ac:dyDescent="0.25">
      <c r="C462" s="67" t="str">
        <f>+IFERROR(VLOOKUP(B462,GLSpecs!$L$15:$M$180,2,FALSE),"")</f>
        <v/>
      </c>
    </row>
    <row r="463" spans="3:3" x14ac:dyDescent="0.25">
      <c r="C463" s="67" t="str">
        <f>+IFERROR(VLOOKUP(B463,GLSpecs!$L$15:$M$180,2,FALSE),"")</f>
        <v/>
      </c>
    </row>
    <row r="464" spans="3:3" x14ac:dyDescent="0.25">
      <c r="C464" s="67" t="str">
        <f>+IFERROR(VLOOKUP(B464,GLSpecs!$L$15:$M$180,2,FALSE),"")</f>
        <v/>
      </c>
    </row>
    <row r="465" spans="3:3" x14ac:dyDescent="0.25">
      <c r="C465" s="67" t="str">
        <f>+IFERROR(VLOOKUP(B465,GLSpecs!$L$15:$M$180,2,FALSE),"")</f>
        <v/>
      </c>
    </row>
    <row r="466" spans="3:3" x14ac:dyDescent="0.25">
      <c r="C466" s="67" t="str">
        <f>+IFERROR(VLOOKUP(B466,GLSpecs!$L$15:$M$180,2,FALSE),"")</f>
        <v/>
      </c>
    </row>
    <row r="467" spans="3:3" x14ac:dyDescent="0.25">
      <c r="C467" s="67" t="str">
        <f>+IFERROR(VLOOKUP(B467,GLSpecs!$L$15:$M$180,2,FALSE),"")</f>
        <v/>
      </c>
    </row>
    <row r="468" spans="3:3" x14ac:dyDescent="0.25">
      <c r="C468" s="67" t="str">
        <f>+IFERROR(VLOOKUP(B468,GLSpecs!$L$15:$M$180,2,FALSE),"")</f>
        <v/>
      </c>
    </row>
    <row r="469" spans="3:3" x14ac:dyDescent="0.25">
      <c r="C469" s="67" t="str">
        <f>+IFERROR(VLOOKUP(B469,GLSpecs!$L$15:$M$180,2,FALSE),"")</f>
        <v/>
      </c>
    </row>
    <row r="470" spans="3:3" x14ac:dyDescent="0.25">
      <c r="C470" s="67" t="str">
        <f>+IFERROR(VLOOKUP(B470,GLSpecs!$L$15:$M$180,2,FALSE),"")</f>
        <v/>
      </c>
    </row>
    <row r="471" spans="3:3" x14ac:dyDescent="0.25">
      <c r="C471" s="67" t="str">
        <f>+IFERROR(VLOOKUP(B471,GLSpecs!$L$15:$M$180,2,FALSE),"")</f>
        <v/>
      </c>
    </row>
    <row r="472" spans="3:3" x14ac:dyDescent="0.25">
      <c r="C472" s="67" t="str">
        <f>+IFERROR(VLOOKUP(B472,GLSpecs!$L$15:$M$180,2,FALSE),"")</f>
        <v/>
      </c>
    </row>
    <row r="473" spans="3:3" x14ac:dyDescent="0.25">
      <c r="C473" s="67" t="str">
        <f>+IFERROR(VLOOKUP(B473,GLSpecs!$L$15:$M$180,2,FALSE),"")</f>
        <v/>
      </c>
    </row>
    <row r="474" spans="3:3" x14ac:dyDescent="0.25">
      <c r="C474" s="67" t="str">
        <f>+IFERROR(VLOOKUP(B474,GLSpecs!$L$15:$M$180,2,FALSE),"")</f>
        <v/>
      </c>
    </row>
    <row r="475" spans="3:3" x14ac:dyDescent="0.25">
      <c r="C475" s="67" t="str">
        <f>+IFERROR(VLOOKUP(B475,GLSpecs!$L$15:$M$180,2,FALSE),"")</f>
        <v/>
      </c>
    </row>
    <row r="476" spans="3:3" x14ac:dyDescent="0.25">
      <c r="C476" s="67" t="str">
        <f>+IFERROR(VLOOKUP(B476,GLSpecs!$L$15:$M$180,2,FALSE),"")</f>
        <v/>
      </c>
    </row>
    <row r="477" spans="3:3" x14ac:dyDescent="0.25">
      <c r="C477" s="67" t="str">
        <f>+IFERROR(VLOOKUP(B477,GLSpecs!$L$15:$M$180,2,FALSE),"")</f>
        <v/>
      </c>
    </row>
    <row r="478" spans="3:3" x14ac:dyDescent="0.25">
      <c r="C478" s="67" t="str">
        <f>+IFERROR(VLOOKUP(B478,GLSpecs!$L$15:$M$180,2,FALSE),"")</f>
        <v/>
      </c>
    </row>
    <row r="479" spans="3:3" x14ac:dyDescent="0.25">
      <c r="C479" s="67" t="str">
        <f>+IFERROR(VLOOKUP(B479,GLSpecs!$L$15:$M$180,2,FALSE),"")</f>
        <v/>
      </c>
    </row>
    <row r="480" spans="3:3" x14ac:dyDescent="0.25">
      <c r="C480" s="67" t="str">
        <f>+IFERROR(VLOOKUP(B480,GLSpecs!$L$15:$M$180,2,FALSE),"")</f>
        <v/>
      </c>
    </row>
    <row r="481" spans="3:3" x14ac:dyDescent="0.25">
      <c r="C481" s="67" t="str">
        <f>+IFERROR(VLOOKUP(B481,GLSpecs!$L$15:$M$180,2,FALSE),"")</f>
        <v/>
      </c>
    </row>
    <row r="482" spans="3:3" x14ac:dyDescent="0.25">
      <c r="C482" s="67" t="str">
        <f>+IFERROR(VLOOKUP(B482,GLSpecs!$L$15:$M$180,2,FALSE),"")</f>
        <v/>
      </c>
    </row>
    <row r="483" spans="3:3" x14ac:dyDescent="0.25">
      <c r="C483" s="67" t="str">
        <f>+IFERROR(VLOOKUP(B483,GLSpecs!$L$15:$M$180,2,FALSE),"")</f>
        <v/>
      </c>
    </row>
    <row r="484" spans="3:3" x14ac:dyDescent="0.25">
      <c r="C484" s="67" t="str">
        <f>+IFERROR(VLOOKUP(B484,GLSpecs!$L$15:$M$180,2,FALSE),"")</f>
        <v/>
      </c>
    </row>
    <row r="485" spans="3:3" x14ac:dyDescent="0.25">
      <c r="C485" s="67" t="str">
        <f>+IFERROR(VLOOKUP(B485,GLSpecs!$L$15:$M$180,2,FALSE),"")</f>
        <v/>
      </c>
    </row>
    <row r="486" spans="3:3" x14ac:dyDescent="0.25">
      <c r="C486" s="67" t="str">
        <f>+IFERROR(VLOOKUP(B486,GLSpecs!$L$15:$M$180,2,FALSE),"")</f>
        <v/>
      </c>
    </row>
    <row r="487" spans="3:3" x14ac:dyDescent="0.25">
      <c r="C487" s="67" t="str">
        <f>+IFERROR(VLOOKUP(B487,GLSpecs!$L$15:$M$180,2,FALSE),"")</f>
        <v/>
      </c>
    </row>
    <row r="488" spans="3:3" x14ac:dyDescent="0.25">
      <c r="C488" s="67" t="str">
        <f>+IFERROR(VLOOKUP(B488,GLSpecs!$L$15:$M$180,2,FALSE),"")</f>
        <v/>
      </c>
    </row>
    <row r="489" spans="3:3" x14ac:dyDescent="0.25">
      <c r="C489" s="67" t="str">
        <f>+IFERROR(VLOOKUP(B489,GLSpecs!$L$15:$M$180,2,FALSE),"")</f>
        <v/>
      </c>
    </row>
    <row r="490" spans="3:3" x14ac:dyDescent="0.25">
      <c r="C490" s="67" t="str">
        <f>+IFERROR(VLOOKUP(B490,GLSpecs!$L$15:$M$180,2,FALSE),"")</f>
        <v/>
      </c>
    </row>
    <row r="491" spans="3:3" x14ac:dyDescent="0.25">
      <c r="C491" s="67" t="str">
        <f>+IFERROR(VLOOKUP(B491,GLSpecs!$L$15:$M$180,2,FALSE),"")</f>
        <v/>
      </c>
    </row>
    <row r="492" spans="3:3" x14ac:dyDescent="0.25">
      <c r="C492" s="67" t="str">
        <f>+IFERROR(VLOOKUP(B492,GLSpecs!$L$15:$M$180,2,FALSE),"")</f>
        <v/>
      </c>
    </row>
    <row r="493" spans="3:3" x14ac:dyDescent="0.25">
      <c r="C493" s="67" t="str">
        <f>+IFERROR(VLOOKUP(B493,GLSpecs!$L$15:$M$180,2,FALSE),"")</f>
        <v/>
      </c>
    </row>
    <row r="494" spans="3:3" x14ac:dyDescent="0.25">
      <c r="C494" s="67" t="str">
        <f>+IFERROR(VLOOKUP(B494,GLSpecs!$L$15:$M$180,2,FALSE),"")</f>
        <v/>
      </c>
    </row>
    <row r="495" spans="3:3" x14ac:dyDescent="0.25">
      <c r="C495" s="67" t="str">
        <f>+IFERROR(VLOOKUP(B495,GLSpecs!$L$15:$M$180,2,FALSE),"")</f>
        <v/>
      </c>
    </row>
    <row r="496" spans="3:3" x14ac:dyDescent="0.25">
      <c r="C496" s="67" t="str">
        <f>+IFERROR(VLOOKUP(B496,GLSpecs!$L$15:$M$180,2,FALSE),"")</f>
        <v/>
      </c>
    </row>
    <row r="497" spans="3:3" x14ac:dyDescent="0.25">
      <c r="C497" s="67" t="str">
        <f>+IFERROR(VLOOKUP(B497,GLSpecs!$L$15:$M$180,2,FALSE),"")</f>
        <v/>
      </c>
    </row>
    <row r="498" spans="3:3" x14ac:dyDescent="0.25">
      <c r="C498" s="67" t="str">
        <f>+IFERROR(VLOOKUP(B498,GLSpecs!$L$15:$M$180,2,FALSE),"")</f>
        <v/>
      </c>
    </row>
    <row r="499" spans="3:3" x14ac:dyDescent="0.25">
      <c r="C499" s="67" t="str">
        <f>+IFERROR(VLOOKUP(B499,GLSpecs!$L$15:$M$180,2,FALSE),"")</f>
        <v/>
      </c>
    </row>
    <row r="500" spans="3:3" x14ac:dyDescent="0.25">
      <c r="C500" s="67" t="str">
        <f>+IFERROR(VLOOKUP(B500,GLSpecs!$L$15:$M$180,2,FALSE),"")</f>
        <v/>
      </c>
    </row>
    <row r="501" spans="3:3" x14ac:dyDescent="0.25">
      <c r="C501" s="67" t="str">
        <f>+IFERROR(VLOOKUP(B501,GLSpecs!$L$15:$M$180,2,FALSE),"")</f>
        <v/>
      </c>
    </row>
    <row r="502" spans="3:3" x14ac:dyDescent="0.25">
      <c r="C502" s="67" t="str">
        <f>+IFERROR(VLOOKUP(B502,GLSpecs!$L$15:$M$180,2,FALSE),"")</f>
        <v/>
      </c>
    </row>
    <row r="503" spans="3:3" x14ac:dyDescent="0.25">
      <c r="C503" s="67" t="str">
        <f>+IFERROR(VLOOKUP(B503,GLSpecs!$L$15:$M$180,2,FALSE),"")</f>
        <v/>
      </c>
    </row>
    <row r="504" spans="3:3" x14ac:dyDescent="0.25">
      <c r="C504" s="67" t="str">
        <f>+IFERROR(VLOOKUP(B504,GLSpecs!$L$15:$M$180,2,FALSE),"")</f>
        <v/>
      </c>
    </row>
    <row r="505" spans="3:3" x14ac:dyDescent="0.25">
      <c r="C505" s="67" t="str">
        <f>+IFERROR(VLOOKUP(B505,GLSpecs!$L$15:$M$180,2,FALSE),"")</f>
        <v/>
      </c>
    </row>
    <row r="506" spans="3:3" x14ac:dyDescent="0.25">
      <c r="C506" s="67" t="str">
        <f>+IFERROR(VLOOKUP(B506,GLSpecs!$L$15:$M$180,2,FALSE),"")</f>
        <v/>
      </c>
    </row>
    <row r="507" spans="3:3" x14ac:dyDescent="0.25">
      <c r="C507" s="67" t="str">
        <f>+IFERROR(VLOOKUP(B507,GLSpecs!$L$15:$M$180,2,FALSE),"")</f>
        <v/>
      </c>
    </row>
    <row r="508" spans="3:3" x14ac:dyDescent="0.25">
      <c r="C508" s="67" t="str">
        <f>+IFERROR(VLOOKUP(B508,GLSpecs!$L$15:$M$180,2,FALSE),"")</f>
        <v/>
      </c>
    </row>
    <row r="509" spans="3:3" x14ac:dyDescent="0.25">
      <c r="C509" s="67" t="str">
        <f>+IFERROR(VLOOKUP(B509,GLSpecs!$L$15:$M$180,2,FALSE),"")</f>
        <v/>
      </c>
    </row>
    <row r="510" spans="3:3" x14ac:dyDescent="0.25">
      <c r="C510" s="67" t="str">
        <f>+IFERROR(VLOOKUP(B510,GLSpecs!$L$15:$M$180,2,FALSE),"")</f>
        <v/>
      </c>
    </row>
    <row r="511" spans="3:3" x14ac:dyDescent="0.25">
      <c r="C511" s="67" t="str">
        <f>+IFERROR(VLOOKUP(B511,GLSpecs!$L$15:$M$180,2,FALSE),"")</f>
        <v/>
      </c>
    </row>
    <row r="512" spans="3:3" x14ac:dyDescent="0.25">
      <c r="C512" s="67" t="str">
        <f>+IFERROR(VLOOKUP(B512,GLSpecs!$L$15:$M$180,2,FALSE),"")</f>
        <v/>
      </c>
    </row>
    <row r="513" spans="3:3" x14ac:dyDescent="0.25">
      <c r="C513" s="67" t="str">
        <f>+IFERROR(VLOOKUP(B513,GLSpecs!$L$15:$M$180,2,FALSE),"")</f>
        <v/>
      </c>
    </row>
    <row r="514" spans="3:3" x14ac:dyDescent="0.25">
      <c r="C514" s="67" t="str">
        <f>+IFERROR(VLOOKUP(B514,GLSpecs!$L$15:$M$180,2,FALSE),"")</f>
        <v/>
      </c>
    </row>
    <row r="515" spans="3:3" x14ac:dyDescent="0.25">
      <c r="C515" s="67" t="str">
        <f>+IFERROR(VLOOKUP(B515,GLSpecs!$L$15:$M$180,2,FALSE),"")</f>
        <v/>
      </c>
    </row>
    <row r="516" spans="3:3" x14ac:dyDescent="0.25">
      <c r="C516" s="67" t="str">
        <f>+IFERROR(VLOOKUP(B516,GLSpecs!$L$15:$M$180,2,FALSE),"")</f>
        <v/>
      </c>
    </row>
    <row r="517" spans="3:3" x14ac:dyDescent="0.25">
      <c r="C517" s="67" t="str">
        <f>+IFERROR(VLOOKUP(B517,GLSpecs!$L$15:$M$180,2,FALSE),"")</f>
        <v/>
      </c>
    </row>
    <row r="518" spans="3:3" x14ac:dyDescent="0.25">
      <c r="C518" s="67" t="str">
        <f>+IFERROR(VLOOKUP(B518,GLSpecs!$L$15:$M$180,2,FALSE),"")</f>
        <v/>
      </c>
    </row>
    <row r="519" spans="3:3" x14ac:dyDescent="0.25">
      <c r="C519" s="67" t="str">
        <f>+IFERROR(VLOOKUP(B519,GLSpecs!$L$15:$M$180,2,FALSE),"")</f>
        <v/>
      </c>
    </row>
    <row r="520" spans="3:3" x14ac:dyDescent="0.25">
      <c r="C520" s="67" t="str">
        <f>+IFERROR(VLOOKUP(B520,GLSpecs!$L$15:$M$180,2,FALSE),"")</f>
        <v/>
      </c>
    </row>
    <row r="521" spans="3:3" x14ac:dyDescent="0.25">
      <c r="C521" s="67" t="str">
        <f>+IFERROR(VLOOKUP(B521,GLSpecs!$L$15:$M$180,2,FALSE),"")</f>
        <v/>
      </c>
    </row>
    <row r="522" spans="3:3" x14ac:dyDescent="0.25">
      <c r="C522" s="67" t="str">
        <f>+IFERROR(VLOOKUP(B522,GLSpecs!$L$15:$M$180,2,FALSE),"")</f>
        <v/>
      </c>
    </row>
    <row r="523" spans="3:3" x14ac:dyDescent="0.25">
      <c r="C523" s="67" t="str">
        <f>+IFERROR(VLOOKUP(B523,GLSpecs!$L$15:$M$180,2,FALSE),"")</f>
        <v/>
      </c>
    </row>
    <row r="524" spans="3:3" x14ac:dyDescent="0.25">
      <c r="C524" s="67" t="str">
        <f>+IFERROR(VLOOKUP(B524,GLSpecs!$L$15:$M$180,2,FALSE),"")</f>
        <v/>
      </c>
    </row>
    <row r="525" spans="3:3" x14ac:dyDescent="0.25">
      <c r="C525" s="67" t="str">
        <f>+IFERROR(VLOOKUP(B525,GLSpecs!$L$15:$M$180,2,FALSE),"")</f>
        <v/>
      </c>
    </row>
    <row r="526" spans="3:3" x14ac:dyDescent="0.25">
      <c r="C526" s="67" t="str">
        <f>+IFERROR(VLOOKUP(B526,GLSpecs!$L$15:$M$180,2,FALSE),"")</f>
        <v/>
      </c>
    </row>
    <row r="527" spans="3:3" x14ac:dyDescent="0.25">
      <c r="C527" s="67" t="str">
        <f>+IFERROR(VLOOKUP(B527,GLSpecs!$L$15:$M$180,2,FALSE),"")</f>
        <v/>
      </c>
    </row>
    <row r="528" spans="3:3" x14ac:dyDescent="0.25">
      <c r="C528" s="67" t="str">
        <f>+IFERROR(VLOOKUP(B528,GLSpecs!$L$15:$M$180,2,FALSE),"")</f>
        <v/>
      </c>
    </row>
    <row r="529" spans="3:3" x14ac:dyDescent="0.25">
      <c r="C529" s="67" t="str">
        <f>+IFERROR(VLOOKUP(B529,GLSpecs!$L$15:$M$180,2,FALSE),"")</f>
        <v/>
      </c>
    </row>
    <row r="530" spans="3:3" x14ac:dyDescent="0.25">
      <c r="C530" s="67" t="str">
        <f>+IFERROR(VLOOKUP(B530,GLSpecs!$L$15:$M$180,2,FALSE),"")</f>
        <v/>
      </c>
    </row>
    <row r="531" spans="3:3" x14ac:dyDescent="0.25">
      <c r="C531" s="67" t="str">
        <f>+IFERROR(VLOOKUP(B531,GLSpecs!$L$15:$M$180,2,FALSE),"")</f>
        <v/>
      </c>
    </row>
    <row r="532" spans="3:3" x14ac:dyDescent="0.25">
      <c r="C532" s="67" t="str">
        <f>+IFERROR(VLOOKUP(B532,GLSpecs!$L$15:$M$180,2,FALSE),"")</f>
        <v/>
      </c>
    </row>
    <row r="533" spans="3:3" x14ac:dyDescent="0.25">
      <c r="C533" s="67" t="str">
        <f>+IFERROR(VLOOKUP(B533,GLSpecs!$L$15:$M$180,2,FALSE),"")</f>
        <v/>
      </c>
    </row>
    <row r="534" spans="3:3" x14ac:dyDescent="0.25">
      <c r="C534" s="67" t="str">
        <f>+IFERROR(VLOOKUP(B534,GLSpecs!$L$15:$M$180,2,FALSE),"")</f>
        <v/>
      </c>
    </row>
    <row r="535" spans="3:3" x14ac:dyDescent="0.25">
      <c r="C535" s="67" t="str">
        <f>+IFERROR(VLOOKUP(B535,GLSpecs!$L$15:$M$180,2,FALSE),"")</f>
        <v/>
      </c>
    </row>
    <row r="536" spans="3:3" x14ac:dyDescent="0.25">
      <c r="C536" s="67" t="str">
        <f>+IFERROR(VLOOKUP(B536,GLSpecs!$L$15:$M$180,2,FALSE),"")</f>
        <v/>
      </c>
    </row>
    <row r="537" spans="3:3" x14ac:dyDescent="0.25">
      <c r="C537" s="67" t="str">
        <f>+IFERROR(VLOOKUP(B537,GLSpecs!$L$15:$M$180,2,FALSE),"")</f>
        <v/>
      </c>
    </row>
    <row r="538" spans="3:3" x14ac:dyDescent="0.25">
      <c r="C538" s="67" t="str">
        <f>+IFERROR(VLOOKUP(B538,GLSpecs!$L$15:$M$180,2,FALSE),"")</f>
        <v/>
      </c>
    </row>
    <row r="539" spans="3:3" x14ac:dyDescent="0.25">
      <c r="C539" s="67" t="str">
        <f>+IFERROR(VLOOKUP(B539,GLSpecs!$L$15:$M$180,2,FALSE),"")</f>
        <v/>
      </c>
    </row>
    <row r="540" spans="3:3" x14ac:dyDescent="0.25">
      <c r="C540" s="67" t="str">
        <f>+IFERROR(VLOOKUP(B540,GLSpecs!$L$15:$M$180,2,FALSE),"")</f>
        <v/>
      </c>
    </row>
    <row r="541" spans="3:3" x14ac:dyDescent="0.25">
      <c r="C541" s="67" t="str">
        <f>+IFERROR(VLOOKUP(B541,GLSpecs!$L$15:$M$180,2,FALSE),"")</f>
        <v/>
      </c>
    </row>
    <row r="542" spans="3:3" x14ac:dyDescent="0.25">
      <c r="C542" s="67" t="str">
        <f>+IFERROR(VLOOKUP(B542,GLSpecs!$L$15:$M$180,2,FALSE),"")</f>
        <v/>
      </c>
    </row>
    <row r="543" spans="3:3" x14ac:dyDescent="0.25">
      <c r="C543" s="67" t="str">
        <f>+IFERROR(VLOOKUP(B543,GLSpecs!$L$15:$M$180,2,FALSE),"")</f>
        <v/>
      </c>
    </row>
    <row r="544" spans="3:3" x14ac:dyDescent="0.25">
      <c r="C544" s="67" t="str">
        <f>+IFERROR(VLOOKUP(B544,GLSpecs!$L$15:$M$180,2,FALSE),"")</f>
        <v/>
      </c>
    </row>
    <row r="545" spans="3:3" x14ac:dyDescent="0.25">
      <c r="C545" s="67" t="str">
        <f>+IFERROR(VLOOKUP(B545,GLSpecs!$L$15:$M$180,2,FALSE),"")</f>
        <v/>
      </c>
    </row>
    <row r="546" spans="3:3" x14ac:dyDescent="0.25">
      <c r="C546" s="67" t="str">
        <f>+IFERROR(VLOOKUP(B546,GLSpecs!$L$15:$M$180,2,FALSE),"")</f>
        <v/>
      </c>
    </row>
    <row r="547" spans="3:3" x14ac:dyDescent="0.25">
      <c r="C547" s="67" t="str">
        <f>+IFERROR(VLOOKUP(B547,GLSpecs!$L$15:$M$180,2,FALSE),"")</f>
        <v/>
      </c>
    </row>
    <row r="548" spans="3:3" x14ac:dyDescent="0.25">
      <c r="C548" s="67" t="str">
        <f>+IFERROR(VLOOKUP(B548,GLSpecs!$L$15:$M$180,2,FALSE),"")</f>
        <v/>
      </c>
    </row>
    <row r="549" spans="3:3" x14ac:dyDescent="0.25">
      <c r="C549" s="67" t="str">
        <f>+IFERROR(VLOOKUP(B549,GLSpecs!$L$15:$M$180,2,FALSE),"")</f>
        <v/>
      </c>
    </row>
    <row r="550" spans="3:3" x14ac:dyDescent="0.25">
      <c r="C550" s="67" t="str">
        <f>+IFERROR(VLOOKUP(B550,GLSpecs!$L$15:$M$180,2,FALSE),"")</f>
        <v/>
      </c>
    </row>
    <row r="551" spans="3:3" x14ac:dyDescent="0.25">
      <c r="C551" s="67" t="str">
        <f>+IFERROR(VLOOKUP(B551,GLSpecs!$L$15:$M$180,2,FALSE),"")</f>
        <v/>
      </c>
    </row>
    <row r="552" spans="3:3" x14ac:dyDescent="0.25">
      <c r="C552" s="67" t="str">
        <f>+IFERROR(VLOOKUP(B552,GLSpecs!$L$15:$M$180,2,FALSE),"")</f>
        <v/>
      </c>
    </row>
    <row r="553" spans="3:3" x14ac:dyDescent="0.25">
      <c r="C553" s="67" t="str">
        <f>+IFERROR(VLOOKUP(B553,GLSpecs!$L$15:$M$180,2,FALSE),"")</f>
        <v/>
      </c>
    </row>
    <row r="554" spans="3:3" x14ac:dyDescent="0.25">
      <c r="C554" s="67" t="str">
        <f>+IFERROR(VLOOKUP(B554,GLSpecs!$L$15:$M$180,2,FALSE),"")</f>
        <v/>
      </c>
    </row>
    <row r="555" spans="3:3" x14ac:dyDescent="0.25">
      <c r="C555" s="67" t="str">
        <f>+IFERROR(VLOOKUP(B555,GLSpecs!$L$15:$M$180,2,FALSE),"")</f>
        <v/>
      </c>
    </row>
    <row r="556" spans="3:3" x14ac:dyDescent="0.25">
      <c r="C556" s="67" t="str">
        <f>+IFERROR(VLOOKUP(B556,GLSpecs!$L$15:$M$180,2,FALSE),"")</f>
        <v/>
      </c>
    </row>
    <row r="557" spans="3:3" x14ac:dyDescent="0.25">
      <c r="C557" s="67" t="str">
        <f>+IFERROR(VLOOKUP(B557,GLSpecs!$L$15:$M$180,2,FALSE),"")</f>
        <v/>
      </c>
    </row>
    <row r="558" spans="3:3" x14ac:dyDescent="0.25">
      <c r="C558" s="67" t="str">
        <f>+IFERROR(VLOOKUP(B558,GLSpecs!$L$15:$M$180,2,FALSE),"")</f>
        <v/>
      </c>
    </row>
    <row r="559" spans="3:3" x14ac:dyDescent="0.25">
      <c r="C559" s="67" t="str">
        <f>+IFERROR(VLOOKUP(B559,GLSpecs!$L$15:$M$180,2,FALSE),"")</f>
        <v/>
      </c>
    </row>
    <row r="560" spans="3:3" x14ac:dyDescent="0.25">
      <c r="C560" s="67" t="str">
        <f>+IFERROR(VLOOKUP(B560,GLSpecs!$L$15:$M$180,2,FALSE),"")</f>
        <v/>
      </c>
    </row>
    <row r="561" spans="3:3" x14ac:dyDescent="0.25">
      <c r="C561" s="67" t="str">
        <f>+IFERROR(VLOOKUP(B561,GLSpecs!$L$15:$M$180,2,FALSE),"")</f>
        <v/>
      </c>
    </row>
    <row r="562" spans="3:3" x14ac:dyDescent="0.25">
      <c r="C562" s="67" t="str">
        <f>+IFERROR(VLOOKUP(B562,GLSpecs!$L$15:$M$180,2,FALSE),"")</f>
        <v/>
      </c>
    </row>
    <row r="563" spans="3:3" x14ac:dyDescent="0.25">
      <c r="C563" s="67" t="str">
        <f>+IFERROR(VLOOKUP(B563,GLSpecs!$L$15:$M$180,2,FALSE),"")</f>
        <v/>
      </c>
    </row>
    <row r="564" spans="3:3" x14ac:dyDescent="0.25">
      <c r="C564" s="67" t="str">
        <f>+IFERROR(VLOOKUP(B564,GLSpecs!$L$15:$M$180,2,FALSE),"")</f>
        <v/>
      </c>
    </row>
    <row r="565" spans="3:3" x14ac:dyDescent="0.25">
      <c r="C565" s="67" t="str">
        <f>+IFERROR(VLOOKUP(B565,GLSpecs!$L$15:$M$180,2,FALSE),"")</f>
        <v/>
      </c>
    </row>
    <row r="566" spans="3:3" x14ac:dyDescent="0.25">
      <c r="C566" s="67" t="str">
        <f>+IFERROR(VLOOKUP(B566,GLSpecs!$L$15:$M$180,2,FALSE),"")</f>
        <v/>
      </c>
    </row>
    <row r="567" spans="3:3" x14ac:dyDescent="0.25">
      <c r="C567" s="67" t="str">
        <f>+IFERROR(VLOOKUP(B567,GLSpecs!$L$15:$M$180,2,FALSE),"")</f>
        <v/>
      </c>
    </row>
    <row r="568" spans="3:3" x14ac:dyDescent="0.25">
      <c r="C568" s="67" t="str">
        <f>+IFERROR(VLOOKUP(B568,GLSpecs!$L$15:$M$180,2,FALSE),"")</f>
        <v/>
      </c>
    </row>
    <row r="569" spans="3:3" x14ac:dyDescent="0.25">
      <c r="C569" s="67" t="str">
        <f>+IFERROR(VLOOKUP(B569,GLSpecs!$L$15:$M$180,2,FALSE),"")</f>
        <v/>
      </c>
    </row>
    <row r="570" spans="3:3" x14ac:dyDescent="0.25">
      <c r="C570" s="67" t="str">
        <f>+IFERROR(VLOOKUP(B570,GLSpecs!$L$15:$M$180,2,FALSE),"")</f>
        <v/>
      </c>
    </row>
    <row r="571" spans="3:3" x14ac:dyDescent="0.25">
      <c r="C571" s="67" t="str">
        <f>+IFERROR(VLOOKUP(B571,GLSpecs!$L$15:$M$180,2,FALSE),"")</f>
        <v/>
      </c>
    </row>
    <row r="572" spans="3:3" x14ac:dyDescent="0.25">
      <c r="C572" s="67" t="str">
        <f>+IFERROR(VLOOKUP(B572,GLSpecs!$L$15:$M$180,2,FALSE),"")</f>
        <v/>
      </c>
    </row>
    <row r="573" spans="3:3" x14ac:dyDescent="0.25">
      <c r="C573" s="67" t="str">
        <f>+IFERROR(VLOOKUP(B573,GLSpecs!$L$15:$M$180,2,FALSE),"")</f>
        <v/>
      </c>
    </row>
    <row r="574" spans="3:3" x14ac:dyDescent="0.25">
      <c r="C574" s="67" t="str">
        <f>+IFERROR(VLOOKUP(B574,GLSpecs!$L$15:$M$180,2,FALSE),"")</f>
        <v/>
      </c>
    </row>
    <row r="575" spans="3:3" x14ac:dyDescent="0.25">
      <c r="C575" s="67" t="str">
        <f>+IFERROR(VLOOKUP(B575,GLSpecs!$L$15:$M$180,2,FALSE),"")</f>
        <v/>
      </c>
    </row>
    <row r="576" spans="3:3" x14ac:dyDescent="0.25">
      <c r="C576" s="67" t="str">
        <f>+IFERROR(VLOOKUP(B576,GLSpecs!$L$15:$M$180,2,FALSE),"")</f>
        <v/>
      </c>
    </row>
    <row r="577" spans="3:3" x14ac:dyDescent="0.25">
      <c r="C577" s="67" t="str">
        <f>+IFERROR(VLOOKUP(B577,GLSpecs!$L$15:$M$180,2,FALSE),"")</f>
        <v/>
      </c>
    </row>
    <row r="578" spans="3:3" x14ac:dyDescent="0.25">
      <c r="C578" s="67" t="str">
        <f>+IFERROR(VLOOKUP(B578,GLSpecs!$L$15:$M$180,2,FALSE),"")</f>
        <v/>
      </c>
    </row>
    <row r="579" spans="3:3" x14ac:dyDescent="0.25">
      <c r="C579" s="67" t="str">
        <f>+IFERROR(VLOOKUP(B579,GLSpecs!$L$15:$M$180,2,FALSE),"")</f>
        <v/>
      </c>
    </row>
    <row r="580" spans="3:3" x14ac:dyDescent="0.25">
      <c r="C580" s="67" t="str">
        <f>+IFERROR(VLOOKUP(B580,GLSpecs!$L$15:$M$180,2,FALSE),"")</f>
        <v/>
      </c>
    </row>
    <row r="581" spans="3:3" x14ac:dyDescent="0.25">
      <c r="C581" s="67" t="str">
        <f>+IFERROR(VLOOKUP(B581,GLSpecs!$L$15:$M$180,2,FALSE),"")</f>
        <v/>
      </c>
    </row>
    <row r="582" spans="3:3" x14ac:dyDescent="0.25">
      <c r="C582" s="67" t="str">
        <f>+IFERROR(VLOOKUP(B582,GLSpecs!$L$15:$M$180,2,FALSE),"")</f>
        <v/>
      </c>
    </row>
    <row r="583" spans="3:3" x14ac:dyDescent="0.25">
      <c r="C583" s="67" t="str">
        <f>+IFERROR(VLOOKUP(B583,GLSpecs!$L$15:$M$180,2,FALSE),"")</f>
        <v/>
      </c>
    </row>
    <row r="584" spans="3:3" x14ac:dyDescent="0.25">
      <c r="C584" s="67" t="str">
        <f>+IFERROR(VLOOKUP(B584,GLSpecs!$L$15:$M$180,2,FALSE),"")</f>
        <v/>
      </c>
    </row>
    <row r="585" spans="3:3" x14ac:dyDescent="0.25">
      <c r="C585" s="67" t="str">
        <f>+IFERROR(VLOOKUP(B585,GLSpecs!$L$15:$M$180,2,FALSE),"")</f>
        <v/>
      </c>
    </row>
    <row r="586" spans="3:3" x14ac:dyDescent="0.25">
      <c r="C586" s="67" t="str">
        <f>+IFERROR(VLOOKUP(B586,GLSpecs!$L$15:$M$180,2,FALSE),"")</f>
        <v/>
      </c>
    </row>
    <row r="587" spans="3:3" x14ac:dyDescent="0.25">
      <c r="C587" s="67" t="str">
        <f>+IFERROR(VLOOKUP(B587,GLSpecs!$L$15:$M$180,2,FALSE),"")</f>
        <v/>
      </c>
    </row>
    <row r="588" spans="3:3" x14ac:dyDescent="0.25">
      <c r="C588" s="67" t="str">
        <f>+IFERROR(VLOOKUP(B588,GLSpecs!$L$15:$M$180,2,FALSE),"")</f>
        <v/>
      </c>
    </row>
    <row r="589" spans="3:3" x14ac:dyDescent="0.25">
      <c r="C589" s="67" t="str">
        <f>+IFERROR(VLOOKUP(B589,GLSpecs!$L$15:$M$180,2,FALSE),"")</f>
        <v/>
      </c>
    </row>
    <row r="590" spans="3:3" x14ac:dyDescent="0.25">
      <c r="C590" s="67" t="str">
        <f>+IFERROR(VLOOKUP(B590,GLSpecs!$L$15:$M$180,2,FALSE),"")</f>
        <v/>
      </c>
    </row>
    <row r="591" spans="3:3" x14ac:dyDescent="0.25">
      <c r="C591" s="67" t="str">
        <f>+IFERROR(VLOOKUP(B591,GLSpecs!$L$15:$M$180,2,FALSE),"")</f>
        <v/>
      </c>
    </row>
    <row r="592" spans="3:3" x14ac:dyDescent="0.25">
      <c r="C592" s="67" t="str">
        <f>+IFERROR(VLOOKUP(B592,GLSpecs!$L$15:$M$180,2,FALSE),"")</f>
        <v/>
      </c>
    </row>
    <row r="593" spans="3:3" x14ac:dyDescent="0.25">
      <c r="C593" s="67" t="str">
        <f>+IFERROR(VLOOKUP(B593,GLSpecs!$L$15:$M$180,2,FALSE),"")</f>
        <v/>
      </c>
    </row>
    <row r="594" spans="3:3" x14ac:dyDescent="0.25">
      <c r="C594" s="67" t="str">
        <f>+IFERROR(VLOOKUP(B594,GLSpecs!$L$15:$M$180,2,FALSE),"")</f>
        <v/>
      </c>
    </row>
    <row r="595" spans="3:3" x14ac:dyDescent="0.25">
      <c r="C595" s="67" t="str">
        <f>+IFERROR(VLOOKUP(B595,GLSpecs!$L$15:$M$180,2,FALSE),"")</f>
        <v/>
      </c>
    </row>
    <row r="596" spans="3:3" x14ac:dyDescent="0.25">
      <c r="C596" s="67" t="str">
        <f>+IFERROR(VLOOKUP(B596,GLSpecs!$L$15:$M$180,2,FALSE),"")</f>
        <v/>
      </c>
    </row>
    <row r="597" spans="3:3" x14ac:dyDescent="0.25">
      <c r="C597" s="67" t="str">
        <f>+IFERROR(VLOOKUP(B597,GLSpecs!$L$15:$M$180,2,FALSE),"")</f>
        <v/>
      </c>
    </row>
    <row r="598" spans="3:3" x14ac:dyDescent="0.25">
      <c r="C598" s="67" t="str">
        <f>+IFERROR(VLOOKUP(B598,GLSpecs!$L$15:$M$180,2,FALSE),"")</f>
        <v/>
      </c>
    </row>
    <row r="599" spans="3:3" x14ac:dyDescent="0.25">
      <c r="C599" s="67" t="str">
        <f>+IFERROR(VLOOKUP(B599,GLSpecs!$L$15:$M$180,2,FALSE),"")</f>
        <v/>
      </c>
    </row>
    <row r="600" spans="3:3" x14ac:dyDescent="0.25">
      <c r="C600" s="67" t="str">
        <f>+IFERROR(VLOOKUP(B600,GLSpecs!$L$15:$M$180,2,FALSE),"")</f>
        <v/>
      </c>
    </row>
    <row r="601" spans="3:3" x14ac:dyDescent="0.25">
      <c r="C601" s="67" t="str">
        <f>+IFERROR(VLOOKUP(B601,GLSpecs!$L$15:$M$180,2,FALSE),"")</f>
        <v/>
      </c>
    </row>
    <row r="602" spans="3:3" x14ac:dyDescent="0.25">
      <c r="C602" s="67" t="str">
        <f>+IFERROR(VLOOKUP(B602,GLSpecs!$L$15:$M$180,2,FALSE),"")</f>
        <v/>
      </c>
    </row>
    <row r="603" spans="3:3" x14ac:dyDescent="0.25">
      <c r="C603" s="67" t="str">
        <f>+IFERROR(VLOOKUP(B603,GLSpecs!$L$15:$M$180,2,FALSE),"")</f>
        <v/>
      </c>
    </row>
    <row r="604" spans="3:3" x14ac:dyDescent="0.25">
      <c r="C604" s="67" t="str">
        <f>+IFERROR(VLOOKUP(B604,GLSpecs!$L$15:$M$180,2,FALSE),"")</f>
        <v/>
      </c>
    </row>
    <row r="605" spans="3:3" x14ac:dyDescent="0.25">
      <c r="C605" s="67" t="str">
        <f>+IFERROR(VLOOKUP(B605,GLSpecs!$L$15:$M$180,2,FALSE),"")</f>
        <v/>
      </c>
    </row>
    <row r="606" spans="3:3" x14ac:dyDescent="0.25">
      <c r="C606" s="67" t="str">
        <f>+IFERROR(VLOOKUP(B606,GLSpecs!$L$15:$M$180,2,FALSE),"")</f>
        <v/>
      </c>
    </row>
    <row r="607" spans="3:3" x14ac:dyDescent="0.25">
      <c r="C607" s="67" t="str">
        <f>+IFERROR(VLOOKUP(B607,GLSpecs!$L$15:$M$180,2,FALSE),"")</f>
        <v/>
      </c>
    </row>
    <row r="608" spans="3:3" x14ac:dyDescent="0.25">
      <c r="C608" s="67" t="str">
        <f>+IFERROR(VLOOKUP(B608,GLSpecs!$L$15:$M$180,2,FALSE),"")</f>
        <v/>
      </c>
    </row>
    <row r="609" spans="3:3" x14ac:dyDescent="0.25">
      <c r="C609" s="67" t="str">
        <f>+IFERROR(VLOOKUP(B609,GLSpecs!$L$15:$M$180,2,FALSE),"")</f>
        <v/>
      </c>
    </row>
    <row r="610" spans="3:3" x14ac:dyDescent="0.25">
      <c r="C610" s="67" t="str">
        <f>+IFERROR(VLOOKUP(B610,GLSpecs!$L$15:$M$180,2,FALSE),"")</f>
        <v/>
      </c>
    </row>
    <row r="611" spans="3:3" x14ac:dyDescent="0.25">
      <c r="C611" s="67" t="str">
        <f>+IFERROR(VLOOKUP(B611,GLSpecs!$L$15:$M$180,2,FALSE),"")</f>
        <v/>
      </c>
    </row>
    <row r="612" spans="3:3" x14ac:dyDescent="0.25">
      <c r="C612" s="67" t="str">
        <f>+IFERROR(VLOOKUP(B612,GLSpecs!$L$15:$M$180,2,FALSE),"")</f>
        <v/>
      </c>
    </row>
    <row r="613" spans="3:3" x14ac:dyDescent="0.25">
      <c r="C613" s="67" t="str">
        <f>+IFERROR(VLOOKUP(B613,GLSpecs!$L$15:$M$180,2,FALSE),"")</f>
        <v/>
      </c>
    </row>
    <row r="614" spans="3:3" x14ac:dyDescent="0.25">
      <c r="C614" s="67" t="str">
        <f>+IFERROR(VLOOKUP(B614,GLSpecs!$L$15:$M$180,2,FALSE),"")</f>
        <v/>
      </c>
    </row>
    <row r="615" spans="3:3" x14ac:dyDescent="0.25">
      <c r="C615" s="67" t="str">
        <f>+IFERROR(VLOOKUP(B615,GLSpecs!$L$15:$M$180,2,FALSE),"")</f>
        <v/>
      </c>
    </row>
    <row r="616" spans="3:3" x14ac:dyDescent="0.25">
      <c r="C616" s="67" t="str">
        <f>+IFERROR(VLOOKUP(B616,GLSpecs!$L$15:$M$180,2,FALSE),"")</f>
        <v/>
      </c>
    </row>
    <row r="617" spans="3:3" x14ac:dyDescent="0.25">
      <c r="C617" s="67" t="str">
        <f>+IFERROR(VLOOKUP(B617,GLSpecs!$L$15:$M$180,2,FALSE),"")</f>
        <v/>
      </c>
    </row>
    <row r="618" spans="3:3" x14ac:dyDescent="0.25">
      <c r="C618" s="67" t="str">
        <f>+IFERROR(VLOOKUP(B618,GLSpecs!$L$15:$M$180,2,FALSE),"")</f>
        <v/>
      </c>
    </row>
    <row r="619" spans="3:3" x14ac:dyDescent="0.25">
      <c r="C619" s="67" t="str">
        <f>+IFERROR(VLOOKUP(B619,GLSpecs!$L$15:$M$180,2,FALSE),"")</f>
        <v/>
      </c>
    </row>
    <row r="620" spans="3:3" x14ac:dyDescent="0.25">
      <c r="C620" s="67" t="str">
        <f>+IFERROR(VLOOKUP(B620,GLSpecs!$L$15:$M$180,2,FALSE),"")</f>
        <v/>
      </c>
    </row>
    <row r="621" spans="3:3" x14ac:dyDescent="0.25">
      <c r="C621" s="67" t="str">
        <f>+IFERROR(VLOOKUP(B621,GLSpecs!$L$15:$M$180,2,FALSE),"")</f>
        <v/>
      </c>
    </row>
    <row r="622" spans="3:3" x14ac:dyDescent="0.25">
      <c r="C622" s="67" t="str">
        <f>+IFERROR(VLOOKUP(B622,GLSpecs!$L$15:$M$180,2,FALSE),"")</f>
        <v/>
      </c>
    </row>
    <row r="623" spans="3:3" x14ac:dyDescent="0.25">
      <c r="C623" s="67" t="str">
        <f>+IFERROR(VLOOKUP(B623,GLSpecs!$L$15:$M$180,2,FALSE),"")</f>
        <v/>
      </c>
    </row>
    <row r="624" spans="3:3" x14ac:dyDescent="0.25">
      <c r="C624" s="67" t="str">
        <f>+IFERROR(VLOOKUP(B624,GLSpecs!$L$15:$M$180,2,FALSE),"")</f>
        <v/>
      </c>
    </row>
    <row r="625" spans="3:3" x14ac:dyDescent="0.25">
      <c r="C625" s="67" t="str">
        <f>+IFERROR(VLOOKUP(B625,GLSpecs!$L$15:$M$180,2,FALSE),"")</f>
        <v/>
      </c>
    </row>
    <row r="626" spans="3:3" x14ac:dyDescent="0.25">
      <c r="C626" s="67" t="str">
        <f>+IFERROR(VLOOKUP(B626,GLSpecs!$L$15:$M$180,2,FALSE),"")</f>
        <v/>
      </c>
    </row>
    <row r="627" spans="3:3" x14ac:dyDescent="0.25">
      <c r="C627" s="67" t="str">
        <f>+IFERROR(VLOOKUP(B627,GLSpecs!$L$15:$M$180,2,FALSE),"")</f>
        <v/>
      </c>
    </row>
    <row r="628" spans="3:3" x14ac:dyDescent="0.25">
      <c r="C628" s="67" t="str">
        <f>+IFERROR(VLOOKUP(B628,GLSpecs!$L$15:$M$180,2,FALSE),"")</f>
        <v/>
      </c>
    </row>
    <row r="629" spans="3:3" x14ac:dyDescent="0.25">
      <c r="C629" s="67" t="str">
        <f>+IFERROR(VLOOKUP(B629,GLSpecs!$L$15:$M$180,2,FALSE),"")</f>
        <v/>
      </c>
    </row>
    <row r="630" spans="3:3" x14ac:dyDescent="0.25">
      <c r="C630" s="67" t="str">
        <f>+IFERROR(VLOOKUP(B630,GLSpecs!$L$15:$M$180,2,FALSE),"")</f>
        <v/>
      </c>
    </row>
    <row r="631" spans="3:3" x14ac:dyDescent="0.25">
      <c r="C631" s="67" t="str">
        <f>+IFERROR(VLOOKUP(B631,GLSpecs!$L$15:$M$180,2,FALSE),"")</f>
        <v/>
      </c>
    </row>
    <row r="632" spans="3:3" x14ac:dyDescent="0.25">
      <c r="C632" s="67" t="str">
        <f>+IFERROR(VLOOKUP(B632,GLSpecs!$L$15:$M$180,2,FALSE),"")</f>
        <v/>
      </c>
    </row>
    <row r="633" spans="3:3" x14ac:dyDescent="0.25">
      <c r="C633" s="67" t="str">
        <f>+IFERROR(VLOOKUP(B633,GLSpecs!$L$15:$M$180,2,FALSE),"")</f>
        <v/>
      </c>
    </row>
    <row r="634" spans="3:3" x14ac:dyDescent="0.25">
      <c r="C634" s="67" t="str">
        <f>+IFERROR(VLOOKUP(B634,GLSpecs!$L$15:$M$180,2,FALSE),"")</f>
        <v/>
      </c>
    </row>
    <row r="635" spans="3:3" x14ac:dyDescent="0.25">
      <c r="C635" s="67" t="str">
        <f>+IFERROR(VLOOKUP(B635,GLSpecs!$L$15:$M$180,2,FALSE),"")</f>
        <v/>
      </c>
    </row>
    <row r="636" spans="3:3" x14ac:dyDescent="0.25">
      <c r="C636" s="67" t="str">
        <f>+IFERROR(VLOOKUP(B636,GLSpecs!$L$15:$M$180,2,FALSE),"")</f>
        <v/>
      </c>
    </row>
    <row r="637" spans="3:3" x14ac:dyDescent="0.25">
      <c r="C637" s="67" t="str">
        <f>+IFERROR(VLOOKUP(B637,GLSpecs!$L$15:$M$180,2,FALSE),"")</f>
        <v/>
      </c>
    </row>
    <row r="638" spans="3:3" x14ac:dyDescent="0.25">
      <c r="C638" s="67" t="str">
        <f>+IFERROR(VLOOKUP(B638,GLSpecs!$L$15:$M$180,2,FALSE),"")</f>
        <v/>
      </c>
    </row>
    <row r="639" spans="3:3" x14ac:dyDescent="0.25">
      <c r="C639" s="67" t="str">
        <f>+IFERROR(VLOOKUP(B639,GLSpecs!$L$15:$M$180,2,FALSE),"")</f>
        <v/>
      </c>
    </row>
    <row r="640" spans="3:3" x14ac:dyDescent="0.25">
      <c r="C640" s="67" t="str">
        <f>+IFERROR(VLOOKUP(B640,GLSpecs!$L$15:$M$180,2,FALSE),"")</f>
        <v/>
      </c>
    </row>
    <row r="641" spans="3:3" x14ac:dyDescent="0.25">
      <c r="C641" s="67" t="str">
        <f>+IFERROR(VLOOKUP(B641,GLSpecs!$L$15:$M$180,2,FALSE),"")</f>
        <v/>
      </c>
    </row>
    <row r="642" spans="3:3" x14ac:dyDescent="0.25">
      <c r="C642" s="67" t="str">
        <f>+IFERROR(VLOOKUP(B642,GLSpecs!$L$15:$M$180,2,FALSE),"")</f>
        <v/>
      </c>
    </row>
    <row r="643" spans="3:3" x14ac:dyDescent="0.25">
      <c r="C643" s="67" t="str">
        <f>+IFERROR(VLOOKUP(B643,GLSpecs!$L$15:$M$180,2,FALSE),"")</f>
        <v/>
      </c>
    </row>
    <row r="644" spans="3:3" x14ac:dyDescent="0.25">
      <c r="C644" s="67" t="str">
        <f>+IFERROR(VLOOKUP(B644,GLSpecs!$L$15:$M$180,2,FALSE),"")</f>
        <v/>
      </c>
    </row>
    <row r="645" spans="3:3" x14ac:dyDescent="0.25">
      <c r="C645" s="67" t="str">
        <f>+IFERROR(VLOOKUP(B645,GLSpecs!$L$15:$M$180,2,FALSE),"")</f>
        <v/>
      </c>
    </row>
    <row r="646" spans="3:3" x14ac:dyDescent="0.25">
      <c r="C646" s="67" t="str">
        <f>+IFERROR(VLOOKUP(B646,GLSpecs!$L$15:$M$180,2,FALSE),"")</f>
        <v/>
      </c>
    </row>
    <row r="647" spans="3:3" x14ac:dyDescent="0.25">
      <c r="C647" s="67" t="str">
        <f>+IFERROR(VLOOKUP(B647,GLSpecs!$L$15:$M$180,2,FALSE),"")</f>
        <v/>
      </c>
    </row>
    <row r="648" spans="3:3" x14ac:dyDescent="0.25">
      <c r="C648" s="67" t="str">
        <f>+IFERROR(VLOOKUP(B648,GLSpecs!$L$15:$M$180,2,FALSE),"")</f>
        <v/>
      </c>
    </row>
    <row r="649" spans="3:3" x14ac:dyDescent="0.25">
      <c r="C649" s="67" t="str">
        <f>+IFERROR(VLOOKUP(B649,GLSpecs!$L$15:$M$180,2,FALSE),"")</f>
        <v/>
      </c>
    </row>
    <row r="650" spans="3:3" x14ac:dyDescent="0.25">
      <c r="C650" s="67" t="str">
        <f>+IFERROR(VLOOKUP(B650,GLSpecs!$L$15:$M$180,2,FALSE),"")</f>
        <v/>
      </c>
    </row>
    <row r="651" spans="3:3" x14ac:dyDescent="0.25">
      <c r="C651" s="67" t="str">
        <f>+IFERROR(VLOOKUP(B651,GLSpecs!$L$15:$M$180,2,FALSE),"")</f>
        <v/>
      </c>
    </row>
    <row r="652" spans="3:3" x14ac:dyDescent="0.25">
      <c r="C652" s="67" t="str">
        <f>+IFERROR(VLOOKUP(B652,GLSpecs!$L$15:$M$180,2,FALSE),"")</f>
        <v/>
      </c>
    </row>
    <row r="653" spans="3:3" x14ac:dyDescent="0.25">
      <c r="C653" s="67" t="str">
        <f>+IFERROR(VLOOKUP(B653,GLSpecs!$L$15:$M$180,2,FALSE),"")</f>
        <v/>
      </c>
    </row>
    <row r="654" spans="3:3" x14ac:dyDescent="0.25">
      <c r="C654" s="67" t="str">
        <f>+IFERROR(VLOOKUP(B654,GLSpecs!$L$15:$M$180,2,FALSE),"")</f>
        <v/>
      </c>
    </row>
    <row r="655" spans="3:3" x14ac:dyDescent="0.25">
      <c r="C655" s="67" t="str">
        <f>+IFERROR(VLOOKUP(B655,GLSpecs!$L$15:$M$180,2,FALSE),"")</f>
        <v/>
      </c>
    </row>
    <row r="656" spans="3:3" x14ac:dyDescent="0.25">
      <c r="C656" s="67" t="str">
        <f>+IFERROR(VLOOKUP(B656,GLSpecs!$L$15:$M$180,2,FALSE),"")</f>
        <v/>
      </c>
    </row>
    <row r="657" spans="3:3" x14ac:dyDescent="0.25">
      <c r="C657" s="67" t="str">
        <f>+IFERROR(VLOOKUP(B657,GLSpecs!$L$15:$M$180,2,FALSE),"")</f>
        <v/>
      </c>
    </row>
    <row r="658" spans="3:3" x14ac:dyDescent="0.25">
      <c r="C658" s="67" t="str">
        <f>+IFERROR(VLOOKUP(B658,GLSpecs!$L$15:$M$180,2,FALSE),"")</f>
        <v/>
      </c>
    </row>
    <row r="659" spans="3:3" x14ac:dyDescent="0.25">
      <c r="C659" s="67" t="str">
        <f>+IFERROR(VLOOKUP(B659,GLSpecs!$L$15:$M$180,2,FALSE),"")</f>
        <v/>
      </c>
    </row>
    <row r="660" spans="3:3" x14ac:dyDescent="0.25">
      <c r="C660" s="67" t="str">
        <f>+IFERROR(VLOOKUP(B660,GLSpecs!$L$15:$M$180,2,FALSE),"")</f>
        <v/>
      </c>
    </row>
    <row r="661" spans="3:3" x14ac:dyDescent="0.25">
      <c r="C661" s="67" t="str">
        <f>+IFERROR(VLOOKUP(B661,GLSpecs!$L$15:$M$180,2,FALSE),"")</f>
        <v/>
      </c>
    </row>
    <row r="662" spans="3:3" x14ac:dyDescent="0.25">
      <c r="C662" s="67" t="str">
        <f>+IFERROR(VLOOKUP(B662,GLSpecs!$L$15:$M$180,2,FALSE),"")</f>
        <v/>
      </c>
    </row>
    <row r="663" spans="3:3" x14ac:dyDescent="0.25">
      <c r="C663" s="67" t="str">
        <f>+IFERROR(VLOOKUP(B663,GLSpecs!$L$15:$M$180,2,FALSE),"")</f>
        <v/>
      </c>
    </row>
    <row r="664" spans="3:3" x14ac:dyDescent="0.25">
      <c r="C664" s="67" t="str">
        <f>+IFERROR(VLOOKUP(B664,GLSpecs!$L$15:$M$180,2,FALSE),"")</f>
        <v/>
      </c>
    </row>
    <row r="665" spans="3:3" x14ac:dyDescent="0.25">
      <c r="C665" s="67" t="str">
        <f>+IFERROR(VLOOKUP(B665,GLSpecs!$L$15:$M$180,2,FALSE),"")</f>
        <v/>
      </c>
    </row>
    <row r="666" spans="3:3" x14ac:dyDescent="0.25">
      <c r="C666" s="67" t="str">
        <f>+IFERROR(VLOOKUP(B666,GLSpecs!$L$15:$M$180,2,FALSE),"")</f>
        <v/>
      </c>
    </row>
    <row r="667" spans="3:3" x14ac:dyDescent="0.25">
      <c r="C667" s="67" t="str">
        <f>+IFERROR(VLOOKUP(B667,GLSpecs!$L$15:$M$180,2,FALSE),"")</f>
        <v/>
      </c>
    </row>
    <row r="668" spans="3:3" x14ac:dyDescent="0.25">
      <c r="C668" s="67" t="str">
        <f>+IFERROR(VLOOKUP(B668,GLSpecs!$L$15:$M$180,2,FALSE),"")</f>
        <v/>
      </c>
    </row>
    <row r="669" spans="3:3" x14ac:dyDescent="0.25">
      <c r="C669" s="67" t="str">
        <f>+IFERROR(VLOOKUP(B669,GLSpecs!$L$15:$M$180,2,FALSE),"")</f>
        <v/>
      </c>
    </row>
    <row r="670" spans="3:3" x14ac:dyDescent="0.25">
      <c r="C670" s="67" t="str">
        <f>+IFERROR(VLOOKUP(B670,GLSpecs!$L$15:$M$180,2,FALSE),"")</f>
        <v/>
      </c>
    </row>
    <row r="671" spans="3:3" x14ac:dyDescent="0.25">
      <c r="C671" s="67" t="str">
        <f>+IFERROR(VLOOKUP(B671,GLSpecs!$L$15:$M$180,2,FALSE),"")</f>
        <v/>
      </c>
    </row>
    <row r="672" spans="3:3" x14ac:dyDescent="0.25">
      <c r="C672" s="67" t="str">
        <f>+IFERROR(VLOOKUP(B672,GLSpecs!$L$15:$M$180,2,FALSE),"")</f>
        <v/>
      </c>
    </row>
    <row r="673" spans="3:3" x14ac:dyDescent="0.25">
      <c r="C673" s="67" t="str">
        <f>+IFERROR(VLOOKUP(B673,GLSpecs!$L$15:$M$180,2,FALSE),"")</f>
        <v/>
      </c>
    </row>
    <row r="674" spans="3:3" x14ac:dyDescent="0.25">
      <c r="C674" s="67" t="str">
        <f>+IFERROR(VLOOKUP(B674,GLSpecs!$L$15:$M$180,2,FALSE),"")</f>
        <v/>
      </c>
    </row>
    <row r="675" spans="3:3" x14ac:dyDescent="0.25">
      <c r="C675" s="67" t="str">
        <f>+IFERROR(VLOOKUP(B675,GLSpecs!$L$15:$M$180,2,FALSE),"")</f>
        <v/>
      </c>
    </row>
    <row r="676" spans="3:3" x14ac:dyDescent="0.25">
      <c r="C676" s="67" t="str">
        <f>+IFERROR(VLOOKUP(B676,GLSpecs!$L$15:$M$180,2,FALSE),"")</f>
        <v/>
      </c>
    </row>
    <row r="677" spans="3:3" x14ac:dyDescent="0.25">
      <c r="C677" s="67" t="str">
        <f>+IFERROR(VLOOKUP(B677,GLSpecs!$L$15:$M$180,2,FALSE),"")</f>
        <v/>
      </c>
    </row>
    <row r="678" spans="3:3" x14ac:dyDescent="0.25">
      <c r="C678" s="67" t="str">
        <f>+IFERROR(VLOOKUP(B678,GLSpecs!$L$15:$M$180,2,FALSE),"")</f>
        <v/>
      </c>
    </row>
    <row r="679" spans="3:3" x14ac:dyDescent="0.25">
      <c r="C679" s="67" t="str">
        <f>+IFERROR(VLOOKUP(B679,GLSpecs!$L$15:$M$180,2,FALSE),"")</f>
        <v/>
      </c>
    </row>
    <row r="680" spans="3:3" x14ac:dyDescent="0.25">
      <c r="C680" s="67" t="str">
        <f>+IFERROR(VLOOKUP(B680,GLSpecs!$L$15:$M$180,2,FALSE),"")</f>
        <v/>
      </c>
    </row>
    <row r="681" spans="3:3" x14ac:dyDescent="0.25">
      <c r="C681" s="67" t="str">
        <f>+IFERROR(VLOOKUP(B681,GLSpecs!$L$15:$M$180,2,FALSE),"")</f>
        <v/>
      </c>
    </row>
    <row r="682" spans="3:3" x14ac:dyDescent="0.25">
      <c r="C682" s="67" t="str">
        <f>+IFERROR(VLOOKUP(B682,GLSpecs!$L$15:$M$180,2,FALSE),"")</f>
        <v/>
      </c>
    </row>
    <row r="683" spans="3:3" x14ac:dyDescent="0.25">
      <c r="C683" s="67" t="str">
        <f>+IFERROR(VLOOKUP(B683,GLSpecs!$L$15:$M$180,2,FALSE),"")</f>
        <v/>
      </c>
    </row>
    <row r="684" spans="3:3" x14ac:dyDescent="0.25">
      <c r="C684" s="67" t="str">
        <f>+IFERROR(VLOOKUP(B684,GLSpecs!$L$15:$M$180,2,FALSE),"")</f>
        <v/>
      </c>
    </row>
    <row r="685" spans="3:3" x14ac:dyDescent="0.25">
      <c r="C685" s="67" t="str">
        <f>+IFERROR(VLOOKUP(B685,GLSpecs!$L$15:$M$180,2,FALSE),"")</f>
        <v/>
      </c>
    </row>
    <row r="686" spans="3:3" x14ac:dyDescent="0.25">
      <c r="C686" s="67" t="str">
        <f>+IFERROR(VLOOKUP(B686,GLSpecs!$L$15:$M$180,2,FALSE),"")</f>
        <v/>
      </c>
    </row>
    <row r="687" spans="3:3" x14ac:dyDescent="0.25">
      <c r="C687" s="67" t="str">
        <f>+IFERROR(VLOOKUP(B687,GLSpecs!$L$15:$M$180,2,FALSE),"")</f>
        <v/>
      </c>
    </row>
    <row r="688" spans="3:3" x14ac:dyDescent="0.25">
      <c r="C688" s="67" t="str">
        <f>+IFERROR(VLOOKUP(B688,GLSpecs!$L$15:$M$180,2,FALSE),"")</f>
        <v/>
      </c>
    </row>
    <row r="689" spans="3:3" x14ac:dyDescent="0.25">
      <c r="C689" s="67" t="str">
        <f>+IFERROR(VLOOKUP(B689,GLSpecs!$L$15:$M$180,2,FALSE),"")</f>
        <v/>
      </c>
    </row>
    <row r="690" spans="3:3" x14ac:dyDescent="0.25">
      <c r="C690" s="67" t="str">
        <f>+IFERROR(VLOOKUP(B690,GLSpecs!$L$15:$M$180,2,FALSE),"")</f>
        <v/>
      </c>
    </row>
    <row r="691" spans="3:3" x14ac:dyDescent="0.25">
      <c r="C691" s="67" t="str">
        <f>+IFERROR(VLOOKUP(B691,GLSpecs!$L$15:$M$180,2,FALSE),"")</f>
        <v/>
      </c>
    </row>
    <row r="692" spans="3:3" x14ac:dyDescent="0.25">
      <c r="C692" s="67" t="str">
        <f>+IFERROR(VLOOKUP(B692,GLSpecs!$L$15:$M$180,2,FALSE),"")</f>
        <v/>
      </c>
    </row>
    <row r="693" spans="3:3" x14ac:dyDescent="0.25">
      <c r="C693" s="67" t="str">
        <f>+IFERROR(VLOOKUP(B693,GLSpecs!$L$15:$M$180,2,FALSE),"")</f>
        <v/>
      </c>
    </row>
    <row r="694" spans="3:3" x14ac:dyDescent="0.25">
      <c r="C694" s="67" t="str">
        <f>+IFERROR(VLOOKUP(B694,GLSpecs!$L$15:$M$180,2,FALSE),"")</f>
        <v/>
      </c>
    </row>
    <row r="695" spans="3:3" x14ac:dyDescent="0.25">
      <c r="C695" s="67" t="str">
        <f>+IFERROR(VLOOKUP(B695,GLSpecs!$L$15:$M$180,2,FALSE),"")</f>
        <v/>
      </c>
    </row>
    <row r="696" spans="3:3" x14ac:dyDescent="0.25">
      <c r="C696" s="67" t="str">
        <f>+IFERROR(VLOOKUP(B696,GLSpecs!$L$15:$M$180,2,FALSE),"")</f>
        <v/>
      </c>
    </row>
    <row r="697" spans="3:3" x14ac:dyDescent="0.25">
      <c r="C697" s="67" t="str">
        <f>+IFERROR(VLOOKUP(B697,GLSpecs!$L$15:$M$180,2,FALSE),"")</f>
        <v/>
      </c>
    </row>
    <row r="698" spans="3:3" x14ac:dyDescent="0.25">
      <c r="C698" s="67" t="str">
        <f>+IFERROR(VLOOKUP(B698,GLSpecs!$L$15:$M$180,2,FALSE),"")</f>
        <v/>
      </c>
    </row>
    <row r="699" spans="3:3" x14ac:dyDescent="0.25">
      <c r="C699" s="67" t="str">
        <f>+IFERROR(VLOOKUP(B699,GLSpecs!$L$15:$M$180,2,FALSE),"")</f>
        <v/>
      </c>
    </row>
    <row r="700" spans="3:3" x14ac:dyDescent="0.25">
      <c r="C700" s="67" t="str">
        <f>+IFERROR(VLOOKUP(B700,GLSpecs!$L$15:$M$180,2,FALSE),"")</f>
        <v/>
      </c>
    </row>
    <row r="701" spans="3:3" x14ac:dyDescent="0.25">
      <c r="C701" s="67" t="str">
        <f>+IFERROR(VLOOKUP(B701,GLSpecs!$L$15:$M$180,2,FALSE),"")</f>
        <v/>
      </c>
    </row>
    <row r="702" spans="3:3" x14ac:dyDescent="0.25">
      <c r="C702" s="67" t="str">
        <f>+IFERROR(VLOOKUP(B702,GLSpecs!$L$15:$M$180,2,FALSE),"")</f>
        <v/>
      </c>
    </row>
    <row r="703" spans="3:3" x14ac:dyDescent="0.25">
      <c r="C703" s="67" t="str">
        <f>+IFERROR(VLOOKUP(B703,GLSpecs!$L$15:$M$180,2,FALSE),"")</f>
        <v/>
      </c>
    </row>
    <row r="704" spans="3:3" x14ac:dyDescent="0.25">
      <c r="C704" s="67" t="str">
        <f>+IFERROR(VLOOKUP(B704,GLSpecs!$L$15:$M$180,2,FALSE),"")</f>
        <v/>
      </c>
    </row>
    <row r="705" spans="3:3" x14ac:dyDescent="0.25">
      <c r="C705" s="67" t="str">
        <f>+IFERROR(VLOOKUP(B705,GLSpecs!$L$15:$M$180,2,FALSE),"")</f>
        <v/>
      </c>
    </row>
    <row r="706" spans="3:3" x14ac:dyDescent="0.25">
      <c r="C706" s="67" t="str">
        <f>+IFERROR(VLOOKUP(B706,GLSpecs!$L$15:$M$180,2,FALSE),"")</f>
        <v/>
      </c>
    </row>
    <row r="707" spans="3:3" x14ac:dyDescent="0.25">
      <c r="C707" s="67" t="str">
        <f>+IFERROR(VLOOKUP(B707,GLSpecs!$L$15:$M$180,2,FALSE),"")</f>
        <v/>
      </c>
    </row>
    <row r="708" spans="3:3" x14ac:dyDescent="0.25">
      <c r="C708" s="67" t="str">
        <f>+IFERROR(VLOOKUP(B708,GLSpecs!$L$15:$M$180,2,FALSE),"")</f>
        <v/>
      </c>
    </row>
    <row r="709" spans="3:3" x14ac:dyDescent="0.25">
      <c r="C709" s="67" t="str">
        <f>+IFERROR(VLOOKUP(B709,GLSpecs!$L$15:$M$180,2,FALSE),"")</f>
        <v/>
      </c>
    </row>
    <row r="710" spans="3:3" x14ac:dyDescent="0.25">
      <c r="C710" s="67" t="str">
        <f>+IFERROR(VLOOKUP(B710,GLSpecs!$L$15:$M$180,2,FALSE),"")</f>
        <v/>
      </c>
    </row>
    <row r="711" spans="3:3" x14ac:dyDescent="0.25">
      <c r="C711" s="67" t="str">
        <f>+IFERROR(VLOOKUP(B711,GLSpecs!$L$15:$M$180,2,FALSE),"")</f>
        <v/>
      </c>
    </row>
    <row r="712" spans="3:3" x14ac:dyDescent="0.25">
      <c r="C712" s="67" t="str">
        <f>+IFERROR(VLOOKUP(B712,GLSpecs!$L$15:$M$180,2,FALSE),"")</f>
        <v/>
      </c>
    </row>
    <row r="713" spans="3:3" x14ac:dyDescent="0.25">
      <c r="C713" s="67" t="str">
        <f>+IFERROR(VLOOKUP(B713,GLSpecs!$L$15:$M$180,2,FALSE),"")</f>
        <v/>
      </c>
    </row>
    <row r="714" spans="3:3" x14ac:dyDescent="0.25">
      <c r="C714" s="67" t="str">
        <f>+IFERROR(VLOOKUP(B714,GLSpecs!$L$15:$M$180,2,FALSE),"")</f>
        <v/>
      </c>
    </row>
    <row r="715" spans="3:3" x14ac:dyDescent="0.25">
      <c r="C715" s="67" t="str">
        <f>+IFERROR(VLOOKUP(B715,GLSpecs!$L$15:$M$180,2,FALSE),"")</f>
        <v/>
      </c>
    </row>
    <row r="716" spans="3:3" x14ac:dyDescent="0.25">
      <c r="C716" s="67" t="str">
        <f>+IFERROR(VLOOKUP(B716,GLSpecs!$L$15:$M$180,2,FALSE),"")</f>
        <v/>
      </c>
    </row>
    <row r="717" spans="3:3" x14ac:dyDescent="0.25">
      <c r="C717" s="67" t="str">
        <f>+IFERROR(VLOOKUP(B717,GLSpecs!$L$15:$M$180,2,FALSE),"")</f>
        <v/>
      </c>
    </row>
    <row r="718" spans="3:3" x14ac:dyDescent="0.25">
      <c r="C718" s="67" t="str">
        <f>+IFERROR(VLOOKUP(B718,GLSpecs!$L$15:$M$180,2,FALSE),"")</f>
        <v/>
      </c>
    </row>
    <row r="719" spans="3:3" x14ac:dyDescent="0.25">
      <c r="C719" s="67" t="str">
        <f>+IFERROR(VLOOKUP(B719,GLSpecs!$L$15:$M$180,2,FALSE),"")</f>
        <v/>
      </c>
    </row>
    <row r="720" spans="3:3" x14ac:dyDescent="0.25">
      <c r="C720" s="67" t="str">
        <f>+IFERROR(VLOOKUP(B720,GLSpecs!$L$15:$M$180,2,FALSE),"")</f>
        <v/>
      </c>
    </row>
    <row r="721" spans="3:3" x14ac:dyDescent="0.25">
      <c r="C721" s="67" t="str">
        <f>+IFERROR(VLOOKUP(B721,GLSpecs!$L$15:$M$180,2,FALSE),"")</f>
        <v/>
      </c>
    </row>
    <row r="722" spans="3:3" x14ac:dyDescent="0.25">
      <c r="C722" s="67" t="str">
        <f>+IFERROR(VLOOKUP(B722,GLSpecs!$L$15:$M$180,2,FALSE),"")</f>
        <v/>
      </c>
    </row>
    <row r="723" spans="3:3" x14ac:dyDescent="0.25">
      <c r="C723" s="67" t="str">
        <f>+IFERROR(VLOOKUP(B723,GLSpecs!$L$15:$M$180,2,FALSE),"")</f>
        <v/>
      </c>
    </row>
    <row r="724" spans="3:3" x14ac:dyDescent="0.25">
      <c r="C724" s="67" t="str">
        <f>+IFERROR(VLOOKUP(B724,GLSpecs!$L$15:$M$180,2,FALSE),"")</f>
        <v/>
      </c>
    </row>
    <row r="725" spans="3:3" x14ac:dyDescent="0.25">
      <c r="C725" s="67" t="str">
        <f>+IFERROR(VLOOKUP(B725,GLSpecs!$L$15:$M$180,2,FALSE),"")</f>
        <v/>
      </c>
    </row>
    <row r="726" spans="3:3" x14ac:dyDescent="0.25">
      <c r="C726" s="67" t="str">
        <f>+IFERROR(VLOOKUP(B726,GLSpecs!$L$15:$M$180,2,FALSE),"")</f>
        <v/>
      </c>
    </row>
    <row r="727" spans="3:3" x14ac:dyDescent="0.25">
      <c r="C727" s="67" t="str">
        <f>+IFERROR(VLOOKUP(B727,GLSpecs!$L$15:$M$180,2,FALSE),"")</f>
        <v/>
      </c>
    </row>
    <row r="728" spans="3:3" x14ac:dyDescent="0.25">
      <c r="C728" s="67" t="str">
        <f>+IFERROR(VLOOKUP(B728,GLSpecs!$L$15:$M$180,2,FALSE),"")</f>
        <v/>
      </c>
    </row>
    <row r="729" spans="3:3" x14ac:dyDescent="0.25">
      <c r="C729" s="67" t="str">
        <f>+IFERROR(VLOOKUP(B729,GLSpecs!$L$15:$M$180,2,FALSE),"")</f>
        <v/>
      </c>
    </row>
    <row r="730" spans="3:3" x14ac:dyDescent="0.25">
      <c r="C730" s="67" t="str">
        <f>+IFERROR(VLOOKUP(B730,GLSpecs!$L$15:$M$180,2,FALSE),"")</f>
        <v/>
      </c>
    </row>
    <row r="731" spans="3:3" x14ac:dyDescent="0.25">
      <c r="C731" s="67" t="str">
        <f>+IFERROR(VLOOKUP(B731,GLSpecs!$L$15:$M$180,2,FALSE),"")</f>
        <v/>
      </c>
    </row>
    <row r="732" spans="3:3" x14ac:dyDescent="0.25">
      <c r="C732" s="67" t="str">
        <f>+IFERROR(VLOOKUP(B732,GLSpecs!$L$15:$M$180,2,FALSE),"")</f>
        <v/>
      </c>
    </row>
    <row r="733" spans="3:3" x14ac:dyDescent="0.25">
      <c r="C733" s="67" t="str">
        <f>+IFERROR(VLOOKUP(B733,GLSpecs!$L$15:$M$180,2,FALSE),"")</f>
        <v/>
      </c>
    </row>
    <row r="734" spans="3:3" x14ac:dyDescent="0.25">
      <c r="C734" s="67" t="str">
        <f>+IFERROR(VLOOKUP(B734,GLSpecs!$L$15:$M$180,2,FALSE),"")</f>
        <v/>
      </c>
    </row>
    <row r="735" spans="3:3" x14ac:dyDescent="0.25">
      <c r="C735" s="67" t="str">
        <f>+IFERROR(VLOOKUP(B735,GLSpecs!$L$15:$M$180,2,FALSE),"")</f>
        <v/>
      </c>
    </row>
    <row r="736" spans="3:3" x14ac:dyDescent="0.25">
      <c r="C736" s="67" t="str">
        <f>+IFERROR(VLOOKUP(B736,GLSpecs!$L$15:$M$180,2,FALSE),"")</f>
        <v/>
      </c>
    </row>
    <row r="737" spans="3:3" x14ac:dyDescent="0.25">
      <c r="C737" s="67" t="str">
        <f>+IFERROR(VLOOKUP(B737,GLSpecs!$L$15:$M$180,2,FALSE),"")</f>
        <v/>
      </c>
    </row>
    <row r="738" spans="3:3" x14ac:dyDescent="0.25">
      <c r="C738" s="67" t="str">
        <f>+IFERROR(VLOOKUP(B738,GLSpecs!$L$15:$M$180,2,FALSE),"")</f>
        <v/>
      </c>
    </row>
    <row r="739" spans="3:3" x14ac:dyDescent="0.25">
      <c r="C739" s="67" t="str">
        <f>+IFERROR(VLOOKUP(B739,GLSpecs!$L$15:$M$180,2,FALSE),"")</f>
        <v/>
      </c>
    </row>
    <row r="740" spans="3:3" x14ac:dyDescent="0.25">
      <c r="C740" s="67" t="str">
        <f>+IFERROR(VLOOKUP(B740,GLSpecs!$L$15:$M$180,2,FALSE),"")</f>
        <v/>
      </c>
    </row>
    <row r="741" spans="3:3" x14ac:dyDescent="0.25">
      <c r="C741" s="67" t="str">
        <f>+IFERROR(VLOOKUP(B741,GLSpecs!$L$15:$M$180,2,FALSE),"")</f>
        <v/>
      </c>
    </row>
    <row r="742" spans="3:3" x14ac:dyDescent="0.25">
      <c r="C742" s="67" t="str">
        <f>+IFERROR(VLOOKUP(B742,GLSpecs!$L$15:$M$180,2,FALSE),"")</f>
        <v/>
      </c>
    </row>
    <row r="743" spans="3:3" x14ac:dyDescent="0.25">
      <c r="C743" s="67" t="str">
        <f>+IFERROR(VLOOKUP(B743,GLSpecs!$L$15:$M$180,2,FALSE),"")</f>
        <v/>
      </c>
    </row>
    <row r="744" spans="3:3" x14ac:dyDescent="0.25">
      <c r="C744" s="67" t="str">
        <f>+IFERROR(VLOOKUP(B744,GLSpecs!$L$15:$M$180,2,FALSE),"")</f>
        <v/>
      </c>
    </row>
    <row r="745" spans="3:3" x14ac:dyDescent="0.25">
      <c r="C745" s="67" t="str">
        <f>+IFERROR(VLOOKUP(B745,GLSpecs!$L$15:$M$180,2,FALSE),"")</f>
        <v/>
      </c>
    </row>
    <row r="746" spans="3:3" x14ac:dyDescent="0.25">
      <c r="C746" s="67" t="str">
        <f>+IFERROR(VLOOKUP(B746,GLSpecs!$L$15:$M$180,2,FALSE),"")</f>
        <v/>
      </c>
    </row>
    <row r="747" spans="3:3" x14ac:dyDescent="0.25">
      <c r="C747" s="67" t="str">
        <f>+IFERROR(VLOOKUP(B747,GLSpecs!$L$15:$M$180,2,FALSE),"")</f>
        <v/>
      </c>
    </row>
    <row r="748" spans="3:3" x14ac:dyDescent="0.25">
      <c r="C748" s="67" t="str">
        <f>+IFERROR(VLOOKUP(B748,GLSpecs!$L$15:$M$180,2,FALSE),"")</f>
        <v/>
      </c>
    </row>
    <row r="749" spans="3:3" x14ac:dyDescent="0.25">
      <c r="C749" s="67" t="str">
        <f>+IFERROR(VLOOKUP(B749,GLSpecs!$L$15:$M$180,2,FALSE),"")</f>
        <v/>
      </c>
    </row>
    <row r="750" spans="3:3" x14ac:dyDescent="0.25">
      <c r="C750" s="67" t="str">
        <f>+IFERROR(VLOOKUP(B750,GLSpecs!$L$15:$M$180,2,FALSE),"")</f>
        <v/>
      </c>
    </row>
    <row r="751" spans="3:3" x14ac:dyDescent="0.25">
      <c r="C751" s="67" t="str">
        <f>+IFERROR(VLOOKUP(B751,GLSpecs!$L$15:$M$180,2,FALSE),"")</f>
        <v/>
      </c>
    </row>
    <row r="752" spans="3:3" x14ac:dyDescent="0.25">
      <c r="C752" s="67" t="str">
        <f>+IFERROR(VLOOKUP(B752,GLSpecs!$L$15:$M$180,2,FALSE),"")</f>
        <v/>
      </c>
    </row>
    <row r="753" spans="3:3" x14ac:dyDescent="0.25">
      <c r="C753" s="67" t="str">
        <f>+IFERROR(VLOOKUP(B753,GLSpecs!$L$15:$M$180,2,FALSE),"")</f>
        <v/>
      </c>
    </row>
    <row r="754" spans="3:3" x14ac:dyDescent="0.25">
      <c r="C754" s="67" t="str">
        <f>+IFERROR(VLOOKUP(B754,GLSpecs!$L$15:$M$180,2,FALSE),"")</f>
        <v/>
      </c>
    </row>
    <row r="755" spans="3:3" x14ac:dyDescent="0.25">
      <c r="C755" s="67" t="str">
        <f>+IFERROR(VLOOKUP(B755,GLSpecs!$L$15:$M$180,2,FALSE),"")</f>
        <v/>
      </c>
    </row>
    <row r="756" spans="3:3" x14ac:dyDescent="0.25">
      <c r="C756" s="67" t="str">
        <f>+IFERROR(VLOOKUP(B756,GLSpecs!$L$15:$M$180,2,FALSE),"")</f>
        <v/>
      </c>
    </row>
    <row r="757" spans="3:3" x14ac:dyDescent="0.25">
      <c r="C757" s="67" t="str">
        <f>+IFERROR(VLOOKUP(B757,GLSpecs!$L$15:$M$180,2,FALSE),"")</f>
        <v/>
      </c>
    </row>
    <row r="758" spans="3:3" x14ac:dyDescent="0.25">
      <c r="C758" s="67" t="str">
        <f>+IFERROR(VLOOKUP(B758,GLSpecs!$L$15:$M$180,2,FALSE),"")</f>
        <v/>
      </c>
    </row>
    <row r="759" spans="3:3" x14ac:dyDescent="0.25">
      <c r="C759" s="67" t="str">
        <f>+IFERROR(VLOOKUP(B759,GLSpecs!$L$15:$M$180,2,FALSE),"")</f>
        <v/>
      </c>
    </row>
    <row r="760" spans="3:3" x14ac:dyDescent="0.25">
      <c r="C760" s="67" t="str">
        <f>+IFERROR(VLOOKUP(B760,GLSpecs!$L$15:$M$180,2,FALSE),"")</f>
        <v/>
      </c>
    </row>
    <row r="761" spans="3:3" x14ac:dyDescent="0.25">
      <c r="C761" s="67" t="str">
        <f>+IFERROR(VLOOKUP(B761,GLSpecs!$L$15:$M$180,2,FALSE),"")</f>
        <v/>
      </c>
    </row>
    <row r="762" spans="3:3" x14ac:dyDescent="0.25">
      <c r="C762" s="67" t="str">
        <f>+IFERROR(VLOOKUP(B762,GLSpecs!$L$15:$M$180,2,FALSE),"")</f>
        <v/>
      </c>
    </row>
    <row r="763" spans="3:3" x14ac:dyDescent="0.25">
      <c r="C763" s="67" t="str">
        <f>+IFERROR(VLOOKUP(B763,GLSpecs!$L$15:$M$180,2,FALSE),"")</f>
        <v/>
      </c>
    </row>
    <row r="764" spans="3:3" x14ac:dyDescent="0.25">
      <c r="C764" s="67" t="str">
        <f>+IFERROR(VLOOKUP(B764,GLSpecs!$L$15:$M$180,2,FALSE),"")</f>
        <v/>
      </c>
    </row>
    <row r="765" spans="3:3" x14ac:dyDescent="0.25">
      <c r="C765" s="67" t="str">
        <f>+IFERROR(VLOOKUP(B765,GLSpecs!$L$15:$M$180,2,FALSE),"")</f>
        <v/>
      </c>
    </row>
    <row r="766" spans="3:3" x14ac:dyDescent="0.25">
      <c r="C766" s="67" t="str">
        <f>+IFERROR(VLOOKUP(B766,GLSpecs!$L$15:$M$180,2,FALSE),"")</f>
        <v/>
      </c>
    </row>
    <row r="767" spans="3:3" x14ac:dyDescent="0.25">
      <c r="C767" s="67" t="str">
        <f>+IFERROR(VLOOKUP(B767,GLSpecs!$L$15:$M$180,2,FALSE),"")</f>
        <v/>
      </c>
    </row>
    <row r="768" spans="3:3" x14ac:dyDescent="0.25">
      <c r="C768" s="67" t="str">
        <f>+IFERROR(VLOOKUP(B768,GLSpecs!$L$15:$M$180,2,FALSE),"")</f>
        <v/>
      </c>
    </row>
    <row r="769" spans="3:3" x14ac:dyDescent="0.25">
      <c r="C769" s="67" t="str">
        <f>+IFERROR(VLOOKUP(B769,GLSpecs!$L$15:$M$180,2,FALSE),"")</f>
        <v/>
      </c>
    </row>
    <row r="770" spans="3:3" x14ac:dyDescent="0.25">
      <c r="C770" s="67" t="str">
        <f>+IFERROR(VLOOKUP(B770,GLSpecs!$L$15:$M$180,2,FALSE),"")</f>
        <v/>
      </c>
    </row>
    <row r="771" spans="3:3" x14ac:dyDescent="0.25">
      <c r="C771" s="67" t="str">
        <f>+IFERROR(VLOOKUP(B771,GLSpecs!$L$15:$M$180,2,FALSE),"")</f>
        <v/>
      </c>
    </row>
    <row r="772" spans="3:3" x14ac:dyDescent="0.25">
      <c r="C772" s="67" t="str">
        <f>+IFERROR(VLOOKUP(B772,GLSpecs!$L$15:$M$180,2,FALSE),"")</f>
        <v/>
      </c>
    </row>
    <row r="773" spans="3:3" x14ac:dyDescent="0.25">
      <c r="C773" s="67" t="str">
        <f>+IFERROR(VLOOKUP(B773,GLSpecs!$L$15:$M$180,2,FALSE),"")</f>
        <v/>
      </c>
    </row>
    <row r="774" spans="3:3" x14ac:dyDescent="0.25">
      <c r="C774" s="67" t="str">
        <f>+IFERROR(VLOOKUP(B774,GLSpecs!$L$15:$M$180,2,FALSE),"")</f>
        <v/>
      </c>
    </row>
    <row r="775" spans="3:3" x14ac:dyDescent="0.25">
      <c r="C775" s="67" t="str">
        <f>+IFERROR(VLOOKUP(B775,GLSpecs!$L$15:$M$180,2,FALSE),"")</f>
        <v/>
      </c>
    </row>
    <row r="776" spans="3:3" x14ac:dyDescent="0.25">
      <c r="C776" s="67" t="str">
        <f>+IFERROR(VLOOKUP(B776,GLSpecs!$L$15:$M$180,2,FALSE),"")</f>
        <v/>
      </c>
    </row>
    <row r="777" spans="3:3" x14ac:dyDescent="0.25">
      <c r="C777" s="67" t="str">
        <f>+IFERROR(VLOOKUP(B777,GLSpecs!$L$15:$M$180,2,FALSE),"")</f>
        <v/>
      </c>
    </row>
    <row r="778" spans="3:3" x14ac:dyDescent="0.25">
      <c r="C778" s="67" t="str">
        <f>+IFERROR(VLOOKUP(B778,GLSpecs!$L$15:$M$180,2,FALSE),"")</f>
        <v/>
      </c>
    </row>
    <row r="779" spans="3:3" x14ac:dyDescent="0.25">
      <c r="C779" s="67" t="str">
        <f>+IFERROR(VLOOKUP(B779,GLSpecs!$L$15:$M$180,2,FALSE),"")</f>
        <v/>
      </c>
    </row>
    <row r="780" spans="3:3" x14ac:dyDescent="0.25">
      <c r="C780" s="67" t="str">
        <f>+IFERROR(VLOOKUP(B780,GLSpecs!$L$15:$M$180,2,FALSE),"")</f>
        <v/>
      </c>
    </row>
    <row r="781" spans="3:3" x14ac:dyDescent="0.25">
      <c r="C781" s="67" t="str">
        <f>+IFERROR(VLOOKUP(B781,GLSpecs!$L$15:$M$180,2,FALSE),"")</f>
        <v/>
      </c>
    </row>
    <row r="782" spans="3:3" x14ac:dyDescent="0.25">
      <c r="C782" s="67" t="str">
        <f>+IFERROR(VLOOKUP(B782,GLSpecs!$L$15:$M$180,2,FALSE),"")</f>
        <v/>
      </c>
    </row>
    <row r="783" spans="3:3" x14ac:dyDescent="0.25">
      <c r="C783" s="67" t="str">
        <f>+IFERROR(VLOOKUP(B783,GLSpecs!$L$15:$M$180,2,FALSE),"")</f>
        <v/>
      </c>
    </row>
    <row r="784" spans="3:3" x14ac:dyDescent="0.25">
      <c r="C784" s="67" t="str">
        <f>+IFERROR(VLOOKUP(B784,GLSpecs!$L$15:$M$180,2,FALSE),"")</f>
        <v/>
      </c>
    </row>
    <row r="785" spans="3:3" x14ac:dyDescent="0.25">
      <c r="C785" s="67" t="str">
        <f>+IFERROR(VLOOKUP(B785,GLSpecs!$L$15:$M$180,2,FALSE),"")</f>
        <v/>
      </c>
    </row>
    <row r="786" spans="3:3" x14ac:dyDescent="0.25">
      <c r="C786" s="67" t="str">
        <f>+IFERROR(VLOOKUP(B786,GLSpecs!$L$15:$M$180,2,FALSE),"")</f>
        <v/>
      </c>
    </row>
    <row r="787" spans="3:3" x14ac:dyDescent="0.25">
      <c r="C787" s="67" t="str">
        <f>+IFERROR(VLOOKUP(B787,GLSpecs!$L$15:$M$180,2,FALSE),"")</f>
        <v/>
      </c>
    </row>
    <row r="788" spans="3:3" x14ac:dyDescent="0.25">
      <c r="C788" s="67" t="str">
        <f>+IFERROR(VLOOKUP(B788,GLSpecs!$L$15:$M$180,2,FALSE),"")</f>
        <v/>
      </c>
    </row>
    <row r="789" spans="3:3" x14ac:dyDescent="0.25">
      <c r="C789" s="67" t="str">
        <f>+IFERROR(VLOOKUP(B789,GLSpecs!$L$15:$M$180,2,FALSE),"")</f>
        <v/>
      </c>
    </row>
    <row r="790" spans="3:3" x14ac:dyDescent="0.25">
      <c r="C790" s="67" t="str">
        <f>+IFERROR(VLOOKUP(B790,GLSpecs!$L$15:$M$180,2,FALSE),"")</f>
        <v/>
      </c>
    </row>
    <row r="791" spans="3:3" x14ac:dyDescent="0.25">
      <c r="C791" s="67" t="str">
        <f>+IFERROR(VLOOKUP(B791,GLSpecs!$L$15:$M$180,2,FALSE),"")</f>
        <v/>
      </c>
    </row>
    <row r="792" spans="3:3" x14ac:dyDescent="0.25">
      <c r="C792" s="67" t="str">
        <f>+IFERROR(VLOOKUP(B792,GLSpecs!$L$15:$M$180,2,FALSE),"")</f>
        <v/>
      </c>
    </row>
    <row r="793" spans="3:3" x14ac:dyDescent="0.25">
      <c r="C793" s="67" t="str">
        <f>+IFERROR(VLOOKUP(B793,GLSpecs!$L$15:$M$180,2,FALSE),"")</f>
        <v/>
      </c>
    </row>
    <row r="794" spans="3:3" x14ac:dyDescent="0.25">
      <c r="C794" s="67" t="str">
        <f>+IFERROR(VLOOKUP(B794,GLSpecs!$L$15:$M$180,2,FALSE),"")</f>
        <v/>
      </c>
    </row>
    <row r="795" spans="3:3" x14ac:dyDescent="0.25">
      <c r="C795" s="67" t="str">
        <f>+IFERROR(VLOOKUP(B795,GLSpecs!$L$15:$M$180,2,FALSE),"")</f>
        <v/>
      </c>
    </row>
    <row r="796" spans="3:3" x14ac:dyDescent="0.25">
      <c r="C796" s="67" t="str">
        <f>+IFERROR(VLOOKUP(B796,GLSpecs!$L$15:$M$180,2,FALSE),"")</f>
        <v/>
      </c>
    </row>
    <row r="797" spans="3:3" x14ac:dyDescent="0.25">
      <c r="C797" s="67" t="str">
        <f>+IFERROR(VLOOKUP(B797,GLSpecs!$L$15:$M$180,2,FALSE),"")</f>
        <v/>
      </c>
    </row>
    <row r="798" spans="3:3" x14ac:dyDescent="0.25">
      <c r="C798" s="67" t="str">
        <f>+IFERROR(VLOOKUP(B798,GLSpecs!$L$15:$M$180,2,FALSE),"")</f>
        <v/>
      </c>
    </row>
    <row r="799" spans="3:3" x14ac:dyDescent="0.25">
      <c r="C799" s="67" t="str">
        <f>+IFERROR(VLOOKUP(B799,GLSpecs!$L$15:$M$180,2,FALSE),"")</f>
        <v/>
      </c>
    </row>
    <row r="800" spans="3:3" x14ac:dyDescent="0.25">
      <c r="C800" s="67" t="str">
        <f>+IFERROR(VLOOKUP(B800,GLSpecs!$L$15:$M$180,2,FALSE),"")</f>
        <v/>
      </c>
    </row>
    <row r="801" spans="3:3" x14ac:dyDescent="0.25">
      <c r="C801" s="67" t="str">
        <f>+IFERROR(VLOOKUP(B801,GLSpecs!$L$15:$M$180,2,FALSE),"")</f>
        <v/>
      </c>
    </row>
    <row r="802" spans="3:3" x14ac:dyDescent="0.25">
      <c r="C802" s="67" t="str">
        <f>+IFERROR(VLOOKUP(B802,GLSpecs!$L$15:$M$180,2,FALSE),"")</f>
        <v/>
      </c>
    </row>
    <row r="803" spans="3:3" x14ac:dyDescent="0.25">
      <c r="C803" s="67" t="str">
        <f>+IFERROR(VLOOKUP(B803,GLSpecs!$L$15:$M$180,2,FALSE),"")</f>
        <v/>
      </c>
    </row>
    <row r="804" spans="3:3" x14ac:dyDescent="0.25">
      <c r="C804" s="67" t="str">
        <f>+IFERROR(VLOOKUP(B804,GLSpecs!$L$15:$M$180,2,FALSE),"")</f>
        <v/>
      </c>
    </row>
    <row r="805" spans="3:3" x14ac:dyDescent="0.25">
      <c r="C805" s="67" t="str">
        <f>+IFERROR(VLOOKUP(B805,GLSpecs!$L$15:$M$180,2,FALSE),"")</f>
        <v/>
      </c>
    </row>
    <row r="806" spans="3:3" x14ac:dyDescent="0.25">
      <c r="C806" s="67" t="str">
        <f>+IFERROR(VLOOKUP(B806,GLSpecs!$L$15:$M$180,2,FALSE),"")</f>
        <v/>
      </c>
    </row>
    <row r="807" spans="3:3" x14ac:dyDescent="0.25">
      <c r="C807" s="67" t="str">
        <f>+IFERROR(VLOOKUP(B807,GLSpecs!$L$15:$M$180,2,FALSE),"")</f>
        <v/>
      </c>
    </row>
    <row r="808" spans="3:3" x14ac:dyDescent="0.25">
      <c r="C808" s="67" t="str">
        <f>+IFERROR(VLOOKUP(B808,GLSpecs!$L$15:$M$180,2,FALSE),"")</f>
        <v/>
      </c>
    </row>
    <row r="809" spans="3:3" x14ac:dyDescent="0.25">
      <c r="C809" s="67" t="str">
        <f>+IFERROR(VLOOKUP(B809,GLSpecs!$L$15:$M$180,2,FALSE),"")</f>
        <v/>
      </c>
    </row>
    <row r="810" spans="3:3" x14ac:dyDescent="0.25">
      <c r="C810" s="67" t="str">
        <f>+IFERROR(VLOOKUP(B810,GLSpecs!$L$15:$M$180,2,FALSE),"")</f>
        <v/>
      </c>
    </row>
    <row r="811" spans="3:3" x14ac:dyDescent="0.25">
      <c r="C811" s="67" t="str">
        <f>+IFERROR(VLOOKUP(B811,GLSpecs!$L$15:$M$180,2,FALSE),"")</f>
        <v/>
      </c>
    </row>
    <row r="812" spans="3:3" x14ac:dyDescent="0.25">
      <c r="C812" s="67" t="str">
        <f>+IFERROR(VLOOKUP(B812,GLSpecs!$L$15:$M$180,2,FALSE),"")</f>
        <v/>
      </c>
    </row>
    <row r="813" spans="3:3" x14ac:dyDescent="0.25">
      <c r="C813" s="67" t="str">
        <f>+IFERROR(VLOOKUP(B813,GLSpecs!$L$15:$M$180,2,FALSE),"")</f>
        <v/>
      </c>
    </row>
    <row r="814" spans="3:3" x14ac:dyDescent="0.25">
      <c r="C814" s="67" t="str">
        <f>+IFERROR(VLOOKUP(B814,GLSpecs!$L$15:$M$180,2,FALSE),"")</f>
        <v/>
      </c>
    </row>
    <row r="815" spans="3:3" x14ac:dyDescent="0.25">
      <c r="C815" s="67" t="str">
        <f>+IFERROR(VLOOKUP(B815,GLSpecs!$L$15:$M$180,2,FALSE),"")</f>
        <v/>
      </c>
    </row>
    <row r="816" spans="3:3" x14ac:dyDescent="0.25">
      <c r="C816" s="67" t="str">
        <f>+IFERROR(VLOOKUP(B816,GLSpecs!$L$15:$M$180,2,FALSE),"")</f>
        <v/>
      </c>
    </row>
    <row r="817" spans="3:3" x14ac:dyDescent="0.25">
      <c r="C817" s="67" t="str">
        <f>+IFERROR(VLOOKUP(B817,GLSpecs!$L$15:$M$180,2,FALSE),"")</f>
        <v/>
      </c>
    </row>
    <row r="818" spans="3:3" x14ac:dyDescent="0.25">
      <c r="C818" s="67" t="str">
        <f>+IFERROR(VLOOKUP(B818,GLSpecs!$L$15:$M$180,2,FALSE),"")</f>
        <v/>
      </c>
    </row>
    <row r="819" spans="3:3" x14ac:dyDescent="0.25">
      <c r="C819" s="67" t="str">
        <f>+IFERROR(VLOOKUP(B819,GLSpecs!$L$15:$M$180,2,FALSE),"")</f>
        <v/>
      </c>
    </row>
    <row r="820" spans="3:3" x14ac:dyDescent="0.25">
      <c r="C820" s="67" t="str">
        <f>+IFERROR(VLOOKUP(B820,GLSpecs!$L$15:$M$180,2,FALSE),"")</f>
        <v/>
      </c>
    </row>
    <row r="821" spans="3:3" x14ac:dyDescent="0.25">
      <c r="C821" s="67" t="str">
        <f>+IFERROR(VLOOKUP(B821,GLSpecs!$L$15:$M$180,2,FALSE),"")</f>
        <v/>
      </c>
    </row>
    <row r="822" spans="3:3" x14ac:dyDescent="0.25">
      <c r="C822" s="67" t="str">
        <f>+IFERROR(VLOOKUP(B822,GLSpecs!$L$15:$M$180,2,FALSE),"")</f>
        <v/>
      </c>
    </row>
    <row r="823" spans="3:3" x14ac:dyDescent="0.25">
      <c r="C823" s="67" t="str">
        <f>+IFERROR(VLOOKUP(B823,GLSpecs!$L$15:$M$180,2,FALSE),"")</f>
        <v/>
      </c>
    </row>
    <row r="824" spans="3:3" x14ac:dyDescent="0.25">
      <c r="C824" s="67" t="str">
        <f>+IFERROR(VLOOKUP(B824,GLSpecs!$L$15:$M$180,2,FALSE),"")</f>
        <v/>
      </c>
    </row>
    <row r="825" spans="3:3" x14ac:dyDescent="0.25">
      <c r="C825" s="67" t="str">
        <f>+IFERROR(VLOOKUP(B825,GLSpecs!$L$15:$M$180,2,FALSE),"")</f>
        <v/>
      </c>
    </row>
    <row r="826" spans="3:3" x14ac:dyDescent="0.25">
      <c r="C826" s="67" t="str">
        <f>+IFERROR(VLOOKUP(B826,GLSpecs!$L$15:$M$180,2,FALSE),"")</f>
        <v/>
      </c>
    </row>
    <row r="827" spans="3:3" x14ac:dyDescent="0.25">
      <c r="C827" s="67" t="str">
        <f>+IFERROR(VLOOKUP(B827,GLSpecs!$L$15:$M$180,2,FALSE),"")</f>
        <v/>
      </c>
    </row>
    <row r="828" spans="3:3" x14ac:dyDescent="0.25">
      <c r="C828" s="67" t="str">
        <f>+IFERROR(VLOOKUP(B828,GLSpecs!$L$15:$M$180,2,FALSE),"")</f>
        <v/>
      </c>
    </row>
    <row r="829" spans="3:3" x14ac:dyDescent="0.25">
      <c r="C829" s="67" t="str">
        <f>+IFERROR(VLOOKUP(B829,GLSpecs!$L$15:$M$180,2,FALSE),"")</f>
        <v/>
      </c>
    </row>
    <row r="830" spans="3:3" x14ac:dyDescent="0.25">
      <c r="C830" s="67" t="str">
        <f>+IFERROR(VLOOKUP(B830,GLSpecs!$L$15:$M$180,2,FALSE),"")</f>
        <v/>
      </c>
    </row>
    <row r="831" spans="3:3" x14ac:dyDescent="0.25">
      <c r="C831" s="67" t="str">
        <f>+IFERROR(VLOOKUP(B831,GLSpecs!$L$15:$M$180,2,FALSE),"")</f>
        <v/>
      </c>
    </row>
    <row r="832" spans="3:3" x14ac:dyDescent="0.25">
      <c r="C832" s="67" t="str">
        <f>+IFERROR(VLOOKUP(B832,GLSpecs!$L$15:$M$180,2,FALSE),"")</f>
        <v/>
      </c>
    </row>
    <row r="833" spans="3:3" x14ac:dyDescent="0.25">
      <c r="C833" s="67" t="str">
        <f>+IFERROR(VLOOKUP(B833,GLSpecs!$L$15:$M$180,2,FALSE),"")</f>
        <v/>
      </c>
    </row>
    <row r="834" spans="3:3" x14ac:dyDescent="0.25">
      <c r="C834" s="67" t="str">
        <f>+IFERROR(VLOOKUP(B834,GLSpecs!$L$15:$M$180,2,FALSE),"")</f>
        <v/>
      </c>
    </row>
    <row r="835" spans="3:3" x14ac:dyDescent="0.25">
      <c r="C835" s="67" t="str">
        <f>+IFERROR(VLOOKUP(B835,GLSpecs!$L$15:$M$180,2,FALSE),"")</f>
        <v/>
      </c>
    </row>
    <row r="836" spans="3:3" x14ac:dyDescent="0.25">
      <c r="C836" s="67" t="str">
        <f>+IFERROR(VLOOKUP(B836,GLSpecs!$L$15:$M$180,2,FALSE),"")</f>
        <v/>
      </c>
    </row>
    <row r="837" spans="3:3" x14ac:dyDescent="0.25">
      <c r="C837" s="67" t="str">
        <f>+IFERROR(VLOOKUP(B837,GLSpecs!$L$15:$M$180,2,FALSE),"")</f>
        <v/>
      </c>
    </row>
    <row r="838" spans="3:3" x14ac:dyDescent="0.25">
      <c r="C838" s="67" t="str">
        <f>+IFERROR(VLOOKUP(B838,GLSpecs!$L$15:$M$180,2,FALSE),"")</f>
        <v/>
      </c>
    </row>
    <row r="839" spans="3:3" x14ac:dyDescent="0.25">
      <c r="C839" s="67" t="str">
        <f>+IFERROR(VLOOKUP(B839,GLSpecs!$L$15:$M$180,2,FALSE),"")</f>
        <v/>
      </c>
    </row>
    <row r="840" spans="3:3" x14ac:dyDescent="0.25">
      <c r="C840" s="67" t="str">
        <f>+IFERROR(VLOOKUP(B840,GLSpecs!$L$15:$M$180,2,FALSE),"")</f>
        <v/>
      </c>
    </row>
    <row r="841" spans="3:3" x14ac:dyDescent="0.25">
      <c r="C841" s="67" t="str">
        <f>+IFERROR(VLOOKUP(B841,GLSpecs!$L$15:$M$180,2,FALSE),"")</f>
        <v/>
      </c>
    </row>
    <row r="842" spans="3:3" x14ac:dyDescent="0.25">
      <c r="C842" s="67" t="str">
        <f>+IFERROR(VLOOKUP(B842,GLSpecs!$L$15:$M$180,2,FALSE),"")</f>
        <v/>
      </c>
    </row>
    <row r="843" spans="3:3" x14ac:dyDescent="0.25">
      <c r="C843" s="67" t="str">
        <f>+IFERROR(VLOOKUP(B843,GLSpecs!$L$15:$M$180,2,FALSE),"")</f>
        <v/>
      </c>
    </row>
    <row r="844" spans="3:3" x14ac:dyDescent="0.25">
      <c r="C844" s="67" t="str">
        <f>+IFERROR(VLOOKUP(B844,GLSpecs!$L$15:$M$180,2,FALSE),"")</f>
        <v/>
      </c>
    </row>
    <row r="845" spans="3:3" x14ac:dyDescent="0.25">
      <c r="C845" s="67" t="str">
        <f>+IFERROR(VLOOKUP(B845,GLSpecs!$L$15:$M$180,2,FALSE),"")</f>
        <v/>
      </c>
    </row>
    <row r="846" spans="3:3" x14ac:dyDescent="0.25">
      <c r="C846" s="67" t="str">
        <f>+IFERROR(VLOOKUP(B846,GLSpecs!$L$15:$M$180,2,FALSE),"")</f>
        <v/>
      </c>
    </row>
    <row r="847" spans="3:3" x14ac:dyDescent="0.25">
      <c r="C847" s="67" t="str">
        <f>+IFERROR(VLOOKUP(B847,GLSpecs!$L$15:$M$180,2,FALSE),"")</f>
        <v/>
      </c>
    </row>
    <row r="848" spans="3:3" x14ac:dyDescent="0.25">
      <c r="C848" s="67" t="str">
        <f>+IFERROR(VLOOKUP(B848,GLSpecs!$L$15:$M$180,2,FALSE),"")</f>
        <v/>
      </c>
    </row>
    <row r="849" spans="3:3" x14ac:dyDescent="0.25">
      <c r="C849" s="67" t="str">
        <f>+IFERROR(VLOOKUP(B849,GLSpecs!$L$15:$M$180,2,FALSE),"")</f>
        <v/>
      </c>
    </row>
    <row r="850" spans="3:3" x14ac:dyDescent="0.25">
      <c r="C850" s="67" t="str">
        <f>+IFERROR(VLOOKUP(B850,GLSpecs!$L$15:$M$180,2,FALSE),"")</f>
        <v/>
      </c>
    </row>
    <row r="851" spans="3:3" x14ac:dyDescent="0.25">
      <c r="C851" s="67" t="str">
        <f>+IFERROR(VLOOKUP(B851,GLSpecs!$L$15:$M$180,2,FALSE),"")</f>
        <v/>
      </c>
    </row>
    <row r="852" spans="3:3" x14ac:dyDescent="0.25">
      <c r="C852" s="67" t="str">
        <f>+IFERROR(VLOOKUP(B852,GLSpecs!$L$15:$M$180,2,FALSE),"")</f>
        <v/>
      </c>
    </row>
    <row r="853" spans="3:3" x14ac:dyDescent="0.25">
      <c r="C853" s="67" t="str">
        <f>+IFERROR(VLOOKUP(B853,GLSpecs!$L$15:$M$180,2,FALSE),"")</f>
        <v/>
      </c>
    </row>
    <row r="854" spans="3:3" x14ac:dyDescent="0.25">
      <c r="C854" s="67" t="str">
        <f>+IFERROR(VLOOKUP(B854,GLSpecs!$L$15:$M$180,2,FALSE),"")</f>
        <v/>
      </c>
    </row>
    <row r="855" spans="3:3" x14ac:dyDescent="0.25">
      <c r="C855" s="67" t="str">
        <f>+IFERROR(VLOOKUP(B855,GLSpecs!$L$15:$M$180,2,FALSE),"")</f>
        <v/>
      </c>
    </row>
    <row r="856" spans="3:3" x14ac:dyDescent="0.25">
      <c r="C856" s="67" t="str">
        <f>+IFERROR(VLOOKUP(B856,GLSpecs!$L$15:$M$180,2,FALSE),"")</f>
        <v/>
      </c>
    </row>
    <row r="857" spans="3:3" x14ac:dyDescent="0.25">
      <c r="C857" s="67" t="str">
        <f>+IFERROR(VLOOKUP(B857,GLSpecs!$L$15:$M$180,2,FALSE),"")</f>
        <v/>
      </c>
    </row>
    <row r="858" spans="3:3" x14ac:dyDescent="0.25">
      <c r="C858" s="67" t="str">
        <f>+IFERROR(VLOOKUP(B858,GLSpecs!$L$15:$M$180,2,FALSE),"")</f>
        <v/>
      </c>
    </row>
    <row r="859" spans="3:3" x14ac:dyDescent="0.25">
      <c r="C859" s="67" t="str">
        <f>+IFERROR(VLOOKUP(B859,GLSpecs!$L$15:$M$180,2,FALSE),"")</f>
        <v/>
      </c>
    </row>
    <row r="860" spans="3:3" x14ac:dyDescent="0.25">
      <c r="C860" s="67" t="str">
        <f>+IFERROR(VLOOKUP(B860,GLSpecs!$L$15:$M$180,2,FALSE),"")</f>
        <v/>
      </c>
    </row>
    <row r="861" spans="3:3" x14ac:dyDescent="0.25">
      <c r="C861" s="67" t="str">
        <f>+IFERROR(VLOOKUP(B861,GLSpecs!$L$15:$M$180,2,FALSE),"")</f>
        <v/>
      </c>
    </row>
    <row r="862" spans="3:3" x14ac:dyDescent="0.25">
      <c r="C862" s="67" t="str">
        <f>+IFERROR(VLOOKUP(B862,GLSpecs!$L$15:$M$180,2,FALSE),"")</f>
        <v/>
      </c>
    </row>
    <row r="863" spans="3:3" x14ac:dyDescent="0.25">
      <c r="C863" s="67" t="str">
        <f>+IFERROR(VLOOKUP(B863,GLSpecs!$L$15:$M$180,2,FALSE),"")</f>
        <v/>
      </c>
    </row>
    <row r="864" spans="3:3" x14ac:dyDescent="0.25">
      <c r="C864" s="67" t="str">
        <f>+IFERROR(VLOOKUP(B864,GLSpecs!$L$15:$M$180,2,FALSE),"")</f>
        <v/>
      </c>
    </row>
    <row r="865" spans="3:3" x14ac:dyDescent="0.25">
      <c r="C865" s="67" t="str">
        <f>+IFERROR(VLOOKUP(B865,GLSpecs!$L$15:$M$180,2,FALSE),"")</f>
        <v/>
      </c>
    </row>
    <row r="866" spans="3:3" x14ac:dyDescent="0.25">
      <c r="C866" s="67" t="str">
        <f>+IFERROR(VLOOKUP(B866,GLSpecs!$L$15:$M$180,2,FALSE),"")</f>
        <v/>
      </c>
    </row>
    <row r="867" spans="3:3" x14ac:dyDescent="0.25">
      <c r="C867" s="67" t="str">
        <f>+IFERROR(VLOOKUP(B867,GLSpecs!$L$15:$M$180,2,FALSE),"")</f>
        <v/>
      </c>
    </row>
    <row r="868" spans="3:3" x14ac:dyDescent="0.25">
      <c r="C868" s="67" t="str">
        <f>+IFERROR(VLOOKUP(B868,GLSpecs!$L$15:$M$180,2,FALSE),"")</f>
        <v/>
      </c>
    </row>
    <row r="869" spans="3:3" x14ac:dyDescent="0.25">
      <c r="C869" s="67" t="str">
        <f>+IFERROR(VLOOKUP(B869,GLSpecs!$L$15:$M$180,2,FALSE),"")</f>
        <v/>
      </c>
    </row>
    <row r="870" spans="3:3" x14ac:dyDescent="0.25">
      <c r="C870" s="67" t="str">
        <f>+IFERROR(VLOOKUP(B870,GLSpecs!$L$15:$M$180,2,FALSE),"")</f>
        <v/>
      </c>
    </row>
    <row r="871" spans="3:3" x14ac:dyDescent="0.25">
      <c r="C871" s="67" t="str">
        <f>+IFERROR(VLOOKUP(B871,GLSpecs!$L$15:$M$180,2,FALSE),"")</f>
        <v/>
      </c>
    </row>
    <row r="872" spans="3:3" x14ac:dyDescent="0.25">
      <c r="C872" s="67" t="str">
        <f>+IFERROR(VLOOKUP(B872,GLSpecs!$L$15:$M$180,2,FALSE),"")</f>
        <v/>
      </c>
    </row>
    <row r="873" spans="3:3" x14ac:dyDescent="0.25">
      <c r="C873" s="67" t="str">
        <f>+IFERROR(VLOOKUP(B873,GLSpecs!$L$15:$M$180,2,FALSE),"")</f>
        <v/>
      </c>
    </row>
    <row r="874" spans="3:3" x14ac:dyDescent="0.25">
      <c r="C874" s="67" t="str">
        <f>+IFERROR(VLOOKUP(B874,GLSpecs!$L$15:$M$180,2,FALSE),"")</f>
        <v/>
      </c>
    </row>
    <row r="875" spans="3:3" x14ac:dyDescent="0.25">
      <c r="C875" s="67" t="str">
        <f>+IFERROR(VLOOKUP(B875,GLSpecs!$L$15:$M$180,2,FALSE),"")</f>
        <v/>
      </c>
    </row>
    <row r="876" spans="3:3" x14ac:dyDescent="0.25">
      <c r="C876" s="67" t="str">
        <f>+IFERROR(VLOOKUP(B876,GLSpecs!$L$15:$M$180,2,FALSE),"")</f>
        <v/>
      </c>
    </row>
    <row r="877" spans="3:3" x14ac:dyDescent="0.25">
      <c r="C877" s="67" t="str">
        <f>+IFERROR(VLOOKUP(B877,GLSpecs!$L$15:$M$180,2,FALSE),"")</f>
        <v/>
      </c>
    </row>
    <row r="878" spans="3:3" x14ac:dyDescent="0.25">
      <c r="C878" s="67" t="str">
        <f>+IFERROR(VLOOKUP(B878,GLSpecs!$L$15:$M$180,2,FALSE),"")</f>
        <v/>
      </c>
    </row>
    <row r="879" spans="3:3" x14ac:dyDescent="0.25">
      <c r="C879" s="67" t="str">
        <f>+IFERROR(VLOOKUP(B879,GLSpecs!$L$15:$M$180,2,FALSE),"")</f>
        <v/>
      </c>
    </row>
    <row r="880" spans="3:3" x14ac:dyDescent="0.25">
      <c r="C880" s="67" t="str">
        <f>+IFERROR(VLOOKUP(B880,GLSpecs!$L$15:$M$180,2,FALSE),"")</f>
        <v/>
      </c>
    </row>
    <row r="881" spans="3:3" x14ac:dyDescent="0.25">
      <c r="C881" s="67" t="str">
        <f>+IFERROR(VLOOKUP(B881,GLSpecs!$L$15:$M$180,2,FALSE),"")</f>
        <v/>
      </c>
    </row>
    <row r="882" spans="3:3" x14ac:dyDescent="0.25">
      <c r="C882" s="67" t="str">
        <f>+IFERROR(VLOOKUP(B882,GLSpecs!$L$15:$M$180,2,FALSE),"")</f>
        <v/>
      </c>
    </row>
    <row r="883" spans="3:3" x14ac:dyDescent="0.25">
      <c r="C883" s="67" t="str">
        <f>+IFERROR(VLOOKUP(B883,GLSpecs!$L$15:$M$180,2,FALSE),"")</f>
        <v/>
      </c>
    </row>
    <row r="884" spans="3:3" x14ac:dyDescent="0.25">
      <c r="C884" s="67" t="str">
        <f>+IFERROR(VLOOKUP(B884,GLSpecs!$L$15:$M$180,2,FALSE),"")</f>
        <v/>
      </c>
    </row>
    <row r="885" spans="3:3" x14ac:dyDescent="0.25">
      <c r="C885" s="67" t="str">
        <f>+IFERROR(VLOOKUP(B885,GLSpecs!$L$15:$M$180,2,FALSE),"")</f>
        <v/>
      </c>
    </row>
    <row r="886" spans="3:3" x14ac:dyDescent="0.25">
      <c r="C886" s="67" t="str">
        <f>+IFERROR(VLOOKUP(B886,GLSpecs!$L$15:$M$180,2,FALSE),"")</f>
        <v/>
      </c>
    </row>
    <row r="887" spans="3:3" x14ac:dyDescent="0.25">
      <c r="C887" s="67" t="str">
        <f>+IFERROR(VLOOKUP(B887,GLSpecs!$L$15:$M$180,2,FALSE),"")</f>
        <v/>
      </c>
    </row>
    <row r="888" spans="3:3" x14ac:dyDescent="0.25">
      <c r="C888" s="67" t="str">
        <f>+IFERROR(VLOOKUP(B888,GLSpecs!$L$15:$M$180,2,FALSE),"")</f>
        <v/>
      </c>
    </row>
    <row r="889" spans="3:3" x14ac:dyDescent="0.25">
      <c r="C889" s="67" t="str">
        <f>+IFERROR(VLOOKUP(B889,GLSpecs!$L$15:$M$180,2,FALSE),"")</f>
        <v/>
      </c>
    </row>
    <row r="890" spans="3:3" x14ac:dyDescent="0.25">
      <c r="C890" s="67" t="str">
        <f>+IFERROR(VLOOKUP(B890,GLSpecs!$L$15:$M$180,2,FALSE),"")</f>
        <v/>
      </c>
    </row>
    <row r="891" spans="3:3" x14ac:dyDescent="0.25">
      <c r="C891" s="67" t="str">
        <f>+IFERROR(VLOOKUP(B891,GLSpecs!$L$15:$M$180,2,FALSE),"")</f>
        <v/>
      </c>
    </row>
    <row r="892" spans="3:3" x14ac:dyDescent="0.25">
      <c r="C892" s="67" t="str">
        <f>+IFERROR(VLOOKUP(B892,GLSpecs!$L$15:$M$180,2,FALSE),"")</f>
        <v/>
      </c>
    </row>
    <row r="893" spans="3:3" x14ac:dyDescent="0.25">
      <c r="C893" s="67" t="str">
        <f>+IFERROR(VLOOKUP(B893,GLSpecs!$L$15:$M$180,2,FALSE),"")</f>
        <v/>
      </c>
    </row>
    <row r="894" spans="3:3" x14ac:dyDescent="0.25">
      <c r="C894" s="67" t="str">
        <f>+IFERROR(VLOOKUP(B894,GLSpecs!$L$15:$M$180,2,FALSE),"")</f>
        <v/>
      </c>
    </row>
    <row r="895" spans="3:3" x14ac:dyDescent="0.25">
      <c r="C895" s="67" t="str">
        <f>+IFERROR(VLOOKUP(B895,GLSpecs!$L$15:$M$180,2,FALSE),"")</f>
        <v/>
      </c>
    </row>
    <row r="896" spans="3:3" x14ac:dyDescent="0.25">
      <c r="C896" s="67" t="str">
        <f>+IFERROR(VLOOKUP(B896,GLSpecs!$L$15:$M$180,2,FALSE),"")</f>
        <v/>
      </c>
    </row>
    <row r="897" spans="3:3" x14ac:dyDescent="0.25">
      <c r="C897" s="67" t="str">
        <f>+IFERROR(VLOOKUP(B897,GLSpecs!$L$15:$M$180,2,FALSE),"")</f>
        <v/>
      </c>
    </row>
    <row r="898" spans="3:3" x14ac:dyDescent="0.25">
      <c r="C898" s="67" t="str">
        <f>+IFERROR(VLOOKUP(B898,GLSpecs!$L$15:$M$180,2,FALSE),"")</f>
        <v/>
      </c>
    </row>
    <row r="899" spans="3:3" x14ac:dyDescent="0.25">
      <c r="C899" s="67" t="str">
        <f>+IFERROR(VLOOKUP(B899,GLSpecs!$L$15:$M$180,2,FALSE),"")</f>
        <v/>
      </c>
    </row>
    <row r="900" spans="3:3" x14ac:dyDescent="0.25">
      <c r="C900" s="67" t="str">
        <f>+IFERROR(VLOOKUP(B900,GLSpecs!$L$15:$M$180,2,FALSE),"")</f>
        <v/>
      </c>
    </row>
    <row r="901" spans="3:3" x14ac:dyDescent="0.25">
      <c r="C901" s="67" t="str">
        <f>+IFERROR(VLOOKUP(B901,GLSpecs!$L$15:$M$180,2,FALSE),"")</f>
        <v/>
      </c>
    </row>
    <row r="902" spans="3:3" x14ac:dyDescent="0.25">
      <c r="C902" s="67" t="str">
        <f>+IFERROR(VLOOKUP(B902,GLSpecs!$L$15:$M$180,2,FALSE),"")</f>
        <v/>
      </c>
    </row>
    <row r="903" spans="3:3" x14ac:dyDescent="0.25">
      <c r="C903" s="67" t="str">
        <f>+IFERROR(VLOOKUP(B903,GLSpecs!$L$15:$M$180,2,FALSE),"")</f>
        <v/>
      </c>
    </row>
    <row r="904" spans="3:3" x14ac:dyDescent="0.25">
      <c r="C904" s="67" t="str">
        <f>+IFERROR(VLOOKUP(B904,GLSpecs!$L$15:$M$180,2,FALSE),"")</f>
        <v/>
      </c>
    </row>
    <row r="905" spans="3:3" x14ac:dyDescent="0.25">
      <c r="C905" s="67" t="str">
        <f>+IFERROR(VLOOKUP(B905,GLSpecs!$L$15:$M$180,2,FALSE),"")</f>
        <v/>
      </c>
    </row>
    <row r="906" spans="3:3" x14ac:dyDescent="0.25">
      <c r="C906" s="67" t="str">
        <f>+IFERROR(VLOOKUP(B906,GLSpecs!$L$15:$M$180,2,FALSE),"")</f>
        <v/>
      </c>
    </row>
    <row r="907" spans="3:3" x14ac:dyDescent="0.25">
      <c r="C907" s="67" t="str">
        <f>+IFERROR(VLOOKUP(B907,GLSpecs!$L$15:$M$180,2,FALSE),"")</f>
        <v/>
      </c>
    </row>
    <row r="908" spans="3:3" x14ac:dyDescent="0.25">
      <c r="C908" s="67" t="str">
        <f>+IFERROR(VLOOKUP(B908,GLSpecs!$L$15:$M$180,2,FALSE),"")</f>
        <v/>
      </c>
    </row>
    <row r="909" spans="3:3" x14ac:dyDescent="0.25">
      <c r="C909" s="67" t="str">
        <f>+IFERROR(VLOOKUP(B909,GLSpecs!$L$15:$M$180,2,FALSE),"")</f>
        <v/>
      </c>
    </row>
    <row r="910" spans="3:3" x14ac:dyDescent="0.25">
      <c r="C910" s="67" t="str">
        <f>+IFERROR(VLOOKUP(B910,GLSpecs!$L$15:$M$180,2,FALSE),"")</f>
        <v/>
      </c>
    </row>
    <row r="911" spans="3:3" x14ac:dyDescent="0.25">
      <c r="C911" s="67" t="str">
        <f>+IFERROR(VLOOKUP(B911,GLSpecs!$L$15:$M$180,2,FALSE),"")</f>
        <v/>
      </c>
    </row>
    <row r="912" spans="3:3" x14ac:dyDescent="0.25">
      <c r="C912" s="67" t="str">
        <f>+IFERROR(VLOOKUP(B912,GLSpecs!$L$15:$M$180,2,FALSE),"")</f>
        <v/>
      </c>
    </row>
    <row r="913" spans="3:3" x14ac:dyDescent="0.25">
      <c r="C913" s="67" t="str">
        <f>+IFERROR(VLOOKUP(B913,GLSpecs!$L$15:$M$180,2,FALSE),"")</f>
        <v/>
      </c>
    </row>
    <row r="914" spans="3:3" x14ac:dyDescent="0.25">
      <c r="C914" s="67" t="str">
        <f>+IFERROR(VLOOKUP(B914,GLSpecs!$L$15:$M$180,2,FALSE),"")</f>
        <v/>
      </c>
    </row>
    <row r="915" spans="3:3" x14ac:dyDescent="0.25">
      <c r="C915" s="67" t="str">
        <f>+IFERROR(VLOOKUP(B915,GLSpecs!$L$15:$M$180,2,FALSE),"")</f>
        <v/>
      </c>
    </row>
    <row r="916" spans="3:3" x14ac:dyDescent="0.25">
      <c r="C916" s="67" t="str">
        <f>+IFERROR(VLOOKUP(B916,GLSpecs!$L$15:$M$180,2,FALSE),"")</f>
        <v/>
      </c>
    </row>
    <row r="917" spans="3:3" x14ac:dyDescent="0.25">
      <c r="C917" s="67" t="str">
        <f>+IFERROR(VLOOKUP(B917,GLSpecs!$L$15:$M$180,2,FALSE),"")</f>
        <v/>
      </c>
    </row>
    <row r="918" spans="3:3" x14ac:dyDescent="0.25">
      <c r="C918" s="67" t="str">
        <f>+IFERROR(VLOOKUP(B918,GLSpecs!$L$15:$M$180,2,FALSE),"")</f>
        <v/>
      </c>
    </row>
    <row r="919" spans="3:3" x14ac:dyDescent="0.25">
      <c r="C919" s="67" t="str">
        <f>+IFERROR(VLOOKUP(B919,GLSpecs!$L$15:$M$180,2,FALSE),"")</f>
        <v/>
      </c>
    </row>
    <row r="920" spans="3:3" x14ac:dyDescent="0.25">
      <c r="C920" s="67" t="str">
        <f>+IFERROR(VLOOKUP(B920,GLSpecs!$L$15:$M$180,2,FALSE),"")</f>
        <v/>
      </c>
    </row>
    <row r="921" spans="3:3" x14ac:dyDescent="0.25">
      <c r="C921" s="67" t="str">
        <f>+IFERROR(VLOOKUP(B921,GLSpecs!$L$15:$M$180,2,FALSE),"")</f>
        <v/>
      </c>
    </row>
    <row r="922" spans="3:3" x14ac:dyDescent="0.25">
      <c r="C922" s="67" t="str">
        <f>+IFERROR(VLOOKUP(B922,GLSpecs!$L$15:$M$180,2,FALSE),"")</f>
        <v/>
      </c>
    </row>
    <row r="923" spans="3:3" x14ac:dyDescent="0.25">
      <c r="C923" s="67" t="str">
        <f>+IFERROR(VLOOKUP(B923,GLSpecs!$L$15:$M$180,2,FALSE),"")</f>
        <v/>
      </c>
    </row>
    <row r="924" spans="3:3" x14ac:dyDescent="0.25">
      <c r="C924" s="67" t="str">
        <f>+IFERROR(VLOOKUP(B924,GLSpecs!$L$15:$M$180,2,FALSE),"")</f>
        <v/>
      </c>
    </row>
    <row r="925" spans="3:3" x14ac:dyDescent="0.25">
      <c r="C925" s="67" t="str">
        <f>+IFERROR(VLOOKUP(B925,GLSpecs!$L$15:$M$180,2,FALSE),"")</f>
        <v/>
      </c>
    </row>
    <row r="926" spans="3:3" x14ac:dyDescent="0.25">
      <c r="C926" s="67" t="str">
        <f>+IFERROR(VLOOKUP(B926,GLSpecs!$L$15:$M$180,2,FALSE),"")</f>
        <v/>
      </c>
    </row>
    <row r="927" spans="3:3" x14ac:dyDescent="0.25">
      <c r="C927" s="67" t="str">
        <f>+IFERROR(VLOOKUP(B927,GLSpecs!$L$15:$M$180,2,FALSE),"")</f>
        <v/>
      </c>
    </row>
    <row r="928" spans="3:3" x14ac:dyDescent="0.25">
      <c r="C928" s="67" t="str">
        <f>+IFERROR(VLOOKUP(B928,GLSpecs!$L$15:$M$180,2,FALSE),"")</f>
        <v/>
      </c>
    </row>
    <row r="929" spans="3:3" x14ac:dyDescent="0.25">
      <c r="C929" s="67" t="str">
        <f>+IFERROR(VLOOKUP(B929,GLSpecs!$L$15:$M$180,2,FALSE),"")</f>
        <v/>
      </c>
    </row>
    <row r="930" spans="3:3" x14ac:dyDescent="0.25">
      <c r="C930" s="67" t="str">
        <f>+IFERROR(VLOOKUP(B930,GLSpecs!$L$15:$M$180,2,FALSE),"")</f>
        <v/>
      </c>
    </row>
    <row r="931" spans="3:3" x14ac:dyDescent="0.25">
      <c r="C931" s="67" t="str">
        <f>+IFERROR(VLOOKUP(B931,GLSpecs!$L$15:$M$180,2,FALSE),"")</f>
        <v/>
      </c>
    </row>
    <row r="932" spans="3:3" x14ac:dyDescent="0.25">
      <c r="C932" s="67" t="str">
        <f>+IFERROR(VLOOKUP(B932,GLSpecs!$L$15:$M$180,2,FALSE),"")</f>
        <v/>
      </c>
    </row>
    <row r="933" spans="3:3" x14ac:dyDescent="0.25">
      <c r="C933" s="67" t="str">
        <f>+IFERROR(VLOOKUP(B933,GLSpecs!$L$15:$M$180,2,FALSE),"")</f>
        <v/>
      </c>
    </row>
    <row r="934" spans="3:3" x14ac:dyDescent="0.25">
      <c r="C934" s="67" t="str">
        <f>+IFERROR(VLOOKUP(B934,GLSpecs!$L$15:$M$180,2,FALSE),"")</f>
        <v/>
      </c>
    </row>
    <row r="935" spans="3:3" x14ac:dyDescent="0.25">
      <c r="C935" s="67" t="str">
        <f>+IFERROR(VLOOKUP(B935,GLSpecs!$L$15:$M$180,2,FALSE),"")</f>
        <v/>
      </c>
    </row>
    <row r="936" spans="3:3" x14ac:dyDescent="0.25">
      <c r="C936" s="67" t="str">
        <f>+IFERROR(VLOOKUP(B936,GLSpecs!$L$15:$M$180,2,FALSE),"")</f>
        <v/>
      </c>
    </row>
    <row r="937" spans="3:3" x14ac:dyDescent="0.25">
      <c r="C937" s="67" t="str">
        <f>+IFERROR(VLOOKUP(B937,GLSpecs!$L$15:$M$180,2,FALSE),"")</f>
        <v/>
      </c>
    </row>
    <row r="938" spans="3:3" x14ac:dyDescent="0.25">
      <c r="C938" s="67" t="str">
        <f>+IFERROR(VLOOKUP(B938,GLSpecs!$L$15:$M$180,2,FALSE),"")</f>
        <v/>
      </c>
    </row>
    <row r="939" spans="3:3" x14ac:dyDescent="0.25">
      <c r="C939" s="67" t="str">
        <f>+IFERROR(VLOOKUP(B939,GLSpecs!$L$15:$M$180,2,FALSE),"")</f>
        <v/>
      </c>
    </row>
    <row r="940" spans="3:3" x14ac:dyDescent="0.25">
      <c r="C940" s="67" t="str">
        <f>+IFERROR(VLOOKUP(B940,GLSpecs!$L$15:$M$180,2,FALSE),"")</f>
        <v/>
      </c>
    </row>
    <row r="941" spans="3:3" x14ac:dyDescent="0.25">
      <c r="C941" s="67" t="str">
        <f>+IFERROR(VLOOKUP(B941,GLSpecs!$L$15:$M$180,2,FALSE),"")</f>
        <v/>
      </c>
    </row>
    <row r="942" spans="3:3" x14ac:dyDescent="0.25">
      <c r="C942" s="67" t="str">
        <f>+IFERROR(VLOOKUP(B942,GLSpecs!$L$15:$M$180,2,FALSE),"")</f>
        <v/>
      </c>
    </row>
    <row r="943" spans="3:3" x14ac:dyDescent="0.25">
      <c r="C943" s="67" t="str">
        <f>+IFERROR(VLOOKUP(B943,GLSpecs!$L$15:$M$180,2,FALSE),"")</f>
        <v/>
      </c>
    </row>
    <row r="944" spans="3:3" x14ac:dyDescent="0.25">
      <c r="C944" s="67" t="str">
        <f>+IFERROR(VLOOKUP(B944,GLSpecs!$L$15:$M$180,2,FALSE),"")</f>
        <v/>
      </c>
    </row>
    <row r="945" spans="3:3" x14ac:dyDescent="0.25">
      <c r="C945" s="67" t="str">
        <f>+IFERROR(VLOOKUP(B945,GLSpecs!$L$15:$M$180,2,FALSE),"")</f>
        <v/>
      </c>
    </row>
    <row r="946" spans="3:3" x14ac:dyDescent="0.25">
      <c r="C946" s="67" t="str">
        <f>+IFERROR(VLOOKUP(B946,GLSpecs!$L$15:$M$180,2,FALSE),"")</f>
        <v/>
      </c>
    </row>
    <row r="947" spans="3:3" x14ac:dyDescent="0.25">
      <c r="C947" s="67" t="str">
        <f>+IFERROR(VLOOKUP(B947,GLSpecs!$L$15:$M$180,2,FALSE),"")</f>
        <v/>
      </c>
    </row>
    <row r="948" spans="3:3" x14ac:dyDescent="0.25">
      <c r="C948" s="67" t="str">
        <f>+IFERROR(VLOOKUP(B948,GLSpecs!$L$15:$M$180,2,FALSE),"")</f>
        <v/>
      </c>
    </row>
    <row r="949" spans="3:3" x14ac:dyDescent="0.25">
      <c r="C949" s="67" t="str">
        <f>+IFERROR(VLOOKUP(B949,GLSpecs!$L$15:$M$180,2,FALSE),"")</f>
        <v/>
      </c>
    </row>
    <row r="950" spans="3:3" x14ac:dyDescent="0.25">
      <c r="C950" s="67" t="str">
        <f>+IFERROR(VLOOKUP(B950,GLSpecs!$L$15:$M$180,2,FALSE),"")</f>
        <v/>
      </c>
    </row>
    <row r="951" spans="3:3" x14ac:dyDescent="0.25">
      <c r="C951" s="67" t="str">
        <f>+IFERROR(VLOOKUP(B951,GLSpecs!$L$15:$M$180,2,FALSE),"")</f>
        <v/>
      </c>
    </row>
    <row r="952" spans="3:3" x14ac:dyDescent="0.25">
      <c r="C952" s="67" t="str">
        <f>+IFERROR(VLOOKUP(B952,GLSpecs!$L$15:$M$180,2,FALSE),"")</f>
        <v/>
      </c>
    </row>
    <row r="953" spans="3:3" x14ac:dyDescent="0.25">
      <c r="C953" s="67" t="str">
        <f>+IFERROR(VLOOKUP(B953,GLSpecs!$L$15:$M$180,2,FALSE),"")</f>
        <v/>
      </c>
    </row>
    <row r="954" spans="3:3" x14ac:dyDescent="0.25">
      <c r="C954" s="67" t="str">
        <f>+IFERROR(VLOOKUP(B954,GLSpecs!$L$15:$M$180,2,FALSE),"")</f>
        <v/>
      </c>
    </row>
    <row r="955" spans="3:3" x14ac:dyDescent="0.25">
      <c r="C955" s="67" t="str">
        <f>+IFERROR(VLOOKUP(B955,GLSpecs!$L$15:$M$180,2,FALSE),"")</f>
        <v/>
      </c>
    </row>
    <row r="956" spans="3:3" x14ac:dyDescent="0.25">
      <c r="C956" s="67" t="str">
        <f>+IFERROR(VLOOKUP(B956,GLSpecs!$L$15:$M$180,2,FALSE),"")</f>
        <v/>
      </c>
    </row>
    <row r="957" spans="3:3" x14ac:dyDescent="0.25">
      <c r="C957" s="67" t="str">
        <f>+IFERROR(VLOOKUP(B957,GLSpecs!$L$15:$M$180,2,FALSE),"")</f>
        <v/>
      </c>
    </row>
    <row r="958" spans="3:3" x14ac:dyDescent="0.25">
      <c r="C958" s="67" t="str">
        <f>+IFERROR(VLOOKUP(B958,GLSpecs!$L$15:$M$180,2,FALSE),"")</f>
        <v/>
      </c>
    </row>
    <row r="959" spans="3:3" x14ac:dyDescent="0.25">
      <c r="C959" s="67" t="str">
        <f>+IFERROR(VLOOKUP(B959,GLSpecs!$L$15:$M$180,2,FALSE),"")</f>
        <v/>
      </c>
    </row>
    <row r="960" spans="3:3" x14ac:dyDescent="0.25">
      <c r="C960" s="67" t="str">
        <f>+IFERROR(VLOOKUP(B960,GLSpecs!$L$15:$M$180,2,FALSE),"")</f>
        <v/>
      </c>
    </row>
    <row r="961" spans="3:3" x14ac:dyDescent="0.25">
      <c r="C961" s="67" t="str">
        <f>+IFERROR(VLOOKUP(B961,GLSpecs!$L$15:$M$180,2,FALSE),"")</f>
        <v/>
      </c>
    </row>
    <row r="962" spans="3:3" x14ac:dyDescent="0.25">
      <c r="C962" s="67" t="str">
        <f>+IFERROR(VLOOKUP(B962,GLSpecs!$L$15:$M$180,2,FALSE),"")</f>
        <v/>
      </c>
    </row>
    <row r="963" spans="3:3" x14ac:dyDescent="0.25">
      <c r="C963" s="67" t="str">
        <f>+IFERROR(VLOOKUP(B963,GLSpecs!$L$15:$M$180,2,FALSE),"")</f>
        <v/>
      </c>
    </row>
    <row r="964" spans="3:3" x14ac:dyDescent="0.25">
      <c r="C964" s="67" t="str">
        <f>+IFERROR(VLOOKUP(B964,GLSpecs!$L$15:$M$180,2,FALSE),"")</f>
        <v/>
      </c>
    </row>
    <row r="965" spans="3:3" x14ac:dyDescent="0.25">
      <c r="C965" s="67" t="str">
        <f>+IFERROR(VLOOKUP(B965,GLSpecs!$L$15:$M$180,2,FALSE),"")</f>
        <v/>
      </c>
    </row>
    <row r="966" spans="3:3" x14ac:dyDescent="0.25">
      <c r="C966" s="67" t="str">
        <f>+IFERROR(VLOOKUP(B966,GLSpecs!$L$15:$M$180,2,FALSE),"")</f>
        <v/>
      </c>
    </row>
    <row r="967" spans="3:3" x14ac:dyDescent="0.25">
      <c r="C967" s="67" t="str">
        <f>+IFERROR(VLOOKUP(B967,GLSpecs!$L$15:$M$180,2,FALSE),"")</f>
        <v/>
      </c>
    </row>
    <row r="968" spans="3:3" x14ac:dyDescent="0.25">
      <c r="C968" s="67" t="str">
        <f>+IFERROR(VLOOKUP(B968,GLSpecs!$L$15:$M$180,2,FALSE),"")</f>
        <v/>
      </c>
    </row>
    <row r="969" spans="3:3" x14ac:dyDescent="0.25">
      <c r="C969" s="67" t="str">
        <f>+IFERROR(VLOOKUP(B969,GLSpecs!$L$15:$M$180,2,FALSE),"")</f>
        <v/>
      </c>
    </row>
    <row r="970" spans="3:3" x14ac:dyDescent="0.25">
      <c r="C970" s="67" t="str">
        <f>+IFERROR(VLOOKUP(B970,GLSpecs!$L$15:$M$180,2,FALSE),"")</f>
        <v/>
      </c>
    </row>
    <row r="971" spans="3:3" x14ac:dyDescent="0.25">
      <c r="C971" s="67" t="str">
        <f>+IFERROR(VLOOKUP(B971,GLSpecs!$L$15:$M$180,2,FALSE),"")</f>
        <v/>
      </c>
    </row>
    <row r="972" spans="3:3" x14ac:dyDescent="0.25">
      <c r="C972" s="67" t="str">
        <f>+IFERROR(VLOOKUP(B972,GLSpecs!$L$15:$M$180,2,FALSE),"")</f>
        <v/>
      </c>
    </row>
    <row r="973" spans="3:3" x14ac:dyDescent="0.25">
      <c r="C973" s="67" t="str">
        <f>+IFERROR(VLOOKUP(B973,GLSpecs!$L$15:$M$180,2,FALSE),"")</f>
        <v/>
      </c>
    </row>
    <row r="974" spans="3:3" x14ac:dyDescent="0.25">
      <c r="C974" s="67" t="str">
        <f>+IFERROR(VLOOKUP(B974,GLSpecs!$L$15:$M$180,2,FALSE),"")</f>
        <v/>
      </c>
    </row>
    <row r="975" spans="3:3" x14ac:dyDescent="0.25">
      <c r="C975" s="67" t="str">
        <f>+IFERROR(VLOOKUP(B975,GLSpecs!$L$15:$M$180,2,FALSE),"")</f>
        <v/>
      </c>
    </row>
    <row r="976" spans="3:3" x14ac:dyDescent="0.25">
      <c r="C976" s="67" t="str">
        <f>+IFERROR(VLOOKUP(B976,GLSpecs!$L$15:$M$180,2,FALSE),"")</f>
        <v/>
      </c>
    </row>
    <row r="977" spans="3:3" x14ac:dyDescent="0.25">
      <c r="C977" s="67" t="str">
        <f>+IFERROR(VLOOKUP(B977,GLSpecs!$L$15:$M$180,2,FALSE),"")</f>
        <v/>
      </c>
    </row>
    <row r="978" spans="3:3" x14ac:dyDescent="0.25">
      <c r="C978" s="67" t="str">
        <f>+IFERROR(VLOOKUP(B978,GLSpecs!$L$15:$M$180,2,FALSE),"")</f>
        <v/>
      </c>
    </row>
    <row r="979" spans="3:3" x14ac:dyDescent="0.25">
      <c r="C979" s="67" t="str">
        <f>+IFERROR(VLOOKUP(B979,GLSpecs!$L$15:$M$180,2,FALSE),"")</f>
        <v/>
      </c>
    </row>
    <row r="980" spans="3:3" x14ac:dyDescent="0.25">
      <c r="C980" s="67" t="str">
        <f>+IFERROR(VLOOKUP(B980,GLSpecs!$L$15:$M$180,2,FALSE),"")</f>
        <v/>
      </c>
    </row>
    <row r="981" spans="3:3" x14ac:dyDescent="0.25">
      <c r="C981" s="67" t="str">
        <f>+IFERROR(VLOOKUP(B981,GLSpecs!$L$15:$M$180,2,FALSE),"")</f>
        <v/>
      </c>
    </row>
    <row r="982" spans="3:3" x14ac:dyDescent="0.25">
      <c r="C982" s="67" t="str">
        <f>+IFERROR(VLOOKUP(B982,GLSpecs!$L$15:$M$180,2,FALSE),"")</f>
        <v/>
      </c>
    </row>
    <row r="983" spans="3:3" x14ac:dyDescent="0.25">
      <c r="C983" s="67" t="str">
        <f>+IFERROR(VLOOKUP(B983,GLSpecs!$L$15:$M$180,2,FALSE),"")</f>
        <v/>
      </c>
    </row>
    <row r="984" spans="3:3" x14ac:dyDescent="0.25">
      <c r="C984" s="67" t="str">
        <f>+IFERROR(VLOOKUP(B984,GLSpecs!$L$15:$M$180,2,FALSE),"")</f>
        <v/>
      </c>
    </row>
    <row r="985" spans="3:3" x14ac:dyDescent="0.25">
      <c r="C985" s="67" t="str">
        <f>+IFERROR(VLOOKUP(B985,GLSpecs!$L$15:$M$180,2,FALSE),"")</f>
        <v/>
      </c>
    </row>
    <row r="986" spans="3:3" x14ac:dyDescent="0.25">
      <c r="C986" s="67" t="str">
        <f>+IFERROR(VLOOKUP(B986,GLSpecs!$L$15:$M$180,2,FALSE),"")</f>
        <v/>
      </c>
    </row>
    <row r="987" spans="3:3" x14ac:dyDescent="0.25">
      <c r="C987" s="67" t="str">
        <f>+IFERROR(VLOOKUP(B987,GLSpecs!$L$15:$M$180,2,FALSE),"")</f>
        <v/>
      </c>
    </row>
    <row r="988" spans="3:3" x14ac:dyDescent="0.25">
      <c r="C988" s="67" t="str">
        <f>+IFERROR(VLOOKUP(B988,GLSpecs!$L$15:$M$180,2,FALSE),"")</f>
        <v/>
      </c>
    </row>
    <row r="989" spans="3:3" x14ac:dyDescent="0.25">
      <c r="C989" s="67" t="str">
        <f>+IFERROR(VLOOKUP(B989,GLSpecs!$L$15:$M$180,2,FALSE),"")</f>
        <v/>
      </c>
    </row>
    <row r="990" spans="3:3" x14ac:dyDescent="0.25">
      <c r="C990" s="67" t="str">
        <f>+IFERROR(VLOOKUP(B990,GLSpecs!$L$15:$M$180,2,FALSE),"")</f>
        <v/>
      </c>
    </row>
    <row r="991" spans="3:3" x14ac:dyDescent="0.25">
      <c r="C991" s="67" t="str">
        <f>+IFERROR(VLOOKUP(B991,GLSpecs!$L$15:$M$180,2,FALSE),"")</f>
        <v/>
      </c>
    </row>
    <row r="992" spans="3:3" x14ac:dyDescent="0.25">
      <c r="C992" s="67" t="str">
        <f>+IFERROR(VLOOKUP(B992,GLSpecs!$L$15:$M$180,2,FALSE),"")</f>
        <v/>
      </c>
    </row>
    <row r="993" spans="3:3" x14ac:dyDescent="0.25">
      <c r="C993" s="67" t="str">
        <f>+IFERROR(VLOOKUP(B993,GLSpecs!$L$15:$M$180,2,FALSE),"")</f>
        <v/>
      </c>
    </row>
    <row r="994" spans="3:3" x14ac:dyDescent="0.25">
      <c r="C994" s="67" t="str">
        <f>+IFERROR(VLOOKUP(B994,GLSpecs!$L$15:$M$180,2,FALSE),"")</f>
        <v/>
      </c>
    </row>
    <row r="995" spans="3:3" x14ac:dyDescent="0.25">
      <c r="C995" s="67" t="str">
        <f>+IFERROR(VLOOKUP(B995,GLSpecs!$L$15:$M$180,2,FALSE),"")</f>
        <v/>
      </c>
    </row>
    <row r="996" spans="3:3" x14ac:dyDescent="0.25">
      <c r="C996" s="67" t="str">
        <f>+IFERROR(VLOOKUP(B996,GLSpecs!$L$15:$M$180,2,FALSE),"")</f>
        <v/>
      </c>
    </row>
    <row r="997" spans="3:3" x14ac:dyDescent="0.25">
      <c r="C997" s="67" t="str">
        <f>+IFERROR(VLOOKUP(B997,GLSpecs!$L$15:$M$180,2,FALSE),"")</f>
        <v/>
      </c>
    </row>
    <row r="998" spans="3:3" x14ac:dyDescent="0.25">
      <c r="C998" s="67" t="str">
        <f>+IFERROR(VLOOKUP(B998,GLSpecs!$L$15:$M$180,2,FALSE),"")</f>
        <v/>
      </c>
    </row>
    <row r="999" spans="3:3" x14ac:dyDescent="0.25">
      <c r="C999" s="67" t="str">
        <f>+IFERROR(VLOOKUP(B999,GLSpecs!$L$15:$M$180,2,FALSE),"")</f>
        <v/>
      </c>
    </row>
    <row r="1000" spans="3:3" x14ac:dyDescent="0.25">
      <c r="C1000" s="67" t="str">
        <f>+IFERROR(VLOOKUP(B1000,GLSpecs!$L$15:$M$180,2,FALSE),"")</f>
        <v/>
      </c>
    </row>
    <row r="1001" spans="3:3" x14ac:dyDescent="0.25">
      <c r="C1001" s="67" t="str">
        <f>+IFERROR(VLOOKUP(B1001,GLSpecs!$L$15:$M$180,2,FALSE),"")</f>
        <v/>
      </c>
    </row>
    <row r="1002" spans="3:3" x14ac:dyDescent="0.25">
      <c r="C1002" s="67" t="str">
        <f>+IFERROR(VLOOKUP(B1002,GLSpecs!$L$15:$M$180,2,FALSE),"")</f>
        <v/>
      </c>
    </row>
    <row r="1003" spans="3:3" x14ac:dyDescent="0.25">
      <c r="C1003" s="67" t="str">
        <f>+IFERROR(VLOOKUP(B1003,GLSpecs!$L$15:$M$180,2,FALSE),"")</f>
        <v/>
      </c>
    </row>
    <row r="1004" spans="3:3" x14ac:dyDescent="0.25">
      <c r="C1004" s="67" t="str">
        <f>+IFERROR(VLOOKUP(B1004,GLSpecs!$L$15:$M$180,2,FALSE),"")</f>
        <v/>
      </c>
    </row>
    <row r="1005" spans="3:3" x14ac:dyDescent="0.25">
      <c r="C1005" s="67" t="str">
        <f>+IFERROR(VLOOKUP(B1005,GLSpecs!$L$15:$M$180,2,FALSE),"")</f>
        <v/>
      </c>
    </row>
    <row r="1006" spans="3:3" x14ac:dyDescent="0.25">
      <c r="C1006" s="67" t="str">
        <f>+IFERROR(VLOOKUP(B1006,GLSpecs!$L$15:$M$180,2,FALSE),"")</f>
        <v/>
      </c>
    </row>
    <row r="1007" spans="3:3" x14ac:dyDescent="0.25">
      <c r="C1007" s="67" t="str">
        <f>+IFERROR(VLOOKUP(B1007,GLSpecs!$L$15:$M$180,2,FALSE),"")</f>
        <v/>
      </c>
    </row>
    <row r="1008" spans="3:3" x14ac:dyDescent="0.25">
      <c r="C1008" s="67" t="str">
        <f>+IFERROR(VLOOKUP(B1008,GLSpecs!$L$15:$M$180,2,FALSE),"")</f>
        <v/>
      </c>
    </row>
    <row r="1009" spans="3:3" x14ac:dyDescent="0.25">
      <c r="C1009" s="67" t="str">
        <f>+IFERROR(VLOOKUP(B1009,GLSpecs!$L$15:$M$180,2,FALSE),"")</f>
        <v/>
      </c>
    </row>
    <row r="1010" spans="3:3" x14ac:dyDescent="0.25">
      <c r="C1010" s="67" t="str">
        <f>+IFERROR(VLOOKUP(B1010,GLSpecs!$L$15:$M$180,2,FALSE),"")</f>
        <v/>
      </c>
    </row>
    <row r="1011" spans="3:3" x14ac:dyDescent="0.25">
      <c r="C1011" s="67" t="str">
        <f>+IFERROR(VLOOKUP(B1011,GLSpecs!$L$15:$M$180,2,FALSE),"")</f>
        <v/>
      </c>
    </row>
    <row r="1012" spans="3:3" x14ac:dyDescent="0.25">
      <c r="C1012" s="67" t="str">
        <f>+IFERROR(VLOOKUP(B1012,GLSpecs!$L$15:$M$180,2,FALSE),"")</f>
        <v/>
      </c>
    </row>
    <row r="1013" spans="3:3" x14ac:dyDescent="0.25">
      <c r="C1013" s="67" t="str">
        <f>+IFERROR(VLOOKUP(B1013,GLSpecs!$L$15:$M$180,2,FALSE),"")</f>
        <v/>
      </c>
    </row>
    <row r="1014" spans="3:3" x14ac:dyDescent="0.25">
      <c r="C1014" s="67" t="str">
        <f>+IFERROR(VLOOKUP(B1014,GLSpecs!$L$15:$M$180,2,FALSE),"")</f>
        <v/>
      </c>
    </row>
    <row r="1015" spans="3:3" x14ac:dyDescent="0.25">
      <c r="C1015" s="67" t="str">
        <f>+IFERROR(VLOOKUP(B1015,GLSpecs!$L$15:$M$180,2,FALSE),"")</f>
        <v/>
      </c>
    </row>
    <row r="1016" spans="3:3" x14ac:dyDescent="0.25">
      <c r="C1016" s="67" t="str">
        <f>+IFERROR(VLOOKUP(B1016,GLSpecs!$L$15:$M$180,2,FALSE),"")</f>
        <v/>
      </c>
    </row>
    <row r="1017" spans="3:3" x14ac:dyDescent="0.25">
      <c r="C1017" s="67" t="str">
        <f>+IFERROR(VLOOKUP(B1017,GLSpecs!$L$15:$M$180,2,FALSE),"")</f>
        <v/>
      </c>
    </row>
    <row r="1018" spans="3:3" x14ac:dyDescent="0.25">
      <c r="C1018" s="67" t="str">
        <f>+IFERROR(VLOOKUP(B1018,GLSpecs!$L$15:$M$180,2,FALSE),"")</f>
        <v/>
      </c>
    </row>
    <row r="1019" spans="3:3" x14ac:dyDescent="0.25">
      <c r="C1019" s="67" t="str">
        <f>+IFERROR(VLOOKUP(B1019,GLSpecs!$L$15:$M$180,2,FALSE),"")</f>
        <v/>
      </c>
    </row>
    <row r="1020" spans="3:3" x14ac:dyDescent="0.25">
      <c r="C1020" s="67" t="str">
        <f>+IFERROR(VLOOKUP(B1020,GLSpecs!$L$15:$M$180,2,FALSE),"")</f>
        <v/>
      </c>
    </row>
    <row r="1021" spans="3:3" x14ac:dyDescent="0.25">
      <c r="C1021" s="67" t="str">
        <f>+IFERROR(VLOOKUP(B1021,GLSpecs!$L$15:$M$180,2,FALSE),"")</f>
        <v/>
      </c>
    </row>
    <row r="1022" spans="3:3" x14ac:dyDescent="0.25">
      <c r="C1022" s="67" t="str">
        <f>+IFERROR(VLOOKUP(B1022,GLSpecs!$L$15:$M$180,2,FALSE),"")</f>
        <v/>
      </c>
    </row>
    <row r="1023" spans="3:3" x14ac:dyDescent="0.25">
      <c r="C1023" s="67" t="str">
        <f>+IFERROR(VLOOKUP(B1023,GLSpecs!$L$15:$M$180,2,FALSE),"")</f>
        <v/>
      </c>
    </row>
    <row r="1024" spans="3:3" x14ac:dyDescent="0.25">
      <c r="C1024" s="67" t="str">
        <f>+IFERROR(VLOOKUP(B1024,GLSpecs!$L$15:$M$180,2,FALSE),"")</f>
        <v/>
      </c>
    </row>
    <row r="1025" spans="3:3" x14ac:dyDescent="0.25">
      <c r="C1025" s="67" t="str">
        <f>+IFERROR(VLOOKUP(B1025,GLSpecs!$L$15:$M$180,2,FALSE),"")</f>
        <v/>
      </c>
    </row>
    <row r="1026" spans="3:3" x14ac:dyDescent="0.25">
      <c r="C1026" s="67" t="str">
        <f>+IFERROR(VLOOKUP(B1026,GLSpecs!$L$15:$M$180,2,FALSE),"")</f>
        <v/>
      </c>
    </row>
    <row r="1027" spans="3:3" x14ac:dyDescent="0.25">
      <c r="C1027" s="67" t="str">
        <f>+IFERROR(VLOOKUP(B1027,GLSpecs!$L$15:$M$180,2,FALSE),"")</f>
        <v/>
      </c>
    </row>
    <row r="1028" spans="3:3" x14ac:dyDescent="0.25">
      <c r="C1028" s="67" t="str">
        <f>+IFERROR(VLOOKUP(B1028,GLSpecs!$L$15:$M$180,2,FALSE),"")</f>
        <v/>
      </c>
    </row>
    <row r="1029" spans="3:3" x14ac:dyDescent="0.25">
      <c r="C1029" s="67" t="str">
        <f>+IFERROR(VLOOKUP(B1029,GLSpecs!$L$15:$M$180,2,FALSE),"")</f>
        <v/>
      </c>
    </row>
    <row r="1030" spans="3:3" x14ac:dyDescent="0.25">
      <c r="C1030" s="67" t="str">
        <f>+IFERROR(VLOOKUP(B1030,GLSpecs!$L$15:$M$180,2,FALSE),"")</f>
        <v/>
      </c>
    </row>
    <row r="1031" spans="3:3" x14ac:dyDescent="0.25">
      <c r="C1031" s="67" t="str">
        <f>+IFERROR(VLOOKUP(B1031,GLSpecs!$L$15:$M$180,2,FALSE),"")</f>
        <v/>
      </c>
    </row>
    <row r="1032" spans="3:3" x14ac:dyDescent="0.25">
      <c r="C1032" s="67" t="str">
        <f>+IFERROR(VLOOKUP(B1032,GLSpecs!$L$15:$M$180,2,FALSE),"")</f>
        <v/>
      </c>
    </row>
    <row r="1033" spans="3:3" x14ac:dyDescent="0.25">
      <c r="C1033" s="67" t="str">
        <f>+IFERROR(VLOOKUP(B1033,GLSpecs!$L$15:$M$180,2,FALSE),"")</f>
        <v/>
      </c>
    </row>
    <row r="1034" spans="3:3" x14ac:dyDescent="0.25">
      <c r="C1034" s="67" t="str">
        <f>+IFERROR(VLOOKUP(B1034,GLSpecs!$L$15:$M$180,2,FALSE),"")</f>
        <v/>
      </c>
    </row>
    <row r="1035" spans="3:3" x14ac:dyDescent="0.25">
      <c r="C1035" s="67" t="str">
        <f>+IFERROR(VLOOKUP(B1035,GLSpecs!$L$15:$M$180,2,FALSE),"")</f>
        <v/>
      </c>
    </row>
    <row r="1036" spans="3:3" x14ac:dyDescent="0.25">
      <c r="C1036" s="67" t="str">
        <f>+IFERROR(VLOOKUP(B1036,GLSpecs!$L$15:$M$180,2,FALSE),"")</f>
        <v/>
      </c>
    </row>
    <row r="1037" spans="3:3" x14ac:dyDescent="0.25">
      <c r="C1037" s="67" t="str">
        <f>+IFERROR(VLOOKUP(B1037,GLSpecs!$L$15:$M$180,2,FALSE),"")</f>
        <v/>
      </c>
    </row>
    <row r="1038" spans="3:3" x14ac:dyDescent="0.25">
      <c r="C1038" s="67" t="str">
        <f>+IFERROR(VLOOKUP(B1038,GLSpecs!$L$15:$M$180,2,FALSE),"")</f>
        <v/>
      </c>
    </row>
    <row r="1039" spans="3:3" x14ac:dyDescent="0.25">
      <c r="C1039" s="67" t="str">
        <f>+IFERROR(VLOOKUP(B1039,GLSpecs!$L$15:$M$180,2,FALSE),"")</f>
        <v/>
      </c>
    </row>
    <row r="1040" spans="3:3" x14ac:dyDescent="0.25">
      <c r="C1040" s="67" t="str">
        <f>+IFERROR(VLOOKUP(B1040,GLSpecs!$L$15:$M$180,2,FALSE),"")</f>
        <v/>
      </c>
    </row>
    <row r="1041" spans="3:3" x14ac:dyDescent="0.25">
      <c r="C1041" s="67" t="str">
        <f>+IFERROR(VLOOKUP(B1041,GLSpecs!$L$15:$M$180,2,FALSE),"")</f>
        <v/>
      </c>
    </row>
    <row r="1042" spans="3:3" x14ac:dyDescent="0.25">
      <c r="C1042" s="67" t="str">
        <f>+IFERROR(VLOOKUP(B1042,GLSpecs!$L$15:$M$180,2,FALSE),"")</f>
        <v/>
      </c>
    </row>
    <row r="1043" spans="3:3" x14ac:dyDescent="0.25">
      <c r="C1043" s="67" t="str">
        <f>+IFERROR(VLOOKUP(B1043,GLSpecs!$L$15:$M$180,2,FALSE),"")</f>
        <v/>
      </c>
    </row>
    <row r="1044" spans="3:3" x14ac:dyDescent="0.25">
      <c r="C1044" s="67" t="str">
        <f>+IFERROR(VLOOKUP(B1044,GLSpecs!$L$15:$M$180,2,FALSE),"")</f>
        <v/>
      </c>
    </row>
    <row r="1045" spans="3:3" x14ac:dyDescent="0.25">
      <c r="C1045" s="67" t="str">
        <f>+IFERROR(VLOOKUP(B1045,GLSpecs!$L$15:$M$180,2,FALSE),"")</f>
        <v/>
      </c>
    </row>
    <row r="1046" spans="3:3" x14ac:dyDescent="0.25">
      <c r="C1046" s="67" t="str">
        <f>+IFERROR(VLOOKUP(B1046,GLSpecs!$L$15:$M$180,2,FALSE),"")</f>
        <v/>
      </c>
    </row>
    <row r="1047" spans="3:3" x14ac:dyDescent="0.25">
      <c r="C1047" s="67" t="str">
        <f>+IFERROR(VLOOKUP(B1047,GLSpecs!$L$15:$M$180,2,FALSE),"")</f>
        <v/>
      </c>
    </row>
    <row r="1048" spans="3:3" x14ac:dyDescent="0.25">
      <c r="C1048" s="67" t="str">
        <f>+IFERROR(VLOOKUP(B1048,GLSpecs!$L$15:$M$180,2,FALSE),"")</f>
        <v/>
      </c>
    </row>
    <row r="1049" spans="3:3" x14ac:dyDescent="0.25">
      <c r="C1049" s="67" t="str">
        <f>+IFERROR(VLOOKUP(B1049,GLSpecs!$L$15:$M$180,2,FALSE),"")</f>
        <v/>
      </c>
    </row>
    <row r="1050" spans="3:3" x14ac:dyDescent="0.25">
      <c r="C1050" s="67" t="str">
        <f>+IFERROR(VLOOKUP(B1050,GLSpecs!$L$15:$M$180,2,FALSE),"")</f>
        <v/>
      </c>
    </row>
    <row r="1051" spans="3:3" x14ac:dyDescent="0.25">
      <c r="C1051" s="67" t="str">
        <f>+IFERROR(VLOOKUP(B1051,GLSpecs!$L$15:$M$180,2,FALSE),"")</f>
        <v/>
      </c>
    </row>
    <row r="1052" spans="3:3" x14ac:dyDescent="0.25">
      <c r="C1052" s="67" t="str">
        <f>+IFERROR(VLOOKUP(B1052,GLSpecs!$L$15:$M$180,2,FALSE),"")</f>
        <v/>
      </c>
    </row>
    <row r="1053" spans="3:3" x14ac:dyDescent="0.25">
      <c r="C1053" s="67" t="str">
        <f>+IFERROR(VLOOKUP(B1053,GLSpecs!$L$15:$M$180,2,FALSE),"")</f>
        <v/>
      </c>
    </row>
    <row r="1054" spans="3:3" x14ac:dyDescent="0.25">
      <c r="C1054" s="67" t="str">
        <f>+IFERROR(VLOOKUP(B1054,GLSpecs!$L$15:$M$180,2,FALSE),"")</f>
        <v/>
      </c>
    </row>
    <row r="1055" spans="3:3" x14ac:dyDescent="0.25">
      <c r="C1055" s="67" t="str">
        <f>+IFERROR(VLOOKUP(B1055,GLSpecs!$L$15:$M$180,2,FALSE),"")</f>
        <v/>
      </c>
    </row>
    <row r="1056" spans="3:3" x14ac:dyDescent="0.25">
      <c r="C1056" s="67" t="str">
        <f>+IFERROR(VLOOKUP(B1056,GLSpecs!$L$15:$M$180,2,FALSE),"")</f>
        <v/>
      </c>
    </row>
    <row r="1057" spans="3:3" x14ac:dyDescent="0.25">
      <c r="C1057" s="67" t="str">
        <f>+IFERROR(VLOOKUP(B1057,GLSpecs!$L$15:$M$180,2,FALSE),"")</f>
        <v/>
      </c>
    </row>
    <row r="1058" spans="3:3" x14ac:dyDescent="0.25">
      <c r="C1058" s="67" t="str">
        <f>+IFERROR(VLOOKUP(B1058,GLSpecs!$L$15:$M$180,2,FALSE),"")</f>
        <v/>
      </c>
    </row>
    <row r="1059" spans="3:3" x14ac:dyDescent="0.25">
      <c r="C1059" s="67" t="str">
        <f>+IFERROR(VLOOKUP(B1059,GLSpecs!$L$15:$M$180,2,FALSE),"")</f>
        <v/>
      </c>
    </row>
    <row r="1060" spans="3:3" x14ac:dyDescent="0.25">
      <c r="C1060" s="67" t="str">
        <f>+IFERROR(VLOOKUP(B1060,GLSpecs!$L$15:$M$180,2,FALSE),"")</f>
        <v/>
      </c>
    </row>
    <row r="1061" spans="3:3" x14ac:dyDescent="0.25">
      <c r="C1061" s="67" t="str">
        <f>+IFERROR(VLOOKUP(B1061,GLSpecs!$L$15:$M$180,2,FALSE),"")</f>
        <v/>
      </c>
    </row>
    <row r="1062" spans="3:3" x14ac:dyDescent="0.25">
      <c r="C1062" s="67" t="str">
        <f>+IFERROR(VLOOKUP(B1062,GLSpecs!$L$15:$M$180,2,FALSE),"")</f>
        <v/>
      </c>
    </row>
    <row r="1063" spans="3:3" x14ac:dyDescent="0.25">
      <c r="C1063" s="67" t="str">
        <f>+IFERROR(VLOOKUP(B1063,GLSpecs!$L$15:$M$180,2,FALSE),"")</f>
        <v/>
      </c>
    </row>
    <row r="1064" spans="3:3" x14ac:dyDescent="0.25">
      <c r="C1064" s="67" t="str">
        <f>+IFERROR(VLOOKUP(B1064,GLSpecs!$L$15:$M$180,2,FALSE),"")</f>
        <v/>
      </c>
    </row>
    <row r="1065" spans="3:3" x14ac:dyDescent="0.25">
      <c r="C1065" s="67" t="str">
        <f>+IFERROR(VLOOKUP(B1065,GLSpecs!$L$15:$M$180,2,FALSE),"")</f>
        <v/>
      </c>
    </row>
    <row r="1066" spans="3:3" x14ac:dyDescent="0.25">
      <c r="C1066" s="67" t="str">
        <f>+IFERROR(VLOOKUP(B1066,GLSpecs!$L$15:$M$180,2,FALSE),"")</f>
        <v/>
      </c>
    </row>
    <row r="1067" spans="3:3" x14ac:dyDescent="0.25">
      <c r="C1067" s="67" t="str">
        <f>+IFERROR(VLOOKUP(B1067,GLSpecs!$L$15:$M$180,2,FALSE),"")</f>
        <v/>
      </c>
    </row>
    <row r="1068" spans="3:3" x14ac:dyDescent="0.25">
      <c r="C1068" s="67" t="str">
        <f>+IFERROR(VLOOKUP(B1068,GLSpecs!$L$15:$M$180,2,FALSE),"")</f>
        <v/>
      </c>
    </row>
    <row r="1069" spans="3:3" x14ac:dyDescent="0.25">
      <c r="C1069" s="67" t="str">
        <f>+IFERROR(VLOOKUP(B1069,GLSpecs!$L$15:$M$180,2,FALSE),"")</f>
        <v/>
      </c>
    </row>
    <row r="1070" spans="3:3" x14ac:dyDescent="0.25">
      <c r="C1070" s="67" t="str">
        <f>+IFERROR(VLOOKUP(B1070,GLSpecs!$L$15:$M$180,2,FALSE),"")</f>
        <v/>
      </c>
    </row>
    <row r="1071" spans="3:3" x14ac:dyDescent="0.25">
      <c r="C1071" s="67" t="str">
        <f>+IFERROR(VLOOKUP(B1071,GLSpecs!$L$15:$M$180,2,FALSE),"")</f>
        <v/>
      </c>
    </row>
    <row r="1072" spans="3:3" x14ac:dyDescent="0.25">
      <c r="C1072" s="67" t="str">
        <f>+IFERROR(VLOOKUP(B1072,GLSpecs!$L$15:$M$180,2,FALSE),"")</f>
        <v/>
      </c>
    </row>
    <row r="1073" spans="3:3" x14ac:dyDescent="0.25">
      <c r="C1073" s="67" t="str">
        <f>+IFERROR(VLOOKUP(B1073,GLSpecs!$L$15:$M$180,2,FALSE),"")</f>
        <v/>
      </c>
    </row>
    <row r="1074" spans="3:3" x14ac:dyDescent="0.25">
      <c r="C1074" s="67" t="str">
        <f>+IFERROR(VLOOKUP(B1074,GLSpecs!$L$15:$M$180,2,FALSE),"")</f>
        <v/>
      </c>
    </row>
    <row r="1075" spans="3:3" x14ac:dyDescent="0.25">
      <c r="C1075" s="67" t="str">
        <f>+IFERROR(VLOOKUP(B1075,GLSpecs!$L$15:$M$180,2,FALSE),"")</f>
        <v/>
      </c>
    </row>
    <row r="1076" spans="3:3" x14ac:dyDescent="0.25">
      <c r="C1076" s="67" t="str">
        <f>+IFERROR(VLOOKUP(B1076,GLSpecs!$L$15:$M$180,2,FALSE),"")</f>
        <v/>
      </c>
    </row>
    <row r="1077" spans="3:3" x14ac:dyDescent="0.25">
      <c r="C1077" s="67" t="str">
        <f>+IFERROR(VLOOKUP(B1077,GLSpecs!$L$15:$M$180,2,FALSE),"")</f>
        <v/>
      </c>
    </row>
    <row r="1078" spans="3:3" x14ac:dyDescent="0.25">
      <c r="C1078" s="67" t="str">
        <f>+IFERROR(VLOOKUP(B1078,GLSpecs!$L$15:$M$180,2,FALSE),"")</f>
        <v/>
      </c>
    </row>
    <row r="1079" spans="3:3" x14ac:dyDescent="0.25">
      <c r="C1079" s="67" t="str">
        <f>+IFERROR(VLOOKUP(B1079,GLSpecs!$L$15:$M$180,2,FALSE),"")</f>
        <v/>
      </c>
    </row>
    <row r="1080" spans="3:3" x14ac:dyDescent="0.25">
      <c r="C1080" s="67" t="str">
        <f>+IFERROR(VLOOKUP(B1080,GLSpecs!$L$15:$M$180,2,FALSE),"")</f>
        <v/>
      </c>
    </row>
    <row r="1081" spans="3:3" x14ac:dyDescent="0.25">
      <c r="C1081" s="67" t="str">
        <f>+IFERROR(VLOOKUP(B1081,GLSpecs!$L$15:$M$180,2,FALSE),"")</f>
        <v/>
      </c>
    </row>
    <row r="1082" spans="3:3" x14ac:dyDescent="0.25">
      <c r="C1082" s="67" t="str">
        <f>+IFERROR(VLOOKUP(B1082,GLSpecs!$L$15:$M$180,2,FALSE),"")</f>
        <v/>
      </c>
    </row>
    <row r="1083" spans="3:3" x14ac:dyDescent="0.25">
      <c r="C1083" s="67" t="str">
        <f>+IFERROR(VLOOKUP(B1083,GLSpecs!$L$15:$M$180,2,FALSE),"")</f>
        <v/>
      </c>
    </row>
    <row r="1084" spans="3:3" x14ac:dyDescent="0.25">
      <c r="C1084" s="67" t="str">
        <f>+IFERROR(VLOOKUP(B1084,GLSpecs!$L$15:$M$180,2,FALSE),"")</f>
        <v/>
      </c>
    </row>
    <row r="1085" spans="3:3" x14ac:dyDescent="0.25">
      <c r="C1085" s="67" t="str">
        <f>+IFERROR(VLOOKUP(B1085,GLSpecs!$L$15:$M$180,2,FALSE),"")</f>
        <v/>
      </c>
    </row>
    <row r="1086" spans="3:3" x14ac:dyDescent="0.25">
      <c r="C1086" s="67" t="str">
        <f>+IFERROR(VLOOKUP(B1086,GLSpecs!$L$15:$M$180,2,FALSE),"")</f>
        <v/>
      </c>
    </row>
    <row r="1087" spans="3:3" x14ac:dyDescent="0.25">
      <c r="C1087" s="67" t="str">
        <f>+IFERROR(VLOOKUP(B1087,GLSpecs!$L$15:$M$180,2,FALSE),"")</f>
        <v/>
      </c>
    </row>
    <row r="1088" spans="3:3" x14ac:dyDescent="0.25">
      <c r="C1088" s="67" t="str">
        <f>+IFERROR(VLOOKUP(B1088,GLSpecs!$L$15:$M$180,2,FALSE),"")</f>
        <v/>
      </c>
    </row>
    <row r="1089" spans="3:3" x14ac:dyDescent="0.25">
      <c r="C1089" s="67" t="str">
        <f>+IFERROR(VLOOKUP(B1089,GLSpecs!$L$15:$M$180,2,FALSE),"")</f>
        <v/>
      </c>
    </row>
    <row r="1090" spans="3:3" x14ac:dyDescent="0.25">
      <c r="C1090" s="67" t="str">
        <f>+IFERROR(VLOOKUP(B1090,GLSpecs!$L$15:$M$180,2,FALSE),"")</f>
        <v/>
      </c>
    </row>
    <row r="1091" spans="3:3" x14ac:dyDescent="0.25">
      <c r="C1091" s="67" t="str">
        <f>+IFERROR(VLOOKUP(B1091,GLSpecs!$L$15:$M$180,2,FALSE),"")</f>
        <v/>
      </c>
    </row>
    <row r="1092" spans="3:3" x14ac:dyDescent="0.25">
      <c r="C1092" s="67" t="str">
        <f>+IFERROR(VLOOKUP(B1092,GLSpecs!$L$15:$M$180,2,FALSE),"")</f>
        <v/>
      </c>
    </row>
    <row r="1093" spans="3:3" x14ac:dyDescent="0.25">
      <c r="C1093" s="67" t="str">
        <f>+IFERROR(VLOOKUP(B1093,GLSpecs!$L$15:$M$180,2,FALSE),"")</f>
        <v/>
      </c>
    </row>
    <row r="1094" spans="3:3" x14ac:dyDescent="0.25">
      <c r="C1094" s="67" t="str">
        <f>+IFERROR(VLOOKUP(B1094,GLSpecs!$L$15:$M$180,2,FALSE),"")</f>
        <v/>
      </c>
    </row>
    <row r="1095" spans="3:3" x14ac:dyDescent="0.25">
      <c r="C1095" s="67" t="str">
        <f>+IFERROR(VLOOKUP(B1095,GLSpecs!$L$15:$M$180,2,FALSE),"")</f>
        <v/>
      </c>
    </row>
    <row r="1096" spans="3:3" x14ac:dyDescent="0.25">
      <c r="C1096" s="67" t="str">
        <f>+IFERROR(VLOOKUP(B1096,GLSpecs!$L$15:$M$180,2,FALSE),"")</f>
        <v/>
      </c>
    </row>
    <row r="1097" spans="3:3" x14ac:dyDescent="0.25">
      <c r="C1097" s="67" t="str">
        <f>+IFERROR(VLOOKUP(B1097,GLSpecs!$L$15:$M$180,2,FALSE),"")</f>
        <v/>
      </c>
    </row>
    <row r="1098" spans="3:3" x14ac:dyDescent="0.25">
      <c r="C1098" s="67" t="str">
        <f>+IFERROR(VLOOKUP(B1098,GLSpecs!$L$15:$M$180,2,FALSE),"")</f>
        <v/>
      </c>
    </row>
    <row r="1099" spans="3:3" x14ac:dyDescent="0.25">
      <c r="C1099" s="67" t="str">
        <f>+IFERROR(VLOOKUP(B1099,GLSpecs!$L$15:$M$180,2,FALSE),"")</f>
        <v/>
      </c>
    </row>
    <row r="1100" spans="3:3" x14ac:dyDescent="0.25">
      <c r="C1100" s="67" t="str">
        <f>+IFERROR(VLOOKUP(B1100,GLSpecs!$L$15:$M$180,2,FALSE),"")</f>
        <v/>
      </c>
    </row>
    <row r="1101" spans="3:3" x14ac:dyDescent="0.25">
      <c r="C1101" s="67" t="str">
        <f>+IFERROR(VLOOKUP(B1101,GLSpecs!$L$15:$M$180,2,FALSE),"")</f>
        <v/>
      </c>
    </row>
    <row r="1102" spans="3:3" x14ac:dyDescent="0.25">
      <c r="C1102" s="67" t="str">
        <f>+IFERROR(VLOOKUP(B1102,GLSpecs!$L$15:$M$180,2,FALSE),"")</f>
        <v/>
      </c>
    </row>
    <row r="1103" spans="3:3" x14ac:dyDescent="0.25">
      <c r="C1103" s="67" t="str">
        <f>+IFERROR(VLOOKUP(B1103,GLSpecs!$L$15:$M$180,2,FALSE),"")</f>
        <v/>
      </c>
    </row>
    <row r="1104" spans="3:3" x14ac:dyDescent="0.25">
      <c r="C1104" s="67" t="str">
        <f>+IFERROR(VLOOKUP(B1104,GLSpecs!$L$15:$M$180,2,FALSE),"")</f>
        <v/>
      </c>
    </row>
    <row r="1105" spans="3:3" x14ac:dyDescent="0.25">
      <c r="C1105" s="67" t="str">
        <f>+IFERROR(VLOOKUP(B1105,GLSpecs!$L$15:$M$180,2,FALSE),"")</f>
        <v/>
      </c>
    </row>
    <row r="1106" spans="3:3" x14ac:dyDescent="0.25">
      <c r="C1106" s="67" t="str">
        <f>+IFERROR(VLOOKUP(B1106,GLSpecs!$L$15:$M$180,2,FALSE),"")</f>
        <v/>
      </c>
    </row>
    <row r="1107" spans="3:3" x14ac:dyDescent="0.25">
      <c r="C1107" s="67" t="str">
        <f>+IFERROR(VLOOKUP(B1107,GLSpecs!$L$15:$M$180,2,FALSE),"")</f>
        <v/>
      </c>
    </row>
    <row r="1108" spans="3:3" x14ac:dyDescent="0.25">
      <c r="C1108" s="67" t="str">
        <f>+IFERROR(VLOOKUP(B1108,GLSpecs!$L$15:$M$180,2,FALSE),"")</f>
        <v/>
      </c>
    </row>
    <row r="1109" spans="3:3" x14ac:dyDescent="0.25">
      <c r="C1109" s="67" t="str">
        <f>+IFERROR(VLOOKUP(B1109,GLSpecs!$L$15:$M$180,2,FALSE),"")</f>
        <v/>
      </c>
    </row>
    <row r="1110" spans="3:3" x14ac:dyDescent="0.25">
      <c r="C1110" s="67" t="str">
        <f>+IFERROR(VLOOKUP(B1110,GLSpecs!$L$15:$M$180,2,FALSE),"")</f>
        <v/>
      </c>
    </row>
    <row r="1111" spans="3:3" x14ac:dyDescent="0.25">
      <c r="C1111" s="67" t="str">
        <f>+IFERROR(VLOOKUP(B1111,GLSpecs!$L$15:$M$180,2,FALSE),"")</f>
        <v/>
      </c>
    </row>
    <row r="1112" spans="3:3" x14ac:dyDescent="0.25">
      <c r="C1112" s="67" t="str">
        <f>+IFERROR(VLOOKUP(B1112,GLSpecs!$L$15:$M$180,2,FALSE),"")</f>
        <v/>
      </c>
    </row>
    <row r="1113" spans="3:3" x14ac:dyDescent="0.25">
      <c r="C1113" s="67" t="str">
        <f>+IFERROR(VLOOKUP(B1113,GLSpecs!$L$15:$M$180,2,FALSE),"")</f>
        <v/>
      </c>
    </row>
    <row r="1114" spans="3:3" x14ac:dyDescent="0.25">
      <c r="C1114" s="67" t="str">
        <f>+IFERROR(VLOOKUP(B1114,GLSpecs!$L$15:$M$180,2,FALSE),"")</f>
        <v/>
      </c>
    </row>
    <row r="1115" spans="3:3" x14ac:dyDescent="0.25">
      <c r="C1115" s="67" t="str">
        <f>+IFERROR(VLOOKUP(B1115,GLSpecs!$L$15:$M$180,2,FALSE),"")</f>
        <v/>
      </c>
    </row>
    <row r="1116" spans="3:3" x14ac:dyDescent="0.25">
      <c r="C1116" s="67" t="str">
        <f>+IFERROR(VLOOKUP(B1116,GLSpecs!$L$15:$M$180,2,FALSE),"")</f>
        <v/>
      </c>
    </row>
    <row r="1117" spans="3:3" x14ac:dyDescent="0.25">
      <c r="C1117" s="67" t="str">
        <f>+IFERROR(VLOOKUP(B1117,GLSpecs!$L$15:$M$180,2,FALSE),"")</f>
        <v/>
      </c>
    </row>
    <row r="1118" spans="3:3" x14ac:dyDescent="0.25">
      <c r="C1118" s="67" t="str">
        <f>+IFERROR(VLOOKUP(B1118,GLSpecs!$L$15:$M$180,2,FALSE),"")</f>
        <v/>
      </c>
    </row>
    <row r="1119" spans="3:3" x14ac:dyDescent="0.25">
      <c r="C1119" s="67" t="str">
        <f>+IFERROR(VLOOKUP(B1119,GLSpecs!$L$15:$M$180,2,FALSE),"")</f>
        <v/>
      </c>
    </row>
    <row r="1120" spans="3:3" x14ac:dyDescent="0.25">
      <c r="C1120" s="67" t="str">
        <f>+IFERROR(VLOOKUP(B1120,GLSpecs!$L$15:$M$180,2,FALSE),"")</f>
        <v/>
      </c>
    </row>
    <row r="1121" spans="3:3" x14ac:dyDescent="0.25">
      <c r="C1121" s="67" t="str">
        <f>+IFERROR(VLOOKUP(B1121,GLSpecs!$L$15:$M$180,2,FALSE),"")</f>
        <v/>
      </c>
    </row>
    <row r="1122" spans="3:3" x14ac:dyDescent="0.25">
      <c r="C1122" s="67" t="str">
        <f>+IFERROR(VLOOKUP(B1122,GLSpecs!$L$15:$M$180,2,FALSE),"")</f>
        <v/>
      </c>
    </row>
    <row r="1123" spans="3:3" x14ac:dyDescent="0.25">
      <c r="C1123" s="67" t="str">
        <f>+IFERROR(VLOOKUP(B1123,GLSpecs!$L$15:$M$180,2,FALSE),"")</f>
        <v/>
      </c>
    </row>
    <row r="1124" spans="3:3" x14ac:dyDescent="0.25">
      <c r="C1124" s="67" t="str">
        <f>+IFERROR(VLOOKUP(B1124,GLSpecs!$L$15:$M$180,2,FALSE),"")</f>
        <v/>
      </c>
    </row>
    <row r="1125" spans="3:3" x14ac:dyDescent="0.25">
      <c r="C1125" s="67" t="str">
        <f>+IFERROR(VLOOKUP(B1125,GLSpecs!$L$15:$M$180,2,FALSE),"")</f>
        <v/>
      </c>
    </row>
    <row r="1126" spans="3:3" x14ac:dyDescent="0.25">
      <c r="C1126" s="67" t="str">
        <f>+IFERROR(VLOOKUP(B1126,GLSpecs!$L$15:$M$180,2,FALSE),"")</f>
        <v/>
      </c>
    </row>
    <row r="1127" spans="3:3" x14ac:dyDescent="0.25">
      <c r="C1127" s="67" t="str">
        <f>+IFERROR(VLOOKUP(B1127,GLSpecs!$L$15:$M$180,2,FALSE),"")</f>
        <v/>
      </c>
    </row>
    <row r="1128" spans="3:3" x14ac:dyDescent="0.25">
      <c r="C1128" s="67" t="str">
        <f>+IFERROR(VLOOKUP(B1128,GLSpecs!$L$15:$M$180,2,FALSE),"")</f>
        <v/>
      </c>
    </row>
    <row r="1129" spans="3:3" x14ac:dyDescent="0.25">
      <c r="C1129" s="67" t="str">
        <f>+IFERROR(VLOOKUP(B1129,GLSpecs!$L$15:$M$180,2,FALSE),"")</f>
        <v/>
      </c>
    </row>
    <row r="1130" spans="3:3" x14ac:dyDescent="0.25">
      <c r="C1130" s="67" t="str">
        <f>+IFERROR(VLOOKUP(B1130,GLSpecs!$L$15:$M$180,2,FALSE),"")</f>
        <v/>
      </c>
    </row>
    <row r="1131" spans="3:3" x14ac:dyDescent="0.25">
      <c r="C1131" s="67" t="str">
        <f>+IFERROR(VLOOKUP(B1131,GLSpecs!$L$15:$M$180,2,FALSE),"")</f>
        <v/>
      </c>
    </row>
    <row r="1132" spans="3:3" x14ac:dyDescent="0.25">
      <c r="C1132" s="67" t="str">
        <f>+IFERROR(VLOOKUP(B1132,GLSpecs!$L$15:$M$180,2,FALSE),"")</f>
        <v/>
      </c>
    </row>
    <row r="1133" spans="3:3" x14ac:dyDescent="0.25">
      <c r="C1133" s="67" t="str">
        <f>+IFERROR(VLOOKUP(B1133,GLSpecs!$L$15:$M$180,2,FALSE),"")</f>
        <v/>
      </c>
    </row>
    <row r="1134" spans="3:3" x14ac:dyDescent="0.25">
      <c r="C1134" s="67" t="str">
        <f>+IFERROR(VLOOKUP(B1134,GLSpecs!$L$15:$M$180,2,FALSE),"")</f>
        <v/>
      </c>
    </row>
    <row r="1135" spans="3:3" x14ac:dyDescent="0.25">
      <c r="C1135" s="67" t="str">
        <f>+IFERROR(VLOOKUP(B1135,GLSpecs!$L$15:$M$180,2,FALSE),"")</f>
        <v/>
      </c>
    </row>
    <row r="1136" spans="3:3" x14ac:dyDescent="0.25">
      <c r="C1136" s="67" t="str">
        <f>+IFERROR(VLOOKUP(B1136,GLSpecs!$L$15:$M$180,2,FALSE),"")</f>
        <v/>
      </c>
    </row>
    <row r="1137" spans="3:3" x14ac:dyDescent="0.25">
      <c r="C1137" s="67" t="str">
        <f>+IFERROR(VLOOKUP(B1137,GLSpecs!$L$15:$M$180,2,FALSE),"")</f>
        <v/>
      </c>
    </row>
    <row r="1138" spans="3:3" x14ac:dyDescent="0.25">
      <c r="C1138" s="67" t="str">
        <f>+IFERROR(VLOOKUP(B1138,GLSpecs!$L$15:$M$180,2,FALSE),"")</f>
        <v/>
      </c>
    </row>
    <row r="1139" spans="3:3" x14ac:dyDescent="0.25">
      <c r="C1139" s="67" t="str">
        <f>+IFERROR(VLOOKUP(B1139,GLSpecs!$L$15:$M$180,2,FALSE),"")</f>
        <v/>
      </c>
    </row>
    <row r="1140" spans="3:3" x14ac:dyDescent="0.25">
      <c r="C1140" s="67" t="str">
        <f>+IFERROR(VLOOKUP(B1140,GLSpecs!$L$15:$M$180,2,FALSE),"")</f>
        <v/>
      </c>
    </row>
    <row r="1141" spans="3:3" x14ac:dyDescent="0.25">
      <c r="C1141" s="67" t="str">
        <f>+IFERROR(VLOOKUP(B1141,GLSpecs!$L$15:$M$180,2,FALSE),"")</f>
        <v/>
      </c>
    </row>
    <row r="1142" spans="3:3" x14ac:dyDescent="0.25">
      <c r="C1142" s="67" t="str">
        <f>+IFERROR(VLOOKUP(B1142,GLSpecs!$L$15:$M$180,2,FALSE),"")</f>
        <v/>
      </c>
    </row>
    <row r="1143" spans="3:3" x14ac:dyDescent="0.25">
      <c r="C1143" s="67" t="str">
        <f>+IFERROR(VLOOKUP(B1143,GLSpecs!$L$15:$M$180,2,FALSE),"")</f>
        <v/>
      </c>
    </row>
    <row r="1144" spans="3:3" x14ac:dyDescent="0.25">
      <c r="C1144" s="67" t="str">
        <f>+IFERROR(VLOOKUP(B1144,GLSpecs!$L$15:$M$180,2,FALSE),"")</f>
        <v/>
      </c>
    </row>
    <row r="1145" spans="3:3" x14ac:dyDescent="0.25">
      <c r="C1145" s="67" t="str">
        <f>+IFERROR(VLOOKUP(B1145,GLSpecs!$L$15:$M$180,2,FALSE),"")</f>
        <v/>
      </c>
    </row>
    <row r="1146" spans="3:3" x14ac:dyDescent="0.25">
      <c r="C1146" s="67" t="str">
        <f>+IFERROR(VLOOKUP(B1146,GLSpecs!$L$15:$M$180,2,FALSE),"")</f>
        <v/>
      </c>
    </row>
    <row r="1147" spans="3:3" x14ac:dyDescent="0.25">
      <c r="C1147" s="67" t="str">
        <f>+IFERROR(VLOOKUP(B1147,GLSpecs!$L$15:$M$180,2,FALSE),"")</f>
        <v/>
      </c>
    </row>
    <row r="1148" spans="3:3" x14ac:dyDescent="0.25">
      <c r="C1148" s="67" t="str">
        <f>+IFERROR(VLOOKUP(B1148,GLSpecs!$L$15:$M$180,2,FALSE),"")</f>
        <v/>
      </c>
    </row>
    <row r="1149" spans="3:3" x14ac:dyDescent="0.25">
      <c r="C1149" s="67" t="str">
        <f>+IFERROR(VLOOKUP(B1149,GLSpecs!$L$15:$M$180,2,FALSE),"")</f>
        <v/>
      </c>
    </row>
    <row r="1150" spans="3:3" x14ac:dyDescent="0.25">
      <c r="C1150" s="67" t="str">
        <f>+IFERROR(VLOOKUP(B1150,GLSpecs!$L$15:$M$180,2,FALSE),"")</f>
        <v/>
      </c>
    </row>
    <row r="1151" spans="3:3" x14ac:dyDescent="0.25">
      <c r="C1151" s="67" t="str">
        <f>+IFERROR(VLOOKUP(B1151,GLSpecs!$L$15:$M$180,2,FALSE),"")</f>
        <v/>
      </c>
    </row>
    <row r="1152" spans="3:3" x14ac:dyDescent="0.25">
      <c r="C1152" s="67" t="str">
        <f>+IFERROR(VLOOKUP(B1152,GLSpecs!$L$15:$M$180,2,FALSE),"")</f>
        <v/>
      </c>
    </row>
    <row r="1153" spans="3:3" x14ac:dyDescent="0.25">
      <c r="C1153" s="67" t="str">
        <f>+IFERROR(VLOOKUP(B1153,GLSpecs!$L$15:$M$180,2,FALSE),"")</f>
        <v/>
      </c>
    </row>
    <row r="1154" spans="3:3" x14ac:dyDescent="0.25">
      <c r="C1154" s="67" t="str">
        <f>+IFERROR(VLOOKUP(B1154,GLSpecs!$L$15:$M$180,2,FALSE),"")</f>
        <v/>
      </c>
    </row>
    <row r="1155" spans="3:3" x14ac:dyDescent="0.25">
      <c r="C1155" s="67" t="str">
        <f>+IFERROR(VLOOKUP(B1155,GLSpecs!$L$15:$M$180,2,FALSE),"")</f>
        <v/>
      </c>
    </row>
    <row r="1156" spans="3:3" x14ac:dyDescent="0.25">
      <c r="C1156" s="67" t="str">
        <f>+IFERROR(VLOOKUP(B1156,GLSpecs!$L$15:$M$180,2,FALSE),"")</f>
        <v/>
      </c>
    </row>
    <row r="1157" spans="3:3" x14ac:dyDescent="0.25">
      <c r="C1157" s="67" t="str">
        <f>+IFERROR(VLOOKUP(B1157,GLSpecs!$L$15:$M$180,2,FALSE),"")</f>
        <v/>
      </c>
    </row>
    <row r="1158" spans="3:3" x14ac:dyDescent="0.25">
      <c r="C1158" s="67" t="str">
        <f>+IFERROR(VLOOKUP(B1158,GLSpecs!$L$15:$M$180,2,FALSE),"")</f>
        <v/>
      </c>
    </row>
    <row r="1159" spans="3:3" x14ac:dyDescent="0.25">
      <c r="C1159" s="67" t="str">
        <f>+IFERROR(VLOOKUP(B1159,GLSpecs!$L$15:$M$180,2,FALSE),"")</f>
        <v/>
      </c>
    </row>
    <row r="1160" spans="3:3" x14ac:dyDescent="0.25">
      <c r="C1160" s="67" t="str">
        <f>+IFERROR(VLOOKUP(B1160,GLSpecs!$L$15:$M$180,2,FALSE),"")</f>
        <v/>
      </c>
    </row>
    <row r="1161" spans="3:3" x14ac:dyDescent="0.25">
      <c r="C1161" s="67" t="str">
        <f>+IFERROR(VLOOKUP(B1161,GLSpecs!$L$15:$M$180,2,FALSE),"")</f>
        <v/>
      </c>
    </row>
    <row r="1162" spans="3:3" x14ac:dyDescent="0.25">
      <c r="C1162" s="67" t="str">
        <f>+IFERROR(VLOOKUP(B1162,GLSpecs!$L$15:$M$180,2,FALSE),"")</f>
        <v/>
      </c>
    </row>
    <row r="1163" spans="3:3" x14ac:dyDescent="0.25">
      <c r="C1163" s="67" t="str">
        <f>+IFERROR(VLOOKUP(B1163,GLSpecs!$L$15:$M$180,2,FALSE),"")</f>
        <v/>
      </c>
    </row>
    <row r="1164" spans="3:3" x14ac:dyDescent="0.25">
      <c r="C1164" s="67" t="str">
        <f>+IFERROR(VLOOKUP(B1164,GLSpecs!$L$15:$M$180,2,FALSE),"")</f>
        <v/>
      </c>
    </row>
    <row r="1165" spans="3:3" x14ac:dyDescent="0.25">
      <c r="C1165" s="67" t="str">
        <f>+IFERROR(VLOOKUP(B1165,GLSpecs!$L$15:$M$180,2,FALSE),"")</f>
        <v/>
      </c>
    </row>
    <row r="1166" spans="3:3" x14ac:dyDescent="0.25">
      <c r="C1166" s="67" t="str">
        <f>+IFERROR(VLOOKUP(B1166,GLSpecs!$L$15:$M$180,2,FALSE),"")</f>
        <v/>
      </c>
    </row>
    <row r="1167" spans="3:3" x14ac:dyDescent="0.25">
      <c r="C1167" s="67" t="str">
        <f>+IFERROR(VLOOKUP(B1167,GLSpecs!$L$15:$M$180,2,FALSE),"")</f>
        <v/>
      </c>
    </row>
    <row r="1168" spans="3:3" x14ac:dyDescent="0.25">
      <c r="C1168" s="67" t="str">
        <f>+IFERROR(VLOOKUP(B1168,GLSpecs!$L$15:$M$180,2,FALSE),"")</f>
        <v/>
      </c>
    </row>
    <row r="1169" spans="3:3" x14ac:dyDescent="0.25">
      <c r="C1169" s="67" t="str">
        <f>+IFERROR(VLOOKUP(B1169,GLSpecs!$L$15:$M$180,2,FALSE),"")</f>
        <v/>
      </c>
    </row>
    <row r="1170" spans="3:3" x14ac:dyDescent="0.25">
      <c r="C1170" s="67" t="str">
        <f>+IFERROR(VLOOKUP(B1170,GLSpecs!$L$15:$M$180,2,FALSE),"")</f>
        <v/>
      </c>
    </row>
    <row r="1171" spans="3:3" x14ac:dyDescent="0.25">
      <c r="C1171" s="67" t="str">
        <f>+IFERROR(VLOOKUP(B1171,GLSpecs!$L$15:$M$180,2,FALSE),"")</f>
        <v/>
      </c>
    </row>
    <row r="1172" spans="3:3" x14ac:dyDescent="0.25">
      <c r="C1172" s="67" t="str">
        <f>+IFERROR(VLOOKUP(B1172,GLSpecs!$L$15:$M$180,2,FALSE),"")</f>
        <v/>
      </c>
    </row>
    <row r="1173" spans="3:3" x14ac:dyDescent="0.25">
      <c r="C1173" s="67" t="str">
        <f>+IFERROR(VLOOKUP(B1173,GLSpecs!$L$15:$M$180,2,FALSE),"")</f>
        <v/>
      </c>
    </row>
    <row r="1174" spans="3:3" x14ac:dyDescent="0.25">
      <c r="C1174" s="67" t="str">
        <f>+IFERROR(VLOOKUP(B1174,GLSpecs!$L$15:$M$180,2,FALSE),"")</f>
        <v/>
      </c>
    </row>
    <row r="1175" spans="3:3" x14ac:dyDescent="0.25">
      <c r="C1175" s="67" t="str">
        <f>+IFERROR(VLOOKUP(B1175,GLSpecs!$L$15:$M$180,2,FALSE),"")</f>
        <v/>
      </c>
    </row>
    <row r="1176" spans="3:3" x14ac:dyDescent="0.25">
      <c r="C1176" s="67" t="str">
        <f>+IFERROR(VLOOKUP(B1176,GLSpecs!$L$15:$M$180,2,FALSE),"")</f>
        <v/>
      </c>
    </row>
    <row r="1177" spans="3:3" x14ac:dyDescent="0.25">
      <c r="C1177" s="67" t="str">
        <f>+IFERROR(VLOOKUP(B1177,GLSpecs!$L$15:$M$180,2,FALSE),"")</f>
        <v/>
      </c>
    </row>
    <row r="1178" spans="3:3" x14ac:dyDescent="0.25">
      <c r="C1178" s="67" t="str">
        <f>+IFERROR(VLOOKUP(B1178,GLSpecs!$L$15:$M$180,2,FALSE),"")</f>
        <v/>
      </c>
    </row>
    <row r="1179" spans="3:3" x14ac:dyDescent="0.25">
      <c r="C1179" s="67" t="str">
        <f>+IFERROR(VLOOKUP(B1179,GLSpecs!$L$15:$M$180,2,FALSE),"")</f>
        <v/>
      </c>
    </row>
    <row r="1180" spans="3:3" x14ac:dyDescent="0.25">
      <c r="C1180" s="67" t="str">
        <f>+IFERROR(VLOOKUP(B1180,GLSpecs!$L$15:$M$180,2,FALSE),"")</f>
        <v/>
      </c>
    </row>
    <row r="1181" spans="3:3" x14ac:dyDescent="0.25">
      <c r="C1181" s="67" t="str">
        <f>+IFERROR(VLOOKUP(B1181,GLSpecs!$L$15:$M$180,2,FALSE),"")</f>
        <v/>
      </c>
    </row>
    <row r="1182" spans="3:3" x14ac:dyDescent="0.25">
      <c r="C1182" s="67" t="str">
        <f>+IFERROR(VLOOKUP(B1182,GLSpecs!$L$15:$M$180,2,FALSE),"")</f>
        <v/>
      </c>
    </row>
    <row r="1183" spans="3:3" x14ac:dyDescent="0.25">
      <c r="C1183" s="67" t="str">
        <f>+IFERROR(VLOOKUP(B1183,GLSpecs!$L$15:$M$180,2,FALSE),"")</f>
        <v/>
      </c>
    </row>
    <row r="1184" spans="3:3" x14ac:dyDescent="0.25">
      <c r="C1184" s="67" t="str">
        <f>+IFERROR(VLOOKUP(B1184,GLSpecs!$L$15:$M$180,2,FALSE),"")</f>
        <v/>
      </c>
    </row>
    <row r="1185" spans="3:3" x14ac:dyDescent="0.25">
      <c r="C1185" s="67" t="str">
        <f>+IFERROR(VLOOKUP(B1185,GLSpecs!$L$15:$M$180,2,FALSE),"")</f>
        <v/>
      </c>
    </row>
    <row r="1186" spans="3:3" x14ac:dyDescent="0.25">
      <c r="C1186" s="67" t="str">
        <f>+IFERROR(VLOOKUP(B1186,GLSpecs!$L$15:$M$180,2,FALSE),"")</f>
        <v/>
      </c>
    </row>
    <row r="1187" spans="3:3" x14ac:dyDescent="0.25">
      <c r="C1187" s="67" t="str">
        <f>+IFERROR(VLOOKUP(B1187,GLSpecs!$L$15:$M$180,2,FALSE),"")</f>
        <v/>
      </c>
    </row>
    <row r="1188" spans="3:3" x14ac:dyDescent="0.25">
      <c r="C1188" s="67" t="str">
        <f>+IFERROR(VLOOKUP(B1188,GLSpecs!$L$15:$M$180,2,FALSE),"")</f>
        <v/>
      </c>
    </row>
    <row r="1189" spans="3:3" x14ac:dyDescent="0.25">
      <c r="C1189" s="67" t="str">
        <f>+IFERROR(VLOOKUP(B1189,GLSpecs!$L$15:$M$180,2,FALSE),"")</f>
        <v/>
      </c>
    </row>
    <row r="1190" spans="3:3" x14ac:dyDescent="0.25">
      <c r="C1190" s="67" t="str">
        <f>+IFERROR(VLOOKUP(B1190,GLSpecs!$L$15:$M$180,2,FALSE),"")</f>
        <v/>
      </c>
    </row>
    <row r="1191" spans="3:3" x14ac:dyDescent="0.25">
      <c r="C1191" s="67" t="str">
        <f>+IFERROR(VLOOKUP(B1191,GLSpecs!$L$15:$M$180,2,FALSE),"")</f>
        <v/>
      </c>
    </row>
    <row r="1192" spans="3:3" x14ac:dyDescent="0.25">
      <c r="C1192" s="67" t="str">
        <f>+IFERROR(VLOOKUP(B1192,GLSpecs!$L$15:$M$180,2,FALSE),"")</f>
        <v/>
      </c>
    </row>
    <row r="1193" spans="3:3" x14ac:dyDescent="0.25">
      <c r="C1193" s="67" t="str">
        <f>+IFERROR(VLOOKUP(B1193,GLSpecs!$L$15:$M$180,2,FALSE),"")</f>
        <v/>
      </c>
    </row>
    <row r="1194" spans="3:3" x14ac:dyDescent="0.25">
      <c r="C1194" s="67" t="str">
        <f>+IFERROR(VLOOKUP(B1194,GLSpecs!$L$15:$M$180,2,FALSE),"")</f>
        <v/>
      </c>
    </row>
    <row r="1195" spans="3:3" x14ac:dyDescent="0.25">
      <c r="C1195" s="67" t="str">
        <f>+IFERROR(VLOOKUP(B1195,GLSpecs!$L$15:$M$180,2,FALSE),"")</f>
        <v/>
      </c>
    </row>
    <row r="1196" spans="3:3" x14ac:dyDescent="0.25">
      <c r="C1196" s="67" t="str">
        <f>+IFERROR(VLOOKUP(B1196,GLSpecs!$L$15:$M$180,2,FALSE),"")</f>
        <v/>
      </c>
    </row>
    <row r="1197" spans="3:3" x14ac:dyDescent="0.25">
      <c r="C1197" s="67" t="str">
        <f>+IFERROR(VLOOKUP(B1197,GLSpecs!$L$15:$M$180,2,FALSE),"")</f>
        <v/>
      </c>
    </row>
    <row r="1198" spans="3:3" x14ac:dyDescent="0.25">
      <c r="C1198" s="67" t="str">
        <f>+IFERROR(VLOOKUP(B1198,GLSpecs!$L$15:$M$180,2,FALSE),"")</f>
        <v/>
      </c>
    </row>
    <row r="1199" spans="3:3" x14ac:dyDescent="0.25">
      <c r="C1199" s="67" t="str">
        <f>+IFERROR(VLOOKUP(B1199,GLSpecs!$L$15:$M$180,2,FALSE),"")</f>
        <v/>
      </c>
    </row>
    <row r="1200" spans="3:3" x14ac:dyDescent="0.25">
      <c r="C1200" s="67" t="str">
        <f>+IFERROR(VLOOKUP(B1200,GLSpecs!$L$15:$M$180,2,FALSE),"")</f>
        <v/>
      </c>
    </row>
    <row r="1201" spans="3:3" x14ac:dyDescent="0.25">
      <c r="C1201" s="67" t="str">
        <f>+IFERROR(VLOOKUP(B1201,GLSpecs!$L$15:$M$180,2,FALSE),"")</f>
        <v/>
      </c>
    </row>
    <row r="1202" spans="3:3" x14ac:dyDescent="0.25">
      <c r="C1202" s="67" t="str">
        <f>+IFERROR(VLOOKUP(B1202,GLSpecs!$L$15:$M$180,2,FALSE),"")</f>
        <v/>
      </c>
    </row>
    <row r="1203" spans="3:3" x14ac:dyDescent="0.25">
      <c r="C1203" s="67" t="str">
        <f>+IFERROR(VLOOKUP(B1203,GLSpecs!$L$15:$M$180,2,FALSE),"")</f>
        <v/>
      </c>
    </row>
    <row r="1204" spans="3:3" x14ac:dyDescent="0.25">
      <c r="C1204" s="67" t="str">
        <f>+IFERROR(VLOOKUP(B1204,GLSpecs!$L$15:$M$180,2,FALSE),"")</f>
        <v/>
      </c>
    </row>
    <row r="1205" spans="3:3" x14ac:dyDescent="0.25">
      <c r="C1205" s="67" t="str">
        <f>+IFERROR(VLOOKUP(B1205,GLSpecs!$L$15:$M$180,2,FALSE),"")</f>
        <v/>
      </c>
    </row>
    <row r="1206" spans="3:3" x14ac:dyDescent="0.25">
      <c r="C1206" s="67" t="str">
        <f>+IFERROR(VLOOKUP(B1206,GLSpecs!$L$15:$M$180,2,FALSE),"")</f>
        <v/>
      </c>
    </row>
    <row r="1207" spans="3:3" x14ac:dyDescent="0.25">
      <c r="C1207" s="67" t="str">
        <f>+IFERROR(VLOOKUP(B1207,GLSpecs!$L$15:$M$180,2,FALSE),"")</f>
        <v/>
      </c>
    </row>
    <row r="1208" spans="3:3" x14ac:dyDescent="0.25">
      <c r="C1208" s="67" t="str">
        <f>+IFERROR(VLOOKUP(B1208,GLSpecs!$L$15:$M$180,2,FALSE),"")</f>
        <v/>
      </c>
    </row>
    <row r="1209" spans="3:3" x14ac:dyDescent="0.25">
      <c r="C1209" s="67" t="str">
        <f>+IFERROR(VLOOKUP(B1209,GLSpecs!$L$15:$M$180,2,FALSE),"")</f>
        <v/>
      </c>
    </row>
    <row r="1210" spans="3:3" x14ac:dyDescent="0.25">
      <c r="C1210" s="67" t="str">
        <f>+IFERROR(VLOOKUP(B1210,GLSpecs!$L$15:$M$180,2,FALSE),"")</f>
        <v/>
      </c>
    </row>
    <row r="1211" spans="3:3" x14ac:dyDescent="0.25">
      <c r="C1211" s="67" t="str">
        <f>+IFERROR(VLOOKUP(B1211,GLSpecs!$L$15:$M$180,2,FALSE),"")</f>
        <v/>
      </c>
    </row>
    <row r="1212" spans="3:3" x14ac:dyDescent="0.25">
      <c r="C1212" s="67" t="str">
        <f>+IFERROR(VLOOKUP(B1212,GLSpecs!$L$15:$M$180,2,FALSE),"")</f>
        <v/>
      </c>
    </row>
    <row r="1213" spans="3:3" x14ac:dyDescent="0.25">
      <c r="C1213" s="67" t="str">
        <f>+IFERROR(VLOOKUP(B1213,GLSpecs!$L$15:$M$180,2,FALSE),"")</f>
        <v/>
      </c>
    </row>
    <row r="1214" spans="3:3" x14ac:dyDescent="0.25">
      <c r="C1214" s="67" t="str">
        <f>+IFERROR(VLOOKUP(B1214,GLSpecs!$L$15:$M$180,2,FALSE),"")</f>
        <v/>
      </c>
    </row>
    <row r="1215" spans="3:3" x14ac:dyDescent="0.25">
      <c r="C1215" s="67" t="str">
        <f>+IFERROR(VLOOKUP(B1215,GLSpecs!$L$15:$M$180,2,FALSE),"")</f>
        <v/>
      </c>
    </row>
    <row r="1216" spans="3:3" x14ac:dyDescent="0.25">
      <c r="C1216" s="67" t="str">
        <f>+IFERROR(VLOOKUP(B1216,GLSpecs!$L$15:$M$180,2,FALSE),"")</f>
        <v/>
      </c>
    </row>
    <row r="1217" spans="3:3" x14ac:dyDescent="0.25">
      <c r="C1217" s="67" t="str">
        <f>+IFERROR(VLOOKUP(B1217,GLSpecs!$L$15:$M$180,2,FALSE),"")</f>
        <v/>
      </c>
    </row>
    <row r="1218" spans="3:3" x14ac:dyDescent="0.25">
      <c r="C1218" s="67" t="str">
        <f>+IFERROR(VLOOKUP(B1218,GLSpecs!$L$15:$M$180,2,FALSE),"")</f>
        <v/>
      </c>
    </row>
    <row r="1219" spans="3:3" x14ac:dyDescent="0.25">
      <c r="C1219" s="67" t="str">
        <f>+IFERROR(VLOOKUP(B1219,GLSpecs!$L$15:$M$180,2,FALSE),"")</f>
        <v/>
      </c>
    </row>
    <row r="1220" spans="3:3" x14ac:dyDescent="0.25">
      <c r="C1220" s="67" t="str">
        <f>+IFERROR(VLOOKUP(B1220,GLSpecs!$L$15:$M$180,2,FALSE),"")</f>
        <v/>
      </c>
    </row>
    <row r="1221" spans="3:3" x14ac:dyDescent="0.25">
      <c r="C1221" s="67" t="str">
        <f>+IFERROR(VLOOKUP(B1221,GLSpecs!$L$15:$M$180,2,FALSE),"")</f>
        <v/>
      </c>
    </row>
    <row r="1222" spans="3:3" x14ac:dyDescent="0.25">
      <c r="C1222" s="67" t="str">
        <f>+IFERROR(VLOOKUP(B1222,GLSpecs!$L$15:$M$180,2,FALSE),"")</f>
        <v/>
      </c>
    </row>
    <row r="1223" spans="3:3" x14ac:dyDescent="0.25">
      <c r="C1223" s="67" t="str">
        <f>+IFERROR(VLOOKUP(B1223,GLSpecs!$L$15:$M$180,2,FALSE),"")</f>
        <v/>
      </c>
    </row>
    <row r="1224" spans="3:3" x14ac:dyDescent="0.25">
      <c r="C1224" s="67" t="str">
        <f>+IFERROR(VLOOKUP(B1224,GLSpecs!$L$15:$M$180,2,FALSE),"")</f>
        <v/>
      </c>
    </row>
    <row r="1225" spans="3:3" x14ac:dyDescent="0.25">
      <c r="C1225" s="67" t="str">
        <f>+IFERROR(VLOOKUP(B1225,GLSpecs!$L$15:$M$180,2,FALSE),"")</f>
        <v/>
      </c>
    </row>
    <row r="1226" spans="3:3" x14ac:dyDescent="0.25">
      <c r="C1226" s="67" t="str">
        <f>+IFERROR(VLOOKUP(B1226,GLSpecs!$L$15:$M$180,2,FALSE),"")</f>
        <v/>
      </c>
    </row>
    <row r="1227" spans="3:3" x14ac:dyDescent="0.25">
      <c r="C1227" s="67" t="str">
        <f>+IFERROR(VLOOKUP(B1227,GLSpecs!$L$15:$M$180,2,FALSE),"")</f>
        <v/>
      </c>
    </row>
    <row r="1228" spans="3:3" x14ac:dyDescent="0.25">
      <c r="C1228" s="67" t="str">
        <f>+IFERROR(VLOOKUP(B1228,GLSpecs!$L$15:$M$180,2,FALSE),"")</f>
        <v/>
      </c>
    </row>
    <row r="1229" spans="3:3" x14ac:dyDescent="0.25">
      <c r="C1229" s="67" t="str">
        <f>+IFERROR(VLOOKUP(B1229,GLSpecs!$L$15:$M$180,2,FALSE),"")</f>
        <v/>
      </c>
    </row>
    <row r="1230" spans="3:3" x14ac:dyDescent="0.25">
      <c r="C1230" s="67" t="str">
        <f>+IFERROR(VLOOKUP(B1230,GLSpecs!$L$15:$M$180,2,FALSE),"")</f>
        <v/>
      </c>
    </row>
    <row r="1231" spans="3:3" x14ac:dyDescent="0.25">
      <c r="C1231" s="67" t="str">
        <f>+IFERROR(VLOOKUP(B1231,GLSpecs!$L$15:$M$180,2,FALSE),"")</f>
        <v/>
      </c>
    </row>
    <row r="1232" spans="3:3" x14ac:dyDescent="0.25">
      <c r="C1232" s="67" t="str">
        <f>+IFERROR(VLOOKUP(B1232,GLSpecs!$L$15:$M$180,2,FALSE),"")</f>
        <v/>
      </c>
    </row>
    <row r="1233" spans="3:3" x14ac:dyDescent="0.25">
      <c r="C1233" s="67" t="str">
        <f>+IFERROR(VLOOKUP(B1233,GLSpecs!$L$15:$M$180,2,FALSE),"")</f>
        <v/>
      </c>
    </row>
    <row r="1234" spans="3:3" x14ac:dyDescent="0.25">
      <c r="C1234" s="67" t="str">
        <f>+IFERROR(VLOOKUP(B1234,GLSpecs!$L$15:$M$180,2,FALSE),"")</f>
        <v/>
      </c>
    </row>
    <row r="1235" spans="3:3" x14ac:dyDescent="0.25">
      <c r="C1235" s="67" t="str">
        <f>+IFERROR(VLOOKUP(B1235,GLSpecs!$L$15:$M$180,2,FALSE),"")</f>
        <v/>
      </c>
    </row>
    <row r="1236" spans="3:3" x14ac:dyDescent="0.25">
      <c r="C1236" s="67" t="str">
        <f>+IFERROR(VLOOKUP(B1236,GLSpecs!$L$15:$M$180,2,FALSE),"")</f>
        <v/>
      </c>
    </row>
    <row r="1237" spans="3:3" x14ac:dyDescent="0.25">
      <c r="C1237" s="67" t="str">
        <f>+IFERROR(VLOOKUP(B1237,GLSpecs!$L$15:$M$180,2,FALSE),"")</f>
        <v/>
      </c>
    </row>
    <row r="1238" spans="3:3" x14ac:dyDescent="0.25">
      <c r="C1238" s="67" t="str">
        <f>+IFERROR(VLOOKUP(B1238,GLSpecs!$L$15:$M$180,2,FALSE),"")</f>
        <v/>
      </c>
    </row>
    <row r="1239" spans="3:3" x14ac:dyDescent="0.25">
      <c r="C1239" s="67" t="str">
        <f>+IFERROR(VLOOKUP(B1239,GLSpecs!$L$15:$M$180,2,FALSE),"")</f>
        <v/>
      </c>
    </row>
    <row r="1240" spans="3:3" x14ac:dyDescent="0.25">
      <c r="C1240" s="67" t="str">
        <f>+IFERROR(VLOOKUP(B1240,GLSpecs!$L$15:$M$180,2,FALSE),"")</f>
        <v/>
      </c>
    </row>
    <row r="1241" spans="3:3" x14ac:dyDescent="0.25">
      <c r="C1241" s="67" t="str">
        <f>+IFERROR(VLOOKUP(B1241,GLSpecs!$L$15:$M$180,2,FALSE),"")</f>
        <v/>
      </c>
    </row>
    <row r="1242" spans="3:3" x14ac:dyDescent="0.25">
      <c r="C1242" s="67" t="str">
        <f>+IFERROR(VLOOKUP(B1242,GLSpecs!$L$15:$M$180,2,FALSE),"")</f>
        <v/>
      </c>
    </row>
    <row r="1243" spans="3:3" x14ac:dyDescent="0.25">
      <c r="C1243" s="67" t="str">
        <f>+IFERROR(VLOOKUP(B1243,GLSpecs!$L$15:$M$180,2,FALSE),"")</f>
        <v/>
      </c>
    </row>
    <row r="1244" spans="3:3" x14ac:dyDescent="0.25">
      <c r="C1244" s="67" t="str">
        <f>+IFERROR(VLOOKUP(B1244,GLSpecs!$L$15:$M$180,2,FALSE),"")</f>
        <v/>
      </c>
    </row>
    <row r="1245" spans="3:3" x14ac:dyDescent="0.25">
      <c r="C1245" s="67" t="str">
        <f>+IFERROR(VLOOKUP(B1245,GLSpecs!$L$15:$M$180,2,FALSE),"")</f>
        <v/>
      </c>
    </row>
    <row r="1246" spans="3:3" x14ac:dyDescent="0.25">
      <c r="C1246" s="67" t="str">
        <f>+IFERROR(VLOOKUP(B1246,GLSpecs!$L$15:$M$180,2,FALSE),"")</f>
        <v/>
      </c>
    </row>
    <row r="1247" spans="3:3" x14ac:dyDescent="0.25">
      <c r="C1247" s="67" t="str">
        <f>+IFERROR(VLOOKUP(B1247,GLSpecs!$L$15:$M$180,2,FALSE),"")</f>
        <v/>
      </c>
    </row>
    <row r="1248" spans="3:3" x14ac:dyDescent="0.25">
      <c r="C1248" s="67" t="str">
        <f>+IFERROR(VLOOKUP(B1248,GLSpecs!$L$15:$M$180,2,FALSE),"")</f>
        <v/>
      </c>
    </row>
    <row r="1249" spans="3:3" x14ac:dyDescent="0.25">
      <c r="C1249" s="67" t="str">
        <f>+IFERROR(VLOOKUP(B1249,GLSpecs!$L$15:$M$180,2,FALSE),"")</f>
        <v/>
      </c>
    </row>
    <row r="1250" spans="3:3" x14ac:dyDescent="0.25">
      <c r="C1250" s="67" t="str">
        <f>+IFERROR(VLOOKUP(B1250,GLSpecs!$L$15:$M$180,2,FALSE),"")</f>
        <v/>
      </c>
    </row>
    <row r="1251" spans="3:3" x14ac:dyDescent="0.25">
      <c r="C1251" s="67" t="str">
        <f>+IFERROR(VLOOKUP(B1251,GLSpecs!$L$15:$M$180,2,FALSE),"")</f>
        <v/>
      </c>
    </row>
    <row r="1252" spans="3:3" x14ac:dyDescent="0.25">
      <c r="C1252" s="67" t="str">
        <f>+IFERROR(VLOOKUP(B1252,GLSpecs!$L$15:$M$180,2,FALSE),"")</f>
        <v/>
      </c>
    </row>
    <row r="1253" spans="3:3" x14ac:dyDescent="0.25">
      <c r="C1253" s="67" t="str">
        <f>+IFERROR(VLOOKUP(B1253,GLSpecs!$L$15:$M$180,2,FALSE),"")</f>
        <v/>
      </c>
    </row>
    <row r="1254" spans="3:3" x14ac:dyDescent="0.25">
      <c r="C1254" s="67" t="str">
        <f>+IFERROR(VLOOKUP(B1254,GLSpecs!$L$15:$M$180,2,FALSE),"")</f>
        <v/>
      </c>
    </row>
    <row r="1255" spans="3:3" x14ac:dyDescent="0.25">
      <c r="C1255" s="67" t="str">
        <f>+IFERROR(VLOOKUP(B1255,GLSpecs!$L$15:$M$180,2,FALSE),"")</f>
        <v/>
      </c>
    </row>
    <row r="1256" spans="3:3" x14ac:dyDescent="0.25">
      <c r="C1256" s="67" t="str">
        <f>+IFERROR(VLOOKUP(B1256,GLSpecs!$L$15:$M$180,2,FALSE),"")</f>
        <v/>
      </c>
    </row>
    <row r="1257" spans="3:3" x14ac:dyDescent="0.25">
      <c r="C1257" s="67" t="str">
        <f>+IFERROR(VLOOKUP(B1257,GLSpecs!$L$15:$M$180,2,FALSE),"")</f>
        <v/>
      </c>
    </row>
    <row r="1258" spans="3:3" x14ac:dyDescent="0.25">
      <c r="C1258" s="67" t="str">
        <f>+IFERROR(VLOOKUP(B1258,GLSpecs!$L$15:$M$180,2,FALSE),"")</f>
        <v/>
      </c>
    </row>
    <row r="1259" spans="3:3" x14ac:dyDescent="0.25">
      <c r="C1259" s="67" t="str">
        <f>+IFERROR(VLOOKUP(B1259,GLSpecs!$L$15:$M$180,2,FALSE),"")</f>
        <v/>
      </c>
    </row>
    <row r="1260" spans="3:3" x14ac:dyDescent="0.25">
      <c r="C1260" s="67" t="str">
        <f>+IFERROR(VLOOKUP(B1260,GLSpecs!$L$15:$M$180,2,FALSE),"")</f>
        <v/>
      </c>
    </row>
    <row r="1261" spans="3:3" x14ac:dyDescent="0.25">
      <c r="C1261" s="67" t="str">
        <f>+IFERROR(VLOOKUP(B1261,GLSpecs!$L$15:$M$180,2,FALSE),"")</f>
        <v/>
      </c>
    </row>
    <row r="1262" spans="3:3" x14ac:dyDescent="0.25">
      <c r="C1262" s="67" t="str">
        <f>+IFERROR(VLOOKUP(B1262,GLSpecs!$L$15:$M$180,2,FALSE),"")</f>
        <v/>
      </c>
    </row>
    <row r="1263" spans="3:3" x14ac:dyDescent="0.25">
      <c r="C1263" s="67" t="str">
        <f>+IFERROR(VLOOKUP(B1263,GLSpecs!$L$15:$M$180,2,FALSE),"")</f>
        <v/>
      </c>
    </row>
    <row r="1264" spans="3:3" x14ac:dyDescent="0.25">
      <c r="C1264" s="67" t="str">
        <f>+IFERROR(VLOOKUP(B1264,GLSpecs!$L$15:$M$180,2,FALSE),"")</f>
        <v/>
      </c>
    </row>
    <row r="1265" spans="3:3" x14ac:dyDescent="0.25">
      <c r="C1265" s="67" t="str">
        <f>+IFERROR(VLOOKUP(B1265,GLSpecs!$L$15:$M$180,2,FALSE),"")</f>
        <v/>
      </c>
    </row>
    <row r="1266" spans="3:3" x14ac:dyDescent="0.25">
      <c r="C1266" s="67" t="str">
        <f>+IFERROR(VLOOKUP(B1266,GLSpecs!$L$15:$M$180,2,FALSE),"")</f>
        <v/>
      </c>
    </row>
    <row r="1267" spans="3:3" x14ac:dyDescent="0.25">
      <c r="C1267" s="67" t="str">
        <f>+IFERROR(VLOOKUP(B1267,GLSpecs!$L$15:$M$180,2,FALSE),"")</f>
        <v/>
      </c>
    </row>
    <row r="1268" spans="3:3" x14ac:dyDescent="0.25">
      <c r="C1268" s="67" t="str">
        <f>+IFERROR(VLOOKUP(B1268,GLSpecs!$L$15:$M$180,2,FALSE),"")</f>
        <v/>
      </c>
    </row>
    <row r="1269" spans="3:3" x14ac:dyDescent="0.25">
      <c r="C1269" s="67" t="str">
        <f>+IFERROR(VLOOKUP(B1269,GLSpecs!$L$15:$M$180,2,FALSE),"")</f>
        <v/>
      </c>
    </row>
    <row r="1270" spans="3:3" x14ac:dyDescent="0.25">
      <c r="C1270" s="67" t="str">
        <f>+IFERROR(VLOOKUP(B1270,GLSpecs!$L$15:$M$180,2,FALSE),"")</f>
        <v/>
      </c>
    </row>
    <row r="1271" spans="3:3" x14ac:dyDescent="0.25">
      <c r="C1271" s="67" t="str">
        <f>+IFERROR(VLOOKUP(B1271,GLSpecs!$L$15:$M$180,2,FALSE),"")</f>
        <v/>
      </c>
    </row>
    <row r="1272" spans="3:3" x14ac:dyDescent="0.25">
      <c r="C1272" s="67" t="str">
        <f>+IFERROR(VLOOKUP(B1272,GLSpecs!$L$15:$M$180,2,FALSE),"")</f>
        <v/>
      </c>
    </row>
    <row r="1273" spans="3:3" x14ac:dyDescent="0.25">
      <c r="C1273" s="67" t="str">
        <f>+IFERROR(VLOOKUP(B1273,GLSpecs!$L$15:$M$180,2,FALSE),"")</f>
        <v/>
      </c>
    </row>
    <row r="1274" spans="3:3" x14ac:dyDescent="0.25">
      <c r="C1274" s="67" t="str">
        <f>+IFERROR(VLOOKUP(B1274,GLSpecs!$L$15:$M$180,2,FALSE),"")</f>
        <v/>
      </c>
    </row>
    <row r="1275" spans="3:3" x14ac:dyDescent="0.25">
      <c r="C1275" s="67" t="str">
        <f>+IFERROR(VLOOKUP(B1275,GLSpecs!$L$15:$M$180,2,FALSE),"")</f>
        <v/>
      </c>
    </row>
    <row r="1276" spans="3:3" x14ac:dyDescent="0.25">
      <c r="C1276" s="67" t="str">
        <f>+IFERROR(VLOOKUP(B1276,GLSpecs!$L$15:$M$180,2,FALSE),"")</f>
        <v/>
      </c>
    </row>
    <row r="1277" spans="3:3" x14ac:dyDescent="0.25">
      <c r="C1277" s="67" t="str">
        <f>+IFERROR(VLOOKUP(B1277,GLSpecs!$L$15:$M$180,2,FALSE),"")</f>
        <v/>
      </c>
    </row>
    <row r="1278" spans="3:3" x14ac:dyDescent="0.25">
      <c r="C1278" s="67" t="str">
        <f>+IFERROR(VLOOKUP(B1278,GLSpecs!$L$15:$M$180,2,FALSE),"")</f>
        <v/>
      </c>
    </row>
    <row r="1279" spans="3:3" x14ac:dyDescent="0.25">
      <c r="C1279" s="67" t="str">
        <f>+IFERROR(VLOOKUP(B1279,GLSpecs!$L$15:$M$180,2,FALSE),"")</f>
        <v/>
      </c>
    </row>
    <row r="1280" spans="3:3" x14ac:dyDescent="0.25">
      <c r="C1280" s="67" t="str">
        <f>+IFERROR(VLOOKUP(B1280,GLSpecs!$L$15:$M$180,2,FALSE),"")</f>
        <v/>
      </c>
    </row>
    <row r="1281" spans="3:3" x14ac:dyDescent="0.25">
      <c r="C1281" s="67" t="str">
        <f>+IFERROR(VLOOKUP(B1281,GLSpecs!$L$15:$M$180,2,FALSE),"")</f>
        <v/>
      </c>
    </row>
    <row r="1282" spans="3:3" x14ac:dyDescent="0.25">
      <c r="C1282" s="67" t="str">
        <f>+IFERROR(VLOOKUP(B1282,GLSpecs!$L$15:$M$180,2,FALSE),"")</f>
        <v/>
      </c>
    </row>
    <row r="1283" spans="3:3" x14ac:dyDescent="0.25">
      <c r="C1283" s="67" t="str">
        <f>+IFERROR(VLOOKUP(B1283,GLSpecs!$L$15:$M$180,2,FALSE),"")</f>
        <v/>
      </c>
    </row>
    <row r="1284" spans="3:3" x14ac:dyDescent="0.25">
      <c r="C1284" s="67" t="str">
        <f>+IFERROR(VLOOKUP(B1284,GLSpecs!$L$15:$M$180,2,FALSE),"")</f>
        <v/>
      </c>
    </row>
    <row r="1285" spans="3:3" x14ac:dyDescent="0.25">
      <c r="C1285" s="67" t="str">
        <f>+IFERROR(VLOOKUP(B1285,GLSpecs!$L$15:$M$180,2,FALSE),"")</f>
        <v/>
      </c>
    </row>
    <row r="1286" spans="3:3" x14ac:dyDescent="0.25">
      <c r="C1286" s="67" t="str">
        <f>+IFERROR(VLOOKUP(B1286,GLSpecs!$L$15:$M$180,2,FALSE),"")</f>
        <v/>
      </c>
    </row>
    <row r="1287" spans="3:3" x14ac:dyDescent="0.25">
      <c r="C1287" s="67" t="str">
        <f>+IFERROR(VLOOKUP(B1287,GLSpecs!$L$15:$M$180,2,FALSE),"")</f>
        <v/>
      </c>
    </row>
    <row r="1288" spans="3:3" x14ac:dyDescent="0.25">
      <c r="C1288" s="67" t="str">
        <f>+IFERROR(VLOOKUP(B1288,GLSpecs!$L$15:$M$180,2,FALSE),"")</f>
        <v/>
      </c>
    </row>
    <row r="1289" spans="3:3" x14ac:dyDescent="0.25">
      <c r="C1289" s="67" t="str">
        <f>+IFERROR(VLOOKUP(B1289,GLSpecs!$L$15:$M$180,2,FALSE),"")</f>
        <v/>
      </c>
    </row>
    <row r="1290" spans="3:3" x14ac:dyDescent="0.25">
      <c r="C1290" s="67" t="str">
        <f>+IFERROR(VLOOKUP(B1290,GLSpecs!$L$15:$M$180,2,FALSE),"")</f>
        <v/>
      </c>
    </row>
    <row r="1291" spans="3:3" x14ac:dyDescent="0.25">
      <c r="C1291" s="67" t="str">
        <f>+IFERROR(VLOOKUP(B1291,GLSpecs!$L$15:$M$180,2,FALSE),"")</f>
        <v/>
      </c>
    </row>
    <row r="1292" spans="3:3" x14ac:dyDescent="0.25">
      <c r="C1292" s="67" t="str">
        <f>+IFERROR(VLOOKUP(B1292,GLSpecs!$L$15:$M$180,2,FALSE),"")</f>
        <v/>
      </c>
    </row>
    <row r="1293" spans="3:3" x14ac:dyDescent="0.25">
      <c r="C1293" s="67" t="str">
        <f>+IFERROR(VLOOKUP(B1293,GLSpecs!$L$15:$M$180,2,FALSE),"")</f>
        <v/>
      </c>
    </row>
    <row r="1294" spans="3:3" x14ac:dyDescent="0.25">
      <c r="C1294" s="67" t="str">
        <f>+IFERROR(VLOOKUP(B1294,GLSpecs!$L$15:$M$180,2,FALSE),"")</f>
        <v/>
      </c>
    </row>
    <row r="1295" spans="3:3" x14ac:dyDescent="0.25">
      <c r="C1295" s="67" t="str">
        <f>+IFERROR(VLOOKUP(B1295,GLSpecs!$L$15:$M$180,2,FALSE),"")</f>
        <v/>
      </c>
    </row>
    <row r="1296" spans="3:3" x14ac:dyDescent="0.25">
      <c r="C1296" s="67" t="str">
        <f>+IFERROR(VLOOKUP(B1296,GLSpecs!$L$15:$M$180,2,FALSE),"")</f>
        <v/>
      </c>
    </row>
    <row r="1297" spans="3:3" x14ac:dyDescent="0.25">
      <c r="C1297" s="67" t="str">
        <f>+IFERROR(VLOOKUP(B1297,GLSpecs!$L$15:$M$180,2,FALSE),"")</f>
        <v/>
      </c>
    </row>
    <row r="1298" spans="3:3" x14ac:dyDescent="0.25">
      <c r="C1298" s="67" t="str">
        <f>+IFERROR(VLOOKUP(B1298,GLSpecs!$L$15:$M$180,2,FALSE),"")</f>
        <v/>
      </c>
    </row>
    <row r="1299" spans="3:3" x14ac:dyDescent="0.25">
      <c r="C1299" s="67" t="str">
        <f>+IFERROR(VLOOKUP(B1299,GLSpecs!$L$15:$M$180,2,FALSE),"")</f>
        <v/>
      </c>
    </row>
    <row r="1300" spans="3:3" x14ac:dyDescent="0.25">
      <c r="C1300" s="67" t="str">
        <f>+IFERROR(VLOOKUP(B1300,GLSpecs!$L$15:$M$180,2,FALSE),"")</f>
        <v/>
      </c>
    </row>
    <row r="1301" spans="3:3" x14ac:dyDescent="0.25">
      <c r="C1301" s="67" t="str">
        <f>+IFERROR(VLOOKUP(B1301,GLSpecs!$L$15:$M$180,2,FALSE),"")</f>
        <v/>
      </c>
    </row>
    <row r="1302" spans="3:3" x14ac:dyDescent="0.25">
      <c r="C1302" s="67" t="str">
        <f>+IFERROR(VLOOKUP(B1302,GLSpecs!$L$15:$M$180,2,FALSE),"")</f>
        <v/>
      </c>
    </row>
    <row r="1303" spans="3:3" x14ac:dyDescent="0.25">
      <c r="C1303" s="67" t="str">
        <f>+IFERROR(VLOOKUP(B1303,GLSpecs!$L$15:$M$180,2,FALSE),"")</f>
        <v/>
      </c>
    </row>
    <row r="1304" spans="3:3" x14ac:dyDescent="0.25">
      <c r="C1304" s="67" t="str">
        <f>+IFERROR(VLOOKUP(B1304,GLSpecs!$L$15:$M$180,2,FALSE),"")</f>
        <v/>
      </c>
    </row>
    <row r="1305" spans="3:3" x14ac:dyDescent="0.25">
      <c r="C1305" s="67" t="str">
        <f>+IFERROR(VLOOKUP(B1305,GLSpecs!$L$15:$M$180,2,FALSE),"")</f>
        <v/>
      </c>
    </row>
    <row r="1306" spans="3:3" x14ac:dyDescent="0.25">
      <c r="C1306" s="67" t="str">
        <f>+IFERROR(VLOOKUP(B1306,GLSpecs!$L$15:$M$180,2,FALSE),"")</f>
        <v/>
      </c>
    </row>
    <row r="1307" spans="3:3" x14ac:dyDescent="0.25">
      <c r="C1307" s="67" t="str">
        <f>+IFERROR(VLOOKUP(B1307,GLSpecs!$L$15:$M$180,2,FALSE),"")</f>
        <v/>
      </c>
    </row>
    <row r="1308" spans="3:3" x14ac:dyDescent="0.25">
      <c r="C1308" s="67" t="str">
        <f>+IFERROR(VLOOKUP(B1308,GLSpecs!$L$15:$M$180,2,FALSE),"")</f>
        <v/>
      </c>
    </row>
    <row r="1309" spans="3:3" x14ac:dyDescent="0.25">
      <c r="C1309" s="67" t="str">
        <f>+IFERROR(VLOOKUP(B1309,GLSpecs!$L$15:$M$180,2,FALSE),"")</f>
        <v/>
      </c>
    </row>
    <row r="1310" spans="3:3" x14ac:dyDescent="0.25">
      <c r="C1310" s="67" t="str">
        <f>+IFERROR(VLOOKUP(B1310,GLSpecs!$L$15:$M$180,2,FALSE),"")</f>
        <v/>
      </c>
    </row>
    <row r="1311" spans="3:3" x14ac:dyDescent="0.25">
      <c r="C1311" s="67" t="str">
        <f>+IFERROR(VLOOKUP(B1311,GLSpecs!$L$15:$M$180,2,FALSE),"")</f>
        <v/>
      </c>
    </row>
    <row r="1312" spans="3:3" x14ac:dyDescent="0.25">
      <c r="C1312" s="67" t="str">
        <f>+IFERROR(VLOOKUP(B1312,GLSpecs!$L$15:$M$180,2,FALSE),"")</f>
        <v/>
      </c>
    </row>
    <row r="1313" spans="3:3" x14ac:dyDescent="0.25">
      <c r="C1313" s="67" t="str">
        <f>+IFERROR(VLOOKUP(B1313,GLSpecs!$L$15:$M$180,2,FALSE),"")</f>
        <v/>
      </c>
    </row>
    <row r="1314" spans="3:3" x14ac:dyDescent="0.25">
      <c r="C1314" s="67" t="str">
        <f>+IFERROR(VLOOKUP(B1314,GLSpecs!$L$15:$M$180,2,FALSE),"")</f>
        <v/>
      </c>
    </row>
    <row r="1315" spans="3:3" x14ac:dyDescent="0.25">
      <c r="C1315" s="67" t="str">
        <f>+IFERROR(VLOOKUP(B1315,GLSpecs!$L$15:$M$180,2,FALSE),"")</f>
        <v/>
      </c>
    </row>
    <row r="1316" spans="3:3" x14ac:dyDescent="0.25">
      <c r="C1316" s="67" t="str">
        <f>+IFERROR(VLOOKUP(B1316,GLSpecs!$L$15:$M$180,2,FALSE),"")</f>
        <v/>
      </c>
    </row>
    <row r="1317" spans="3:3" x14ac:dyDescent="0.25">
      <c r="C1317" s="67" t="str">
        <f>+IFERROR(VLOOKUP(B1317,GLSpecs!$L$15:$M$180,2,FALSE),"")</f>
        <v/>
      </c>
    </row>
    <row r="1318" spans="3:3" x14ac:dyDescent="0.25">
      <c r="C1318" s="67" t="str">
        <f>+IFERROR(VLOOKUP(B1318,GLSpecs!$L$15:$M$180,2,FALSE),"")</f>
        <v/>
      </c>
    </row>
    <row r="1319" spans="3:3" x14ac:dyDescent="0.25">
      <c r="C1319" s="67" t="str">
        <f>+IFERROR(VLOOKUP(B1319,GLSpecs!$L$15:$M$180,2,FALSE),"")</f>
        <v/>
      </c>
    </row>
    <row r="1320" spans="3:3" x14ac:dyDescent="0.25">
      <c r="C1320" s="67" t="str">
        <f>+IFERROR(VLOOKUP(B1320,GLSpecs!$L$15:$M$180,2,FALSE),"")</f>
        <v/>
      </c>
    </row>
    <row r="1321" spans="3:3" x14ac:dyDescent="0.25">
      <c r="C1321" s="67" t="str">
        <f>+IFERROR(VLOOKUP(B1321,GLSpecs!$L$15:$M$180,2,FALSE),"")</f>
        <v/>
      </c>
    </row>
    <row r="1322" spans="3:3" x14ac:dyDescent="0.25">
      <c r="C1322" s="67" t="str">
        <f>+IFERROR(VLOOKUP(B1322,GLSpecs!$L$15:$M$180,2,FALSE),"")</f>
        <v/>
      </c>
    </row>
    <row r="1323" spans="3:3" x14ac:dyDescent="0.25">
      <c r="C1323" s="67" t="str">
        <f>+IFERROR(VLOOKUP(B1323,GLSpecs!$L$15:$M$180,2,FALSE),"")</f>
        <v/>
      </c>
    </row>
    <row r="1324" spans="3:3" x14ac:dyDescent="0.25">
      <c r="C1324" s="67" t="str">
        <f>+IFERROR(VLOOKUP(B1324,GLSpecs!$L$15:$M$180,2,FALSE),"")</f>
        <v/>
      </c>
    </row>
    <row r="1325" spans="3:3" x14ac:dyDescent="0.25">
      <c r="C1325" s="67" t="str">
        <f>+IFERROR(VLOOKUP(B1325,GLSpecs!$L$15:$M$180,2,FALSE),"")</f>
        <v/>
      </c>
    </row>
    <row r="1326" spans="3:3" x14ac:dyDescent="0.25">
      <c r="C1326" s="67" t="str">
        <f>+IFERROR(VLOOKUP(B1326,GLSpecs!$L$15:$M$180,2,FALSE),"")</f>
        <v/>
      </c>
    </row>
    <row r="1327" spans="3:3" x14ac:dyDescent="0.25">
      <c r="C1327" s="67" t="str">
        <f>+IFERROR(VLOOKUP(B1327,GLSpecs!$L$15:$M$180,2,FALSE),"")</f>
        <v/>
      </c>
    </row>
    <row r="1328" spans="3:3" x14ac:dyDescent="0.25">
      <c r="C1328" s="67" t="str">
        <f>+IFERROR(VLOOKUP(B1328,GLSpecs!$L$15:$M$180,2,FALSE),"")</f>
        <v/>
      </c>
    </row>
    <row r="1329" spans="3:3" x14ac:dyDescent="0.25">
      <c r="C1329" s="67" t="str">
        <f>+IFERROR(VLOOKUP(B1329,GLSpecs!$L$15:$M$180,2,FALSE),"")</f>
        <v/>
      </c>
    </row>
    <row r="1330" spans="3:3" x14ac:dyDescent="0.25">
      <c r="C1330" s="67" t="str">
        <f>+IFERROR(VLOOKUP(B1330,GLSpecs!$L$15:$M$180,2,FALSE),"")</f>
        <v/>
      </c>
    </row>
    <row r="1331" spans="3:3" x14ac:dyDescent="0.25">
      <c r="C1331" s="67" t="str">
        <f>+IFERROR(VLOOKUP(B1331,GLSpecs!$L$15:$M$180,2,FALSE),"")</f>
        <v/>
      </c>
    </row>
    <row r="1332" spans="3:3" x14ac:dyDescent="0.25">
      <c r="C1332" s="67" t="str">
        <f>+IFERROR(VLOOKUP(B1332,GLSpecs!$L$15:$M$180,2,FALSE),"")</f>
        <v/>
      </c>
    </row>
    <row r="1333" spans="3:3" x14ac:dyDescent="0.25">
      <c r="C1333" s="67" t="str">
        <f>+IFERROR(VLOOKUP(B1333,GLSpecs!$L$15:$M$180,2,FALSE),"")</f>
        <v/>
      </c>
    </row>
    <row r="1334" spans="3:3" x14ac:dyDescent="0.25">
      <c r="C1334" s="67" t="str">
        <f>+IFERROR(VLOOKUP(B1334,GLSpecs!$L$15:$M$180,2,FALSE),"")</f>
        <v/>
      </c>
    </row>
    <row r="1335" spans="3:3" x14ac:dyDescent="0.25">
      <c r="C1335" s="67" t="str">
        <f>+IFERROR(VLOOKUP(B1335,GLSpecs!$L$15:$M$180,2,FALSE),"")</f>
        <v/>
      </c>
    </row>
    <row r="1336" spans="3:3" x14ac:dyDescent="0.25">
      <c r="C1336" s="67" t="str">
        <f>+IFERROR(VLOOKUP(B1336,GLSpecs!$L$15:$M$180,2,FALSE),"")</f>
        <v/>
      </c>
    </row>
    <row r="1337" spans="3:3" x14ac:dyDescent="0.25">
      <c r="C1337" s="67" t="str">
        <f>+IFERROR(VLOOKUP(B1337,GLSpecs!$L$15:$M$180,2,FALSE),"")</f>
        <v/>
      </c>
    </row>
    <row r="1338" spans="3:3" x14ac:dyDescent="0.25">
      <c r="C1338" s="67" t="str">
        <f>+IFERROR(VLOOKUP(B1338,GLSpecs!$L$15:$M$180,2,FALSE),"")</f>
        <v/>
      </c>
    </row>
    <row r="1339" spans="3:3" x14ac:dyDescent="0.25">
      <c r="C1339" s="67" t="str">
        <f>+IFERROR(VLOOKUP(B1339,GLSpecs!$L$15:$M$180,2,FALSE),"")</f>
        <v/>
      </c>
    </row>
    <row r="1340" spans="3:3" x14ac:dyDescent="0.25">
      <c r="C1340" s="67" t="str">
        <f>+IFERROR(VLOOKUP(B1340,GLSpecs!$L$15:$M$180,2,FALSE),"")</f>
        <v/>
      </c>
    </row>
    <row r="1341" spans="3:3" x14ac:dyDescent="0.25">
      <c r="C1341" s="67" t="str">
        <f>+IFERROR(VLOOKUP(B1341,GLSpecs!$L$15:$M$180,2,FALSE),"")</f>
        <v/>
      </c>
    </row>
    <row r="1342" spans="3:3" x14ac:dyDescent="0.25">
      <c r="C1342" s="67" t="str">
        <f>+IFERROR(VLOOKUP(B1342,GLSpecs!$L$15:$M$180,2,FALSE),"")</f>
        <v/>
      </c>
    </row>
    <row r="1343" spans="3:3" x14ac:dyDescent="0.25">
      <c r="C1343" s="67" t="str">
        <f>+IFERROR(VLOOKUP(B1343,GLSpecs!$L$15:$M$180,2,FALSE),"")</f>
        <v/>
      </c>
    </row>
    <row r="1344" spans="3:3" x14ac:dyDescent="0.25">
      <c r="C1344" s="67" t="str">
        <f>+IFERROR(VLOOKUP(B1344,GLSpecs!$L$15:$M$180,2,FALSE),"")</f>
        <v/>
      </c>
    </row>
    <row r="1345" spans="3:3" x14ac:dyDescent="0.25">
      <c r="C1345" s="67" t="str">
        <f>+IFERROR(VLOOKUP(B1345,GLSpecs!$L$15:$M$180,2,FALSE),"")</f>
        <v/>
      </c>
    </row>
    <row r="1346" spans="3:3" x14ac:dyDescent="0.25">
      <c r="C1346" s="67" t="str">
        <f>+IFERROR(VLOOKUP(B1346,GLSpecs!$L$15:$M$180,2,FALSE),"")</f>
        <v/>
      </c>
    </row>
    <row r="1347" spans="3:3" x14ac:dyDescent="0.25">
      <c r="C1347" s="67" t="str">
        <f>+IFERROR(VLOOKUP(B1347,GLSpecs!$L$15:$M$180,2,FALSE),"")</f>
        <v/>
      </c>
    </row>
    <row r="1348" spans="3:3" x14ac:dyDescent="0.25">
      <c r="C1348" s="67" t="str">
        <f>+IFERROR(VLOOKUP(B1348,GLSpecs!$L$15:$M$180,2,FALSE),"")</f>
        <v/>
      </c>
    </row>
    <row r="1349" spans="3:3" x14ac:dyDescent="0.25">
      <c r="C1349" s="67" t="str">
        <f>+IFERROR(VLOOKUP(B1349,GLSpecs!$L$15:$M$180,2,FALSE),"")</f>
        <v/>
      </c>
    </row>
    <row r="1350" spans="3:3" x14ac:dyDescent="0.25">
      <c r="C1350" s="67" t="str">
        <f>+IFERROR(VLOOKUP(B1350,GLSpecs!$L$15:$M$180,2,FALSE),"")</f>
        <v/>
      </c>
    </row>
    <row r="1351" spans="3:3" x14ac:dyDescent="0.25">
      <c r="C1351" s="67" t="str">
        <f>+IFERROR(VLOOKUP(B1351,GLSpecs!$L$15:$M$180,2,FALSE),"")</f>
        <v/>
      </c>
    </row>
    <row r="1352" spans="3:3" x14ac:dyDescent="0.25">
      <c r="C1352" s="67" t="str">
        <f>+IFERROR(VLOOKUP(B1352,GLSpecs!$L$15:$M$180,2,FALSE),"")</f>
        <v/>
      </c>
    </row>
    <row r="1353" spans="3:3" x14ac:dyDescent="0.25">
      <c r="C1353" s="67" t="str">
        <f>+IFERROR(VLOOKUP(B1353,GLSpecs!$L$15:$M$180,2,FALSE),"")</f>
        <v/>
      </c>
    </row>
    <row r="1354" spans="3:3" x14ac:dyDescent="0.25">
      <c r="C1354" s="67" t="str">
        <f>+IFERROR(VLOOKUP(B1354,GLSpecs!$L$15:$M$180,2,FALSE),"")</f>
        <v/>
      </c>
    </row>
    <row r="1355" spans="3:3" x14ac:dyDescent="0.25">
      <c r="C1355" s="67" t="str">
        <f>+IFERROR(VLOOKUP(B1355,GLSpecs!$L$15:$M$180,2,FALSE),"")</f>
        <v/>
      </c>
    </row>
    <row r="1356" spans="3:3" x14ac:dyDescent="0.25">
      <c r="C1356" s="67" t="str">
        <f>+IFERROR(VLOOKUP(B1356,GLSpecs!$L$15:$M$180,2,FALSE),"")</f>
        <v/>
      </c>
    </row>
    <row r="1357" spans="3:3" x14ac:dyDescent="0.25">
      <c r="C1357" s="67" t="str">
        <f>+IFERROR(VLOOKUP(B1357,GLSpecs!$L$15:$M$180,2,FALSE),"")</f>
        <v/>
      </c>
    </row>
    <row r="1358" spans="3:3" x14ac:dyDescent="0.25">
      <c r="C1358" s="67" t="str">
        <f>+IFERROR(VLOOKUP(B1358,GLSpecs!$L$15:$M$180,2,FALSE),"")</f>
        <v/>
      </c>
    </row>
    <row r="1359" spans="3:3" x14ac:dyDescent="0.25">
      <c r="C1359" s="67" t="str">
        <f>+IFERROR(VLOOKUP(B1359,GLSpecs!$L$15:$M$180,2,FALSE),"")</f>
        <v/>
      </c>
    </row>
    <row r="1360" spans="3:3" x14ac:dyDescent="0.25">
      <c r="C1360" s="67" t="str">
        <f>+IFERROR(VLOOKUP(B1360,GLSpecs!$L$15:$M$180,2,FALSE),"")</f>
        <v/>
      </c>
    </row>
    <row r="1361" spans="3:3" x14ac:dyDescent="0.25">
      <c r="C1361" s="67" t="str">
        <f>+IFERROR(VLOOKUP(B1361,GLSpecs!$L$15:$M$180,2,FALSE),"")</f>
        <v/>
      </c>
    </row>
    <row r="1362" spans="3:3" x14ac:dyDescent="0.25">
      <c r="C1362" s="67" t="str">
        <f>+IFERROR(VLOOKUP(B1362,GLSpecs!$L$15:$M$180,2,FALSE),"")</f>
        <v/>
      </c>
    </row>
    <row r="1363" spans="3:3" x14ac:dyDescent="0.25">
      <c r="C1363" s="67" t="str">
        <f>+IFERROR(VLOOKUP(B1363,GLSpecs!$L$15:$M$180,2,FALSE),"")</f>
        <v/>
      </c>
    </row>
    <row r="1364" spans="3:3" x14ac:dyDescent="0.25">
      <c r="C1364" s="67" t="str">
        <f>+IFERROR(VLOOKUP(B1364,GLSpecs!$L$15:$M$180,2,FALSE),"")</f>
        <v/>
      </c>
    </row>
    <row r="1365" spans="3:3" x14ac:dyDescent="0.25">
      <c r="C1365" s="67" t="str">
        <f>+IFERROR(VLOOKUP(B1365,GLSpecs!$L$15:$M$180,2,FALSE),"")</f>
        <v/>
      </c>
    </row>
    <row r="1366" spans="3:3" x14ac:dyDescent="0.25">
      <c r="C1366" s="67" t="str">
        <f>+IFERROR(VLOOKUP(B1366,GLSpecs!$L$15:$M$180,2,FALSE),"")</f>
        <v/>
      </c>
    </row>
    <row r="1367" spans="3:3" x14ac:dyDescent="0.25">
      <c r="C1367" s="67" t="str">
        <f>+IFERROR(VLOOKUP(B1367,GLSpecs!$L$15:$M$180,2,FALSE),"")</f>
        <v/>
      </c>
    </row>
    <row r="1368" spans="3:3" x14ac:dyDescent="0.25">
      <c r="C1368" s="67" t="str">
        <f>+IFERROR(VLOOKUP(B1368,GLSpecs!$L$15:$M$180,2,FALSE),"")</f>
        <v/>
      </c>
    </row>
    <row r="1369" spans="3:3" x14ac:dyDescent="0.25">
      <c r="C1369" s="67" t="str">
        <f>+IFERROR(VLOOKUP(B1369,GLSpecs!$L$15:$M$180,2,FALSE),"")</f>
        <v/>
      </c>
    </row>
    <row r="1370" spans="3:3" x14ac:dyDescent="0.25">
      <c r="C1370" s="67" t="str">
        <f>+IFERROR(VLOOKUP(B1370,GLSpecs!$L$15:$M$180,2,FALSE),"")</f>
        <v/>
      </c>
    </row>
    <row r="1371" spans="3:3" x14ac:dyDescent="0.25">
      <c r="C1371" s="67" t="str">
        <f>+IFERROR(VLOOKUP(B1371,GLSpecs!$L$15:$M$180,2,FALSE),"")</f>
        <v/>
      </c>
    </row>
    <row r="1372" spans="3:3" x14ac:dyDescent="0.25">
      <c r="C1372" s="67" t="str">
        <f>+IFERROR(VLOOKUP(B1372,GLSpecs!$L$15:$M$180,2,FALSE),"")</f>
        <v/>
      </c>
    </row>
    <row r="1373" spans="3:3" x14ac:dyDescent="0.25">
      <c r="C1373" s="67" t="str">
        <f>+IFERROR(VLOOKUP(B1373,GLSpecs!$L$15:$M$180,2,FALSE),"")</f>
        <v/>
      </c>
    </row>
    <row r="1374" spans="3:3" x14ac:dyDescent="0.25">
      <c r="C1374" s="67" t="str">
        <f>+IFERROR(VLOOKUP(B1374,GLSpecs!$L$15:$M$180,2,FALSE),"")</f>
        <v/>
      </c>
    </row>
    <row r="1375" spans="3:3" x14ac:dyDescent="0.25">
      <c r="C1375" s="67" t="str">
        <f>+IFERROR(VLOOKUP(B1375,GLSpecs!$L$15:$M$180,2,FALSE),"")</f>
        <v/>
      </c>
    </row>
    <row r="1376" spans="3:3" x14ac:dyDescent="0.25">
      <c r="C1376" s="67" t="str">
        <f>+IFERROR(VLOOKUP(B1376,GLSpecs!$L$15:$M$180,2,FALSE),"")</f>
        <v/>
      </c>
    </row>
    <row r="1377" spans="3:3" x14ac:dyDescent="0.25">
      <c r="C1377" s="67" t="str">
        <f>+IFERROR(VLOOKUP(B1377,GLSpecs!$L$15:$M$180,2,FALSE),"")</f>
        <v/>
      </c>
    </row>
    <row r="1378" spans="3:3" x14ac:dyDescent="0.25">
      <c r="C1378" s="67" t="str">
        <f>+IFERROR(VLOOKUP(B1378,GLSpecs!$L$15:$M$180,2,FALSE),"")</f>
        <v/>
      </c>
    </row>
    <row r="1379" spans="3:3" x14ac:dyDescent="0.25">
      <c r="C1379" s="67" t="str">
        <f>+IFERROR(VLOOKUP(B1379,GLSpecs!$L$15:$M$180,2,FALSE),"")</f>
        <v/>
      </c>
    </row>
    <row r="1380" spans="3:3" x14ac:dyDescent="0.25">
      <c r="C1380" s="67" t="str">
        <f>+IFERROR(VLOOKUP(B1380,GLSpecs!$L$15:$M$180,2,FALSE),"")</f>
        <v/>
      </c>
    </row>
    <row r="1381" spans="3:3" x14ac:dyDescent="0.25">
      <c r="C1381" s="67" t="str">
        <f>+IFERROR(VLOOKUP(B1381,GLSpecs!$L$15:$M$180,2,FALSE),"")</f>
        <v/>
      </c>
    </row>
    <row r="1382" spans="3:3" x14ac:dyDescent="0.25">
      <c r="C1382" s="67" t="str">
        <f>+IFERROR(VLOOKUP(B1382,GLSpecs!$L$15:$M$180,2,FALSE),"")</f>
        <v/>
      </c>
    </row>
    <row r="1383" spans="3:3" x14ac:dyDescent="0.25">
      <c r="C1383" s="67" t="str">
        <f>+IFERROR(VLOOKUP(B1383,GLSpecs!$L$15:$M$180,2,FALSE),"")</f>
        <v/>
      </c>
    </row>
    <row r="1384" spans="3:3" x14ac:dyDescent="0.25">
      <c r="C1384" s="67" t="str">
        <f>+IFERROR(VLOOKUP(B1384,GLSpecs!$L$15:$M$180,2,FALSE),"")</f>
        <v/>
      </c>
    </row>
    <row r="1385" spans="3:3" x14ac:dyDescent="0.25">
      <c r="C1385" s="67" t="str">
        <f>+IFERROR(VLOOKUP(B1385,GLSpecs!$L$15:$M$180,2,FALSE),"")</f>
        <v/>
      </c>
    </row>
    <row r="1386" spans="3:3" x14ac:dyDescent="0.25">
      <c r="C1386" s="67" t="str">
        <f>+IFERROR(VLOOKUP(B1386,GLSpecs!$L$15:$M$180,2,FALSE),"")</f>
        <v/>
      </c>
    </row>
    <row r="1387" spans="3:3" x14ac:dyDescent="0.25">
      <c r="C1387" s="67" t="str">
        <f>+IFERROR(VLOOKUP(B1387,GLSpecs!$L$15:$M$180,2,FALSE),"")</f>
        <v/>
      </c>
    </row>
    <row r="1388" spans="3:3" x14ac:dyDescent="0.25">
      <c r="C1388" s="67" t="str">
        <f>+IFERROR(VLOOKUP(B1388,GLSpecs!$L$15:$M$180,2,FALSE),"")</f>
        <v/>
      </c>
    </row>
    <row r="1389" spans="3:3" x14ac:dyDescent="0.25">
      <c r="C1389" s="67" t="str">
        <f>+IFERROR(VLOOKUP(B1389,GLSpecs!$L$15:$M$180,2,FALSE),"")</f>
        <v/>
      </c>
    </row>
    <row r="1390" spans="3:3" x14ac:dyDescent="0.25">
      <c r="C1390" s="67" t="str">
        <f>+IFERROR(VLOOKUP(B1390,GLSpecs!$L$15:$M$180,2,FALSE),"")</f>
        <v/>
      </c>
    </row>
    <row r="1391" spans="3:3" x14ac:dyDescent="0.25">
      <c r="C1391" s="67" t="str">
        <f>+IFERROR(VLOOKUP(B1391,GLSpecs!$L$15:$M$180,2,FALSE),"")</f>
        <v/>
      </c>
    </row>
    <row r="1392" spans="3:3" x14ac:dyDescent="0.25">
      <c r="C1392" s="67" t="str">
        <f>+IFERROR(VLOOKUP(B1392,GLSpecs!$L$15:$M$180,2,FALSE),"")</f>
        <v/>
      </c>
    </row>
    <row r="1393" spans="3:3" x14ac:dyDescent="0.25">
      <c r="C1393" s="67" t="str">
        <f>+IFERROR(VLOOKUP(B1393,GLSpecs!$L$15:$M$180,2,FALSE),"")</f>
        <v/>
      </c>
    </row>
    <row r="1394" spans="3:3" x14ac:dyDescent="0.25">
      <c r="C1394" s="67" t="str">
        <f>+IFERROR(VLOOKUP(B1394,GLSpecs!$L$15:$M$180,2,FALSE),"")</f>
        <v/>
      </c>
    </row>
    <row r="1395" spans="3:3" x14ac:dyDescent="0.25">
      <c r="C1395" s="67" t="str">
        <f>+IFERROR(VLOOKUP(B1395,GLSpecs!$L$15:$M$180,2,FALSE),"")</f>
        <v/>
      </c>
    </row>
    <row r="1396" spans="3:3" x14ac:dyDescent="0.25">
      <c r="C1396" s="67" t="str">
        <f>+IFERROR(VLOOKUP(B1396,GLSpecs!$L$15:$M$180,2,FALSE),"")</f>
        <v/>
      </c>
    </row>
    <row r="1397" spans="3:3" x14ac:dyDescent="0.25">
      <c r="C1397" s="67" t="str">
        <f>+IFERROR(VLOOKUP(B1397,GLSpecs!$L$15:$M$180,2,FALSE),"")</f>
        <v/>
      </c>
    </row>
    <row r="1398" spans="3:3" x14ac:dyDescent="0.25">
      <c r="C1398" s="67" t="str">
        <f>+IFERROR(VLOOKUP(B1398,GLSpecs!$L$15:$M$180,2,FALSE),"")</f>
        <v/>
      </c>
    </row>
    <row r="1399" spans="3:3" x14ac:dyDescent="0.25">
      <c r="C1399" s="67" t="str">
        <f>+IFERROR(VLOOKUP(B1399,GLSpecs!$L$15:$M$180,2,FALSE),"")</f>
        <v/>
      </c>
    </row>
    <row r="1400" spans="3:3" x14ac:dyDescent="0.25">
      <c r="C1400" s="67" t="str">
        <f>+IFERROR(VLOOKUP(B1400,GLSpecs!$L$15:$M$180,2,FALSE),"")</f>
        <v/>
      </c>
    </row>
    <row r="1401" spans="3:3" x14ac:dyDescent="0.25">
      <c r="C1401" s="67" t="str">
        <f>+IFERROR(VLOOKUP(B1401,GLSpecs!$L$15:$M$180,2,FALSE),"")</f>
        <v/>
      </c>
    </row>
    <row r="1402" spans="3:3" x14ac:dyDescent="0.25">
      <c r="C1402" s="67" t="str">
        <f>+IFERROR(VLOOKUP(B1402,GLSpecs!$L$15:$M$180,2,FALSE),"")</f>
        <v/>
      </c>
    </row>
    <row r="1403" spans="3:3" x14ac:dyDescent="0.25">
      <c r="C1403" s="67" t="str">
        <f>+IFERROR(VLOOKUP(B1403,GLSpecs!$L$15:$M$180,2,FALSE),"")</f>
        <v/>
      </c>
    </row>
    <row r="1404" spans="3:3" x14ac:dyDescent="0.25">
      <c r="C1404" s="67" t="str">
        <f>+IFERROR(VLOOKUP(B1404,GLSpecs!$L$15:$M$180,2,FALSE),"")</f>
        <v/>
      </c>
    </row>
    <row r="1405" spans="3:3" x14ac:dyDescent="0.25">
      <c r="C1405" s="67" t="str">
        <f>+IFERROR(VLOOKUP(B1405,GLSpecs!$L$15:$M$180,2,FALSE),"")</f>
        <v/>
      </c>
    </row>
    <row r="1406" spans="3:3" x14ac:dyDescent="0.25">
      <c r="C1406" s="67" t="str">
        <f>+IFERROR(VLOOKUP(B1406,GLSpecs!$L$15:$M$180,2,FALSE),"")</f>
        <v/>
      </c>
    </row>
    <row r="1407" spans="3:3" x14ac:dyDescent="0.25">
      <c r="C1407" s="67" t="str">
        <f>+IFERROR(VLOOKUP(B1407,GLSpecs!$L$15:$M$180,2,FALSE),"")</f>
        <v/>
      </c>
    </row>
    <row r="1408" spans="3:3" x14ac:dyDescent="0.25">
      <c r="C1408" s="67" t="str">
        <f>+IFERROR(VLOOKUP(B1408,GLSpecs!$L$15:$M$180,2,FALSE),"")</f>
        <v/>
      </c>
    </row>
    <row r="1409" spans="3:3" x14ac:dyDescent="0.25">
      <c r="C1409" s="67" t="str">
        <f>+IFERROR(VLOOKUP(B1409,GLSpecs!$L$15:$M$180,2,FALSE),"")</f>
        <v/>
      </c>
    </row>
    <row r="1410" spans="3:3" x14ac:dyDescent="0.25">
      <c r="C1410" s="67" t="str">
        <f>+IFERROR(VLOOKUP(B1410,GLSpecs!$L$15:$M$180,2,FALSE),"")</f>
        <v/>
      </c>
    </row>
    <row r="1411" spans="3:3" x14ac:dyDescent="0.25">
      <c r="C1411" s="67" t="str">
        <f>+IFERROR(VLOOKUP(B1411,GLSpecs!$L$15:$M$180,2,FALSE),"")</f>
        <v/>
      </c>
    </row>
    <row r="1412" spans="3:3" x14ac:dyDescent="0.25">
      <c r="C1412" s="67" t="str">
        <f>+IFERROR(VLOOKUP(B1412,GLSpecs!$L$15:$M$180,2,FALSE),"")</f>
        <v/>
      </c>
    </row>
    <row r="1413" spans="3:3" x14ac:dyDescent="0.25">
      <c r="C1413" s="67" t="str">
        <f>+IFERROR(VLOOKUP(B1413,GLSpecs!$L$15:$M$180,2,FALSE),"")</f>
        <v/>
      </c>
    </row>
    <row r="1414" spans="3:3" x14ac:dyDescent="0.25">
      <c r="C1414" s="67" t="str">
        <f>+IFERROR(VLOOKUP(B1414,GLSpecs!$L$15:$M$180,2,FALSE),"")</f>
        <v/>
      </c>
    </row>
    <row r="1415" spans="3:3" x14ac:dyDescent="0.25">
      <c r="C1415" s="67" t="str">
        <f>+IFERROR(VLOOKUP(B1415,GLSpecs!$L$15:$M$180,2,FALSE),"")</f>
        <v/>
      </c>
    </row>
    <row r="1416" spans="3:3" x14ac:dyDescent="0.25">
      <c r="C1416" s="67" t="str">
        <f>+IFERROR(VLOOKUP(B1416,GLSpecs!$L$15:$M$180,2,FALSE),"")</f>
        <v/>
      </c>
    </row>
    <row r="1417" spans="3:3" x14ac:dyDescent="0.25">
      <c r="C1417" s="67" t="str">
        <f>+IFERROR(VLOOKUP(B1417,GLSpecs!$L$15:$M$180,2,FALSE),"")</f>
        <v/>
      </c>
    </row>
    <row r="1418" spans="3:3" x14ac:dyDescent="0.25">
      <c r="C1418" s="67" t="str">
        <f>+IFERROR(VLOOKUP(B1418,GLSpecs!$L$15:$M$180,2,FALSE),"")</f>
        <v/>
      </c>
    </row>
    <row r="1419" spans="3:3" x14ac:dyDescent="0.25">
      <c r="C1419" s="67" t="str">
        <f>+IFERROR(VLOOKUP(B1419,GLSpecs!$L$15:$M$180,2,FALSE),"")</f>
        <v/>
      </c>
    </row>
    <row r="1420" spans="3:3" x14ac:dyDescent="0.25">
      <c r="C1420" s="67" t="str">
        <f>+IFERROR(VLOOKUP(B1420,GLSpecs!$L$15:$M$180,2,FALSE),"")</f>
        <v/>
      </c>
    </row>
    <row r="1421" spans="3:3" x14ac:dyDescent="0.25">
      <c r="C1421" s="67" t="str">
        <f>+IFERROR(VLOOKUP(B1421,GLSpecs!$L$15:$M$180,2,FALSE),"")</f>
        <v/>
      </c>
    </row>
    <row r="1422" spans="3:3" x14ac:dyDescent="0.25">
      <c r="C1422" s="67" t="str">
        <f>+IFERROR(VLOOKUP(B1422,GLSpecs!$L$15:$M$180,2,FALSE),"")</f>
        <v/>
      </c>
    </row>
    <row r="1423" spans="3:3" x14ac:dyDescent="0.25">
      <c r="C1423" s="67" t="str">
        <f>+IFERROR(VLOOKUP(B1423,GLSpecs!$L$15:$M$180,2,FALSE),"")</f>
        <v/>
      </c>
    </row>
    <row r="1424" spans="3:3" x14ac:dyDescent="0.25">
      <c r="C1424" s="67" t="str">
        <f>+IFERROR(VLOOKUP(B1424,GLSpecs!$L$15:$M$180,2,FALSE),"")</f>
        <v/>
      </c>
    </row>
    <row r="1425" spans="3:3" x14ac:dyDescent="0.25">
      <c r="C1425" s="67" t="str">
        <f>+IFERROR(VLOOKUP(B1425,GLSpecs!$L$15:$M$180,2,FALSE),"")</f>
        <v/>
      </c>
    </row>
    <row r="1426" spans="3:3" x14ac:dyDescent="0.25">
      <c r="C1426" s="67" t="str">
        <f>+IFERROR(VLOOKUP(B1426,GLSpecs!$L$15:$M$180,2,FALSE),"")</f>
        <v/>
      </c>
    </row>
    <row r="1427" spans="3:3" x14ac:dyDescent="0.25">
      <c r="C1427" s="67" t="str">
        <f>+IFERROR(VLOOKUP(B1427,GLSpecs!$L$15:$M$180,2,FALSE),"")</f>
        <v/>
      </c>
    </row>
    <row r="1428" spans="3:3" x14ac:dyDescent="0.25">
      <c r="C1428" s="67" t="str">
        <f>+IFERROR(VLOOKUP(B1428,GLSpecs!$L$15:$M$180,2,FALSE),"")</f>
        <v/>
      </c>
    </row>
    <row r="1429" spans="3:3" x14ac:dyDescent="0.25">
      <c r="C1429" s="67" t="str">
        <f>+IFERROR(VLOOKUP(B1429,GLSpecs!$L$15:$M$180,2,FALSE),"")</f>
        <v/>
      </c>
    </row>
    <row r="1430" spans="3:3" x14ac:dyDescent="0.25">
      <c r="C1430" s="67" t="str">
        <f>+IFERROR(VLOOKUP(B1430,GLSpecs!$L$15:$M$180,2,FALSE),"")</f>
        <v/>
      </c>
    </row>
    <row r="1431" spans="3:3" x14ac:dyDescent="0.25">
      <c r="C1431" s="67" t="str">
        <f>+IFERROR(VLOOKUP(B1431,GLSpecs!$L$15:$M$180,2,FALSE),"")</f>
        <v/>
      </c>
    </row>
    <row r="1432" spans="3:3" x14ac:dyDescent="0.25">
      <c r="C1432" s="67" t="str">
        <f>+IFERROR(VLOOKUP(B1432,GLSpecs!$L$15:$M$180,2,FALSE),"")</f>
        <v/>
      </c>
    </row>
    <row r="1433" spans="3:3" x14ac:dyDescent="0.25">
      <c r="C1433" s="67" t="str">
        <f>+IFERROR(VLOOKUP(B1433,GLSpecs!$L$15:$M$180,2,FALSE),"")</f>
        <v/>
      </c>
    </row>
    <row r="1434" spans="3:3" x14ac:dyDescent="0.25">
      <c r="C1434" s="67" t="str">
        <f>+IFERROR(VLOOKUP(B1434,GLSpecs!$L$15:$M$180,2,FALSE),"")</f>
        <v/>
      </c>
    </row>
    <row r="1435" spans="3:3" x14ac:dyDescent="0.25">
      <c r="C1435" s="67" t="str">
        <f>+IFERROR(VLOOKUP(B1435,GLSpecs!$L$15:$M$180,2,FALSE),"")</f>
        <v/>
      </c>
    </row>
    <row r="1436" spans="3:3" x14ac:dyDescent="0.25">
      <c r="C1436" s="67" t="str">
        <f>+IFERROR(VLOOKUP(B1436,GLSpecs!$L$15:$M$180,2,FALSE),"")</f>
        <v/>
      </c>
    </row>
    <row r="1437" spans="3:3" x14ac:dyDescent="0.25">
      <c r="C1437" s="67" t="str">
        <f>+IFERROR(VLOOKUP(B1437,GLSpecs!$L$15:$M$180,2,FALSE),"")</f>
        <v/>
      </c>
    </row>
    <row r="1438" spans="3:3" x14ac:dyDescent="0.25">
      <c r="C1438" s="67" t="str">
        <f>+IFERROR(VLOOKUP(B1438,GLSpecs!$L$15:$M$180,2,FALSE),"")</f>
        <v/>
      </c>
    </row>
    <row r="1439" spans="3:3" x14ac:dyDescent="0.25">
      <c r="C1439" s="67" t="str">
        <f>+IFERROR(VLOOKUP(B1439,GLSpecs!$L$15:$M$180,2,FALSE),"")</f>
        <v/>
      </c>
    </row>
    <row r="1440" spans="3:3" x14ac:dyDescent="0.25">
      <c r="C1440" s="67" t="str">
        <f>+IFERROR(VLOOKUP(B1440,GLSpecs!$L$15:$M$180,2,FALSE),"")</f>
        <v/>
      </c>
    </row>
    <row r="1441" spans="3:3" x14ac:dyDescent="0.25">
      <c r="C1441" s="67" t="str">
        <f>+IFERROR(VLOOKUP(B1441,GLSpecs!$L$15:$M$180,2,FALSE),"")</f>
        <v/>
      </c>
    </row>
    <row r="1442" spans="3:3" x14ac:dyDescent="0.25">
      <c r="C1442" s="67" t="str">
        <f>+IFERROR(VLOOKUP(B1442,GLSpecs!$L$15:$M$180,2,FALSE),"")</f>
        <v/>
      </c>
    </row>
    <row r="1443" spans="3:3" x14ac:dyDescent="0.25">
      <c r="C1443" s="67" t="str">
        <f>+IFERROR(VLOOKUP(B1443,GLSpecs!$L$15:$M$180,2,FALSE),"")</f>
        <v/>
      </c>
    </row>
    <row r="1444" spans="3:3" x14ac:dyDescent="0.25">
      <c r="C1444" s="67" t="str">
        <f>+IFERROR(VLOOKUP(B1444,GLSpecs!$L$15:$M$180,2,FALSE),"")</f>
        <v/>
      </c>
    </row>
    <row r="1445" spans="3:3" x14ac:dyDescent="0.25">
      <c r="C1445" s="67" t="str">
        <f>+IFERROR(VLOOKUP(B1445,GLSpecs!$L$15:$M$180,2,FALSE),"")</f>
        <v/>
      </c>
    </row>
    <row r="1446" spans="3:3" x14ac:dyDescent="0.25">
      <c r="C1446" s="67" t="str">
        <f>+IFERROR(VLOOKUP(B1446,GLSpecs!$L$15:$M$180,2,FALSE),"")</f>
        <v/>
      </c>
    </row>
    <row r="1447" spans="3:3" x14ac:dyDescent="0.25">
      <c r="C1447" s="67" t="str">
        <f>+IFERROR(VLOOKUP(B1447,GLSpecs!$L$15:$M$180,2,FALSE),"")</f>
        <v/>
      </c>
    </row>
    <row r="1448" spans="3:3" x14ac:dyDescent="0.25">
      <c r="C1448" s="67" t="str">
        <f>+IFERROR(VLOOKUP(B1448,GLSpecs!$L$15:$M$180,2,FALSE),"")</f>
        <v/>
      </c>
    </row>
    <row r="1449" spans="3:3" x14ac:dyDescent="0.25">
      <c r="C1449" s="67" t="str">
        <f>+IFERROR(VLOOKUP(B1449,GLSpecs!$L$15:$M$180,2,FALSE),"")</f>
        <v/>
      </c>
    </row>
    <row r="1450" spans="3:3" x14ac:dyDescent="0.25">
      <c r="C1450" s="67" t="str">
        <f>+IFERROR(VLOOKUP(B1450,GLSpecs!$L$15:$M$180,2,FALSE),"")</f>
        <v/>
      </c>
    </row>
    <row r="1451" spans="3:3" x14ac:dyDescent="0.25">
      <c r="C1451" s="67" t="str">
        <f>+IFERROR(VLOOKUP(B1451,GLSpecs!$L$15:$M$180,2,FALSE),"")</f>
        <v/>
      </c>
    </row>
    <row r="1452" spans="3:3" x14ac:dyDescent="0.25">
      <c r="C1452" s="67" t="str">
        <f>+IFERROR(VLOOKUP(B1452,GLSpecs!$L$15:$M$180,2,FALSE),"")</f>
        <v/>
      </c>
    </row>
    <row r="1453" spans="3:3" x14ac:dyDescent="0.25">
      <c r="C1453" s="67" t="str">
        <f>+IFERROR(VLOOKUP(B1453,GLSpecs!$L$15:$M$180,2,FALSE),"")</f>
        <v/>
      </c>
    </row>
    <row r="1454" spans="3:3" x14ac:dyDescent="0.25">
      <c r="C1454" s="67" t="str">
        <f>+IFERROR(VLOOKUP(B1454,GLSpecs!$L$15:$M$180,2,FALSE),"")</f>
        <v/>
      </c>
    </row>
    <row r="1455" spans="3:3" x14ac:dyDescent="0.25">
      <c r="C1455" s="67" t="str">
        <f>+IFERROR(VLOOKUP(B1455,GLSpecs!$L$15:$M$180,2,FALSE),"")</f>
        <v/>
      </c>
    </row>
    <row r="1456" spans="3:3" x14ac:dyDescent="0.25">
      <c r="C1456" s="67" t="str">
        <f>+IFERROR(VLOOKUP(B1456,GLSpecs!$L$15:$M$180,2,FALSE),"")</f>
        <v/>
      </c>
    </row>
    <row r="1457" spans="3:3" x14ac:dyDescent="0.25">
      <c r="C1457" s="67" t="str">
        <f>+IFERROR(VLOOKUP(B1457,GLSpecs!$L$15:$M$180,2,FALSE),"")</f>
        <v/>
      </c>
    </row>
    <row r="1458" spans="3:3" x14ac:dyDescent="0.25">
      <c r="C1458" s="67" t="str">
        <f>+IFERROR(VLOOKUP(B1458,GLSpecs!$L$15:$M$180,2,FALSE),"")</f>
        <v/>
      </c>
    </row>
    <row r="1459" spans="3:3" x14ac:dyDescent="0.25">
      <c r="C1459" s="67" t="str">
        <f>+IFERROR(VLOOKUP(B1459,GLSpecs!$L$15:$M$180,2,FALSE),"")</f>
        <v/>
      </c>
    </row>
    <row r="1460" spans="3:3" x14ac:dyDescent="0.25">
      <c r="C1460" s="67" t="str">
        <f>+IFERROR(VLOOKUP(B1460,GLSpecs!$L$15:$M$180,2,FALSE),"")</f>
        <v/>
      </c>
    </row>
    <row r="1461" spans="3:3" x14ac:dyDescent="0.25">
      <c r="C1461" s="67" t="str">
        <f>+IFERROR(VLOOKUP(B1461,GLSpecs!$L$15:$M$180,2,FALSE),"")</f>
        <v/>
      </c>
    </row>
    <row r="1462" spans="3:3" x14ac:dyDescent="0.25">
      <c r="C1462" s="67" t="str">
        <f>+IFERROR(VLOOKUP(B1462,GLSpecs!$L$15:$M$180,2,FALSE),"")</f>
        <v/>
      </c>
    </row>
    <row r="1463" spans="3:3" x14ac:dyDescent="0.25">
      <c r="C1463" s="67" t="str">
        <f>+IFERROR(VLOOKUP(B1463,GLSpecs!$L$15:$M$180,2,FALSE),"")</f>
        <v/>
      </c>
    </row>
    <row r="1464" spans="3:3" x14ac:dyDescent="0.25">
      <c r="C1464" s="67" t="str">
        <f>+IFERROR(VLOOKUP(B1464,GLSpecs!$L$15:$M$180,2,FALSE),"")</f>
        <v/>
      </c>
    </row>
    <row r="1465" spans="3:3" x14ac:dyDescent="0.25">
      <c r="C1465" s="67" t="str">
        <f>+IFERROR(VLOOKUP(B1465,GLSpecs!$L$15:$M$180,2,FALSE),"")</f>
        <v/>
      </c>
    </row>
    <row r="1466" spans="3:3" x14ac:dyDescent="0.25">
      <c r="C1466" s="67" t="str">
        <f>+IFERROR(VLOOKUP(B1466,GLSpecs!$L$15:$M$180,2,FALSE),"")</f>
        <v/>
      </c>
    </row>
    <row r="1467" spans="3:3" x14ac:dyDescent="0.25">
      <c r="C1467" s="67" t="str">
        <f>+IFERROR(VLOOKUP(B1467,GLSpecs!$L$15:$M$180,2,FALSE),"")</f>
        <v/>
      </c>
    </row>
    <row r="1468" spans="3:3" x14ac:dyDescent="0.25">
      <c r="C1468" s="67" t="str">
        <f>+IFERROR(VLOOKUP(B1468,GLSpecs!$L$15:$M$180,2,FALSE),"")</f>
        <v/>
      </c>
    </row>
    <row r="1469" spans="3:3" x14ac:dyDescent="0.25">
      <c r="C1469" s="67" t="str">
        <f>+IFERROR(VLOOKUP(B1469,GLSpecs!$L$15:$M$180,2,FALSE),"")</f>
        <v/>
      </c>
    </row>
    <row r="1470" spans="3:3" x14ac:dyDescent="0.25">
      <c r="C1470" s="67" t="str">
        <f>+IFERROR(VLOOKUP(B1470,GLSpecs!$L$15:$M$180,2,FALSE),"")</f>
        <v/>
      </c>
    </row>
    <row r="1471" spans="3:3" x14ac:dyDescent="0.25">
      <c r="C1471" s="67" t="str">
        <f>+IFERROR(VLOOKUP(B1471,GLSpecs!$L$15:$M$180,2,FALSE),"")</f>
        <v/>
      </c>
    </row>
    <row r="1472" spans="3:3" x14ac:dyDescent="0.25">
      <c r="C1472" s="67" t="str">
        <f>+IFERROR(VLOOKUP(B1472,GLSpecs!$L$15:$M$180,2,FALSE),"")</f>
        <v/>
      </c>
    </row>
    <row r="1473" spans="3:3" x14ac:dyDescent="0.25">
      <c r="C1473" s="67" t="str">
        <f>+IFERROR(VLOOKUP(B1473,GLSpecs!$L$15:$M$180,2,FALSE),"")</f>
        <v/>
      </c>
    </row>
    <row r="1474" spans="3:3" x14ac:dyDescent="0.25">
      <c r="C1474" s="67" t="str">
        <f>+IFERROR(VLOOKUP(B1474,GLSpecs!$L$15:$M$180,2,FALSE),"")</f>
        <v/>
      </c>
    </row>
    <row r="1475" spans="3:3" x14ac:dyDescent="0.25">
      <c r="C1475" s="67" t="str">
        <f>+IFERROR(VLOOKUP(B1475,GLSpecs!$L$15:$M$180,2,FALSE),"")</f>
        <v/>
      </c>
    </row>
    <row r="1476" spans="3:3" x14ac:dyDescent="0.25">
      <c r="C1476" s="67" t="str">
        <f>+IFERROR(VLOOKUP(B1476,GLSpecs!$L$15:$M$180,2,FALSE),"")</f>
        <v/>
      </c>
    </row>
    <row r="1477" spans="3:3" x14ac:dyDescent="0.25">
      <c r="C1477" s="67" t="str">
        <f>+IFERROR(VLOOKUP(B1477,GLSpecs!$L$15:$M$180,2,FALSE),"")</f>
        <v/>
      </c>
    </row>
    <row r="1478" spans="3:3" x14ac:dyDescent="0.25">
      <c r="C1478" s="67" t="str">
        <f>+IFERROR(VLOOKUP(B1478,GLSpecs!$L$15:$M$180,2,FALSE),"")</f>
        <v/>
      </c>
    </row>
    <row r="1479" spans="3:3" x14ac:dyDescent="0.25">
      <c r="C1479" s="67" t="str">
        <f>+IFERROR(VLOOKUP(B1479,GLSpecs!$L$15:$M$180,2,FALSE),"")</f>
        <v/>
      </c>
    </row>
    <row r="1480" spans="3:3" x14ac:dyDescent="0.25">
      <c r="C1480" s="67" t="str">
        <f>+IFERROR(VLOOKUP(B1480,GLSpecs!$L$15:$M$180,2,FALSE),"")</f>
        <v/>
      </c>
    </row>
    <row r="1481" spans="3:3" x14ac:dyDescent="0.25">
      <c r="C1481" s="67" t="str">
        <f>+IFERROR(VLOOKUP(B1481,GLSpecs!$L$15:$M$180,2,FALSE),"")</f>
        <v/>
      </c>
    </row>
    <row r="1482" spans="3:3" x14ac:dyDescent="0.25">
      <c r="C1482" s="67" t="str">
        <f>+IFERROR(VLOOKUP(B1482,GLSpecs!$L$15:$M$180,2,FALSE),"")</f>
        <v/>
      </c>
    </row>
    <row r="1483" spans="3:3" x14ac:dyDescent="0.25">
      <c r="C1483" s="67" t="str">
        <f>+IFERROR(VLOOKUP(B1483,GLSpecs!$L$15:$M$180,2,FALSE),"")</f>
        <v/>
      </c>
    </row>
    <row r="1484" spans="3:3" x14ac:dyDescent="0.25">
      <c r="C1484" s="67" t="str">
        <f>+IFERROR(VLOOKUP(B1484,GLSpecs!$L$15:$M$180,2,FALSE),"")</f>
        <v/>
      </c>
    </row>
    <row r="1485" spans="3:3" x14ac:dyDescent="0.25">
      <c r="C1485" s="67" t="str">
        <f>+IFERROR(VLOOKUP(B1485,GLSpecs!$L$15:$M$180,2,FALSE),"")</f>
        <v/>
      </c>
    </row>
    <row r="1486" spans="3:3" x14ac:dyDescent="0.25">
      <c r="C1486" s="67" t="str">
        <f>+IFERROR(VLOOKUP(B1486,GLSpecs!$L$15:$M$180,2,FALSE),"")</f>
        <v/>
      </c>
    </row>
    <row r="1487" spans="3:3" x14ac:dyDescent="0.25">
      <c r="C1487" s="67" t="str">
        <f>+IFERROR(VLOOKUP(B1487,GLSpecs!$L$15:$M$180,2,FALSE),"")</f>
        <v/>
      </c>
    </row>
    <row r="1488" spans="3:3" x14ac:dyDescent="0.25">
      <c r="C1488" s="67" t="str">
        <f>+IFERROR(VLOOKUP(B1488,GLSpecs!$L$15:$M$180,2,FALSE),"")</f>
        <v/>
      </c>
    </row>
    <row r="1489" spans="3:3" x14ac:dyDescent="0.25">
      <c r="C1489" s="67" t="str">
        <f>+IFERROR(VLOOKUP(B1489,GLSpecs!$L$15:$M$180,2,FALSE),"")</f>
        <v/>
      </c>
    </row>
    <row r="1490" spans="3:3" x14ac:dyDescent="0.25">
      <c r="C1490" s="67" t="str">
        <f>+IFERROR(VLOOKUP(B1490,GLSpecs!$L$15:$M$180,2,FALSE),"")</f>
        <v/>
      </c>
    </row>
    <row r="1491" spans="3:3" x14ac:dyDescent="0.25">
      <c r="C1491" s="67" t="str">
        <f>+IFERROR(VLOOKUP(B1491,GLSpecs!$L$15:$M$180,2,FALSE),"")</f>
        <v/>
      </c>
    </row>
    <row r="1492" spans="3:3" x14ac:dyDescent="0.25">
      <c r="C1492" s="67" t="str">
        <f>+IFERROR(VLOOKUP(B1492,GLSpecs!$L$15:$M$180,2,FALSE),"")</f>
        <v/>
      </c>
    </row>
    <row r="1493" spans="3:3" x14ac:dyDescent="0.25">
      <c r="C1493" s="67" t="str">
        <f>+IFERROR(VLOOKUP(B1493,GLSpecs!$L$15:$M$180,2,FALSE),"")</f>
        <v/>
      </c>
    </row>
    <row r="1494" spans="3:3" x14ac:dyDescent="0.25">
      <c r="C1494" s="67" t="str">
        <f>+IFERROR(VLOOKUP(B1494,GLSpecs!$L$15:$M$180,2,FALSE),"")</f>
        <v/>
      </c>
    </row>
    <row r="1495" spans="3:3" x14ac:dyDescent="0.25">
      <c r="C1495" s="67" t="str">
        <f>+IFERROR(VLOOKUP(B1495,GLSpecs!$L$15:$M$180,2,FALSE),"")</f>
        <v/>
      </c>
    </row>
    <row r="1496" spans="3:3" x14ac:dyDescent="0.25">
      <c r="C1496" s="67" t="str">
        <f>+IFERROR(VLOOKUP(B1496,GLSpecs!$L$15:$M$180,2,FALSE),"")</f>
        <v/>
      </c>
    </row>
    <row r="1497" spans="3:3" x14ac:dyDescent="0.25">
      <c r="C1497" s="67" t="str">
        <f>+IFERROR(VLOOKUP(B1497,GLSpecs!$L$15:$M$180,2,FALSE),"")</f>
        <v/>
      </c>
    </row>
    <row r="1498" spans="3:3" x14ac:dyDescent="0.25">
      <c r="C1498" s="67" t="str">
        <f>+IFERROR(VLOOKUP(B1498,GLSpecs!$L$15:$M$180,2,FALSE),"")</f>
        <v/>
      </c>
    </row>
    <row r="1499" spans="3:3" x14ac:dyDescent="0.25">
      <c r="C1499" s="67" t="str">
        <f>+IFERROR(VLOOKUP(B1499,GLSpecs!$L$15:$M$180,2,FALSE),"")</f>
        <v/>
      </c>
    </row>
    <row r="1500" spans="3:3" x14ac:dyDescent="0.25">
      <c r="C1500" s="67" t="str">
        <f>+IFERROR(VLOOKUP(B1500,GLSpecs!$L$15:$M$180,2,FALSE),"")</f>
        <v/>
      </c>
    </row>
    <row r="1501" spans="3:3" x14ac:dyDescent="0.25">
      <c r="C1501" s="67" t="str">
        <f>+IFERROR(VLOOKUP(B1501,GLSpecs!$L$15:$M$180,2,FALSE),"")</f>
        <v/>
      </c>
    </row>
    <row r="1502" spans="3:3" x14ac:dyDescent="0.25">
      <c r="C1502" s="67" t="str">
        <f>+IFERROR(VLOOKUP(B1502,GLSpecs!$L$15:$M$180,2,FALSE),"")</f>
        <v/>
      </c>
    </row>
    <row r="1503" spans="3:3" x14ac:dyDescent="0.25">
      <c r="C1503" s="67" t="str">
        <f>+IFERROR(VLOOKUP(B1503,GLSpecs!$L$15:$M$180,2,FALSE),"")</f>
        <v/>
      </c>
    </row>
    <row r="1504" spans="3:3" x14ac:dyDescent="0.25">
      <c r="C1504" s="67" t="str">
        <f>+IFERROR(VLOOKUP(B1504,GLSpecs!$L$15:$M$180,2,FALSE),"")</f>
        <v/>
      </c>
    </row>
    <row r="1505" spans="3:3" x14ac:dyDescent="0.25">
      <c r="C1505" s="67" t="str">
        <f>+IFERROR(VLOOKUP(B1505,GLSpecs!$L$15:$M$180,2,FALSE),"")</f>
        <v/>
      </c>
    </row>
    <row r="1506" spans="3:3" x14ac:dyDescent="0.25">
      <c r="C1506" s="67" t="str">
        <f>+IFERROR(VLOOKUP(B1506,GLSpecs!$L$15:$M$180,2,FALSE),"")</f>
        <v/>
      </c>
    </row>
    <row r="1507" spans="3:3" x14ac:dyDescent="0.25">
      <c r="C1507" s="67" t="str">
        <f>+IFERROR(VLOOKUP(B1507,GLSpecs!$L$15:$M$180,2,FALSE),"")</f>
        <v/>
      </c>
    </row>
    <row r="1508" spans="3:3" x14ac:dyDescent="0.25">
      <c r="C1508" s="67" t="str">
        <f>+IFERROR(VLOOKUP(B1508,GLSpecs!$L$15:$M$180,2,FALSE),"")</f>
        <v/>
      </c>
    </row>
    <row r="1509" spans="3:3" x14ac:dyDescent="0.25">
      <c r="C1509" s="67" t="str">
        <f>+IFERROR(VLOOKUP(B1509,GLSpecs!$L$15:$M$180,2,FALSE),"")</f>
        <v/>
      </c>
    </row>
    <row r="1510" spans="3:3" x14ac:dyDescent="0.25">
      <c r="C1510" s="67" t="str">
        <f>+IFERROR(VLOOKUP(B1510,GLSpecs!$L$15:$M$180,2,FALSE),"")</f>
        <v/>
      </c>
    </row>
    <row r="1511" spans="3:3" x14ac:dyDescent="0.25">
      <c r="C1511" s="67" t="str">
        <f>+IFERROR(VLOOKUP(B1511,GLSpecs!$L$15:$M$180,2,FALSE),"")</f>
        <v/>
      </c>
    </row>
    <row r="1512" spans="3:3" x14ac:dyDescent="0.25">
      <c r="C1512" s="67" t="str">
        <f>+IFERROR(VLOOKUP(B1512,GLSpecs!$L$15:$M$180,2,FALSE),"")</f>
        <v/>
      </c>
    </row>
    <row r="1513" spans="3:3" x14ac:dyDescent="0.25">
      <c r="C1513" s="67" t="str">
        <f>+IFERROR(VLOOKUP(B1513,GLSpecs!$L$15:$M$180,2,FALSE),"")</f>
        <v/>
      </c>
    </row>
    <row r="1514" spans="3:3" x14ac:dyDescent="0.25">
      <c r="C1514" s="67" t="str">
        <f>+IFERROR(VLOOKUP(B1514,GLSpecs!$L$15:$M$180,2,FALSE),"")</f>
        <v/>
      </c>
    </row>
    <row r="1515" spans="3:3" x14ac:dyDescent="0.25">
      <c r="C1515" s="67" t="str">
        <f>+IFERROR(VLOOKUP(B1515,GLSpecs!$L$15:$M$180,2,FALSE),"")</f>
        <v/>
      </c>
    </row>
    <row r="1516" spans="3:3" x14ac:dyDescent="0.25">
      <c r="C1516" s="67" t="str">
        <f>+IFERROR(VLOOKUP(B1516,GLSpecs!$L$15:$M$180,2,FALSE),"")</f>
        <v/>
      </c>
    </row>
    <row r="1517" spans="3:3" x14ac:dyDescent="0.25">
      <c r="C1517" s="67" t="str">
        <f>+IFERROR(VLOOKUP(B1517,GLSpecs!$L$15:$M$180,2,FALSE),"")</f>
        <v/>
      </c>
    </row>
    <row r="1518" spans="3:3" x14ac:dyDescent="0.25">
      <c r="C1518" s="67" t="str">
        <f>+IFERROR(VLOOKUP(B1518,GLSpecs!$L$15:$M$180,2,FALSE),"")</f>
        <v/>
      </c>
    </row>
    <row r="1519" spans="3:3" x14ac:dyDescent="0.25">
      <c r="C1519" s="67" t="str">
        <f>+IFERROR(VLOOKUP(B1519,GLSpecs!$L$15:$M$180,2,FALSE),"")</f>
        <v/>
      </c>
    </row>
    <row r="1520" spans="3:3" x14ac:dyDescent="0.25">
      <c r="C1520" s="67" t="str">
        <f>+IFERROR(VLOOKUP(B1520,GLSpecs!$L$15:$M$180,2,FALSE),"")</f>
        <v/>
      </c>
    </row>
    <row r="1521" spans="3:3" x14ac:dyDescent="0.25">
      <c r="C1521" s="67" t="str">
        <f>+IFERROR(VLOOKUP(B1521,GLSpecs!$L$15:$M$180,2,FALSE),"")</f>
        <v/>
      </c>
    </row>
    <row r="1522" spans="3:3" x14ac:dyDescent="0.25">
      <c r="C1522" s="67" t="str">
        <f>+IFERROR(VLOOKUP(B1522,GLSpecs!$L$15:$M$180,2,FALSE),"")</f>
        <v/>
      </c>
    </row>
    <row r="1523" spans="3:3" x14ac:dyDescent="0.25">
      <c r="C1523" s="67" t="str">
        <f>+IFERROR(VLOOKUP(B1523,GLSpecs!$L$15:$M$180,2,FALSE),"")</f>
        <v/>
      </c>
    </row>
    <row r="1524" spans="3:3" x14ac:dyDescent="0.25">
      <c r="C1524" s="67" t="str">
        <f>+IFERROR(VLOOKUP(B1524,GLSpecs!$L$15:$M$180,2,FALSE),"")</f>
        <v/>
      </c>
    </row>
    <row r="1525" spans="3:3" x14ac:dyDescent="0.25">
      <c r="C1525" s="67" t="str">
        <f>+IFERROR(VLOOKUP(B1525,GLSpecs!$L$15:$M$180,2,FALSE),"")</f>
        <v/>
      </c>
    </row>
    <row r="1526" spans="3:3" x14ac:dyDescent="0.25">
      <c r="C1526" s="67" t="str">
        <f>+IFERROR(VLOOKUP(B1526,GLSpecs!$L$15:$M$180,2,FALSE),"")</f>
        <v/>
      </c>
    </row>
    <row r="1527" spans="3:3" x14ac:dyDescent="0.25">
      <c r="C1527" s="67" t="str">
        <f>+IFERROR(VLOOKUP(B1527,GLSpecs!$L$15:$M$180,2,FALSE),"")</f>
        <v/>
      </c>
    </row>
    <row r="1528" spans="3:3" x14ac:dyDescent="0.25">
      <c r="C1528" s="67" t="str">
        <f>+IFERROR(VLOOKUP(B1528,GLSpecs!$L$15:$M$180,2,FALSE),"")</f>
        <v/>
      </c>
    </row>
    <row r="1529" spans="3:3" x14ac:dyDescent="0.25">
      <c r="C1529" s="67" t="str">
        <f>+IFERROR(VLOOKUP(B1529,GLSpecs!$L$15:$M$180,2,FALSE),"")</f>
        <v/>
      </c>
    </row>
    <row r="1530" spans="3:3" x14ac:dyDescent="0.25">
      <c r="C1530" s="67" t="str">
        <f>+IFERROR(VLOOKUP(B1530,GLSpecs!$L$15:$M$180,2,FALSE),"")</f>
        <v/>
      </c>
    </row>
    <row r="1531" spans="3:3" x14ac:dyDescent="0.25">
      <c r="C1531" s="67" t="str">
        <f>+IFERROR(VLOOKUP(B1531,GLSpecs!$L$15:$M$180,2,FALSE),"")</f>
        <v/>
      </c>
    </row>
    <row r="1532" spans="3:3" x14ac:dyDescent="0.25">
      <c r="C1532" s="67" t="str">
        <f>+IFERROR(VLOOKUP(B1532,GLSpecs!$L$15:$M$180,2,FALSE),"")</f>
        <v/>
      </c>
    </row>
    <row r="1533" spans="3:3" x14ac:dyDescent="0.25">
      <c r="C1533" s="67" t="str">
        <f>+IFERROR(VLOOKUP(B1533,GLSpecs!$L$15:$M$180,2,FALSE),"")</f>
        <v/>
      </c>
    </row>
    <row r="1534" spans="3:3" x14ac:dyDescent="0.25">
      <c r="C1534" s="67" t="str">
        <f>+IFERROR(VLOOKUP(B1534,GLSpecs!$L$15:$M$180,2,FALSE),"")</f>
        <v/>
      </c>
    </row>
    <row r="1535" spans="3:3" x14ac:dyDescent="0.25">
      <c r="C1535" s="67" t="str">
        <f>+IFERROR(VLOOKUP(B1535,GLSpecs!$L$15:$M$180,2,FALSE),"")</f>
        <v/>
      </c>
    </row>
    <row r="1536" spans="3:3" x14ac:dyDescent="0.25">
      <c r="C1536" s="67" t="str">
        <f>+IFERROR(VLOOKUP(B1536,GLSpecs!$L$15:$M$180,2,FALSE),"")</f>
        <v/>
      </c>
    </row>
    <row r="1537" spans="3:3" x14ac:dyDescent="0.25">
      <c r="C1537" s="67" t="str">
        <f>+IFERROR(VLOOKUP(B1537,GLSpecs!$L$15:$M$180,2,FALSE),"")</f>
        <v/>
      </c>
    </row>
    <row r="1538" spans="3:3" x14ac:dyDescent="0.25">
      <c r="C1538" s="67" t="str">
        <f>+IFERROR(VLOOKUP(B1538,GLSpecs!$L$15:$M$180,2,FALSE),"")</f>
        <v/>
      </c>
    </row>
    <row r="1539" spans="3:3" x14ac:dyDescent="0.25">
      <c r="C1539" s="67" t="str">
        <f>+IFERROR(VLOOKUP(B1539,GLSpecs!$L$15:$M$180,2,FALSE),"")</f>
        <v/>
      </c>
    </row>
    <row r="1540" spans="3:3" x14ac:dyDescent="0.25">
      <c r="C1540" s="67" t="str">
        <f>+IFERROR(VLOOKUP(B1540,GLSpecs!$L$15:$M$180,2,FALSE),"")</f>
        <v/>
      </c>
    </row>
    <row r="1541" spans="3:3" x14ac:dyDescent="0.25">
      <c r="C1541" s="67" t="str">
        <f>+IFERROR(VLOOKUP(B1541,GLSpecs!$L$15:$M$180,2,FALSE),"")</f>
        <v/>
      </c>
    </row>
    <row r="1542" spans="3:3" x14ac:dyDescent="0.25">
      <c r="C1542" s="67" t="str">
        <f>+IFERROR(VLOOKUP(B1542,GLSpecs!$L$15:$M$180,2,FALSE),"")</f>
        <v/>
      </c>
    </row>
    <row r="1543" spans="3:3" x14ac:dyDescent="0.25">
      <c r="C1543" s="67" t="str">
        <f>+IFERROR(VLOOKUP(B1543,GLSpecs!$L$15:$M$180,2,FALSE),"")</f>
        <v/>
      </c>
    </row>
    <row r="1544" spans="3:3" x14ac:dyDescent="0.25">
      <c r="C1544" s="67" t="str">
        <f>+IFERROR(VLOOKUP(B1544,GLSpecs!$L$15:$M$180,2,FALSE),"")</f>
        <v/>
      </c>
    </row>
    <row r="1545" spans="3:3" x14ac:dyDescent="0.25">
      <c r="C1545" s="67" t="str">
        <f>+IFERROR(VLOOKUP(B1545,GLSpecs!$L$15:$M$180,2,FALSE),"")</f>
        <v/>
      </c>
    </row>
    <row r="1546" spans="3:3" x14ac:dyDescent="0.25">
      <c r="C1546" s="67" t="str">
        <f>+IFERROR(VLOOKUP(B1546,GLSpecs!$L$15:$M$180,2,FALSE),"")</f>
        <v/>
      </c>
    </row>
    <row r="1547" spans="3:3" x14ac:dyDescent="0.25">
      <c r="C1547" s="67" t="str">
        <f>+IFERROR(VLOOKUP(B1547,GLSpecs!$L$15:$M$180,2,FALSE),"")</f>
        <v/>
      </c>
    </row>
    <row r="1548" spans="3:3" x14ac:dyDescent="0.25">
      <c r="C1548" s="67" t="str">
        <f>+IFERROR(VLOOKUP(B1548,GLSpecs!$L$15:$M$180,2,FALSE),"")</f>
        <v/>
      </c>
    </row>
    <row r="1549" spans="3:3" x14ac:dyDescent="0.25">
      <c r="C1549" s="67" t="str">
        <f>+IFERROR(VLOOKUP(B1549,GLSpecs!$L$15:$M$180,2,FALSE),"")</f>
        <v/>
      </c>
    </row>
    <row r="1550" spans="3:3" x14ac:dyDescent="0.25">
      <c r="C1550" s="67" t="str">
        <f>+IFERROR(VLOOKUP(B1550,GLSpecs!$L$15:$M$180,2,FALSE),"")</f>
        <v/>
      </c>
    </row>
    <row r="1551" spans="3:3" x14ac:dyDescent="0.25">
      <c r="C1551" s="67" t="str">
        <f>+IFERROR(VLOOKUP(B1551,GLSpecs!$L$15:$M$180,2,FALSE),"")</f>
        <v/>
      </c>
    </row>
    <row r="1552" spans="3:3" x14ac:dyDescent="0.25">
      <c r="C1552" s="67" t="str">
        <f>+IFERROR(VLOOKUP(B1552,GLSpecs!$L$15:$M$180,2,FALSE),"")</f>
        <v/>
      </c>
    </row>
    <row r="1553" spans="3:3" x14ac:dyDescent="0.25">
      <c r="C1553" s="67" t="str">
        <f>+IFERROR(VLOOKUP(B1553,GLSpecs!$L$15:$M$180,2,FALSE),"")</f>
        <v/>
      </c>
    </row>
    <row r="1554" spans="3:3" x14ac:dyDescent="0.25">
      <c r="C1554" s="67" t="str">
        <f>+IFERROR(VLOOKUP(B1554,GLSpecs!$L$15:$M$180,2,FALSE),"")</f>
        <v/>
      </c>
    </row>
    <row r="1555" spans="3:3" x14ac:dyDescent="0.25">
      <c r="C1555" s="67" t="str">
        <f>+IFERROR(VLOOKUP(B1555,GLSpecs!$L$15:$M$180,2,FALSE),"")</f>
        <v/>
      </c>
    </row>
    <row r="1556" spans="3:3" x14ac:dyDescent="0.25">
      <c r="C1556" s="67" t="str">
        <f>+IFERROR(VLOOKUP(B1556,GLSpecs!$L$15:$M$180,2,FALSE),"")</f>
        <v/>
      </c>
    </row>
    <row r="1557" spans="3:3" x14ac:dyDescent="0.25">
      <c r="C1557" s="67" t="str">
        <f>+IFERROR(VLOOKUP(B1557,GLSpecs!$L$15:$M$180,2,FALSE),"")</f>
        <v/>
      </c>
    </row>
    <row r="1558" spans="3:3" x14ac:dyDescent="0.25">
      <c r="C1558" s="67" t="str">
        <f>+IFERROR(VLOOKUP(B1558,GLSpecs!$L$15:$M$180,2,FALSE),"")</f>
        <v/>
      </c>
    </row>
    <row r="1559" spans="3:3" x14ac:dyDescent="0.25">
      <c r="C1559" s="67" t="str">
        <f>+IFERROR(VLOOKUP(B1559,GLSpecs!$L$15:$M$180,2,FALSE),"")</f>
        <v/>
      </c>
    </row>
    <row r="1560" spans="3:3" x14ac:dyDescent="0.25">
      <c r="C1560" s="67" t="str">
        <f>+IFERROR(VLOOKUP(B1560,GLSpecs!$L$15:$M$180,2,FALSE),"")</f>
        <v/>
      </c>
    </row>
    <row r="1561" spans="3:3" x14ac:dyDescent="0.25">
      <c r="C1561" s="67" t="str">
        <f>+IFERROR(VLOOKUP(B1561,GLSpecs!$L$15:$M$180,2,FALSE),"")</f>
        <v/>
      </c>
    </row>
    <row r="1562" spans="3:3" x14ac:dyDescent="0.25">
      <c r="C1562" s="67" t="str">
        <f>+IFERROR(VLOOKUP(B1562,GLSpecs!$L$15:$M$180,2,FALSE),"")</f>
        <v/>
      </c>
    </row>
    <row r="1563" spans="3:3" x14ac:dyDescent="0.25">
      <c r="C1563" s="67" t="str">
        <f>+IFERROR(VLOOKUP(B1563,GLSpecs!$L$15:$M$180,2,FALSE),"")</f>
        <v/>
      </c>
    </row>
    <row r="1564" spans="3:3" x14ac:dyDescent="0.25">
      <c r="C1564" s="67" t="str">
        <f>+IFERROR(VLOOKUP(B1564,GLSpecs!$L$15:$M$180,2,FALSE),"")</f>
        <v/>
      </c>
    </row>
    <row r="1565" spans="3:3" x14ac:dyDescent="0.25">
      <c r="C1565" s="67" t="str">
        <f>+IFERROR(VLOOKUP(B1565,GLSpecs!$L$15:$M$180,2,FALSE),"")</f>
        <v/>
      </c>
    </row>
    <row r="1566" spans="3:3" x14ac:dyDescent="0.25">
      <c r="C1566" s="67" t="str">
        <f>+IFERROR(VLOOKUP(B1566,GLSpecs!$L$15:$M$180,2,FALSE),"")</f>
        <v/>
      </c>
    </row>
    <row r="1567" spans="3:3" x14ac:dyDescent="0.25">
      <c r="C1567" s="67" t="str">
        <f>+IFERROR(VLOOKUP(B1567,GLSpecs!$L$15:$M$180,2,FALSE),"")</f>
        <v/>
      </c>
    </row>
    <row r="1568" spans="3:3" x14ac:dyDescent="0.25">
      <c r="C1568" s="67" t="str">
        <f>+IFERROR(VLOOKUP(B1568,GLSpecs!$L$15:$M$180,2,FALSE),"")</f>
        <v/>
      </c>
    </row>
    <row r="1569" spans="3:3" x14ac:dyDescent="0.25">
      <c r="C1569" s="67" t="str">
        <f>+IFERROR(VLOOKUP(B1569,GLSpecs!$L$15:$M$180,2,FALSE),"")</f>
        <v/>
      </c>
    </row>
    <row r="1570" spans="3:3" x14ac:dyDescent="0.25">
      <c r="C1570" s="67" t="str">
        <f>+IFERROR(VLOOKUP(B1570,GLSpecs!$L$15:$M$180,2,FALSE),"")</f>
        <v/>
      </c>
    </row>
    <row r="1571" spans="3:3" x14ac:dyDescent="0.25">
      <c r="C1571" s="67" t="str">
        <f>+IFERROR(VLOOKUP(B1571,GLSpecs!$L$15:$M$180,2,FALSE),"")</f>
        <v/>
      </c>
    </row>
    <row r="1572" spans="3:3" x14ac:dyDescent="0.25">
      <c r="C1572" s="67" t="str">
        <f>+IFERROR(VLOOKUP(B1572,GLSpecs!$L$15:$M$180,2,FALSE),"")</f>
        <v/>
      </c>
    </row>
    <row r="1573" spans="3:3" x14ac:dyDescent="0.25">
      <c r="C1573" s="67" t="str">
        <f>+IFERROR(VLOOKUP(B1573,GLSpecs!$L$15:$M$180,2,FALSE),"")</f>
        <v/>
      </c>
    </row>
    <row r="1574" spans="3:3" x14ac:dyDescent="0.25">
      <c r="C1574" s="67" t="str">
        <f>+IFERROR(VLOOKUP(B1574,GLSpecs!$L$15:$M$180,2,FALSE),"")</f>
        <v/>
      </c>
    </row>
    <row r="1575" spans="3:3" x14ac:dyDescent="0.25">
      <c r="C1575" s="67" t="str">
        <f>+IFERROR(VLOOKUP(B1575,GLSpecs!$L$15:$M$180,2,FALSE),"")</f>
        <v/>
      </c>
    </row>
    <row r="1576" spans="3:3" x14ac:dyDescent="0.25">
      <c r="C1576" s="67" t="str">
        <f>+IFERROR(VLOOKUP(B1576,GLSpecs!$L$15:$M$180,2,FALSE),"")</f>
        <v/>
      </c>
    </row>
    <row r="1577" spans="3:3" x14ac:dyDescent="0.25">
      <c r="C1577" s="67" t="str">
        <f>+IFERROR(VLOOKUP(B1577,GLSpecs!$L$15:$M$180,2,FALSE),"")</f>
        <v/>
      </c>
    </row>
    <row r="1578" spans="3:3" x14ac:dyDescent="0.25">
      <c r="C1578" s="67" t="str">
        <f>+IFERROR(VLOOKUP(B1578,GLSpecs!$L$15:$M$180,2,FALSE),"")</f>
        <v/>
      </c>
    </row>
    <row r="1579" spans="3:3" x14ac:dyDescent="0.25">
      <c r="C1579" s="67" t="str">
        <f>+IFERROR(VLOOKUP(B1579,GLSpecs!$L$15:$M$180,2,FALSE),"")</f>
        <v/>
      </c>
    </row>
    <row r="1580" spans="3:3" x14ac:dyDescent="0.25">
      <c r="C1580" s="67" t="str">
        <f>+IFERROR(VLOOKUP(B1580,GLSpecs!$L$15:$M$180,2,FALSE),"")</f>
        <v/>
      </c>
    </row>
    <row r="1581" spans="3:3" x14ac:dyDescent="0.25">
      <c r="C1581" s="67" t="str">
        <f>+IFERROR(VLOOKUP(B1581,GLSpecs!$L$15:$M$180,2,FALSE),"")</f>
        <v/>
      </c>
    </row>
    <row r="1582" spans="3:3" x14ac:dyDescent="0.25">
      <c r="C1582" s="67" t="str">
        <f>+IFERROR(VLOOKUP(B1582,GLSpecs!$L$15:$M$180,2,FALSE),"")</f>
        <v/>
      </c>
    </row>
    <row r="1583" spans="3:3" x14ac:dyDescent="0.25">
      <c r="C1583" s="67" t="str">
        <f>+IFERROR(VLOOKUP(B1583,GLSpecs!$L$15:$M$180,2,FALSE),"")</f>
        <v/>
      </c>
    </row>
    <row r="1584" spans="3:3" x14ac:dyDescent="0.25">
      <c r="C1584" s="67" t="str">
        <f>+IFERROR(VLOOKUP(B1584,GLSpecs!$L$15:$M$180,2,FALSE),"")</f>
        <v/>
      </c>
    </row>
    <row r="1585" spans="3:3" x14ac:dyDescent="0.25">
      <c r="C1585" s="67" t="str">
        <f>+IFERROR(VLOOKUP(B1585,GLSpecs!$L$15:$M$180,2,FALSE),"")</f>
        <v/>
      </c>
    </row>
    <row r="1586" spans="3:3" x14ac:dyDescent="0.25">
      <c r="C1586" s="67" t="str">
        <f>+IFERROR(VLOOKUP(B1586,GLSpecs!$L$15:$M$180,2,FALSE),"")</f>
        <v/>
      </c>
    </row>
    <row r="1587" spans="3:3" x14ac:dyDescent="0.25">
      <c r="C1587" s="67" t="str">
        <f>+IFERROR(VLOOKUP(B1587,GLSpecs!$L$15:$M$180,2,FALSE),"")</f>
        <v/>
      </c>
    </row>
    <row r="1588" spans="3:3" x14ac:dyDescent="0.25">
      <c r="C1588" s="67" t="str">
        <f>+IFERROR(VLOOKUP(B1588,GLSpecs!$L$15:$M$180,2,FALSE),"")</f>
        <v/>
      </c>
    </row>
    <row r="1589" spans="3:3" x14ac:dyDescent="0.25">
      <c r="C1589" s="67" t="str">
        <f>+IFERROR(VLOOKUP(B1589,GLSpecs!$L$15:$M$180,2,FALSE),"")</f>
        <v/>
      </c>
    </row>
  </sheetData>
  <autoFilter ref="A14:C90"/>
  <sortState ref="G44:G47">
    <sortCondition ref="G44:G47"/>
  </sortState>
  <phoneticPr fontId="0" type="noConversion"/>
  <printOptions horizontalCentered="1"/>
  <pageMargins left="0.25" right="0.25" top="0.75" bottom="0.75" header="0.3" footer="0.3"/>
  <pageSetup scale="55" orientation="portrait" r:id="rId1"/>
  <headerFooter alignWithMargins="0">
    <oddHeader>&amp;F</oddHeader>
    <oddFooter>&amp;LDataBridge Specifications - &amp;A&amp;C&amp;D&amp;RPage &amp;P of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6204"/>
  </sheetPr>
  <dimension ref="A1:P4576"/>
  <sheetViews>
    <sheetView workbookViewId="0">
      <selection activeCell="J4461" sqref="J4461"/>
    </sheetView>
  </sheetViews>
  <sheetFormatPr defaultRowHeight="15" outlineLevelRow="3" x14ac:dyDescent="0.25"/>
  <cols>
    <col min="1" max="1" width="11.85546875" style="169" bestFit="1" customWidth="1"/>
    <col min="2" max="2" width="21.5703125" style="169" bestFit="1" customWidth="1"/>
    <col min="3" max="3" width="19" style="169" bestFit="1" customWidth="1"/>
    <col min="4" max="4" width="13.85546875" style="169" bestFit="1" customWidth="1"/>
    <col min="5" max="5" width="13.28515625" style="169" bestFit="1" customWidth="1"/>
    <col min="6" max="12" width="9.140625" style="169"/>
    <col min="13" max="13" width="12.7109375" style="169" bestFit="1" customWidth="1"/>
    <col min="14" max="14" width="12.7109375" style="170" bestFit="1" customWidth="1"/>
    <col min="15" max="16384" width="9.140625" style="169"/>
  </cols>
  <sheetData>
    <row r="1" spans="1:15" x14ac:dyDescent="0.25">
      <c r="A1" s="169" t="s">
        <v>1263</v>
      </c>
      <c r="B1" s="169" t="s">
        <v>108</v>
      </c>
      <c r="C1" s="169" t="s">
        <v>1264</v>
      </c>
      <c r="D1" s="169" t="s">
        <v>1265</v>
      </c>
      <c r="E1" s="169" t="s">
        <v>1030</v>
      </c>
      <c r="F1" s="169" t="s">
        <v>1266</v>
      </c>
      <c r="G1" s="169" t="s">
        <v>1267</v>
      </c>
      <c r="H1" s="169" t="s">
        <v>1268</v>
      </c>
      <c r="I1" s="169" t="s">
        <v>1269</v>
      </c>
      <c r="J1" s="169" t="s">
        <v>1270</v>
      </c>
      <c r="K1" s="169" t="s">
        <v>1271</v>
      </c>
      <c r="L1" s="169" t="s">
        <v>1272</v>
      </c>
      <c r="M1" s="169" t="s">
        <v>1273</v>
      </c>
      <c r="N1" s="170" t="s">
        <v>1027</v>
      </c>
      <c r="O1" s="169" t="s">
        <v>1274</v>
      </c>
    </row>
    <row r="2" spans="1:15" hidden="1" outlineLevel="3" x14ac:dyDescent="0.25">
      <c r="A2" s="169" t="s">
        <v>1275</v>
      </c>
      <c r="B2" s="169" t="s">
        <v>1276</v>
      </c>
      <c r="C2" s="169" t="s">
        <v>1277</v>
      </c>
      <c r="D2" s="169">
        <v>3.5</v>
      </c>
      <c r="E2" s="171">
        <v>14870</v>
      </c>
      <c r="J2" s="169">
        <v>1.99</v>
      </c>
      <c r="K2" s="171">
        <v>43374</v>
      </c>
      <c r="L2" s="169">
        <v>14186.87</v>
      </c>
      <c r="M2" s="169">
        <v>105.38573</v>
      </c>
      <c r="N2" s="170">
        <v>14950.93651</v>
      </c>
      <c r="O2" s="169" t="str">
        <f t="shared" ref="O2:O65" si="0">LEFT(B2,3)</f>
        <v>GNM</v>
      </c>
    </row>
    <row r="3" spans="1:15" hidden="1" outlineLevel="3" x14ac:dyDescent="0.25">
      <c r="A3" s="169" t="s">
        <v>1275</v>
      </c>
      <c r="B3" s="169" t="s">
        <v>1276</v>
      </c>
      <c r="C3" s="169" t="s">
        <v>1277</v>
      </c>
      <c r="D3" s="169">
        <v>3.5</v>
      </c>
      <c r="E3" s="171">
        <v>14870</v>
      </c>
      <c r="J3" s="169">
        <v>1.99</v>
      </c>
      <c r="K3" s="171">
        <v>43405</v>
      </c>
      <c r="L3" s="169">
        <v>13935.19</v>
      </c>
      <c r="M3" s="169">
        <v>105.38573</v>
      </c>
      <c r="N3" s="170">
        <v>14685.701709999999</v>
      </c>
      <c r="O3" s="169" t="str">
        <f t="shared" si="0"/>
        <v>GNM</v>
      </c>
    </row>
    <row r="4" spans="1:15" hidden="1" outlineLevel="3" x14ac:dyDescent="0.25">
      <c r="A4" s="169" t="s">
        <v>1275</v>
      </c>
      <c r="B4" s="169" t="s">
        <v>1276</v>
      </c>
      <c r="C4" s="169" t="s">
        <v>1277</v>
      </c>
      <c r="D4" s="169">
        <v>3.5</v>
      </c>
      <c r="E4" s="171">
        <v>14870</v>
      </c>
      <c r="J4" s="169">
        <v>1.99</v>
      </c>
      <c r="K4" s="171">
        <v>43435</v>
      </c>
      <c r="L4" s="169">
        <v>13687.85</v>
      </c>
      <c r="M4" s="169">
        <v>105.38573</v>
      </c>
      <c r="N4" s="170">
        <v>14425.040639999999</v>
      </c>
      <c r="O4" s="169" t="str">
        <f t="shared" si="0"/>
        <v>GNM</v>
      </c>
    </row>
    <row r="5" spans="1:15" hidden="1" outlineLevel="3" x14ac:dyDescent="0.25">
      <c r="A5" s="169" t="s">
        <v>1275</v>
      </c>
      <c r="B5" s="169" t="s">
        <v>1276</v>
      </c>
      <c r="C5" s="169" t="s">
        <v>1277</v>
      </c>
      <c r="D5" s="169">
        <v>3.5</v>
      </c>
      <c r="E5" s="171">
        <v>14870</v>
      </c>
      <c r="J5" s="169">
        <v>1.99</v>
      </c>
      <c r="K5" s="171">
        <v>43466</v>
      </c>
      <c r="L5" s="169">
        <v>13444.8</v>
      </c>
      <c r="M5" s="169">
        <v>105.38573</v>
      </c>
      <c r="N5" s="170">
        <v>14168.90063</v>
      </c>
      <c r="O5" s="169" t="str">
        <f t="shared" si="0"/>
        <v>GNM</v>
      </c>
    </row>
    <row r="6" spans="1:15" hidden="1" outlineLevel="3" x14ac:dyDescent="0.25">
      <c r="A6" s="169" t="s">
        <v>1275</v>
      </c>
      <c r="B6" s="169" t="s">
        <v>1276</v>
      </c>
      <c r="C6" s="169" t="s">
        <v>1277</v>
      </c>
      <c r="D6" s="169">
        <v>3.5</v>
      </c>
      <c r="E6" s="171">
        <v>14870</v>
      </c>
      <c r="J6" s="169">
        <v>1.99</v>
      </c>
      <c r="K6" s="171">
        <v>43497</v>
      </c>
      <c r="L6" s="169">
        <v>13205.95</v>
      </c>
      <c r="M6" s="169">
        <v>105.38573</v>
      </c>
      <c r="N6" s="170">
        <v>13917.186809999999</v>
      </c>
      <c r="O6" s="169" t="str">
        <f t="shared" si="0"/>
        <v>GNM</v>
      </c>
    </row>
    <row r="7" spans="1:15" hidden="1" outlineLevel="3" x14ac:dyDescent="0.25">
      <c r="A7" s="169" t="s">
        <v>1275</v>
      </c>
      <c r="B7" s="169" t="s">
        <v>1276</v>
      </c>
      <c r="C7" s="169" t="s">
        <v>1277</v>
      </c>
      <c r="D7" s="169">
        <v>3.5</v>
      </c>
      <c r="E7" s="171">
        <v>14870</v>
      </c>
      <c r="J7" s="169">
        <v>1.99</v>
      </c>
      <c r="K7" s="171">
        <v>43525</v>
      </c>
      <c r="L7" s="169">
        <v>12971.24</v>
      </c>
      <c r="M7" s="169">
        <v>105.38573</v>
      </c>
      <c r="N7" s="170">
        <v>13669.83596</v>
      </c>
      <c r="O7" s="169" t="str">
        <f t="shared" si="0"/>
        <v>GNM</v>
      </c>
    </row>
    <row r="8" spans="1:15" hidden="1" outlineLevel="3" x14ac:dyDescent="0.25">
      <c r="A8" s="169" t="s">
        <v>1275</v>
      </c>
      <c r="B8" s="169" t="s">
        <v>1276</v>
      </c>
      <c r="C8" s="169" t="s">
        <v>1277</v>
      </c>
      <c r="D8" s="169">
        <v>3.5</v>
      </c>
      <c r="E8" s="171">
        <v>14870</v>
      </c>
      <c r="J8" s="169">
        <v>1.99</v>
      </c>
      <c r="K8" s="171">
        <v>43556</v>
      </c>
      <c r="L8" s="169">
        <v>12740.59</v>
      </c>
      <c r="M8" s="169">
        <v>105.38573</v>
      </c>
      <c r="N8" s="170">
        <v>13426.763779999999</v>
      </c>
      <c r="O8" s="169" t="str">
        <f t="shared" si="0"/>
        <v>GNM</v>
      </c>
    </row>
    <row r="9" spans="1:15" hidden="1" outlineLevel="3" x14ac:dyDescent="0.25">
      <c r="A9" s="169" t="s">
        <v>1275</v>
      </c>
      <c r="B9" s="169" t="s">
        <v>1276</v>
      </c>
      <c r="C9" s="169" t="s">
        <v>1277</v>
      </c>
      <c r="D9" s="169">
        <v>3.5</v>
      </c>
      <c r="E9" s="171">
        <v>14870</v>
      </c>
      <c r="J9" s="169">
        <v>1.99</v>
      </c>
      <c r="K9" s="171">
        <v>43586</v>
      </c>
      <c r="L9" s="169">
        <v>12513.94</v>
      </c>
      <c r="M9" s="169">
        <v>105.38573</v>
      </c>
      <c r="N9" s="170">
        <v>13187.907020000001</v>
      </c>
      <c r="O9" s="169" t="str">
        <f t="shared" si="0"/>
        <v>GNM</v>
      </c>
    </row>
    <row r="10" spans="1:15" hidden="1" outlineLevel="3" x14ac:dyDescent="0.25">
      <c r="A10" s="169" t="s">
        <v>1275</v>
      </c>
      <c r="B10" s="169" t="s">
        <v>1276</v>
      </c>
      <c r="C10" s="169" t="s">
        <v>1277</v>
      </c>
      <c r="D10" s="169">
        <v>3.5</v>
      </c>
      <c r="E10" s="171">
        <v>14870</v>
      </c>
      <c r="J10" s="169">
        <v>1.99</v>
      </c>
      <c r="K10" s="171">
        <v>43617</v>
      </c>
      <c r="L10" s="169">
        <v>12291.21</v>
      </c>
      <c r="M10" s="169">
        <v>105.38573</v>
      </c>
      <c r="N10" s="170">
        <v>12953.18138</v>
      </c>
      <c r="O10" s="169" t="str">
        <f t="shared" si="0"/>
        <v>GNM</v>
      </c>
    </row>
    <row r="11" spans="1:15" hidden="1" outlineLevel="3" x14ac:dyDescent="0.25">
      <c r="A11" s="169" t="s">
        <v>1275</v>
      </c>
      <c r="B11" s="169" t="s">
        <v>1276</v>
      </c>
      <c r="C11" s="169" t="s">
        <v>1277</v>
      </c>
      <c r="D11" s="169">
        <v>3.5</v>
      </c>
      <c r="E11" s="171">
        <v>14870</v>
      </c>
      <c r="J11" s="169">
        <v>1.99</v>
      </c>
      <c r="K11" s="171">
        <v>43647</v>
      </c>
      <c r="L11" s="169">
        <v>12072.35</v>
      </c>
      <c r="M11" s="169">
        <v>105.38573</v>
      </c>
      <c r="N11" s="170">
        <v>12722.534180000001</v>
      </c>
      <c r="O11" s="169" t="str">
        <f t="shared" si="0"/>
        <v>GNM</v>
      </c>
    </row>
    <row r="12" spans="1:15" hidden="1" outlineLevel="3" x14ac:dyDescent="0.25">
      <c r="A12" s="169" t="s">
        <v>1275</v>
      </c>
      <c r="B12" s="169" t="s">
        <v>1276</v>
      </c>
      <c r="C12" s="169" t="s">
        <v>1277</v>
      </c>
      <c r="D12" s="169">
        <v>3.5</v>
      </c>
      <c r="E12" s="171">
        <v>14870</v>
      </c>
      <c r="J12" s="169">
        <v>1.99</v>
      </c>
      <c r="K12" s="171">
        <v>43678</v>
      </c>
      <c r="L12" s="169">
        <v>11857.28</v>
      </c>
      <c r="M12" s="169">
        <v>105.38573</v>
      </c>
      <c r="N12" s="170">
        <v>12495.881090000001</v>
      </c>
      <c r="O12" s="169" t="str">
        <f t="shared" si="0"/>
        <v>GNM</v>
      </c>
    </row>
    <row r="13" spans="1:15" hidden="1" outlineLevel="3" x14ac:dyDescent="0.25">
      <c r="A13" s="169" t="s">
        <v>1275</v>
      </c>
      <c r="B13" s="169" t="s">
        <v>1276</v>
      </c>
      <c r="C13" s="169" t="s">
        <v>1277</v>
      </c>
      <c r="D13" s="169">
        <v>3.5</v>
      </c>
      <c r="E13" s="171">
        <v>14870</v>
      </c>
      <c r="J13" s="169">
        <v>1.99</v>
      </c>
      <c r="K13" s="171">
        <v>43709</v>
      </c>
      <c r="L13" s="169">
        <v>11645.94</v>
      </c>
      <c r="M13" s="169">
        <v>105.38573</v>
      </c>
      <c r="N13" s="170">
        <v>12273.158880000001</v>
      </c>
      <c r="O13" s="169" t="str">
        <f t="shared" si="0"/>
        <v>GNM</v>
      </c>
    </row>
    <row r="14" spans="1:15" hidden="1" outlineLevel="3" x14ac:dyDescent="0.25">
      <c r="A14" s="169" t="s">
        <v>1275</v>
      </c>
      <c r="B14" s="169" t="s">
        <v>1276</v>
      </c>
      <c r="C14" s="169" t="s">
        <v>1277</v>
      </c>
      <c r="D14" s="169">
        <v>3.5</v>
      </c>
      <c r="E14" s="171">
        <v>14870</v>
      </c>
      <c r="J14" s="169">
        <v>1.99</v>
      </c>
      <c r="K14" s="171">
        <v>43739</v>
      </c>
      <c r="L14" s="169">
        <v>11438.27</v>
      </c>
      <c r="M14" s="169">
        <v>105.38573</v>
      </c>
      <c r="N14" s="170">
        <v>12054.304340000001</v>
      </c>
      <c r="O14" s="169" t="str">
        <f t="shared" si="0"/>
        <v>GNM</v>
      </c>
    </row>
    <row r="15" spans="1:15" hidden="1" outlineLevel="3" x14ac:dyDescent="0.25">
      <c r="A15" s="169" t="s">
        <v>1275</v>
      </c>
      <c r="B15" s="169" t="s">
        <v>1276</v>
      </c>
      <c r="C15" s="169" t="s">
        <v>1277</v>
      </c>
      <c r="D15" s="169">
        <v>3.5</v>
      </c>
      <c r="E15" s="171">
        <v>14870</v>
      </c>
      <c r="J15" s="169">
        <v>1.99</v>
      </c>
      <c r="K15" s="171">
        <v>43770</v>
      </c>
      <c r="L15" s="169">
        <v>11234.21</v>
      </c>
      <c r="M15" s="169">
        <v>105.38573</v>
      </c>
      <c r="N15" s="170">
        <v>11839.254220000001</v>
      </c>
      <c r="O15" s="169" t="str">
        <f t="shared" si="0"/>
        <v>GNM</v>
      </c>
    </row>
    <row r="16" spans="1:15" hidden="1" outlineLevel="3" x14ac:dyDescent="0.25">
      <c r="A16" s="169" t="s">
        <v>1275</v>
      </c>
      <c r="B16" s="169" t="s">
        <v>1276</v>
      </c>
      <c r="C16" s="169" t="s">
        <v>1277</v>
      </c>
      <c r="D16" s="169">
        <v>3.5</v>
      </c>
      <c r="E16" s="171">
        <v>14870</v>
      </c>
      <c r="J16" s="169">
        <v>1.99</v>
      </c>
      <c r="K16" s="171">
        <v>43800</v>
      </c>
      <c r="L16" s="169">
        <v>11033.67</v>
      </c>
      <c r="M16" s="169">
        <v>105.38573</v>
      </c>
      <c r="N16" s="170">
        <v>11627.91368</v>
      </c>
      <c r="O16" s="169" t="str">
        <f t="shared" si="0"/>
        <v>GNM</v>
      </c>
    </row>
    <row r="17" spans="1:15" hidden="1" outlineLevel="3" x14ac:dyDescent="0.25">
      <c r="A17" s="169" t="s">
        <v>1275</v>
      </c>
      <c r="B17" s="169" t="s">
        <v>1276</v>
      </c>
      <c r="C17" s="169" t="s">
        <v>1277</v>
      </c>
      <c r="D17" s="169">
        <v>3.5</v>
      </c>
      <c r="E17" s="171">
        <v>14870</v>
      </c>
      <c r="J17" s="169">
        <v>1.99</v>
      </c>
      <c r="K17" s="171">
        <v>43831</v>
      </c>
      <c r="L17" s="169">
        <v>10836.63</v>
      </c>
      <c r="M17" s="169">
        <v>105.38573</v>
      </c>
      <c r="N17" s="170">
        <v>11420.261630000001</v>
      </c>
      <c r="O17" s="169" t="str">
        <f t="shared" si="0"/>
        <v>GNM</v>
      </c>
    </row>
    <row r="18" spans="1:15" hidden="1" outlineLevel="3" x14ac:dyDescent="0.25">
      <c r="A18" s="169" t="s">
        <v>1275</v>
      </c>
      <c r="B18" s="169" t="s">
        <v>1276</v>
      </c>
      <c r="C18" s="169" t="s">
        <v>1277</v>
      </c>
      <c r="D18" s="169">
        <v>3.5</v>
      </c>
      <c r="E18" s="171">
        <v>14870</v>
      </c>
      <c r="J18" s="169">
        <v>1.99</v>
      </c>
      <c r="K18" s="171">
        <v>43862</v>
      </c>
      <c r="L18" s="169">
        <v>10643.02</v>
      </c>
      <c r="M18" s="169">
        <v>105.38573</v>
      </c>
      <c r="N18" s="170">
        <v>11216.224319999999</v>
      </c>
      <c r="O18" s="169" t="str">
        <f t="shared" si="0"/>
        <v>GNM</v>
      </c>
    </row>
    <row r="19" spans="1:15" hidden="1" outlineLevel="3" x14ac:dyDescent="0.25">
      <c r="A19" s="169" t="s">
        <v>1275</v>
      </c>
      <c r="B19" s="169" t="s">
        <v>1276</v>
      </c>
      <c r="C19" s="169" t="s">
        <v>1277</v>
      </c>
      <c r="D19" s="169">
        <v>3.5</v>
      </c>
      <c r="E19" s="171">
        <v>14870</v>
      </c>
      <c r="J19" s="169">
        <v>1.99</v>
      </c>
      <c r="K19" s="171">
        <v>43891</v>
      </c>
      <c r="L19" s="169">
        <v>10452.76</v>
      </c>
      <c r="M19" s="169">
        <v>105.38573</v>
      </c>
      <c r="N19" s="170">
        <v>11015.717430000001</v>
      </c>
      <c r="O19" s="169" t="str">
        <f t="shared" si="0"/>
        <v>GNM</v>
      </c>
    </row>
    <row r="20" spans="1:15" hidden="1" outlineLevel="3" x14ac:dyDescent="0.25">
      <c r="A20" s="169" t="s">
        <v>1275</v>
      </c>
      <c r="B20" s="169" t="s">
        <v>1276</v>
      </c>
      <c r="C20" s="169" t="s">
        <v>1277</v>
      </c>
      <c r="D20" s="169">
        <v>3.5</v>
      </c>
      <c r="E20" s="171">
        <v>14870</v>
      </c>
      <c r="J20" s="169">
        <v>1.99</v>
      </c>
      <c r="K20" s="171">
        <v>43922</v>
      </c>
      <c r="L20" s="169">
        <v>10265.81</v>
      </c>
      <c r="M20" s="169">
        <v>105.38573</v>
      </c>
      <c r="N20" s="170">
        <v>10818.69881</v>
      </c>
      <c r="O20" s="169" t="str">
        <f t="shared" si="0"/>
        <v>GNM</v>
      </c>
    </row>
    <row r="21" spans="1:15" hidden="1" outlineLevel="3" x14ac:dyDescent="0.25">
      <c r="A21" s="169" t="s">
        <v>1275</v>
      </c>
      <c r="B21" s="169" t="s">
        <v>1276</v>
      </c>
      <c r="C21" s="169" t="s">
        <v>1277</v>
      </c>
      <c r="D21" s="169">
        <v>3.5</v>
      </c>
      <c r="E21" s="171">
        <v>14870</v>
      </c>
      <c r="J21" s="169">
        <v>1.99</v>
      </c>
      <c r="K21" s="171">
        <v>43952</v>
      </c>
      <c r="L21" s="169">
        <v>10082.11</v>
      </c>
      <c r="M21" s="169">
        <v>105.38573</v>
      </c>
      <c r="N21" s="170">
        <v>10625.105219999999</v>
      </c>
      <c r="O21" s="169" t="str">
        <f t="shared" si="0"/>
        <v>GNM</v>
      </c>
    </row>
    <row r="22" spans="1:15" hidden="1" outlineLevel="3" x14ac:dyDescent="0.25">
      <c r="A22" s="169" t="s">
        <v>1275</v>
      </c>
      <c r="B22" s="169" t="s">
        <v>1276</v>
      </c>
      <c r="C22" s="169" t="s">
        <v>1277</v>
      </c>
      <c r="D22" s="169">
        <v>3.5</v>
      </c>
      <c r="E22" s="171">
        <v>14870</v>
      </c>
      <c r="J22" s="169">
        <v>1.99</v>
      </c>
      <c r="K22" s="171">
        <v>43983</v>
      </c>
      <c r="L22" s="169">
        <v>9901.6200000000008</v>
      </c>
      <c r="M22" s="169">
        <v>105.38573</v>
      </c>
      <c r="N22" s="170">
        <v>10434.89452</v>
      </c>
      <c r="O22" s="169" t="str">
        <f t="shared" si="0"/>
        <v>GNM</v>
      </c>
    </row>
    <row r="23" spans="1:15" hidden="1" outlineLevel="3" x14ac:dyDescent="0.25">
      <c r="A23" s="169" t="s">
        <v>1275</v>
      </c>
      <c r="B23" s="169" t="s">
        <v>1276</v>
      </c>
      <c r="C23" s="169" t="s">
        <v>1277</v>
      </c>
      <c r="D23" s="169">
        <v>3.5</v>
      </c>
      <c r="E23" s="171">
        <v>14870</v>
      </c>
      <c r="J23" s="169">
        <v>1.99</v>
      </c>
      <c r="K23" s="171">
        <v>44013</v>
      </c>
      <c r="L23" s="169">
        <v>9724.26</v>
      </c>
      <c r="M23" s="169">
        <v>105.38573</v>
      </c>
      <c r="N23" s="170">
        <v>10247.982389999999</v>
      </c>
      <c r="O23" s="169" t="str">
        <f t="shared" si="0"/>
        <v>GNM</v>
      </c>
    </row>
    <row r="24" spans="1:15" hidden="1" outlineLevel="3" x14ac:dyDescent="0.25">
      <c r="A24" s="169" t="s">
        <v>1275</v>
      </c>
      <c r="B24" s="169" t="s">
        <v>1276</v>
      </c>
      <c r="C24" s="169" t="s">
        <v>1277</v>
      </c>
      <c r="D24" s="169">
        <v>3.5</v>
      </c>
      <c r="E24" s="171">
        <v>14870</v>
      </c>
      <c r="J24" s="169">
        <v>1.99</v>
      </c>
      <c r="K24" s="171">
        <v>44044</v>
      </c>
      <c r="L24" s="169">
        <v>9549.98</v>
      </c>
      <c r="M24" s="169">
        <v>105.38573</v>
      </c>
      <c r="N24" s="170">
        <v>10064.316140000001</v>
      </c>
      <c r="O24" s="169" t="str">
        <f t="shared" si="0"/>
        <v>GNM</v>
      </c>
    </row>
    <row r="25" spans="1:15" hidden="1" outlineLevel="3" x14ac:dyDescent="0.25">
      <c r="A25" s="169" t="s">
        <v>1275</v>
      </c>
      <c r="B25" s="169" t="s">
        <v>1276</v>
      </c>
      <c r="C25" s="169" t="s">
        <v>1277</v>
      </c>
      <c r="D25" s="169">
        <v>3.5</v>
      </c>
      <c r="E25" s="171">
        <v>14870</v>
      </c>
      <c r="J25" s="169">
        <v>1.99</v>
      </c>
      <c r="K25" s="171">
        <v>44075</v>
      </c>
      <c r="L25" s="169">
        <v>9378.74</v>
      </c>
      <c r="M25" s="169">
        <v>105.38573</v>
      </c>
      <c r="N25" s="170">
        <v>9883.8536139999997</v>
      </c>
      <c r="O25" s="169" t="str">
        <f t="shared" si="0"/>
        <v>GNM</v>
      </c>
    </row>
    <row r="26" spans="1:15" hidden="1" outlineLevel="3" x14ac:dyDescent="0.25">
      <c r="A26" s="169" t="s">
        <v>1275</v>
      </c>
      <c r="B26" s="169" t="s">
        <v>1276</v>
      </c>
      <c r="C26" s="169" t="s">
        <v>1277</v>
      </c>
      <c r="D26" s="169">
        <v>3.5</v>
      </c>
      <c r="E26" s="171">
        <v>14870</v>
      </c>
      <c r="J26" s="169">
        <v>1.99</v>
      </c>
      <c r="K26" s="171">
        <v>44105</v>
      </c>
      <c r="L26" s="169">
        <v>9210.48</v>
      </c>
      <c r="M26" s="169">
        <v>105.38573</v>
      </c>
      <c r="N26" s="170">
        <v>9706.5315850000006</v>
      </c>
      <c r="O26" s="169" t="str">
        <f t="shared" si="0"/>
        <v>GNM</v>
      </c>
    </row>
    <row r="27" spans="1:15" hidden="1" outlineLevel="3" x14ac:dyDescent="0.25">
      <c r="A27" s="169" t="s">
        <v>1275</v>
      </c>
      <c r="B27" s="169" t="s">
        <v>1276</v>
      </c>
      <c r="C27" s="169" t="s">
        <v>1277</v>
      </c>
      <c r="D27" s="169">
        <v>3.5</v>
      </c>
      <c r="E27" s="171">
        <v>14870</v>
      </c>
      <c r="J27" s="169">
        <v>1.99</v>
      </c>
      <c r="K27" s="171">
        <v>44136</v>
      </c>
      <c r="L27" s="169">
        <v>9045.16</v>
      </c>
      <c r="M27" s="169">
        <v>105.38573</v>
      </c>
      <c r="N27" s="170">
        <v>9532.3078960000003</v>
      </c>
      <c r="O27" s="169" t="str">
        <f t="shared" si="0"/>
        <v>GNM</v>
      </c>
    </row>
    <row r="28" spans="1:15" hidden="1" outlineLevel="3" x14ac:dyDescent="0.25">
      <c r="A28" s="169" t="s">
        <v>1275</v>
      </c>
      <c r="B28" s="169" t="s">
        <v>1276</v>
      </c>
      <c r="C28" s="169" t="s">
        <v>1277</v>
      </c>
      <c r="D28" s="169">
        <v>3.5</v>
      </c>
      <c r="E28" s="171">
        <v>14870</v>
      </c>
      <c r="J28" s="169">
        <v>1.99</v>
      </c>
      <c r="K28" s="171">
        <v>44166</v>
      </c>
      <c r="L28" s="169">
        <v>8882.7099999999991</v>
      </c>
      <c r="M28" s="169">
        <v>105.38573</v>
      </c>
      <c r="N28" s="170">
        <v>9361.1087769999995</v>
      </c>
      <c r="O28" s="169" t="str">
        <f t="shared" si="0"/>
        <v>GNM</v>
      </c>
    </row>
    <row r="29" spans="1:15" hidden="1" outlineLevel="3" x14ac:dyDescent="0.25">
      <c r="A29" s="169" t="s">
        <v>1275</v>
      </c>
      <c r="B29" s="169" t="s">
        <v>1276</v>
      </c>
      <c r="C29" s="169" t="s">
        <v>1277</v>
      </c>
      <c r="D29" s="169">
        <v>3.5</v>
      </c>
      <c r="E29" s="171">
        <v>14870</v>
      </c>
      <c r="J29" s="169">
        <v>1.99</v>
      </c>
      <c r="K29" s="171">
        <v>44197</v>
      </c>
      <c r="L29" s="169">
        <v>8723.09</v>
      </c>
      <c r="M29" s="169">
        <v>105.38573</v>
      </c>
      <c r="N29" s="170">
        <v>9192.8920749999997</v>
      </c>
      <c r="O29" s="169" t="str">
        <f t="shared" si="0"/>
        <v>GNM</v>
      </c>
    </row>
    <row r="30" spans="1:15" hidden="1" outlineLevel="3" x14ac:dyDescent="0.25">
      <c r="A30" s="169" t="s">
        <v>1275</v>
      </c>
      <c r="B30" s="169" t="s">
        <v>1276</v>
      </c>
      <c r="C30" s="169" t="s">
        <v>1277</v>
      </c>
      <c r="D30" s="169">
        <v>3.5</v>
      </c>
      <c r="E30" s="171">
        <v>14870</v>
      </c>
      <c r="J30" s="169">
        <v>1.99</v>
      </c>
      <c r="K30" s="171">
        <v>44228</v>
      </c>
      <c r="L30" s="169">
        <v>8566.27</v>
      </c>
      <c r="M30" s="169">
        <v>105.38573</v>
      </c>
      <c r="N30" s="170">
        <v>9027.6261730000006</v>
      </c>
      <c r="O30" s="169" t="str">
        <f t="shared" si="0"/>
        <v>GNM</v>
      </c>
    </row>
    <row r="31" spans="1:15" hidden="1" outlineLevel="3" x14ac:dyDescent="0.25">
      <c r="A31" s="169" t="s">
        <v>1275</v>
      </c>
      <c r="B31" s="169" t="s">
        <v>1276</v>
      </c>
      <c r="C31" s="169" t="s">
        <v>1277</v>
      </c>
      <c r="D31" s="169">
        <v>3.5</v>
      </c>
      <c r="E31" s="171">
        <v>14870</v>
      </c>
      <c r="J31" s="169">
        <v>1.99</v>
      </c>
      <c r="K31" s="171">
        <v>44256</v>
      </c>
      <c r="L31" s="169">
        <v>8412.18</v>
      </c>
      <c r="M31" s="169">
        <v>105.38573</v>
      </c>
      <c r="N31" s="170">
        <v>8865.2373019999995</v>
      </c>
      <c r="O31" s="169" t="str">
        <f t="shared" si="0"/>
        <v>GNM</v>
      </c>
    </row>
    <row r="32" spans="1:15" hidden="1" outlineLevel="3" x14ac:dyDescent="0.25">
      <c r="A32" s="169" t="s">
        <v>1275</v>
      </c>
      <c r="B32" s="169" t="s">
        <v>1276</v>
      </c>
      <c r="C32" s="169" t="s">
        <v>1277</v>
      </c>
      <c r="D32" s="169">
        <v>3.5</v>
      </c>
      <c r="E32" s="171">
        <v>14870</v>
      </c>
      <c r="J32" s="169">
        <v>1.99</v>
      </c>
      <c r="K32" s="171">
        <v>44287</v>
      </c>
      <c r="L32" s="169">
        <v>8260.77</v>
      </c>
      <c r="M32" s="169">
        <v>105.38573</v>
      </c>
      <c r="N32" s="170">
        <v>8705.6727680000004</v>
      </c>
      <c r="O32" s="169" t="str">
        <f t="shared" si="0"/>
        <v>GNM</v>
      </c>
    </row>
    <row r="33" spans="1:15" hidden="1" outlineLevel="3" x14ac:dyDescent="0.25">
      <c r="A33" s="169" t="s">
        <v>1275</v>
      </c>
      <c r="B33" s="169" t="s">
        <v>1276</v>
      </c>
      <c r="C33" s="169" t="s">
        <v>1277</v>
      </c>
      <c r="D33" s="169">
        <v>3.5</v>
      </c>
      <c r="E33" s="171">
        <v>14870</v>
      </c>
      <c r="J33" s="169">
        <v>1.99</v>
      </c>
      <c r="K33" s="171">
        <v>44317</v>
      </c>
      <c r="L33" s="169">
        <v>8112.01</v>
      </c>
      <c r="M33" s="169">
        <v>105.38573</v>
      </c>
      <c r="N33" s="170">
        <v>8548.9009559999995</v>
      </c>
      <c r="O33" s="169" t="str">
        <f t="shared" si="0"/>
        <v>GNM</v>
      </c>
    </row>
    <row r="34" spans="1:15" hidden="1" outlineLevel="3" x14ac:dyDescent="0.25">
      <c r="A34" s="169" t="s">
        <v>1275</v>
      </c>
      <c r="B34" s="169" t="s">
        <v>1276</v>
      </c>
      <c r="C34" s="169" t="s">
        <v>1277</v>
      </c>
      <c r="D34" s="169">
        <v>3.5</v>
      </c>
      <c r="E34" s="171">
        <v>14870</v>
      </c>
      <c r="J34" s="169">
        <v>1.99</v>
      </c>
      <c r="K34" s="171">
        <v>44348</v>
      </c>
      <c r="L34" s="169">
        <v>7965.85</v>
      </c>
      <c r="M34" s="169">
        <v>105.38573</v>
      </c>
      <c r="N34" s="170">
        <v>8394.8691729999991</v>
      </c>
      <c r="O34" s="169" t="str">
        <f t="shared" si="0"/>
        <v>GNM</v>
      </c>
    </row>
    <row r="35" spans="1:15" hidden="1" outlineLevel="3" x14ac:dyDescent="0.25">
      <c r="A35" s="169" t="s">
        <v>1275</v>
      </c>
      <c r="B35" s="169" t="s">
        <v>1276</v>
      </c>
      <c r="C35" s="169" t="s">
        <v>1277</v>
      </c>
      <c r="D35" s="169">
        <v>3.5</v>
      </c>
      <c r="E35" s="171">
        <v>14870</v>
      </c>
      <c r="J35" s="169">
        <v>1.99</v>
      </c>
      <c r="K35" s="171">
        <v>44378</v>
      </c>
      <c r="L35" s="169">
        <v>7822.24</v>
      </c>
      <c r="M35" s="169">
        <v>105.38573</v>
      </c>
      <c r="N35" s="170">
        <v>8243.5247259999996</v>
      </c>
      <c r="O35" s="169" t="str">
        <f t="shared" si="0"/>
        <v>GNM</v>
      </c>
    </row>
    <row r="36" spans="1:15" hidden="1" outlineLevel="3" x14ac:dyDescent="0.25">
      <c r="A36" s="169" t="s">
        <v>1275</v>
      </c>
      <c r="B36" s="169" t="s">
        <v>1276</v>
      </c>
      <c r="C36" s="169" t="s">
        <v>1277</v>
      </c>
      <c r="D36" s="169">
        <v>3.5</v>
      </c>
      <c r="E36" s="171">
        <v>14870</v>
      </c>
      <c r="J36" s="169">
        <v>1.99</v>
      </c>
      <c r="K36" s="171">
        <v>44409</v>
      </c>
      <c r="L36" s="169">
        <v>7681.13</v>
      </c>
      <c r="M36" s="169">
        <v>105.38573</v>
      </c>
      <c r="N36" s="170">
        <v>8094.8149229999999</v>
      </c>
      <c r="O36" s="169" t="str">
        <f t="shared" si="0"/>
        <v>GNM</v>
      </c>
    </row>
    <row r="37" spans="1:15" hidden="1" outlineLevel="3" x14ac:dyDescent="0.25">
      <c r="A37" s="169" t="s">
        <v>1275</v>
      </c>
      <c r="B37" s="169" t="s">
        <v>1276</v>
      </c>
      <c r="C37" s="169" t="s">
        <v>1277</v>
      </c>
      <c r="D37" s="169">
        <v>3.5</v>
      </c>
      <c r="E37" s="171">
        <v>14870</v>
      </c>
      <c r="J37" s="169">
        <v>1.99</v>
      </c>
      <c r="K37" s="171">
        <v>44440</v>
      </c>
      <c r="L37" s="169">
        <v>7542.5</v>
      </c>
      <c r="M37" s="169">
        <v>105.38573</v>
      </c>
      <c r="N37" s="170">
        <v>7948.7186849999998</v>
      </c>
      <c r="O37" s="169" t="str">
        <f t="shared" si="0"/>
        <v>GNM</v>
      </c>
    </row>
    <row r="38" spans="1:15" hidden="1" outlineLevel="3" x14ac:dyDescent="0.25">
      <c r="A38" s="169" t="s">
        <v>1275</v>
      </c>
      <c r="B38" s="169" t="s">
        <v>1276</v>
      </c>
      <c r="C38" s="169" t="s">
        <v>1277</v>
      </c>
      <c r="D38" s="169">
        <v>3.5</v>
      </c>
      <c r="E38" s="171">
        <v>14870</v>
      </c>
      <c r="J38" s="169">
        <v>1.99</v>
      </c>
      <c r="K38" s="171">
        <v>44470</v>
      </c>
      <c r="L38" s="169">
        <v>7406.29</v>
      </c>
      <c r="M38" s="169">
        <v>105.38573</v>
      </c>
      <c r="N38" s="170">
        <v>7805.1727819999996</v>
      </c>
      <c r="O38" s="169" t="str">
        <f t="shared" si="0"/>
        <v>GNM</v>
      </c>
    </row>
    <row r="39" spans="1:15" hidden="1" outlineLevel="3" x14ac:dyDescent="0.25">
      <c r="A39" s="169" t="s">
        <v>1275</v>
      </c>
      <c r="B39" s="169" t="s">
        <v>1276</v>
      </c>
      <c r="C39" s="169" t="s">
        <v>1277</v>
      </c>
      <c r="D39" s="169">
        <v>3.5</v>
      </c>
      <c r="E39" s="171">
        <v>14870</v>
      </c>
      <c r="J39" s="169">
        <v>1.99</v>
      </c>
      <c r="K39" s="171">
        <v>44501</v>
      </c>
      <c r="L39" s="169">
        <v>7272.46</v>
      </c>
      <c r="M39" s="169">
        <v>105.38573</v>
      </c>
      <c r="N39" s="170">
        <v>7664.1350599999996</v>
      </c>
      <c r="O39" s="169" t="str">
        <f t="shared" si="0"/>
        <v>GNM</v>
      </c>
    </row>
    <row r="40" spans="1:15" hidden="1" outlineLevel="3" x14ac:dyDescent="0.25">
      <c r="A40" s="169" t="s">
        <v>1275</v>
      </c>
      <c r="B40" s="169" t="s">
        <v>1276</v>
      </c>
      <c r="C40" s="169" t="s">
        <v>1277</v>
      </c>
      <c r="D40" s="169">
        <v>3.5</v>
      </c>
      <c r="E40" s="171">
        <v>14870</v>
      </c>
      <c r="J40" s="169">
        <v>1.99</v>
      </c>
      <c r="K40" s="171">
        <v>44531</v>
      </c>
      <c r="L40" s="169">
        <v>7140.98</v>
      </c>
      <c r="M40" s="169">
        <v>105.38573</v>
      </c>
      <c r="N40" s="170">
        <v>7525.5739020000001</v>
      </c>
      <c r="O40" s="169" t="str">
        <f t="shared" si="0"/>
        <v>GNM</v>
      </c>
    </row>
    <row r="41" spans="1:15" hidden="1" outlineLevel="3" x14ac:dyDescent="0.25">
      <c r="A41" s="169" t="s">
        <v>1275</v>
      </c>
      <c r="B41" s="169" t="s">
        <v>1276</v>
      </c>
      <c r="C41" s="169" t="s">
        <v>1277</v>
      </c>
      <c r="D41" s="169">
        <v>3.5</v>
      </c>
      <c r="E41" s="171">
        <v>14870</v>
      </c>
      <c r="J41" s="169">
        <v>1.99</v>
      </c>
      <c r="K41" s="171">
        <v>44562</v>
      </c>
      <c r="L41" s="169">
        <v>7011.79</v>
      </c>
      <c r="M41" s="169">
        <v>105.38573</v>
      </c>
      <c r="N41" s="170">
        <v>7389.4260780000004</v>
      </c>
      <c r="O41" s="169" t="str">
        <f t="shared" si="0"/>
        <v>GNM</v>
      </c>
    </row>
    <row r="42" spans="1:15" hidden="1" outlineLevel="3" x14ac:dyDescent="0.25">
      <c r="A42" s="169" t="s">
        <v>1275</v>
      </c>
      <c r="B42" s="169" t="s">
        <v>1276</v>
      </c>
      <c r="C42" s="169" t="s">
        <v>1277</v>
      </c>
      <c r="D42" s="169">
        <v>3.5</v>
      </c>
      <c r="E42" s="171">
        <v>14870</v>
      </c>
      <c r="J42" s="169">
        <v>1.99</v>
      </c>
      <c r="K42" s="171">
        <v>44593</v>
      </c>
      <c r="L42" s="169">
        <v>6884.87</v>
      </c>
      <c r="M42" s="169">
        <v>105.38573</v>
      </c>
      <c r="N42" s="170">
        <v>7255.6705089999996</v>
      </c>
      <c r="O42" s="169" t="str">
        <f t="shared" si="0"/>
        <v>GNM</v>
      </c>
    </row>
    <row r="43" spans="1:15" hidden="1" outlineLevel="3" x14ac:dyDescent="0.25">
      <c r="A43" s="169" t="s">
        <v>1275</v>
      </c>
      <c r="B43" s="169" t="s">
        <v>1276</v>
      </c>
      <c r="C43" s="169" t="s">
        <v>1277</v>
      </c>
      <c r="D43" s="169">
        <v>3.5</v>
      </c>
      <c r="E43" s="171">
        <v>14870</v>
      </c>
      <c r="J43" s="169">
        <v>1.99</v>
      </c>
      <c r="K43" s="171">
        <v>44621</v>
      </c>
      <c r="L43" s="169">
        <v>6760.17</v>
      </c>
      <c r="M43" s="169">
        <v>105.38573</v>
      </c>
      <c r="N43" s="170">
        <v>7124.2545040000005</v>
      </c>
      <c r="O43" s="169" t="str">
        <f t="shared" si="0"/>
        <v>GNM</v>
      </c>
    </row>
    <row r="44" spans="1:15" hidden="1" outlineLevel="3" x14ac:dyDescent="0.25">
      <c r="A44" s="169" t="s">
        <v>1275</v>
      </c>
      <c r="B44" s="169" t="s">
        <v>1276</v>
      </c>
      <c r="C44" s="169" t="s">
        <v>1277</v>
      </c>
      <c r="D44" s="169">
        <v>3.5</v>
      </c>
      <c r="E44" s="171">
        <v>14870</v>
      </c>
      <c r="J44" s="169">
        <v>1.99</v>
      </c>
      <c r="K44" s="171">
        <v>44652</v>
      </c>
      <c r="L44" s="169">
        <v>6637.67</v>
      </c>
      <c r="M44" s="169">
        <v>105.38573</v>
      </c>
      <c r="N44" s="170">
        <v>6995.1569840000002</v>
      </c>
      <c r="O44" s="169" t="str">
        <f t="shared" si="0"/>
        <v>GNM</v>
      </c>
    </row>
    <row r="45" spans="1:15" hidden="1" outlineLevel="3" x14ac:dyDescent="0.25">
      <c r="A45" s="169" t="s">
        <v>1275</v>
      </c>
      <c r="B45" s="169" t="s">
        <v>1276</v>
      </c>
      <c r="C45" s="169" t="s">
        <v>1277</v>
      </c>
      <c r="D45" s="169">
        <v>3.5</v>
      </c>
      <c r="E45" s="171">
        <v>14870</v>
      </c>
      <c r="J45" s="169">
        <v>1.99</v>
      </c>
      <c r="K45" s="171">
        <v>44682</v>
      </c>
      <c r="L45" s="169">
        <v>6517.3</v>
      </c>
      <c r="M45" s="169">
        <v>105.38573</v>
      </c>
      <c r="N45" s="170">
        <v>6868.3041810000004</v>
      </c>
      <c r="O45" s="169" t="str">
        <f t="shared" si="0"/>
        <v>GNM</v>
      </c>
    </row>
    <row r="46" spans="1:15" hidden="1" outlineLevel="3" x14ac:dyDescent="0.25">
      <c r="A46" s="169" t="s">
        <v>1275</v>
      </c>
      <c r="B46" s="169" t="s">
        <v>1276</v>
      </c>
      <c r="C46" s="169" t="s">
        <v>1277</v>
      </c>
      <c r="D46" s="169">
        <v>3.5</v>
      </c>
      <c r="E46" s="171">
        <v>14870</v>
      </c>
      <c r="J46" s="169">
        <v>1.99</v>
      </c>
      <c r="K46" s="171">
        <v>44713</v>
      </c>
      <c r="L46" s="169">
        <v>6399.03</v>
      </c>
      <c r="M46" s="169">
        <v>105.38573</v>
      </c>
      <c r="N46" s="170">
        <v>6743.6644779999997</v>
      </c>
      <c r="O46" s="169" t="str">
        <f t="shared" si="0"/>
        <v>GNM</v>
      </c>
    </row>
    <row r="47" spans="1:15" hidden="1" outlineLevel="3" x14ac:dyDescent="0.25">
      <c r="A47" s="169" t="s">
        <v>1275</v>
      </c>
      <c r="B47" s="169" t="s">
        <v>1276</v>
      </c>
      <c r="C47" s="169" t="s">
        <v>1277</v>
      </c>
      <c r="D47" s="169">
        <v>3.5</v>
      </c>
      <c r="E47" s="171">
        <v>14870</v>
      </c>
      <c r="J47" s="169">
        <v>1.99</v>
      </c>
      <c r="K47" s="171">
        <v>44743</v>
      </c>
      <c r="L47" s="169">
        <v>6282.86</v>
      </c>
      <c r="M47" s="169">
        <v>105.38573</v>
      </c>
      <c r="N47" s="170">
        <v>6621.2378760000001</v>
      </c>
      <c r="O47" s="169" t="str">
        <f t="shared" si="0"/>
        <v>GNM</v>
      </c>
    </row>
    <row r="48" spans="1:15" hidden="1" outlineLevel="3" x14ac:dyDescent="0.25">
      <c r="A48" s="169" t="s">
        <v>1275</v>
      </c>
      <c r="B48" s="169" t="s">
        <v>1276</v>
      </c>
      <c r="C48" s="169" t="s">
        <v>1277</v>
      </c>
      <c r="D48" s="169">
        <v>3.5</v>
      </c>
      <c r="E48" s="171">
        <v>14870</v>
      </c>
      <c r="J48" s="169">
        <v>1.99</v>
      </c>
      <c r="K48" s="171">
        <v>44774</v>
      </c>
      <c r="L48" s="169">
        <v>6168.72</v>
      </c>
      <c r="M48" s="169">
        <v>105.38573</v>
      </c>
      <c r="N48" s="170">
        <v>6500.9506039999997</v>
      </c>
      <c r="O48" s="169" t="str">
        <f t="shared" si="0"/>
        <v>GNM</v>
      </c>
    </row>
    <row r="49" spans="1:15" hidden="1" outlineLevel="3" x14ac:dyDescent="0.25">
      <c r="A49" s="169" t="s">
        <v>1275</v>
      </c>
      <c r="B49" s="169" t="s">
        <v>1276</v>
      </c>
      <c r="C49" s="169" t="s">
        <v>1277</v>
      </c>
      <c r="D49" s="169">
        <v>3.5</v>
      </c>
      <c r="E49" s="171">
        <v>14870</v>
      </c>
      <c r="J49" s="169">
        <v>1.99</v>
      </c>
      <c r="K49" s="171">
        <v>44805</v>
      </c>
      <c r="L49" s="169">
        <v>6056.59</v>
      </c>
      <c r="M49" s="169">
        <v>105.38573</v>
      </c>
      <c r="N49" s="170">
        <v>6382.7815849999997</v>
      </c>
      <c r="O49" s="169" t="str">
        <f t="shared" si="0"/>
        <v>GNM</v>
      </c>
    </row>
    <row r="50" spans="1:15" hidden="1" outlineLevel="3" x14ac:dyDescent="0.25">
      <c r="A50" s="169" t="s">
        <v>1275</v>
      </c>
      <c r="B50" s="169" t="s">
        <v>1276</v>
      </c>
      <c r="C50" s="169" t="s">
        <v>1277</v>
      </c>
      <c r="D50" s="169">
        <v>3.5</v>
      </c>
      <c r="E50" s="171">
        <v>14870</v>
      </c>
      <c r="J50" s="169">
        <v>1.99</v>
      </c>
      <c r="K50" s="171">
        <v>44835</v>
      </c>
      <c r="L50" s="169">
        <v>5946.42</v>
      </c>
      <c r="M50" s="169">
        <v>105.38573</v>
      </c>
      <c r="N50" s="170">
        <v>6266.6781259999998</v>
      </c>
      <c r="O50" s="169" t="str">
        <f t="shared" si="0"/>
        <v>GNM</v>
      </c>
    </row>
    <row r="51" spans="1:15" hidden="1" outlineLevel="3" x14ac:dyDescent="0.25">
      <c r="A51" s="169" t="s">
        <v>1275</v>
      </c>
      <c r="B51" s="169" t="s">
        <v>1276</v>
      </c>
      <c r="C51" s="169" t="s">
        <v>1277</v>
      </c>
      <c r="D51" s="169">
        <v>3.5</v>
      </c>
      <c r="E51" s="171">
        <v>14870</v>
      </c>
      <c r="J51" s="169">
        <v>1.99</v>
      </c>
      <c r="K51" s="171">
        <v>44866</v>
      </c>
      <c r="L51" s="169">
        <v>5838.18</v>
      </c>
      <c r="M51" s="169">
        <v>105.38573</v>
      </c>
      <c r="N51" s="170">
        <v>6152.608612</v>
      </c>
      <c r="O51" s="169" t="str">
        <f t="shared" si="0"/>
        <v>GNM</v>
      </c>
    </row>
    <row r="52" spans="1:15" hidden="1" outlineLevel="3" x14ac:dyDescent="0.25">
      <c r="A52" s="169" t="s">
        <v>1275</v>
      </c>
      <c r="B52" s="169" t="s">
        <v>1276</v>
      </c>
      <c r="C52" s="169" t="s">
        <v>1277</v>
      </c>
      <c r="D52" s="169">
        <v>3.5</v>
      </c>
      <c r="E52" s="171">
        <v>14870</v>
      </c>
      <c r="J52" s="169">
        <v>1.99</v>
      </c>
      <c r="K52" s="171">
        <v>44896</v>
      </c>
      <c r="L52" s="169">
        <v>5731.86</v>
      </c>
      <c r="M52" s="169">
        <v>105.38573</v>
      </c>
      <c r="N52" s="170">
        <v>6040.5625040000004</v>
      </c>
      <c r="O52" s="169" t="str">
        <f t="shared" si="0"/>
        <v>GNM</v>
      </c>
    </row>
    <row r="53" spans="1:15" hidden="1" outlineLevel="3" x14ac:dyDescent="0.25">
      <c r="A53" s="169" t="s">
        <v>1275</v>
      </c>
      <c r="B53" s="169" t="s">
        <v>1276</v>
      </c>
      <c r="C53" s="169" t="s">
        <v>1277</v>
      </c>
      <c r="D53" s="169">
        <v>3.5</v>
      </c>
      <c r="E53" s="171">
        <v>14870</v>
      </c>
      <c r="J53" s="169">
        <v>1.99</v>
      </c>
      <c r="K53" s="171">
        <v>44927</v>
      </c>
      <c r="L53" s="169">
        <v>5627.39</v>
      </c>
      <c r="M53" s="169">
        <v>105.38573</v>
      </c>
      <c r="N53" s="170">
        <v>5930.4660309999999</v>
      </c>
      <c r="O53" s="169" t="str">
        <f t="shared" si="0"/>
        <v>GNM</v>
      </c>
    </row>
    <row r="54" spans="1:15" hidden="1" outlineLevel="3" x14ac:dyDescent="0.25">
      <c r="A54" s="169" t="s">
        <v>1275</v>
      </c>
      <c r="B54" s="169" t="s">
        <v>1276</v>
      </c>
      <c r="C54" s="169" t="s">
        <v>1277</v>
      </c>
      <c r="D54" s="169">
        <v>3.5</v>
      </c>
      <c r="E54" s="171">
        <v>14870</v>
      </c>
      <c r="J54" s="169">
        <v>1.99</v>
      </c>
      <c r="K54" s="171">
        <v>44958</v>
      </c>
      <c r="L54" s="169">
        <v>5524.78</v>
      </c>
      <c r="M54" s="169">
        <v>105.38573</v>
      </c>
      <c r="N54" s="170">
        <v>5822.3297339999999</v>
      </c>
      <c r="O54" s="169" t="str">
        <f t="shared" si="0"/>
        <v>GNM</v>
      </c>
    </row>
    <row r="55" spans="1:15" hidden="1" outlineLevel="3" x14ac:dyDescent="0.25">
      <c r="A55" s="169" t="s">
        <v>1275</v>
      </c>
      <c r="B55" s="169" t="s">
        <v>1276</v>
      </c>
      <c r="C55" s="169" t="s">
        <v>1277</v>
      </c>
      <c r="D55" s="169">
        <v>3.5</v>
      </c>
      <c r="E55" s="171">
        <v>14870</v>
      </c>
      <c r="J55" s="169">
        <v>1.99</v>
      </c>
      <c r="K55" s="171">
        <v>44986</v>
      </c>
      <c r="L55" s="169">
        <v>5423.95</v>
      </c>
      <c r="M55" s="169">
        <v>105.38573</v>
      </c>
      <c r="N55" s="170">
        <v>5716.0693019999999</v>
      </c>
      <c r="O55" s="169" t="str">
        <f t="shared" si="0"/>
        <v>GNM</v>
      </c>
    </row>
    <row r="56" spans="1:15" hidden="1" outlineLevel="3" x14ac:dyDescent="0.25">
      <c r="A56" s="169" t="s">
        <v>1275</v>
      </c>
      <c r="B56" s="169" t="s">
        <v>1276</v>
      </c>
      <c r="C56" s="169" t="s">
        <v>1277</v>
      </c>
      <c r="D56" s="169">
        <v>3.5</v>
      </c>
      <c r="E56" s="171">
        <v>14870</v>
      </c>
      <c r="J56" s="169">
        <v>1.99</v>
      </c>
      <c r="K56" s="171">
        <v>45017</v>
      </c>
      <c r="L56" s="169">
        <v>5324.91</v>
      </c>
      <c r="M56" s="169">
        <v>105.38573</v>
      </c>
      <c r="N56" s="170">
        <v>5611.695275</v>
      </c>
      <c r="O56" s="169" t="str">
        <f t="shared" si="0"/>
        <v>GNM</v>
      </c>
    </row>
    <row r="57" spans="1:15" hidden="1" outlineLevel="3" x14ac:dyDescent="0.25">
      <c r="A57" s="169" t="s">
        <v>1275</v>
      </c>
      <c r="B57" s="169" t="s">
        <v>1276</v>
      </c>
      <c r="C57" s="169" t="s">
        <v>1277</v>
      </c>
      <c r="D57" s="169">
        <v>3.5</v>
      </c>
      <c r="E57" s="171">
        <v>14870</v>
      </c>
      <c r="J57" s="169">
        <v>1.99</v>
      </c>
      <c r="K57" s="171">
        <v>45047</v>
      </c>
      <c r="L57" s="169">
        <v>5227.63</v>
      </c>
      <c r="M57" s="169">
        <v>105.38573</v>
      </c>
      <c r="N57" s="170">
        <v>5509.1760370000002</v>
      </c>
      <c r="O57" s="169" t="str">
        <f t="shared" si="0"/>
        <v>GNM</v>
      </c>
    </row>
    <row r="58" spans="1:15" hidden="1" outlineLevel="3" x14ac:dyDescent="0.25">
      <c r="A58" s="169" t="s">
        <v>1275</v>
      </c>
      <c r="B58" s="169" t="s">
        <v>1276</v>
      </c>
      <c r="C58" s="169" t="s">
        <v>1277</v>
      </c>
      <c r="D58" s="169">
        <v>3.5</v>
      </c>
      <c r="E58" s="171">
        <v>14870</v>
      </c>
      <c r="J58" s="169">
        <v>1.99</v>
      </c>
      <c r="K58" s="171">
        <v>45078</v>
      </c>
      <c r="L58" s="169">
        <v>5132.04</v>
      </c>
      <c r="M58" s="169">
        <v>105.38573</v>
      </c>
      <c r="N58" s="170">
        <v>5408.4378180000003</v>
      </c>
      <c r="O58" s="169" t="str">
        <f t="shared" si="0"/>
        <v>GNM</v>
      </c>
    </row>
    <row r="59" spans="1:15" hidden="1" outlineLevel="3" x14ac:dyDescent="0.25">
      <c r="A59" s="169" t="s">
        <v>1275</v>
      </c>
      <c r="B59" s="169" t="s">
        <v>1276</v>
      </c>
      <c r="C59" s="169" t="s">
        <v>1277</v>
      </c>
      <c r="D59" s="169">
        <v>3.5</v>
      </c>
      <c r="E59" s="171">
        <v>14870</v>
      </c>
      <c r="J59" s="169">
        <v>1.99</v>
      </c>
      <c r="K59" s="171">
        <v>45108</v>
      </c>
      <c r="L59" s="169">
        <v>5038.1499999999996</v>
      </c>
      <c r="M59" s="169">
        <v>105.38573</v>
      </c>
      <c r="N59" s="170">
        <v>5309.491156</v>
      </c>
      <c r="O59" s="169" t="str">
        <f t="shared" si="0"/>
        <v>GNM</v>
      </c>
    </row>
    <row r="60" spans="1:15" hidden="1" outlineLevel="3" x14ac:dyDescent="0.25">
      <c r="A60" s="169" t="s">
        <v>1275</v>
      </c>
      <c r="B60" s="169" t="s">
        <v>1276</v>
      </c>
      <c r="C60" s="169" t="s">
        <v>1277</v>
      </c>
      <c r="D60" s="169">
        <v>3.5</v>
      </c>
      <c r="E60" s="171">
        <v>14870</v>
      </c>
      <c r="J60" s="169">
        <v>1.99</v>
      </c>
      <c r="K60" s="171">
        <v>45139</v>
      </c>
      <c r="L60" s="169">
        <v>4945.8999999999996</v>
      </c>
      <c r="M60" s="169">
        <v>105.38573</v>
      </c>
      <c r="N60" s="170">
        <v>5212.2728200000001</v>
      </c>
      <c r="O60" s="169" t="str">
        <f t="shared" si="0"/>
        <v>GNM</v>
      </c>
    </row>
    <row r="61" spans="1:15" hidden="1" outlineLevel="3" x14ac:dyDescent="0.25">
      <c r="A61" s="169" t="s">
        <v>1275</v>
      </c>
      <c r="B61" s="169" t="s">
        <v>1276</v>
      </c>
      <c r="C61" s="169" t="s">
        <v>1277</v>
      </c>
      <c r="D61" s="169">
        <v>3.5</v>
      </c>
      <c r="E61" s="171">
        <v>14870</v>
      </c>
      <c r="J61" s="169">
        <v>1.99</v>
      </c>
      <c r="K61" s="171">
        <v>45170</v>
      </c>
      <c r="L61" s="169">
        <v>4855.28</v>
      </c>
      <c r="M61" s="169">
        <v>105.38573</v>
      </c>
      <c r="N61" s="170">
        <v>5116.7722720000002</v>
      </c>
      <c r="O61" s="169" t="str">
        <f t="shared" si="0"/>
        <v>GNM</v>
      </c>
    </row>
    <row r="62" spans="1:15" hidden="1" outlineLevel="3" x14ac:dyDescent="0.25">
      <c r="A62" s="169" t="s">
        <v>1275</v>
      </c>
      <c r="B62" s="169" t="s">
        <v>1276</v>
      </c>
      <c r="C62" s="169" t="s">
        <v>1277</v>
      </c>
      <c r="D62" s="169">
        <v>3.5</v>
      </c>
      <c r="E62" s="171">
        <v>14870</v>
      </c>
      <c r="J62" s="169">
        <v>1.99</v>
      </c>
      <c r="K62" s="171">
        <v>45200</v>
      </c>
      <c r="L62" s="169">
        <v>4766.2700000000004</v>
      </c>
      <c r="M62" s="169">
        <v>105.38573</v>
      </c>
      <c r="N62" s="170">
        <v>5022.968433</v>
      </c>
      <c r="O62" s="169" t="str">
        <f t="shared" si="0"/>
        <v>GNM</v>
      </c>
    </row>
    <row r="63" spans="1:15" hidden="1" outlineLevel="3" x14ac:dyDescent="0.25">
      <c r="A63" s="169" t="s">
        <v>1275</v>
      </c>
      <c r="B63" s="169" t="s">
        <v>1276</v>
      </c>
      <c r="C63" s="169" t="s">
        <v>1277</v>
      </c>
      <c r="D63" s="169">
        <v>3.5</v>
      </c>
      <c r="E63" s="171">
        <v>14870</v>
      </c>
      <c r="J63" s="169">
        <v>1.99</v>
      </c>
      <c r="K63" s="171">
        <v>45231</v>
      </c>
      <c r="L63" s="169">
        <v>4678.83</v>
      </c>
      <c r="M63" s="169">
        <v>105.38573</v>
      </c>
      <c r="N63" s="170">
        <v>4930.8191509999997</v>
      </c>
      <c r="O63" s="169" t="str">
        <f t="shared" si="0"/>
        <v>GNM</v>
      </c>
    </row>
    <row r="64" spans="1:15" hidden="1" outlineLevel="3" x14ac:dyDescent="0.25">
      <c r="A64" s="169" t="s">
        <v>1275</v>
      </c>
      <c r="B64" s="169" t="s">
        <v>1276</v>
      </c>
      <c r="C64" s="169" t="s">
        <v>1277</v>
      </c>
      <c r="D64" s="169">
        <v>3.5</v>
      </c>
      <c r="E64" s="171">
        <v>14870</v>
      </c>
      <c r="J64" s="169">
        <v>1.99</v>
      </c>
      <c r="K64" s="171">
        <v>45261</v>
      </c>
      <c r="L64" s="169">
        <v>4592.93</v>
      </c>
      <c r="M64" s="169">
        <v>105.38573</v>
      </c>
      <c r="N64" s="170">
        <v>4840.2928089999996</v>
      </c>
      <c r="O64" s="169" t="str">
        <f t="shared" si="0"/>
        <v>GNM</v>
      </c>
    </row>
    <row r="65" spans="1:15" hidden="1" outlineLevel="3" x14ac:dyDescent="0.25">
      <c r="A65" s="169" t="s">
        <v>1275</v>
      </c>
      <c r="B65" s="169" t="s">
        <v>1276</v>
      </c>
      <c r="C65" s="169" t="s">
        <v>1277</v>
      </c>
      <c r="D65" s="169">
        <v>3.5</v>
      </c>
      <c r="E65" s="171">
        <v>14870</v>
      </c>
      <c r="J65" s="169">
        <v>1.99</v>
      </c>
      <c r="K65" s="171">
        <v>45292</v>
      </c>
      <c r="L65" s="169">
        <v>4508.54</v>
      </c>
      <c r="M65" s="169">
        <v>105.38573</v>
      </c>
      <c r="N65" s="170">
        <v>4751.3577910000004</v>
      </c>
      <c r="O65" s="169" t="str">
        <f t="shared" si="0"/>
        <v>GNM</v>
      </c>
    </row>
    <row r="66" spans="1:15" hidden="1" outlineLevel="3" x14ac:dyDescent="0.25">
      <c r="A66" s="169" t="s">
        <v>1275</v>
      </c>
      <c r="B66" s="169" t="s">
        <v>1276</v>
      </c>
      <c r="C66" s="169" t="s">
        <v>1277</v>
      </c>
      <c r="D66" s="169">
        <v>3.5</v>
      </c>
      <c r="E66" s="171">
        <v>14870</v>
      </c>
      <c r="J66" s="169">
        <v>1.99</v>
      </c>
      <c r="K66" s="171">
        <v>45323</v>
      </c>
      <c r="L66" s="169">
        <v>4425.6499999999996</v>
      </c>
      <c r="M66" s="169">
        <v>105.38573</v>
      </c>
      <c r="N66" s="170">
        <v>4664.0035600000001</v>
      </c>
      <c r="O66" s="169" t="str">
        <f t="shared" ref="O66:O129" si="1">LEFT(B66,3)</f>
        <v>GNM</v>
      </c>
    </row>
    <row r="67" spans="1:15" hidden="1" outlineLevel="3" x14ac:dyDescent="0.25">
      <c r="A67" s="169" t="s">
        <v>1275</v>
      </c>
      <c r="B67" s="169" t="s">
        <v>1276</v>
      </c>
      <c r="C67" s="169" t="s">
        <v>1277</v>
      </c>
      <c r="D67" s="169">
        <v>3.5</v>
      </c>
      <c r="E67" s="171">
        <v>14870</v>
      </c>
      <c r="J67" s="169">
        <v>1.99</v>
      </c>
      <c r="K67" s="171">
        <v>45352</v>
      </c>
      <c r="L67" s="169">
        <v>4344.2299999999996</v>
      </c>
      <c r="M67" s="169">
        <v>105.38573</v>
      </c>
      <c r="N67" s="170">
        <v>4578.1984979999997</v>
      </c>
      <c r="O67" s="169" t="str">
        <f t="shared" si="1"/>
        <v>GNM</v>
      </c>
    </row>
    <row r="68" spans="1:15" hidden="1" outlineLevel="3" x14ac:dyDescent="0.25">
      <c r="A68" s="169" t="s">
        <v>1275</v>
      </c>
      <c r="B68" s="169" t="s">
        <v>1276</v>
      </c>
      <c r="C68" s="169" t="s">
        <v>1277</v>
      </c>
      <c r="D68" s="169">
        <v>3.5</v>
      </c>
      <c r="E68" s="171">
        <v>14870</v>
      </c>
      <c r="J68" s="169">
        <v>1.99</v>
      </c>
      <c r="K68" s="171">
        <v>45383</v>
      </c>
      <c r="L68" s="169">
        <v>4264.24</v>
      </c>
      <c r="M68" s="169">
        <v>105.38573</v>
      </c>
      <c r="N68" s="170">
        <v>4493.9004530000002</v>
      </c>
      <c r="O68" s="169" t="str">
        <f t="shared" si="1"/>
        <v>GNM</v>
      </c>
    </row>
    <row r="69" spans="1:15" hidden="1" outlineLevel="3" x14ac:dyDescent="0.25">
      <c r="A69" s="169" t="s">
        <v>1275</v>
      </c>
      <c r="B69" s="169" t="s">
        <v>1276</v>
      </c>
      <c r="C69" s="169" t="s">
        <v>1277</v>
      </c>
      <c r="D69" s="169">
        <v>3.5</v>
      </c>
      <c r="E69" s="171">
        <v>14870</v>
      </c>
      <c r="J69" s="169">
        <v>1.99</v>
      </c>
      <c r="K69" s="171">
        <v>45413</v>
      </c>
      <c r="L69" s="169">
        <v>4185.68</v>
      </c>
      <c r="M69" s="169">
        <v>105.38573</v>
      </c>
      <c r="N69" s="170">
        <v>4411.1094229999999</v>
      </c>
      <c r="O69" s="169" t="str">
        <f t="shared" si="1"/>
        <v>GNM</v>
      </c>
    </row>
    <row r="70" spans="1:15" hidden="1" outlineLevel="3" x14ac:dyDescent="0.25">
      <c r="A70" s="169" t="s">
        <v>1275</v>
      </c>
      <c r="B70" s="169" t="s">
        <v>1276</v>
      </c>
      <c r="C70" s="169" t="s">
        <v>1277</v>
      </c>
      <c r="D70" s="169">
        <v>3.5</v>
      </c>
      <c r="E70" s="171">
        <v>14870</v>
      </c>
      <c r="J70" s="169">
        <v>1.99</v>
      </c>
      <c r="K70" s="171">
        <v>45444</v>
      </c>
      <c r="L70" s="169">
        <v>4108.5</v>
      </c>
      <c r="M70" s="169">
        <v>105.38573</v>
      </c>
      <c r="N70" s="170">
        <v>4329.7727169999998</v>
      </c>
      <c r="O70" s="169" t="str">
        <f t="shared" si="1"/>
        <v>GNM</v>
      </c>
    </row>
    <row r="71" spans="1:15" hidden="1" outlineLevel="3" x14ac:dyDescent="0.25">
      <c r="A71" s="169" t="s">
        <v>1275</v>
      </c>
      <c r="B71" s="169" t="s">
        <v>1276</v>
      </c>
      <c r="C71" s="169" t="s">
        <v>1277</v>
      </c>
      <c r="D71" s="169">
        <v>3.5</v>
      </c>
      <c r="E71" s="171">
        <v>14870</v>
      </c>
      <c r="J71" s="169">
        <v>1.99</v>
      </c>
      <c r="K71" s="171">
        <v>45474</v>
      </c>
      <c r="L71" s="169">
        <v>4032.69</v>
      </c>
      <c r="M71" s="169">
        <v>105.38573</v>
      </c>
      <c r="N71" s="170">
        <v>4249.8797949999998</v>
      </c>
      <c r="O71" s="169" t="str">
        <f t="shared" si="1"/>
        <v>GNM</v>
      </c>
    </row>
    <row r="72" spans="1:15" hidden="1" outlineLevel="3" x14ac:dyDescent="0.25">
      <c r="A72" s="169" t="s">
        <v>1275</v>
      </c>
      <c r="B72" s="169" t="s">
        <v>1276</v>
      </c>
      <c r="C72" s="169" t="s">
        <v>1277</v>
      </c>
      <c r="D72" s="169">
        <v>3.5</v>
      </c>
      <c r="E72" s="171">
        <v>14870</v>
      </c>
      <c r="J72" s="169">
        <v>1.99</v>
      </c>
      <c r="K72" s="171">
        <v>45505</v>
      </c>
      <c r="L72" s="169">
        <v>3958.22</v>
      </c>
      <c r="M72" s="169">
        <v>105.38573</v>
      </c>
      <c r="N72" s="170">
        <v>4171.399042</v>
      </c>
      <c r="O72" s="169" t="str">
        <f t="shared" si="1"/>
        <v>GNM</v>
      </c>
    </row>
    <row r="73" spans="1:15" hidden="1" outlineLevel="3" x14ac:dyDescent="0.25">
      <c r="A73" s="169" t="s">
        <v>1275</v>
      </c>
      <c r="B73" s="169" t="s">
        <v>1276</v>
      </c>
      <c r="C73" s="169" t="s">
        <v>1277</v>
      </c>
      <c r="D73" s="169">
        <v>3.5</v>
      </c>
      <c r="E73" s="171">
        <v>14870</v>
      </c>
      <c r="J73" s="169">
        <v>1.99</v>
      </c>
      <c r="K73" s="171">
        <v>45536</v>
      </c>
      <c r="L73" s="169">
        <v>3885.08</v>
      </c>
      <c r="M73" s="169">
        <v>105.38573</v>
      </c>
      <c r="N73" s="170">
        <v>4094.319919</v>
      </c>
      <c r="O73" s="169" t="str">
        <f t="shared" si="1"/>
        <v>GNM</v>
      </c>
    </row>
    <row r="74" spans="1:15" hidden="1" outlineLevel="3" x14ac:dyDescent="0.25">
      <c r="A74" s="169" t="s">
        <v>1275</v>
      </c>
      <c r="B74" s="169" t="s">
        <v>1276</v>
      </c>
      <c r="C74" s="169" t="s">
        <v>1277</v>
      </c>
      <c r="D74" s="169">
        <v>3.5</v>
      </c>
      <c r="E74" s="171">
        <v>14870</v>
      </c>
      <c r="J74" s="169">
        <v>1.99</v>
      </c>
      <c r="K74" s="171">
        <v>45566</v>
      </c>
      <c r="L74" s="169">
        <v>3813.24</v>
      </c>
      <c r="M74" s="169">
        <v>105.38573</v>
      </c>
      <c r="N74" s="170">
        <v>4018.610811</v>
      </c>
      <c r="O74" s="169" t="str">
        <f t="shared" si="1"/>
        <v>GNM</v>
      </c>
    </row>
    <row r="75" spans="1:15" hidden="1" outlineLevel="3" x14ac:dyDescent="0.25">
      <c r="A75" s="169" t="s">
        <v>1275</v>
      </c>
      <c r="B75" s="169" t="s">
        <v>1276</v>
      </c>
      <c r="C75" s="169" t="s">
        <v>1277</v>
      </c>
      <c r="D75" s="169">
        <v>3.5</v>
      </c>
      <c r="E75" s="171">
        <v>14870</v>
      </c>
      <c r="J75" s="169">
        <v>1.99</v>
      </c>
      <c r="K75" s="171">
        <v>45597</v>
      </c>
      <c r="L75" s="169">
        <v>3742.66</v>
      </c>
      <c r="M75" s="169">
        <v>105.38573</v>
      </c>
      <c r="N75" s="170">
        <v>3944.229562</v>
      </c>
      <c r="O75" s="169" t="str">
        <f t="shared" si="1"/>
        <v>GNM</v>
      </c>
    </row>
    <row r="76" spans="1:15" hidden="1" outlineLevel="3" x14ac:dyDescent="0.25">
      <c r="A76" s="169" t="s">
        <v>1275</v>
      </c>
      <c r="B76" s="169" t="s">
        <v>1276</v>
      </c>
      <c r="C76" s="169" t="s">
        <v>1277</v>
      </c>
      <c r="D76" s="169">
        <v>3.5</v>
      </c>
      <c r="E76" s="171">
        <v>14870</v>
      </c>
      <c r="J76" s="169">
        <v>1.99</v>
      </c>
      <c r="K76" s="171">
        <v>45627</v>
      </c>
      <c r="L76" s="169">
        <v>3673.34</v>
      </c>
      <c r="M76" s="169">
        <v>105.38573</v>
      </c>
      <c r="N76" s="170">
        <v>3871.1761740000002</v>
      </c>
      <c r="O76" s="169" t="str">
        <f t="shared" si="1"/>
        <v>GNM</v>
      </c>
    </row>
    <row r="77" spans="1:15" hidden="1" outlineLevel="3" x14ac:dyDescent="0.25">
      <c r="A77" s="169" t="s">
        <v>1275</v>
      </c>
      <c r="B77" s="169" t="s">
        <v>1276</v>
      </c>
      <c r="C77" s="169" t="s">
        <v>1277</v>
      </c>
      <c r="D77" s="169">
        <v>3.5</v>
      </c>
      <c r="E77" s="171">
        <v>14870</v>
      </c>
      <c r="J77" s="169">
        <v>1.99</v>
      </c>
      <c r="K77" s="171">
        <v>45658</v>
      </c>
      <c r="L77" s="169">
        <v>3605.25</v>
      </c>
      <c r="M77" s="169">
        <v>105.38573</v>
      </c>
      <c r="N77" s="170">
        <v>3799.4190309999999</v>
      </c>
      <c r="O77" s="169" t="str">
        <f t="shared" si="1"/>
        <v>GNM</v>
      </c>
    </row>
    <row r="78" spans="1:15" hidden="1" outlineLevel="3" x14ac:dyDescent="0.25">
      <c r="A78" s="169" t="s">
        <v>1275</v>
      </c>
      <c r="B78" s="169" t="s">
        <v>1276</v>
      </c>
      <c r="C78" s="169" t="s">
        <v>1277</v>
      </c>
      <c r="D78" s="169">
        <v>3.5</v>
      </c>
      <c r="E78" s="171">
        <v>14870</v>
      </c>
      <c r="J78" s="169">
        <v>1.99</v>
      </c>
      <c r="K78" s="171">
        <v>45689</v>
      </c>
      <c r="L78" s="169">
        <v>3538.37</v>
      </c>
      <c r="M78" s="169">
        <v>105.38573</v>
      </c>
      <c r="N78" s="170">
        <v>3728.9370549999999</v>
      </c>
      <c r="O78" s="169" t="str">
        <f t="shared" si="1"/>
        <v>GNM</v>
      </c>
    </row>
    <row r="79" spans="1:15" hidden="1" outlineLevel="3" x14ac:dyDescent="0.25">
      <c r="A79" s="169" t="s">
        <v>1275</v>
      </c>
      <c r="B79" s="169" t="s">
        <v>1276</v>
      </c>
      <c r="C79" s="169" t="s">
        <v>1277</v>
      </c>
      <c r="D79" s="169">
        <v>3.5</v>
      </c>
      <c r="E79" s="171">
        <v>14870</v>
      </c>
      <c r="J79" s="169">
        <v>1.99</v>
      </c>
      <c r="K79" s="171">
        <v>45717</v>
      </c>
      <c r="L79" s="169">
        <v>3472.68</v>
      </c>
      <c r="M79" s="169">
        <v>105.38573</v>
      </c>
      <c r="N79" s="170">
        <v>3659.7091690000002</v>
      </c>
      <c r="O79" s="169" t="str">
        <f t="shared" si="1"/>
        <v>GNM</v>
      </c>
    </row>
    <row r="80" spans="1:15" hidden="1" outlineLevel="3" x14ac:dyDescent="0.25">
      <c r="A80" s="169" t="s">
        <v>1275</v>
      </c>
      <c r="B80" s="169" t="s">
        <v>1276</v>
      </c>
      <c r="C80" s="169" t="s">
        <v>1277</v>
      </c>
      <c r="D80" s="169">
        <v>3.5</v>
      </c>
      <c r="E80" s="171">
        <v>14870</v>
      </c>
      <c r="J80" s="169">
        <v>1.99</v>
      </c>
      <c r="K80" s="171">
        <v>45748</v>
      </c>
      <c r="L80" s="169">
        <v>3408.17</v>
      </c>
      <c r="M80" s="169">
        <v>105.38573</v>
      </c>
      <c r="N80" s="170">
        <v>3591.7248340000001</v>
      </c>
      <c r="O80" s="169" t="str">
        <f t="shared" si="1"/>
        <v>GNM</v>
      </c>
    </row>
    <row r="81" spans="1:15" hidden="1" outlineLevel="3" x14ac:dyDescent="0.25">
      <c r="A81" s="169" t="s">
        <v>1275</v>
      </c>
      <c r="B81" s="169" t="s">
        <v>1276</v>
      </c>
      <c r="C81" s="169" t="s">
        <v>1277</v>
      </c>
      <c r="D81" s="169">
        <v>3.5</v>
      </c>
      <c r="E81" s="171">
        <v>14870</v>
      </c>
      <c r="J81" s="169">
        <v>1.99</v>
      </c>
      <c r="K81" s="171">
        <v>45778</v>
      </c>
      <c r="L81" s="169">
        <v>3344.8</v>
      </c>
      <c r="M81" s="169">
        <v>105.38573</v>
      </c>
      <c r="N81" s="170">
        <v>3524.9418970000002</v>
      </c>
      <c r="O81" s="169" t="str">
        <f t="shared" si="1"/>
        <v>GNM</v>
      </c>
    </row>
    <row r="82" spans="1:15" hidden="1" outlineLevel="3" x14ac:dyDescent="0.25">
      <c r="A82" s="169" t="s">
        <v>1275</v>
      </c>
      <c r="B82" s="169" t="s">
        <v>1276</v>
      </c>
      <c r="C82" s="169" t="s">
        <v>1277</v>
      </c>
      <c r="D82" s="169">
        <v>3.5</v>
      </c>
      <c r="E82" s="171">
        <v>14870</v>
      </c>
      <c r="J82" s="169">
        <v>1.99</v>
      </c>
      <c r="K82" s="171">
        <v>45809</v>
      </c>
      <c r="L82" s="169">
        <v>3282.55</v>
      </c>
      <c r="M82" s="169">
        <v>105.38573</v>
      </c>
      <c r="N82" s="170">
        <v>3459.3392800000001</v>
      </c>
      <c r="O82" s="169" t="str">
        <f t="shared" si="1"/>
        <v>GNM</v>
      </c>
    </row>
    <row r="83" spans="1:15" hidden="1" outlineLevel="3" x14ac:dyDescent="0.25">
      <c r="A83" s="169" t="s">
        <v>1275</v>
      </c>
      <c r="B83" s="169" t="s">
        <v>1276</v>
      </c>
      <c r="C83" s="169" t="s">
        <v>1277</v>
      </c>
      <c r="D83" s="169">
        <v>3.5</v>
      </c>
      <c r="E83" s="171">
        <v>14870</v>
      </c>
      <c r="J83" s="169">
        <v>1.99</v>
      </c>
      <c r="K83" s="171">
        <v>45839</v>
      </c>
      <c r="L83" s="169">
        <v>3221.42</v>
      </c>
      <c r="M83" s="169">
        <v>105.38573</v>
      </c>
      <c r="N83" s="170">
        <v>3394.9169830000001</v>
      </c>
      <c r="O83" s="169" t="str">
        <f t="shared" si="1"/>
        <v>GNM</v>
      </c>
    </row>
    <row r="84" spans="1:15" hidden="1" outlineLevel="3" x14ac:dyDescent="0.25">
      <c r="A84" s="169" t="s">
        <v>1275</v>
      </c>
      <c r="B84" s="169" t="s">
        <v>1276</v>
      </c>
      <c r="C84" s="169" t="s">
        <v>1277</v>
      </c>
      <c r="D84" s="169">
        <v>3.5</v>
      </c>
      <c r="E84" s="171">
        <v>14870</v>
      </c>
      <c r="J84" s="169">
        <v>1.99</v>
      </c>
      <c r="K84" s="171">
        <v>45870</v>
      </c>
      <c r="L84" s="169">
        <v>3161.37</v>
      </c>
      <c r="M84" s="169">
        <v>105.38573</v>
      </c>
      <c r="N84" s="170">
        <v>3331.6328530000001</v>
      </c>
      <c r="O84" s="169" t="str">
        <f t="shared" si="1"/>
        <v>GNM</v>
      </c>
    </row>
    <row r="85" spans="1:15" hidden="1" outlineLevel="3" x14ac:dyDescent="0.25">
      <c r="A85" s="169" t="s">
        <v>1275</v>
      </c>
      <c r="B85" s="169" t="s">
        <v>1276</v>
      </c>
      <c r="C85" s="169" t="s">
        <v>1277</v>
      </c>
      <c r="D85" s="169">
        <v>3.5</v>
      </c>
      <c r="E85" s="171">
        <v>14870</v>
      </c>
      <c r="J85" s="169">
        <v>1.99</v>
      </c>
      <c r="K85" s="171">
        <v>45901</v>
      </c>
      <c r="L85" s="169">
        <v>3102.39</v>
      </c>
      <c r="M85" s="169">
        <v>105.38573</v>
      </c>
      <c r="N85" s="170">
        <v>3269.476349</v>
      </c>
      <c r="O85" s="169" t="str">
        <f t="shared" si="1"/>
        <v>GNM</v>
      </c>
    </row>
    <row r="86" spans="1:15" hidden="1" outlineLevel="3" x14ac:dyDescent="0.25">
      <c r="A86" s="169" t="s">
        <v>1275</v>
      </c>
      <c r="B86" s="169" t="s">
        <v>1276</v>
      </c>
      <c r="C86" s="169" t="s">
        <v>1277</v>
      </c>
      <c r="D86" s="169">
        <v>3.5</v>
      </c>
      <c r="E86" s="171">
        <v>14870</v>
      </c>
      <c r="J86" s="169">
        <v>1.99</v>
      </c>
      <c r="K86" s="171">
        <v>45931</v>
      </c>
      <c r="L86" s="169">
        <v>3044.47</v>
      </c>
      <c r="M86" s="169">
        <v>105.38573</v>
      </c>
      <c r="N86" s="170">
        <v>3208.4369339999998</v>
      </c>
      <c r="O86" s="169" t="str">
        <f t="shared" si="1"/>
        <v>GNM</v>
      </c>
    </row>
    <row r="87" spans="1:15" hidden="1" outlineLevel="3" x14ac:dyDescent="0.25">
      <c r="A87" s="169" t="s">
        <v>1275</v>
      </c>
      <c r="B87" s="169" t="s">
        <v>1276</v>
      </c>
      <c r="C87" s="169" t="s">
        <v>1277</v>
      </c>
      <c r="D87" s="169">
        <v>3.5</v>
      </c>
      <c r="E87" s="171">
        <v>14870</v>
      </c>
      <c r="J87" s="169">
        <v>1.99</v>
      </c>
      <c r="K87" s="171">
        <v>45962</v>
      </c>
      <c r="L87" s="169">
        <v>2987.57</v>
      </c>
      <c r="M87" s="169">
        <v>105.38573</v>
      </c>
      <c r="N87" s="170">
        <v>3148.4724540000002</v>
      </c>
      <c r="O87" s="169" t="str">
        <f t="shared" si="1"/>
        <v>GNM</v>
      </c>
    </row>
    <row r="88" spans="1:15" hidden="1" outlineLevel="3" x14ac:dyDescent="0.25">
      <c r="A88" s="169" t="s">
        <v>1275</v>
      </c>
      <c r="B88" s="169" t="s">
        <v>1276</v>
      </c>
      <c r="C88" s="169" t="s">
        <v>1277</v>
      </c>
      <c r="D88" s="169">
        <v>3.5</v>
      </c>
      <c r="E88" s="171">
        <v>14870</v>
      </c>
      <c r="J88" s="169">
        <v>1.99</v>
      </c>
      <c r="K88" s="171">
        <v>45992</v>
      </c>
      <c r="L88" s="169">
        <v>2931.7</v>
      </c>
      <c r="M88" s="169">
        <v>105.38573</v>
      </c>
      <c r="N88" s="170">
        <v>3089.5934459999999</v>
      </c>
      <c r="O88" s="169" t="str">
        <f t="shared" si="1"/>
        <v>GNM</v>
      </c>
    </row>
    <row r="89" spans="1:15" hidden="1" outlineLevel="3" x14ac:dyDescent="0.25">
      <c r="A89" s="169" t="s">
        <v>1275</v>
      </c>
      <c r="B89" s="169" t="s">
        <v>1276</v>
      </c>
      <c r="C89" s="169" t="s">
        <v>1277</v>
      </c>
      <c r="D89" s="169">
        <v>3.5</v>
      </c>
      <c r="E89" s="171">
        <v>14870</v>
      </c>
      <c r="J89" s="169">
        <v>1.99</v>
      </c>
      <c r="K89" s="171">
        <v>46023</v>
      </c>
      <c r="L89" s="169">
        <v>2876.83</v>
      </c>
      <c r="M89" s="169">
        <v>105.38573</v>
      </c>
      <c r="N89" s="170">
        <v>3031.7682960000002</v>
      </c>
      <c r="O89" s="169" t="str">
        <f t="shared" si="1"/>
        <v>GNM</v>
      </c>
    </row>
    <row r="90" spans="1:15" hidden="1" outlineLevel="3" x14ac:dyDescent="0.25">
      <c r="A90" s="169" t="s">
        <v>1275</v>
      </c>
      <c r="B90" s="169" t="s">
        <v>1276</v>
      </c>
      <c r="C90" s="169" t="s">
        <v>1277</v>
      </c>
      <c r="D90" s="169">
        <v>3.5</v>
      </c>
      <c r="E90" s="171">
        <v>14870</v>
      </c>
      <c r="J90" s="169">
        <v>1.99</v>
      </c>
      <c r="K90" s="171">
        <v>46054</v>
      </c>
      <c r="L90" s="169">
        <v>2822.93</v>
      </c>
      <c r="M90" s="169">
        <v>105.38573</v>
      </c>
      <c r="N90" s="170">
        <v>2974.9653880000001</v>
      </c>
      <c r="O90" s="169" t="str">
        <f t="shared" si="1"/>
        <v>GNM</v>
      </c>
    </row>
    <row r="91" spans="1:15" hidden="1" outlineLevel="3" x14ac:dyDescent="0.25">
      <c r="A91" s="169" t="s">
        <v>1275</v>
      </c>
      <c r="B91" s="169" t="s">
        <v>1276</v>
      </c>
      <c r="C91" s="169" t="s">
        <v>1277</v>
      </c>
      <c r="D91" s="169">
        <v>3.5</v>
      </c>
      <c r="E91" s="171">
        <v>14870</v>
      </c>
      <c r="J91" s="169">
        <v>1.99</v>
      </c>
      <c r="K91" s="171">
        <v>46082</v>
      </c>
      <c r="L91" s="169">
        <v>2770</v>
      </c>
      <c r="M91" s="169">
        <v>105.38573</v>
      </c>
      <c r="N91" s="170">
        <v>2919.1847210000001</v>
      </c>
      <c r="O91" s="169" t="str">
        <f t="shared" si="1"/>
        <v>GNM</v>
      </c>
    </row>
    <row r="92" spans="1:15" hidden="1" outlineLevel="3" x14ac:dyDescent="0.25">
      <c r="A92" s="169" t="s">
        <v>1275</v>
      </c>
      <c r="B92" s="169" t="s">
        <v>1276</v>
      </c>
      <c r="C92" s="169" t="s">
        <v>1277</v>
      </c>
      <c r="D92" s="169">
        <v>3.5</v>
      </c>
      <c r="E92" s="171">
        <v>14870</v>
      </c>
      <c r="J92" s="169">
        <v>1.99</v>
      </c>
      <c r="K92" s="171">
        <v>46113</v>
      </c>
      <c r="L92" s="169">
        <v>2718.01</v>
      </c>
      <c r="M92" s="169">
        <v>105.38573</v>
      </c>
      <c r="N92" s="170">
        <v>2864.3946799999999</v>
      </c>
      <c r="O92" s="169" t="str">
        <f t="shared" si="1"/>
        <v>GNM</v>
      </c>
    </row>
    <row r="93" spans="1:15" hidden="1" outlineLevel="3" x14ac:dyDescent="0.25">
      <c r="A93" s="169" t="s">
        <v>1275</v>
      </c>
      <c r="B93" s="169" t="s">
        <v>1276</v>
      </c>
      <c r="C93" s="169" t="s">
        <v>1277</v>
      </c>
      <c r="D93" s="169">
        <v>3.5</v>
      </c>
      <c r="E93" s="171">
        <v>14870</v>
      </c>
      <c r="J93" s="169">
        <v>1.99</v>
      </c>
      <c r="K93" s="171">
        <v>46143</v>
      </c>
      <c r="L93" s="169">
        <v>2666.96</v>
      </c>
      <c r="M93" s="169">
        <v>105.38573</v>
      </c>
      <c r="N93" s="170">
        <v>2810.5952649999999</v>
      </c>
      <c r="O93" s="169" t="str">
        <f t="shared" si="1"/>
        <v>GNM</v>
      </c>
    </row>
    <row r="94" spans="1:15" hidden="1" outlineLevel="3" x14ac:dyDescent="0.25">
      <c r="A94" s="169" t="s">
        <v>1275</v>
      </c>
      <c r="B94" s="169" t="s">
        <v>1276</v>
      </c>
      <c r="C94" s="169" t="s">
        <v>1277</v>
      </c>
      <c r="D94" s="169">
        <v>3.5</v>
      </c>
      <c r="E94" s="171">
        <v>14870</v>
      </c>
      <c r="J94" s="169">
        <v>1.99</v>
      </c>
      <c r="K94" s="171">
        <v>46174</v>
      </c>
      <c r="L94" s="169">
        <v>2616.83</v>
      </c>
      <c r="M94" s="169">
        <v>105.38573</v>
      </c>
      <c r="N94" s="170">
        <v>2757.765398</v>
      </c>
      <c r="O94" s="169" t="str">
        <f t="shared" si="1"/>
        <v>GNM</v>
      </c>
    </row>
    <row r="95" spans="1:15" hidden="1" outlineLevel="3" x14ac:dyDescent="0.25">
      <c r="A95" s="169" t="s">
        <v>1275</v>
      </c>
      <c r="B95" s="169" t="s">
        <v>1276</v>
      </c>
      <c r="C95" s="169" t="s">
        <v>1277</v>
      </c>
      <c r="D95" s="169">
        <v>3.5</v>
      </c>
      <c r="E95" s="171">
        <v>14870</v>
      </c>
      <c r="J95" s="169">
        <v>1.99</v>
      </c>
      <c r="K95" s="171">
        <v>46204</v>
      </c>
      <c r="L95" s="169">
        <v>2567.59</v>
      </c>
      <c r="M95" s="169">
        <v>105.38573</v>
      </c>
      <c r="N95" s="170">
        <v>2705.8734650000001</v>
      </c>
      <c r="O95" s="169" t="str">
        <f t="shared" si="1"/>
        <v>GNM</v>
      </c>
    </row>
    <row r="96" spans="1:15" hidden="1" outlineLevel="3" x14ac:dyDescent="0.25">
      <c r="A96" s="169" t="s">
        <v>1275</v>
      </c>
      <c r="B96" s="169" t="s">
        <v>1276</v>
      </c>
      <c r="C96" s="169" t="s">
        <v>1277</v>
      </c>
      <c r="D96" s="169">
        <v>3.5</v>
      </c>
      <c r="E96" s="171">
        <v>14870</v>
      </c>
      <c r="J96" s="169">
        <v>1.99</v>
      </c>
      <c r="K96" s="171">
        <v>46235</v>
      </c>
      <c r="L96" s="169">
        <v>2519.2199999999998</v>
      </c>
      <c r="M96" s="169">
        <v>105.38573</v>
      </c>
      <c r="N96" s="170">
        <v>2654.8983870000002</v>
      </c>
      <c r="O96" s="169" t="str">
        <f t="shared" si="1"/>
        <v>GNM</v>
      </c>
    </row>
    <row r="97" spans="1:15" hidden="1" outlineLevel="3" x14ac:dyDescent="0.25">
      <c r="A97" s="169" t="s">
        <v>1275</v>
      </c>
      <c r="B97" s="169" t="s">
        <v>1276</v>
      </c>
      <c r="C97" s="169" t="s">
        <v>1277</v>
      </c>
      <c r="D97" s="169">
        <v>3.5</v>
      </c>
      <c r="E97" s="171">
        <v>14870</v>
      </c>
      <c r="J97" s="169">
        <v>1.99</v>
      </c>
      <c r="K97" s="171">
        <v>46266</v>
      </c>
      <c r="L97" s="169">
        <v>2471.7399999999998</v>
      </c>
      <c r="M97" s="169">
        <v>105.38573</v>
      </c>
      <c r="N97" s="170">
        <v>2604.8612429999998</v>
      </c>
      <c r="O97" s="169" t="str">
        <f t="shared" si="1"/>
        <v>GNM</v>
      </c>
    </row>
    <row r="98" spans="1:15" hidden="1" outlineLevel="3" x14ac:dyDescent="0.25">
      <c r="A98" s="169" t="s">
        <v>1275</v>
      </c>
      <c r="B98" s="169" t="s">
        <v>1276</v>
      </c>
      <c r="C98" s="169" t="s">
        <v>1277</v>
      </c>
      <c r="D98" s="169">
        <v>3.5</v>
      </c>
      <c r="E98" s="171">
        <v>14870</v>
      </c>
      <c r="J98" s="169">
        <v>1.99</v>
      </c>
      <c r="K98" s="171">
        <v>46296</v>
      </c>
      <c r="L98" s="169">
        <v>2425.1</v>
      </c>
      <c r="M98" s="169">
        <v>105.38573</v>
      </c>
      <c r="N98" s="170">
        <v>2555.7093380000001</v>
      </c>
      <c r="O98" s="169" t="str">
        <f t="shared" si="1"/>
        <v>GNM</v>
      </c>
    </row>
    <row r="99" spans="1:15" hidden="1" outlineLevel="3" x14ac:dyDescent="0.25">
      <c r="A99" s="169" t="s">
        <v>1275</v>
      </c>
      <c r="B99" s="169" t="s">
        <v>1276</v>
      </c>
      <c r="C99" s="169" t="s">
        <v>1277</v>
      </c>
      <c r="D99" s="169">
        <v>3.5</v>
      </c>
      <c r="E99" s="171">
        <v>14870</v>
      </c>
      <c r="J99" s="169">
        <v>1.99</v>
      </c>
      <c r="K99" s="171">
        <v>46327</v>
      </c>
      <c r="L99" s="169">
        <v>2379.29</v>
      </c>
      <c r="M99" s="169">
        <v>105.38573</v>
      </c>
      <c r="N99" s="170">
        <v>2507.432135</v>
      </c>
      <c r="O99" s="169" t="str">
        <f t="shared" si="1"/>
        <v>GNM</v>
      </c>
    </row>
    <row r="100" spans="1:15" hidden="1" outlineLevel="3" x14ac:dyDescent="0.25">
      <c r="A100" s="169" t="s">
        <v>1275</v>
      </c>
      <c r="B100" s="169" t="s">
        <v>1276</v>
      </c>
      <c r="C100" s="169" t="s">
        <v>1277</v>
      </c>
      <c r="D100" s="169">
        <v>3.5</v>
      </c>
      <c r="E100" s="171">
        <v>14870</v>
      </c>
      <c r="J100" s="169">
        <v>1.99</v>
      </c>
      <c r="K100" s="171">
        <v>46357</v>
      </c>
      <c r="L100" s="169">
        <v>2334.3200000000002</v>
      </c>
      <c r="M100" s="169">
        <v>105.38573</v>
      </c>
      <c r="N100" s="170">
        <v>2460.0401729999999</v>
      </c>
      <c r="O100" s="169" t="str">
        <f t="shared" si="1"/>
        <v>GNM</v>
      </c>
    </row>
    <row r="101" spans="1:15" hidden="1" outlineLevel="3" x14ac:dyDescent="0.25">
      <c r="A101" s="169" t="s">
        <v>1275</v>
      </c>
      <c r="B101" s="169" t="s">
        <v>1276</v>
      </c>
      <c r="C101" s="169" t="s">
        <v>1277</v>
      </c>
      <c r="D101" s="169">
        <v>3.5</v>
      </c>
      <c r="E101" s="171">
        <v>14870</v>
      </c>
      <c r="J101" s="169">
        <v>1.99</v>
      </c>
      <c r="K101" s="171">
        <v>46388</v>
      </c>
      <c r="L101" s="169">
        <v>2290.15</v>
      </c>
      <c r="M101" s="169">
        <v>105.38573</v>
      </c>
      <c r="N101" s="170">
        <v>2413.4912960000001</v>
      </c>
      <c r="O101" s="169" t="str">
        <f t="shared" si="1"/>
        <v>GNM</v>
      </c>
    </row>
    <row r="102" spans="1:15" hidden="1" outlineLevel="3" x14ac:dyDescent="0.25">
      <c r="A102" s="169" t="s">
        <v>1275</v>
      </c>
      <c r="B102" s="169" t="s">
        <v>1276</v>
      </c>
      <c r="C102" s="169" t="s">
        <v>1277</v>
      </c>
      <c r="D102" s="169">
        <v>3.5</v>
      </c>
      <c r="E102" s="171">
        <v>14870</v>
      </c>
      <c r="J102" s="169">
        <v>1.99</v>
      </c>
      <c r="K102" s="171">
        <v>46419</v>
      </c>
      <c r="L102" s="169">
        <v>2246.77</v>
      </c>
      <c r="M102" s="169">
        <v>105.38573</v>
      </c>
      <c r="N102" s="170">
        <v>2367.7749659999999</v>
      </c>
      <c r="O102" s="169" t="str">
        <f t="shared" si="1"/>
        <v>GNM</v>
      </c>
    </row>
    <row r="103" spans="1:15" hidden="1" outlineLevel="3" x14ac:dyDescent="0.25">
      <c r="A103" s="169" t="s">
        <v>1275</v>
      </c>
      <c r="B103" s="169" t="s">
        <v>1276</v>
      </c>
      <c r="C103" s="169" t="s">
        <v>1277</v>
      </c>
      <c r="D103" s="169">
        <v>3.5</v>
      </c>
      <c r="E103" s="171">
        <v>14870</v>
      </c>
      <c r="J103" s="169">
        <v>1.99</v>
      </c>
      <c r="K103" s="171">
        <v>46447</v>
      </c>
      <c r="L103" s="169">
        <v>2204.1799999999998</v>
      </c>
      <c r="M103" s="169">
        <v>105.38573</v>
      </c>
      <c r="N103" s="170">
        <v>2322.8911840000001</v>
      </c>
      <c r="O103" s="169" t="str">
        <f t="shared" si="1"/>
        <v>GNM</v>
      </c>
    </row>
    <row r="104" spans="1:15" hidden="1" outlineLevel="3" x14ac:dyDescent="0.25">
      <c r="A104" s="169" t="s">
        <v>1275</v>
      </c>
      <c r="B104" s="169" t="s">
        <v>1276</v>
      </c>
      <c r="C104" s="169" t="s">
        <v>1277</v>
      </c>
      <c r="D104" s="169">
        <v>3.5</v>
      </c>
      <c r="E104" s="171">
        <v>14870</v>
      </c>
      <c r="J104" s="169">
        <v>1.99</v>
      </c>
      <c r="K104" s="171">
        <v>46478</v>
      </c>
      <c r="L104" s="169">
        <v>2162.35</v>
      </c>
      <c r="M104" s="169">
        <v>105.38573</v>
      </c>
      <c r="N104" s="170">
        <v>2278.8083329999999</v>
      </c>
      <c r="O104" s="169" t="str">
        <f t="shared" si="1"/>
        <v>GNM</v>
      </c>
    </row>
    <row r="105" spans="1:15" hidden="1" outlineLevel="3" x14ac:dyDescent="0.25">
      <c r="A105" s="169" t="s">
        <v>1275</v>
      </c>
      <c r="B105" s="169" t="s">
        <v>1276</v>
      </c>
      <c r="C105" s="169" t="s">
        <v>1277</v>
      </c>
      <c r="D105" s="169">
        <v>3.5</v>
      </c>
      <c r="E105" s="171">
        <v>14870</v>
      </c>
      <c r="J105" s="169">
        <v>1.99</v>
      </c>
      <c r="K105" s="171">
        <v>46508</v>
      </c>
      <c r="L105" s="169">
        <v>2121.2800000000002</v>
      </c>
      <c r="M105" s="169">
        <v>105.38573</v>
      </c>
      <c r="N105" s="170">
        <v>2235.526413</v>
      </c>
      <c r="O105" s="169" t="str">
        <f t="shared" si="1"/>
        <v>GNM</v>
      </c>
    </row>
    <row r="106" spans="1:15" hidden="1" outlineLevel="3" x14ac:dyDescent="0.25">
      <c r="A106" s="169" t="s">
        <v>1275</v>
      </c>
      <c r="B106" s="169" t="s">
        <v>1276</v>
      </c>
      <c r="C106" s="169" t="s">
        <v>1277</v>
      </c>
      <c r="D106" s="169">
        <v>3.5</v>
      </c>
      <c r="E106" s="171">
        <v>14870</v>
      </c>
      <c r="J106" s="169">
        <v>1.99</v>
      </c>
      <c r="K106" s="171">
        <v>46539</v>
      </c>
      <c r="L106" s="169">
        <v>2080.94</v>
      </c>
      <c r="M106" s="169">
        <v>105.38573</v>
      </c>
      <c r="N106" s="170">
        <v>2193.0138099999999</v>
      </c>
      <c r="O106" s="169" t="str">
        <f t="shared" si="1"/>
        <v>GNM</v>
      </c>
    </row>
    <row r="107" spans="1:15" hidden="1" outlineLevel="3" x14ac:dyDescent="0.25">
      <c r="A107" s="169" t="s">
        <v>1275</v>
      </c>
      <c r="B107" s="169" t="s">
        <v>1276</v>
      </c>
      <c r="C107" s="169" t="s">
        <v>1277</v>
      </c>
      <c r="D107" s="169">
        <v>3.5</v>
      </c>
      <c r="E107" s="171">
        <v>14870</v>
      </c>
      <c r="J107" s="169">
        <v>1.99</v>
      </c>
      <c r="K107" s="171">
        <v>46569</v>
      </c>
      <c r="L107" s="169">
        <v>2041.34</v>
      </c>
      <c r="M107" s="169">
        <v>105.38573</v>
      </c>
      <c r="N107" s="170">
        <v>2151.2810610000001</v>
      </c>
      <c r="O107" s="169" t="str">
        <f t="shared" si="1"/>
        <v>GNM</v>
      </c>
    </row>
    <row r="108" spans="1:15" hidden="1" outlineLevel="3" x14ac:dyDescent="0.25">
      <c r="A108" s="169" t="s">
        <v>1275</v>
      </c>
      <c r="B108" s="169" t="s">
        <v>1276</v>
      </c>
      <c r="C108" s="169" t="s">
        <v>1277</v>
      </c>
      <c r="D108" s="169">
        <v>3.5</v>
      </c>
      <c r="E108" s="171">
        <v>14870</v>
      </c>
      <c r="J108" s="169">
        <v>1.99</v>
      </c>
      <c r="K108" s="171">
        <v>46600</v>
      </c>
      <c r="L108" s="169">
        <v>2002.44</v>
      </c>
      <c r="M108" s="169">
        <v>105.38573</v>
      </c>
      <c r="N108" s="170">
        <v>2110.286012</v>
      </c>
      <c r="O108" s="169" t="str">
        <f t="shared" si="1"/>
        <v>GNM</v>
      </c>
    </row>
    <row r="109" spans="1:15" hidden="1" outlineLevel="3" x14ac:dyDescent="0.25">
      <c r="A109" s="169" t="s">
        <v>1275</v>
      </c>
      <c r="B109" s="169" t="s">
        <v>1276</v>
      </c>
      <c r="C109" s="169" t="s">
        <v>1277</v>
      </c>
      <c r="D109" s="169">
        <v>3.5</v>
      </c>
      <c r="E109" s="171">
        <v>14870</v>
      </c>
      <c r="J109" s="169">
        <v>1.99</v>
      </c>
      <c r="K109" s="171">
        <v>46631</v>
      </c>
      <c r="L109" s="169">
        <v>1964.26</v>
      </c>
      <c r="M109" s="169">
        <v>105.38573</v>
      </c>
      <c r="N109" s="170">
        <v>2070.0497399999999</v>
      </c>
      <c r="O109" s="169" t="str">
        <f t="shared" si="1"/>
        <v>GNM</v>
      </c>
    </row>
    <row r="110" spans="1:15" hidden="1" outlineLevel="3" x14ac:dyDescent="0.25">
      <c r="A110" s="169" t="s">
        <v>1275</v>
      </c>
      <c r="B110" s="169" t="s">
        <v>1276</v>
      </c>
      <c r="C110" s="169" t="s">
        <v>1277</v>
      </c>
      <c r="D110" s="169">
        <v>3.5</v>
      </c>
      <c r="E110" s="171">
        <v>14870</v>
      </c>
      <c r="J110" s="169">
        <v>1.99</v>
      </c>
      <c r="K110" s="171">
        <v>46661</v>
      </c>
      <c r="L110" s="169">
        <v>1926.76</v>
      </c>
      <c r="M110" s="169">
        <v>105.38573</v>
      </c>
      <c r="N110" s="170">
        <v>2030.5300910000001</v>
      </c>
      <c r="O110" s="169" t="str">
        <f t="shared" si="1"/>
        <v>GNM</v>
      </c>
    </row>
    <row r="111" spans="1:15" hidden="1" outlineLevel="3" x14ac:dyDescent="0.25">
      <c r="A111" s="169" t="s">
        <v>1275</v>
      </c>
      <c r="B111" s="169" t="s">
        <v>1276</v>
      </c>
      <c r="C111" s="169" t="s">
        <v>1277</v>
      </c>
      <c r="D111" s="169">
        <v>3.5</v>
      </c>
      <c r="E111" s="171">
        <v>14870</v>
      </c>
      <c r="J111" s="169">
        <v>1.99</v>
      </c>
      <c r="K111" s="171">
        <v>46692</v>
      </c>
      <c r="L111" s="169">
        <v>1889.93</v>
      </c>
      <c r="M111" s="169">
        <v>105.38573</v>
      </c>
      <c r="N111" s="170">
        <v>1991.716527</v>
      </c>
      <c r="O111" s="169" t="str">
        <f t="shared" si="1"/>
        <v>GNM</v>
      </c>
    </row>
    <row r="112" spans="1:15" hidden="1" outlineLevel="3" x14ac:dyDescent="0.25">
      <c r="A112" s="169" t="s">
        <v>1275</v>
      </c>
      <c r="B112" s="169" t="s">
        <v>1276</v>
      </c>
      <c r="C112" s="169" t="s">
        <v>1277</v>
      </c>
      <c r="D112" s="169">
        <v>3.5</v>
      </c>
      <c r="E112" s="171">
        <v>14870</v>
      </c>
      <c r="J112" s="169">
        <v>1.99</v>
      </c>
      <c r="K112" s="171">
        <v>46722</v>
      </c>
      <c r="L112" s="169">
        <v>1853.78</v>
      </c>
      <c r="M112" s="169">
        <v>105.38573</v>
      </c>
      <c r="N112" s="170">
        <v>1953.619586</v>
      </c>
      <c r="O112" s="169" t="str">
        <f t="shared" si="1"/>
        <v>GNM</v>
      </c>
    </row>
    <row r="113" spans="1:15" hidden="1" outlineLevel="3" x14ac:dyDescent="0.25">
      <c r="A113" s="169" t="s">
        <v>1275</v>
      </c>
      <c r="B113" s="169" t="s">
        <v>1276</v>
      </c>
      <c r="C113" s="169" t="s">
        <v>1277</v>
      </c>
      <c r="D113" s="169">
        <v>3.5</v>
      </c>
      <c r="E113" s="171">
        <v>14870</v>
      </c>
      <c r="J113" s="169">
        <v>1.99</v>
      </c>
      <c r="K113" s="171">
        <v>46753</v>
      </c>
      <c r="L113" s="169">
        <v>1818.28</v>
      </c>
      <c r="M113" s="169">
        <v>105.38573</v>
      </c>
      <c r="N113" s="170">
        <v>1916.2076509999999</v>
      </c>
      <c r="O113" s="169" t="str">
        <f t="shared" si="1"/>
        <v>GNM</v>
      </c>
    </row>
    <row r="114" spans="1:15" hidden="1" outlineLevel="3" x14ac:dyDescent="0.25">
      <c r="A114" s="169" t="s">
        <v>1275</v>
      </c>
      <c r="B114" s="169" t="s">
        <v>1276</v>
      </c>
      <c r="C114" s="169" t="s">
        <v>1277</v>
      </c>
      <c r="D114" s="169">
        <v>3.5</v>
      </c>
      <c r="E114" s="171">
        <v>14870</v>
      </c>
      <c r="J114" s="169">
        <v>1.99</v>
      </c>
      <c r="K114" s="171">
        <v>46784</v>
      </c>
      <c r="L114" s="169">
        <v>1783.42</v>
      </c>
      <c r="M114" s="169">
        <v>105.38573</v>
      </c>
      <c r="N114" s="170">
        <v>1879.470186</v>
      </c>
      <c r="O114" s="169" t="str">
        <f t="shared" si="1"/>
        <v>GNM</v>
      </c>
    </row>
    <row r="115" spans="1:15" hidden="1" outlineLevel="3" x14ac:dyDescent="0.25">
      <c r="A115" s="169" t="s">
        <v>1275</v>
      </c>
      <c r="B115" s="169" t="s">
        <v>1276</v>
      </c>
      <c r="C115" s="169" t="s">
        <v>1277</v>
      </c>
      <c r="D115" s="169">
        <v>3.5</v>
      </c>
      <c r="E115" s="171">
        <v>14870</v>
      </c>
      <c r="J115" s="169">
        <v>1.99</v>
      </c>
      <c r="K115" s="171">
        <v>46813</v>
      </c>
      <c r="L115" s="169">
        <v>1749.2</v>
      </c>
      <c r="M115" s="169">
        <v>105.38573</v>
      </c>
      <c r="N115" s="170">
        <v>1843.407189</v>
      </c>
      <c r="O115" s="169" t="str">
        <f t="shared" si="1"/>
        <v>GNM</v>
      </c>
    </row>
    <row r="116" spans="1:15" hidden="1" outlineLevel="3" x14ac:dyDescent="0.25">
      <c r="A116" s="169" t="s">
        <v>1275</v>
      </c>
      <c r="B116" s="169" t="s">
        <v>1276</v>
      </c>
      <c r="C116" s="169" t="s">
        <v>1277</v>
      </c>
      <c r="D116" s="169">
        <v>3.5</v>
      </c>
      <c r="E116" s="171">
        <v>14870</v>
      </c>
      <c r="J116" s="169">
        <v>1.99</v>
      </c>
      <c r="K116" s="171">
        <v>46844</v>
      </c>
      <c r="L116" s="169">
        <v>1715.59</v>
      </c>
      <c r="M116" s="169">
        <v>105.38573</v>
      </c>
      <c r="N116" s="170">
        <v>1807.9870450000001</v>
      </c>
      <c r="O116" s="169" t="str">
        <f t="shared" si="1"/>
        <v>GNM</v>
      </c>
    </row>
    <row r="117" spans="1:15" hidden="1" outlineLevel="3" x14ac:dyDescent="0.25">
      <c r="A117" s="169" t="s">
        <v>1275</v>
      </c>
      <c r="B117" s="169" t="s">
        <v>1276</v>
      </c>
      <c r="C117" s="169" t="s">
        <v>1277</v>
      </c>
      <c r="D117" s="169">
        <v>3.5</v>
      </c>
      <c r="E117" s="171">
        <v>14870</v>
      </c>
      <c r="J117" s="169">
        <v>1.99</v>
      </c>
      <c r="K117" s="171">
        <v>46874</v>
      </c>
      <c r="L117" s="169">
        <v>1682.6</v>
      </c>
      <c r="M117" s="169">
        <v>105.38573</v>
      </c>
      <c r="N117" s="170">
        <v>1773.2202930000001</v>
      </c>
      <c r="O117" s="169" t="str">
        <f t="shared" si="1"/>
        <v>GNM</v>
      </c>
    </row>
    <row r="118" spans="1:15" hidden="1" outlineLevel="3" x14ac:dyDescent="0.25">
      <c r="A118" s="169" t="s">
        <v>1275</v>
      </c>
      <c r="B118" s="169" t="s">
        <v>1276</v>
      </c>
      <c r="C118" s="169" t="s">
        <v>1277</v>
      </c>
      <c r="D118" s="169">
        <v>3.5</v>
      </c>
      <c r="E118" s="171">
        <v>14870</v>
      </c>
      <c r="J118" s="169">
        <v>1.99</v>
      </c>
      <c r="K118" s="171">
        <v>46905</v>
      </c>
      <c r="L118" s="169">
        <v>1650.19</v>
      </c>
      <c r="M118" s="169">
        <v>105.38573</v>
      </c>
      <c r="N118" s="170">
        <v>1739.0647779999999</v>
      </c>
      <c r="O118" s="169" t="str">
        <f t="shared" si="1"/>
        <v>GNM</v>
      </c>
    </row>
    <row r="119" spans="1:15" hidden="1" outlineLevel="3" x14ac:dyDescent="0.25">
      <c r="A119" s="169" t="s">
        <v>1275</v>
      </c>
      <c r="B119" s="169" t="s">
        <v>1276</v>
      </c>
      <c r="C119" s="169" t="s">
        <v>1277</v>
      </c>
      <c r="D119" s="169">
        <v>3.5</v>
      </c>
      <c r="E119" s="171">
        <v>14870</v>
      </c>
      <c r="J119" s="169">
        <v>1.99</v>
      </c>
      <c r="K119" s="171">
        <v>46935</v>
      </c>
      <c r="L119" s="169">
        <v>1618.39</v>
      </c>
      <c r="M119" s="169">
        <v>105.38573</v>
      </c>
      <c r="N119" s="170">
        <v>1705.5521160000001</v>
      </c>
      <c r="O119" s="169" t="str">
        <f t="shared" si="1"/>
        <v>GNM</v>
      </c>
    </row>
    <row r="120" spans="1:15" hidden="1" outlineLevel="3" x14ac:dyDescent="0.25">
      <c r="A120" s="169" t="s">
        <v>1275</v>
      </c>
      <c r="B120" s="169" t="s">
        <v>1276</v>
      </c>
      <c r="C120" s="169" t="s">
        <v>1277</v>
      </c>
      <c r="D120" s="169">
        <v>3.5</v>
      </c>
      <c r="E120" s="171">
        <v>14870</v>
      </c>
      <c r="J120" s="169">
        <v>1.99</v>
      </c>
      <c r="K120" s="171">
        <v>46966</v>
      </c>
      <c r="L120" s="169">
        <v>1587.16</v>
      </c>
      <c r="M120" s="169">
        <v>105.38573</v>
      </c>
      <c r="N120" s="170">
        <v>1672.6401519999999</v>
      </c>
      <c r="O120" s="169" t="str">
        <f t="shared" si="1"/>
        <v>GNM</v>
      </c>
    </row>
    <row r="121" spans="1:15" hidden="1" outlineLevel="3" x14ac:dyDescent="0.25">
      <c r="A121" s="169" t="s">
        <v>1275</v>
      </c>
      <c r="B121" s="169" t="s">
        <v>1276</v>
      </c>
      <c r="C121" s="169" t="s">
        <v>1277</v>
      </c>
      <c r="D121" s="169">
        <v>3.5</v>
      </c>
      <c r="E121" s="171">
        <v>14870</v>
      </c>
      <c r="J121" s="169">
        <v>1.99</v>
      </c>
      <c r="K121" s="171">
        <v>46997</v>
      </c>
      <c r="L121" s="169">
        <v>1556.49</v>
      </c>
      <c r="M121" s="169">
        <v>105.38573</v>
      </c>
      <c r="N121" s="170">
        <v>1640.3183489999999</v>
      </c>
      <c r="O121" s="169" t="str">
        <f t="shared" si="1"/>
        <v>GNM</v>
      </c>
    </row>
    <row r="122" spans="1:15" hidden="1" outlineLevel="3" x14ac:dyDescent="0.25">
      <c r="A122" s="169" t="s">
        <v>1275</v>
      </c>
      <c r="B122" s="169" t="s">
        <v>1276</v>
      </c>
      <c r="C122" s="169" t="s">
        <v>1277</v>
      </c>
      <c r="D122" s="169">
        <v>3.5</v>
      </c>
      <c r="E122" s="171">
        <v>14870</v>
      </c>
      <c r="J122" s="169">
        <v>1.99</v>
      </c>
      <c r="K122" s="171">
        <v>47027</v>
      </c>
      <c r="L122" s="169">
        <v>52321.97</v>
      </c>
      <c r="M122" s="169">
        <v>105.38573</v>
      </c>
      <c r="N122" s="170">
        <v>55139.890030000002</v>
      </c>
      <c r="O122" s="169" t="str">
        <f t="shared" si="1"/>
        <v>GNM</v>
      </c>
    </row>
    <row r="123" spans="1:15" hidden="1" outlineLevel="3" x14ac:dyDescent="0.25">
      <c r="A123" s="169" t="s">
        <v>1278</v>
      </c>
      <c r="B123" s="169" t="s">
        <v>1279</v>
      </c>
      <c r="C123" s="169" t="s">
        <v>1277</v>
      </c>
      <c r="D123" s="169">
        <v>3.5</v>
      </c>
      <c r="E123" s="171">
        <v>14204</v>
      </c>
      <c r="J123" s="169">
        <v>2.0099999999999998</v>
      </c>
      <c r="K123" s="171">
        <v>43374</v>
      </c>
      <c r="L123" s="169">
        <v>6921.54</v>
      </c>
      <c r="M123" s="169">
        <v>100.01810999999999</v>
      </c>
      <c r="N123" s="170">
        <v>6922.7934910000004</v>
      </c>
      <c r="O123" s="169" t="str">
        <f t="shared" si="1"/>
        <v>GNM</v>
      </c>
    </row>
    <row r="124" spans="1:15" hidden="1" outlineLevel="3" x14ac:dyDescent="0.25">
      <c r="A124" s="169" t="s">
        <v>1278</v>
      </c>
      <c r="B124" s="169" t="s">
        <v>1279</v>
      </c>
      <c r="C124" s="169" t="s">
        <v>1277</v>
      </c>
      <c r="D124" s="169">
        <v>3.5</v>
      </c>
      <c r="E124" s="171">
        <v>14204</v>
      </c>
      <c r="J124" s="169">
        <v>2.0099999999999998</v>
      </c>
      <c r="K124" s="171">
        <v>43405</v>
      </c>
      <c r="L124" s="169">
        <v>7485.04</v>
      </c>
      <c r="M124" s="169">
        <v>100.01810999999999</v>
      </c>
      <c r="N124" s="170">
        <v>7486.3955409999999</v>
      </c>
      <c r="O124" s="169" t="str">
        <f t="shared" si="1"/>
        <v>GNM</v>
      </c>
    </row>
    <row r="125" spans="1:15" hidden="1" outlineLevel="3" x14ac:dyDescent="0.25">
      <c r="A125" s="169" t="s">
        <v>1278</v>
      </c>
      <c r="B125" s="169" t="s">
        <v>1279</v>
      </c>
      <c r="C125" s="169" t="s">
        <v>1277</v>
      </c>
      <c r="D125" s="169">
        <v>3.5</v>
      </c>
      <c r="E125" s="171">
        <v>14204</v>
      </c>
      <c r="J125" s="169">
        <v>2.0099999999999998</v>
      </c>
      <c r="K125" s="171">
        <v>43435</v>
      </c>
      <c r="L125" s="169">
        <v>6189.59</v>
      </c>
      <c r="M125" s="169">
        <v>100.01810999999999</v>
      </c>
      <c r="N125" s="170">
        <v>6190.7109350000001</v>
      </c>
      <c r="O125" s="169" t="str">
        <f t="shared" si="1"/>
        <v>GNM</v>
      </c>
    </row>
    <row r="126" spans="1:15" hidden="1" outlineLevel="3" x14ac:dyDescent="0.25">
      <c r="A126" s="169" t="s">
        <v>1280</v>
      </c>
      <c r="B126" s="169" t="s">
        <v>1281</v>
      </c>
      <c r="C126" s="169" t="s">
        <v>1277</v>
      </c>
      <c r="D126" s="169">
        <v>3.25</v>
      </c>
      <c r="E126" s="171">
        <v>14534</v>
      </c>
      <c r="J126" s="169">
        <v>2.5099999999999998</v>
      </c>
      <c r="K126" s="171">
        <v>43374</v>
      </c>
      <c r="L126" s="169">
        <v>9926.31</v>
      </c>
      <c r="M126" s="169">
        <v>101.83204000000001</v>
      </c>
      <c r="N126" s="170">
        <v>10108.16397</v>
      </c>
      <c r="O126" s="169" t="str">
        <f t="shared" si="1"/>
        <v>GNM</v>
      </c>
    </row>
    <row r="127" spans="1:15" hidden="1" outlineLevel="3" x14ac:dyDescent="0.25">
      <c r="A127" s="169" t="s">
        <v>1280</v>
      </c>
      <c r="B127" s="169" t="s">
        <v>1281</v>
      </c>
      <c r="C127" s="169" t="s">
        <v>1277</v>
      </c>
      <c r="D127" s="169">
        <v>3.25</v>
      </c>
      <c r="E127" s="171">
        <v>14534</v>
      </c>
      <c r="J127" s="169">
        <v>2.5099999999999998</v>
      </c>
      <c r="K127" s="171">
        <v>43405</v>
      </c>
      <c r="L127" s="169">
        <v>9554.5300000000007</v>
      </c>
      <c r="M127" s="169">
        <v>101.83204000000001</v>
      </c>
      <c r="N127" s="170">
        <v>9729.572811</v>
      </c>
      <c r="O127" s="169" t="str">
        <f t="shared" si="1"/>
        <v>GNM</v>
      </c>
    </row>
    <row r="128" spans="1:15" hidden="1" outlineLevel="3" x14ac:dyDescent="0.25">
      <c r="A128" s="169" t="s">
        <v>1280</v>
      </c>
      <c r="B128" s="169" t="s">
        <v>1281</v>
      </c>
      <c r="C128" s="169" t="s">
        <v>1277</v>
      </c>
      <c r="D128" s="169">
        <v>3.25</v>
      </c>
      <c r="E128" s="171">
        <v>14534</v>
      </c>
      <c r="J128" s="169">
        <v>2.5099999999999998</v>
      </c>
      <c r="K128" s="171">
        <v>43435</v>
      </c>
      <c r="L128" s="169">
        <v>8597.01</v>
      </c>
      <c r="M128" s="169">
        <v>101.83204000000001</v>
      </c>
      <c r="N128" s="170">
        <v>8754.5106620000006</v>
      </c>
      <c r="O128" s="169" t="str">
        <f t="shared" si="1"/>
        <v>GNM</v>
      </c>
    </row>
    <row r="129" spans="1:15" hidden="1" outlineLevel="3" x14ac:dyDescent="0.25">
      <c r="A129" s="169" t="s">
        <v>1280</v>
      </c>
      <c r="B129" s="169" t="s">
        <v>1281</v>
      </c>
      <c r="C129" s="169" t="s">
        <v>1277</v>
      </c>
      <c r="D129" s="169">
        <v>3.25</v>
      </c>
      <c r="E129" s="171">
        <v>14534</v>
      </c>
      <c r="J129" s="169">
        <v>2.5099999999999998</v>
      </c>
      <c r="K129" s="171">
        <v>43466</v>
      </c>
      <c r="L129" s="169">
        <v>7929.64</v>
      </c>
      <c r="M129" s="169">
        <v>101.83204000000001</v>
      </c>
      <c r="N129" s="170">
        <v>8074.9141769999997</v>
      </c>
      <c r="O129" s="169" t="str">
        <f t="shared" si="1"/>
        <v>GNM</v>
      </c>
    </row>
    <row r="130" spans="1:15" hidden="1" outlineLevel="3" x14ac:dyDescent="0.25">
      <c r="A130" s="169" t="s">
        <v>1280</v>
      </c>
      <c r="B130" s="169" t="s">
        <v>1281</v>
      </c>
      <c r="C130" s="169" t="s">
        <v>1277</v>
      </c>
      <c r="D130" s="169">
        <v>3.25</v>
      </c>
      <c r="E130" s="171">
        <v>14534</v>
      </c>
      <c r="J130" s="169">
        <v>2.5099999999999998</v>
      </c>
      <c r="K130" s="171">
        <v>43497</v>
      </c>
      <c r="L130" s="169">
        <v>6881.2</v>
      </c>
      <c r="M130" s="169">
        <v>101.83204000000001</v>
      </c>
      <c r="N130" s="170">
        <v>7007.2663359999997</v>
      </c>
      <c r="O130" s="169" t="str">
        <f t="shared" ref="O130:O193" si="2">LEFT(B130,3)</f>
        <v>GNM</v>
      </c>
    </row>
    <row r="131" spans="1:15" hidden="1" outlineLevel="3" x14ac:dyDescent="0.25">
      <c r="A131" s="169" t="s">
        <v>1280</v>
      </c>
      <c r="B131" s="169" t="s">
        <v>1281</v>
      </c>
      <c r="C131" s="169" t="s">
        <v>1277</v>
      </c>
      <c r="D131" s="169">
        <v>3.25</v>
      </c>
      <c r="E131" s="171">
        <v>14534</v>
      </c>
      <c r="J131" s="169">
        <v>2.5099999999999998</v>
      </c>
      <c r="K131" s="171">
        <v>43525</v>
      </c>
      <c r="L131" s="169">
        <v>6250.2</v>
      </c>
      <c r="M131" s="169">
        <v>101.83204000000001</v>
      </c>
      <c r="N131" s="170">
        <v>6364.7061640000002</v>
      </c>
      <c r="O131" s="169" t="str">
        <f t="shared" si="2"/>
        <v>GNM</v>
      </c>
    </row>
    <row r="132" spans="1:15" hidden="1" outlineLevel="3" x14ac:dyDescent="0.25">
      <c r="A132" s="169" t="s">
        <v>1280</v>
      </c>
      <c r="B132" s="169" t="s">
        <v>1281</v>
      </c>
      <c r="C132" s="169" t="s">
        <v>1277</v>
      </c>
      <c r="D132" s="169">
        <v>3.25</v>
      </c>
      <c r="E132" s="171">
        <v>14534</v>
      </c>
      <c r="J132" s="169">
        <v>2.5099999999999998</v>
      </c>
      <c r="K132" s="171">
        <v>43556</v>
      </c>
      <c r="L132" s="169">
        <v>6691.22</v>
      </c>
      <c r="M132" s="169">
        <v>101.83204000000001</v>
      </c>
      <c r="N132" s="170">
        <v>6813.8058270000001</v>
      </c>
      <c r="O132" s="169" t="str">
        <f t="shared" si="2"/>
        <v>GNM</v>
      </c>
    </row>
    <row r="133" spans="1:15" hidden="1" outlineLevel="3" x14ac:dyDescent="0.25">
      <c r="A133" s="169" t="s">
        <v>1280</v>
      </c>
      <c r="B133" s="169" t="s">
        <v>1281</v>
      </c>
      <c r="C133" s="169" t="s">
        <v>1277</v>
      </c>
      <c r="D133" s="169">
        <v>3.25</v>
      </c>
      <c r="E133" s="171">
        <v>14534</v>
      </c>
      <c r="J133" s="169">
        <v>2.5099999999999998</v>
      </c>
      <c r="K133" s="171">
        <v>43586</v>
      </c>
      <c r="L133" s="169">
        <v>7300.76</v>
      </c>
      <c r="M133" s="169">
        <v>101.83204000000001</v>
      </c>
      <c r="N133" s="170">
        <v>7434.5128439999999</v>
      </c>
      <c r="O133" s="169" t="str">
        <f t="shared" si="2"/>
        <v>GNM</v>
      </c>
    </row>
    <row r="134" spans="1:15" hidden="1" outlineLevel="3" x14ac:dyDescent="0.25">
      <c r="A134" s="169" t="s">
        <v>1280</v>
      </c>
      <c r="B134" s="169" t="s">
        <v>1281</v>
      </c>
      <c r="C134" s="169" t="s">
        <v>1277</v>
      </c>
      <c r="D134" s="169">
        <v>3.25</v>
      </c>
      <c r="E134" s="171">
        <v>14534</v>
      </c>
      <c r="J134" s="169">
        <v>2.5099999999999998</v>
      </c>
      <c r="K134" s="171">
        <v>43617</v>
      </c>
      <c r="L134" s="169">
        <v>7512.51</v>
      </c>
      <c r="M134" s="169">
        <v>101.83204000000001</v>
      </c>
      <c r="N134" s="170">
        <v>7650.1421879999998</v>
      </c>
      <c r="O134" s="169" t="str">
        <f t="shared" si="2"/>
        <v>GNM</v>
      </c>
    </row>
    <row r="135" spans="1:15" hidden="1" outlineLevel="3" x14ac:dyDescent="0.25">
      <c r="A135" s="169" t="s">
        <v>1280</v>
      </c>
      <c r="B135" s="169" t="s">
        <v>1281</v>
      </c>
      <c r="C135" s="169" t="s">
        <v>1277</v>
      </c>
      <c r="D135" s="169">
        <v>3.25</v>
      </c>
      <c r="E135" s="171">
        <v>14534</v>
      </c>
      <c r="J135" s="169">
        <v>2.5099999999999998</v>
      </c>
      <c r="K135" s="171">
        <v>43647</v>
      </c>
      <c r="L135" s="169">
        <v>7223.31</v>
      </c>
      <c r="M135" s="169">
        <v>101.83204000000001</v>
      </c>
      <c r="N135" s="170">
        <v>7355.6439289999998</v>
      </c>
      <c r="O135" s="169" t="str">
        <f t="shared" si="2"/>
        <v>GNM</v>
      </c>
    </row>
    <row r="136" spans="1:15" hidden="1" outlineLevel="3" x14ac:dyDescent="0.25">
      <c r="A136" s="169" t="s">
        <v>1280</v>
      </c>
      <c r="B136" s="169" t="s">
        <v>1281</v>
      </c>
      <c r="C136" s="169" t="s">
        <v>1277</v>
      </c>
      <c r="D136" s="169">
        <v>3.25</v>
      </c>
      <c r="E136" s="171">
        <v>14534</v>
      </c>
      <c r="J136" s="169">
        <v>2.5099999999999998</v>
      </c>
      <c r="K136" s="171">
        <v>43678</v>
      </c>
      <c r="L136" s="169">
        <v>7400.75</v>
      </c>
      <c r="M136" s="169">
        <v>101.83204000000001</v>
      </c>
      <c r="N136" s="170">
        <v>7536.3347000000003</v>
      </c>
      <c r="O136" s="169" t="str">
        <f t="shared" si="2"/>
        <v>GNM</v>
      </c>
    </row>
    <row r="137" spans="1:15" hidden="1" outlineLevel="3" x14ac:dyDescent="0.25">
      <c r="A137" s="169" t="s">
        <v>1280</v>
      </c>
      <c r="B137" s="169" t="s">
        <v>1281</v>
      </c>
      <c r="C137" s="169" t="s">
        <v>1277</v>
      </c>
      <c r="D137" s="169">
        <v>3.25</v>
      </c>
      <c r="E137" s="171">
        <v>14534</v>
      </c>
      <c r="J137" s="169">
        <v>2.5099999999999998</v>
      </c>
      <c r="K137" s="171">
        <v>43709</v>
      </c>
      <c r="L137" s="169">
        <v>7169.61</v>
      </c>
      <c r="M137" s="169">
        <v>101.83204000000001</v>
      </c>
      <c r="N137" s="170">
        <v>7300.9601229999998</v>
      </c>
      <c r="O137" s="169" t="str">
        <f t="shared" si="2"/>
        <v>GNM</v>
      </c>
    </row>
    <row r="138" spans="1:15" hidden="1" outlineLevel="3" x14ac:dyDescent="0.25">
      <c r="A138" s="169" t="s">
        <v>1280</v>
      </c>
      <c r="B138" s="169" t="s">
        <v>1281</v>
      </c>
      <c r="C138" s="169" t="s">
        <v>1277</v>
      </c>
      <c r="D138" s="169">
        <v>3.25</v>
      </c>
      <c r="E138" s="171">
        <v>14534</v>
      </c>
      <c r="J138" s="169">
        <v>2.5099999999999998</v>
      </c>
      <c r="K138" s="171">
        <v>43739</v>
      </c>
      <c r="L138" s="169">
        <v>6304.33</v>
      </c>
      <c r="M138" s="169">
        <v>101.83204000000001</v>
      </c>
      <c r="N138" s="170">
        <v>6419.8278469999996</v>
      </c>
      <c r="O138" s="169" t="str">
        <f t="shared" si="2"/>
        <v>GNM</v>
      </c>
    </row>
    <row r="139" spans="1:15" hidden="1" outlineLevel="3" x14ac:dyDescent="0.25">
      <c r="A139" s="169" t="s">
        <v>1280</v>
      </c>
      <c r="B139" s="169" t="s">
        <v>1281</v>
      </c>
      <c r="C139" s="169" t="s">
        <v>1277</v>
      </c>
      <c r="D139" s="169">
        <v>3.25</v>
      </c>
      <c r="E139" s="171">
        <v>14534</v>
      </c>
      <c r="J139" s="169">
        <v>2.5099999999999998</v>
      </c>
      <c r="K139" s="171">
        <v>43770</v>
      </c>
      <c r="L139" s="169">
        <v>6440.5</v>
      </c>
      <c r="M139" s="169">
        <v>101.83204000000001</v>
      </c>
      <c r="N139" s="170">
        <v>6558.4925359999997</v>
      </c>
      <c r="O139" s="169" t="str">
        <f t="shared" si="2"/>
        <v>GNM</v>
      </c>
    </row>
    <row r="140" spans="1:15" hidden="1" outlineLevel="3" x14ac:dyDescent="0.25">
      <c r="A140" s="169" t="s">
        <v>1280</v>
      </c>
      <c r="B140" s="169" t="s">
        <v>1281</v>
      </c>
      <c r="C140" s="169" t="s">
        <v>1277</v>
      </c>
      <c r="D140" s="169">
        <v>3.25</v>
      </c>
      <c r="E140" s="171">
        <v>14534</v>
      </c>
      <c r="J140" s="169">
        <v>2.5099999999999998</v>
      </c>
      <c r="K140" s="171">
        <v>43800</v>
      </c>
      <c r="L140" s="169">
        <v>5733.66</v>
      </c>
      <c r="M140" s="169">
        <v>101.83204000000001</v>
      </c>
      <c r="N140" s="170">
        <v>5838.702945</v>
      </c>
      <c r="O140" s="169" t="str">
        <f t="shared" si="2"/>
        <v>GNM</v>
      </c>
    </row>
    <row r="141" spans="1:15" hidden="1" outlineLevel="3" x14ac:dyDescent="0.25">
      <c r="A141" s="169" t="s">
        <v>1280</v>
      </c>
      <c r="B141" s="169" t="s">
        <v>1281</v>
      </c>
      <c r="C141" s="169" t="s">
        <v>1277</v>
      </c>
      <c r="D141" s="169">
        <v>3.25</v>
      </c>
      <c r="E141" s="171">
        <v>14534</v>
      </c>
      <c r="J141" s="169">
        <v>2.5099999999999998</v>
      </c>
      <c r="K141" s="171">
        <v>43831</v>
      </c>
      <c r="L141" s="169">
        <v>5814.44</v>
      </c>
      <c r="M141" s="169">
        <v>101.83204000000001</v>
      </c>
      <c r="N141" s="170">
        <v>5920.9628670000002</v>
      </c>
      <c r="O141" s="169" t="str">
        <f t="shared" si="2"/>
        <v>GNM</v>
      </c>
    </row>
    <row r="142" spans="1:15" hidden="1" outlineLevel="3" x14ac:dyDescent="0.25">
      <c r="A142" s="169" t="s">
        <v>1280</v>
      </c>
      <c r="B142" s="169" t="s">
        <v>1281</v>
      </c>
      <c r="C142" s="169" t="s">
        <v>1277</v>
      </c>
      <c r="D142" s="169">
        <v>3.25</v>
      </c>
      <c r="E142" s="171">
        <v>14534</v>
      </c>
      <c r="J142" s="169">
        <v>2.5099999999999998</v>
      </c>
      <c r="K142" s="171">
        <v>43862</v>
      </c>
      <c r="L142" s="169">
        <v>5152.37</v>
      </c>
      <c r="M142" s="169">
        <v>101.83204000000001</v>
      </c>
      <c r="N142" s="170">
        <v>5246.7634790000002</v>
      </c>
      <c r="O142" s="169" t="str">
        <f t="shared" si="2"/>
        <v>GNM</v>
      </c>
    </row>
    <row r="143" spans="1:15" hidden="1" outlineLevel="3" x14ac:dyDescent="0.25">
      <c r="A143" s="169" t="s">
        <v>1280</v>
      </c>
      <c r="B143" s="169" t="s">
        <v>1281</v>
      </c>
      <c r="C143" s="169" t="s">
        <v>1277</v>
      </c>
      <c r="D143" s="169">
        <v>3.25</v>
      </c>
      <c r="E143" s="171">
        <v>14534</v>
      </c>
      <c r="J143" s="169">
        <v>2.5099999999999998</v>
      </c>
      <c r="K143" s="171">
        <v>43891</v>
      </c>
      <c r="L143" s="169">
        <v>5017.18</v>
      </c>
      <c r="M143" s="169">
        <v>101.83204000000001</v>
      </c>
      <c r="N143" s="170">
        <v>5109.0967440000004</v>
      </c>
      <c r="O143" s="169" t="str">
        <f t="shared" si="2"/>
        <v>GNM</v>
      </c>
    </row>
    <row r="144" spans="1:15" hidden="1" outlineLevel="3" x14ac:dyDescent="0.25">
      <c r="A144" s="169" t="s">
        <v>1280</v>
      </c>
      <c r="B144" s="169" t="s">
        <v>1281</v>
      </c>
      <c r="C144" s="169" t="s">
        <v>1277</v>
      </c>
      <c r="D144" s="169">
        <v>3.25</v>
      </c>
      <c r="E144" s="171">
        <v>14534</v>
      </c>
      <c r="J144" s="169">
        <v>2.5099999999999998</v>
      </c>
      <c r="K144" s="171">
        <v>43922</v>
      </c>
      <c r="L144" s="169">
        <v>5701.17</v>
      </c>
      <c r="M144" s="169">
        <v>101.83204000000001</v>
      </c>
      <c r="N144" s="170">
        <v>5805.6177150000003</v>
      </c>
      <c r="O144" s="169" t="str">
        <f t="shared" si="2"/>
        <v>GNM</v>
      </c>
    </row>
    <row r="145" spans="1:15" hidden="1" outlineLevel="3" x14ac:dyDescent="0.25">
      <c r="A145" s="169" t="s">
        <v>1280</v>
      </c>
      <c r="B145" s="169" t="s">
        <v>1281</v>
      </c>
      <c r="C145" s="169" t="s">
        <v>1277</v>
      </c>
      <c r="D145" s="169">
        <v>3.25</v>
      </c>
      <c r="E145" s="171">
        <v>14534</v>
      </c>
      <c r="J145" s="169">
        <v>2.5099999999999998</v>
      </c>
      <c r="K145" s="171">
        <v>43952</v>
      </c>
      <c r="L145" s="169">
        <v>6067.5</v>
      </c>
      <c r="M145" s="169">
        <v>101.83204000000001</v>
      </c>
      <c r="N145" s="170">
        <v>6178.6590269999997</v>
      </c>
      <c r="O145" s="169" t="str">
        <f t="shared" si="2"/>
        <v>GNM</v>
      </c>
    </row>
    <row r="146" spans="1:15" hidden="1" outlineLevel="3" x14ac:dyDescent="0.25">
      <c r="A146" s="169" t="s">
        <v>1280</v>
      </c>
      <c r="B146" s="169" t="s">
        <v>1281</v>
      </c>
      <c r="C146" s="169" t="s">
        <v>1277</v>
      </c>
      <c r="D146" s="169">
        <v>3.25</v>
      </c>
      <c r="E146" s="171">
        <v>14534</v>
      </c>
      <c r="J146" s="169">
        <v>2.5099999999999998</v>
      </c>
      <c r="K146" s="171">
        <v>43983</v>
      </c>
      <c r="L146" s="169">
        <v>5911.38</v>
      </c>
      <c r="M146" s="169">
        <v>101.83204000000001</v>
      </c>
      <c r="N146" s="170">
        <v>6019.6788459999998</v>
      </c>
      <c r="O146" s="169" t="str">
        <f t="shared" si="2"/>
        <v>GNM</v>
      </c>
    </row>
    <row r="147" spans="1:15" hidden="1" outlineLevel="3" x14ac:dyDescent="0.25">
      <c r="A147" s="169" t="s">
        <v>1280</v>
      </c>
      <c r="B147" s="169" t="s">
        <v>1281</v>
      </c>
      <c r="C147" s="169" t="s">
        <v>1277</v>
      </c>
      <c r="D147" s="169">
        <v>3.25</v>
      </c>
      <c r="E147" s="171">
        <v>14534</v>
      </c>
      <c r="J147" s="169">
        <v>2.5099999999999998</v>
      </c>
      <c r="K147" s="171">
        <v>44013</v>
      </c>
      <c r="L147" s="169">
        <v>6457.22</v>
      </c>
      <c r="M147" s="169">
        <v>101.83204000000001</v>
      </c>
      <c r="N147" s="170">
        <v>6575.5188529999996</v>
      </c>
      <c r="O147" s="169" t="str">
        <f t="shared" si="2"/>
        <v>GNM</v>
      </c>
    </row>
    <row r="148" spans="1:15" hidden="1" outlineLevel="3" x14ac:dyDescent="0.25">
      <c r="A148" s="169" t="s">
        <v>1280</v>
      </c>
      <c r="B148" s="169" t="s">
        <v>1281</v>
      </c>
      <c r="C148" s="169" t="s">
        <v>1277</v>
      </c>
      <c r="D148" s="169">
        <v>3.25</v>
      </c>
      <c r="E148" s="171">
        <v>14534</v>
      </c>
      <c r="J148" s="169">
        <v>2.5099999999999998</v>
      </c>
      <c r="K148" s="171">
        <v>44044</v>
      </c>
      <c r="L148" s="169">
        <v>6223.77</v>
      </c>
      <c r="M148" s="169">
        <v>101.83204000000001</v>
      </c>
      <c r="N148" s="170">
        <v>6337.791956</v>
      </c>
      <c r="O148" s="169" t="str">
        <f t="shared" si="2"/>
        <v>GNM</v>
      </c>
    </row>
    <row r="149" spans="1:15" hidden="1" outlineLevel="3" x14ac:dyDescent="0.25">
      <c r="A149" s="169" t="s">
        <v>1280</v>
      </c>
      <c r="B149" s="169" t="s">
        <v>1281</v>
      </c>
      <c r="C149" s="169" t="s">
        <v>1277</v>
      </c>
      <c r="D149" s="169">
        <v>3.25</v>
      </c>
      <c r="E149" s="171">
        <v>14534</v>
      </c>
      <c r="J149" s="169">
        <v>2.5099999999999998</v>
      </c>
      <c r="K149" s="171">
        <v>44075</v>
      </c>
      <c r="L149" s="169">
        <v>5871.05</v>
      </c>
      <c r="M149" s="169">
        <v>101.83204000000001</v>
      </c>
      <c r="N149" s="170">
        <v>5978.6099839999997</v>
      </c>
      <c r="O149" s="169" t="str">
        <f t="shared" si="2"/>
        <v>GNM</v>
      </c>
    </row>
    <row r="150" spans="1:15" hidden="1" outlineLevel="3" x14ac:dyDescent="0.25">
      <c r="A150" s="169" t="s">
        <v>1280</v>
      </c>
      <c r="B150" s="169" t="s">
        <v>1281</v>
      </c>
      <c r="C150" s="169" t="s">
        <v>1277</v>
      </c>
      <c r="D150" s="169">
        <v>3.25</v>
      </c>
      <c r="E150" s="171">
        <v>14534</v>
      </c>
      <c r="J150" s="169">
        <v>2.5099999999999998</v>
      </c>
      <c r="K150" s="171">
        <v>44105</v>
      </c>
      <c r="L150" s="169">
        <v>5511.76</v>
      </c>
      <c r="M150" s="169">
        <v>101.83204000000001</v>
      </c>
      <c r="N150" s="170">
        <v>5612.7376480000003</v>
      </c>
      <c r="O150" s="169" t="str">
        <f t="shared" si="2"/>
        <v>GNM</v>
      </c>
    </row>
    <row r="151" spans="1:15" hidden="1" outlineLevel="3" x14ac:dyDescent="0.25">
      <c r="A151" s="169" t="s">
        <v>1280</v>
      </c>
      <c r="B151" s="169" t="s">
        <v>1281</v>
      </c>
      <c r="C151" s="169" t="s">
        <v>1277</v>
      </c>
      <c r="D151" s="169">
        <v>3.25</v>
      </c>
      <c r="E151" s="171">
        <v>14534</v>
      </c>
      <c r="J151" s="169">
        <v>2.5099999999999998</v>
      </c>
      <c r="K151" s="171">
        <v>44136</v>
      </c>
      <c r="L151" s="169">
        <v>5318.74</v>
      </c>
      <c r="M151" s="169">
        <v>101.83204000000001</v>
      </c>
      <c r="N151" s="170">
        <v>5416.1814439999998</v>
      </c>
      <c r="O151" s="169" t="str">
        <f t="shared" si="2"/>
        <v>GNM</v>
      </c>
    </row>
    <row r="152" spans="1:15" hidden="1" outlineLevel="3" x14ac:dyDescent="0.25">
      <c r="A152" s="169" t="s">
        <v>1280</v>
      </c>
      <c r="B152" s="169" t="s">
        <v>1281</v>
      </c>
      <c r="C152" s="169" t="s">
        <v>1277</v>
      </c>
      <c r="D152" s="169">
        <v>3.25</v>
      </c>
      <c r="E152" s="171">
        <v>14534</v>
      </c>
      <c r="J152" s="169">
        <v>2.5099999999999998</v>
      </c>
      <c r="K152" s="171">
        <v>44166</v>
      </c>
      <c r="L152" s="169">
        <v>4911.42</v>
      </c>
      <c r="M152" s="169">
        <v>101.83204000000001</v>
      </c>
      <c r="N152" s="170">
        <v>5001.399179</v>
      </c>
      <c r="O152" s="169" t="str">
        <f t="shared" si="2"/>
        <v>GNM</v>
      </c>
    </row>
    <row r="153" spans="1:15" hidden="1" outlineLevel="3" x14ac:dyDescent="0.25">
      <c r="A153" s="169" t="s">
        <v>1280</v>
      </c>
      <c r="B153" s="169" t="s">
        <v>1281</v>
      </c>
      <c r="C153" s="169" t="s">
        <v>1277</v>
      </c>
      <c r="D153" s="169">
        <v>3.25</v>
      </c>
      <c r="E153" s="171">
        <v>14534</v>
      </c>
      <c r="J153" s="169">
        <v>2.5099999999999998</v>
      </c>
      <c r="K153" s="171">
        <v>44197</v>
      </c>
      <c r="L153" s="169">
        <v>5121.91</v>
      </c>
      <c r="M153" s="169">
        <v>101.83204000000001</v>
      </c>
      <c r="N153" s="170">
        <v>5215.7454399999997</v>
      </c>
      <c r="O153" s="169" t="str">
        <f t="shared" si="2"/>
        <v>GNM</v>
      </c>
    </row>
    <row r="154" spans="1:15" hidden="1" outlineLevel="3" x14ac:dyDescent="0.25">
      <c r="A154" s="169" t="s">
        <v>1280</v>
      </c>
      <c r="B154" s="169" t="s">
        <v>1281</v>
      </c>
      <c r="C154" s="169" t="s">
        <v>1277</v>
      </c>
      <c r="D154" s="169">
        <v>3.25</v>
      </c>
      <c r="E154" s="171">
        <v>14534</v>
      </c>
      <c r="J154" s="169">
        <v>2.5099999999999998</v>
      </c>
      <c r="K154" s="171">
        <v>44228</v>
      </c>
      <c r="L154" s="169">
        <v>4357.04</v>
      </c>
      <c r="M154" s="169">
        <v>101.83204000000001</v>
      </c>
      <c r="N154" s="170">
        <v>4436.8627159999996</v>
      </c>
      <c r="O154" s="169" t="str">
        <f t="shared" si="2"/>
        <v>GNM</v>
      </c>
    </row>
    <row r="155" spans="1:15" hidden="1" outlineLevel="3" x14ac:dyDescent="0.25">
      <c r="A155" s="169" t="s">
        <v>1280</v>
      </c>
      <c r="B155" s="169" t="s">
        <v>1281</v>
      </c>
      <c r="C155" s="169" t="s">
        <v>1277</v>
      </c>
      <c r="D155" s="169">
        <v>3.25</v>
      </c>
      <c r="E155" s="171">
        <v>14534</v>
      </c>
      <c r="J155" s="169">
        <v>2.5099999999999998</v>
      </c>
      <c r="K155" s="171">
        <v>44256</v>
      </c>
      <c r="L155" s="169">
        <v>4351.2700000000004</v>
      </c>
      <c r="M155" s="169">
        <v>101.83204000000001</v>
      </c>
      <c r="N155" s="170">
        <v>4430.9870069999997</v>
      </c>
      <c r="O155" s="169" t="str">
        <f t="shared" si="2"/>
        <v>GNM</v>
      </c>
    </row>
    <row r="156" spans="1:15" hidden="1" outlineLevel="3" x14ac:dyDescent="0.25">
      <c r="A156" s="169" t="s">
        <v>1280</v>
      </c>
      <c r="B156" s="169" t="s">
        <v>1281</v>
      </c>
      <c r="C156" s="169" t="s">
        <v>1277</v>
      </c>
      <c r="D156" s="169">
        <v>3.25</v>
      </c>
      <c r="E156" s="171">
        <v>14534</v>
      </c>
      <c r="J156" s="169">
        <v>2.5099999999999998</v>
      </c>
      <c r="K156" s="171">
        <v>44287</v>
      </c>
      <c r="L156" s="169">
        <v>4917.1499999999996</v>
      </c>
      <c r="M156" s="169">
        <v>101.83204000000001</v>
      </c>
      <c r="N156" s="170">
        <v>5007.2341550000001</v>
      </c>
      <c r="O156" s="169" t="str">
        <f t="shared" si="2"/>
        <v>GNM</v>
      </c>
    </row>
    <row r="157" spans="1:15" hidden="1" outlineLevel="3" x14ac:dyDescent="0.25">
      <c r="A157" s="169" t="s">
        <v>1280</v>
      </c>
      <c r="B157" s="169" t="s">
        <v>1281</v>
      </c>
      <c r="C157" s="169" t="s">
        <v>1277</v>
      </c>
      <c r="D157" s="169">
        <v>3.25</v>
      </c>
      <c r="E157" s="171">
        <v>14534</v>
      </c>
      <c r="J157" s="169">
        <v>2.5099999999999998</v>
      </c>
      <c r="K157" s="171">
        <v>44317</v>
      </c>
      <c r="L157" s="169">
        <v>5134.3</v>
      </c>
      <c r="M157" s="169">
        <v>101.83204000000001</v>
      </c>
      <c r="N157" s="170">
        <v>5228.3624300000001</v>
      </c>
      <c r="O157" s="169" t="str">
        <f t="shared" si="2"/>
        <v>GNM</v>
      </c>
    </row>
    <row r="158" spans="1:15" hidden="1" outlineLevel="3" x14ac:dyDescent="0.25">
      <c r="A158" s="169" t="s">
        <v>1280</v>
      </c>
      <c r="B158" s="169" t="s">
        <v>1281</v>
      </c>
      <c r="C158" s="169" t="s">
        <v>1277</v>
      </c>
      <c r="D158" s="169">
        <v>3.25</v>
      </c>
      <c r="E158" s="171">
        <v>14534</v>
      </c>
      <c r="J158" s="169">
        <v>2.5099999999999998</v>
      </c>
      <c r="K158" s="171">
        <v>44348</v>
      </c>
      <c r="L158" s="169">
        <v>5267.48</v>
      </c>
      <c r="M158" s="169">
        <v>101.83204000000001</v>
      </c>
      <c r="N158" s="170">
        <v>5363.9823409999999</v>
      </c>
      <c r="O158" s="169" t="str">
        <f t="shared" si="2"/>
        <v>GNM</v>
      </c>
    </row>
    <row r="159" spans="1:15" hidden="1" outlineLevel="3" x14ac:dyDescent="0.25">
      <c r="A159" s="169" t="s">
        <v>1280</v>
      </c>
      <c r="B159" s="169" t="s">
        <v>1281</v>
      </c>
      <c r="C159" s="169" t="s">
        <v>1277</v>
      </c>
      <c r="D159" s="169">
        <v>3.25</v>
      </c>
      <c r="E159" s="171">
        <v>14534</v>
      </c>
      <c r="J159" s="169">
        <v>2.5099999999999998</v>
      </c>
      <c r="K159" s="171">
        <v>44378</v>
      </c>
      <c r="L159" s="169">
        <v>5460.55</v>
      </c>
      <c r="M159" s="169">
        <v>101.83204000000001</v>
      </c>
      <c r="N159" s="170">
        <v>5560.5894600000001</v>
      </c>
      <c r="O159" s="169" t="str">
        <f t="shared" si="2"/>
        <v>GNM</v>
      </c>
    </row>
    <row r="160" spans="1:15" hidden="1" outlineLevel="3" x14ac:dyDescent="0.25">
      <c r="A160" s="169" t="s">
        <v>1280</v>
      </c>
      <c r="B160" s="169" t="s">
        <v>1281</v>
      </c>
      <c r="C160" s="169" t="s">
        <v>1277</v>
      </c>
      <c r="D160" s="169">
        <v>3.25</v>
      </c>
      <c r="E160" s="171">
        <v>14534</v>
      </c>
      <c r="J160" s="169">
        <v>2.5099999999999998</v>
      </c>
      <c r="K160" s="171">
        <v>44409</v>
      </c>
      <c r="L160" s="169">
        <v>5233.91</v>
      </c>
      <c r="M160" s="169">
        <v>101.83204000000001</v>
      </c>
      <c r="N160" s="170">
        <v>5329.7973249999995</v>
      </c>
      <c r="O160" s="169" t="str">
        <f t="shared" si="2"/>
        <v>GNM</v>
      </c>
    </row>
    <row r="161" spans="1:15" hidden="1" outlineLevel="3" x14ac:dyDescent="0.25">
      <c r="A161" s="169" t="s">
        <v>1280</v>
      </c>
      <c r="B161" s="169" t="s">
        <v>1281</v>
      </c>
      <c r="C161" s="169" t="s">
        <v>1277</v>
      </c>
      <c r="D161" s="169">
        <v>3.25</v>
      </c>
      <c r="E161" s="171">
        <v>14534</v>
      </c>
      <c r="J161" s="169">
        <v>2.5099999999999998</v>
      </c>
      <c r="K161" s="171">
        <v>44440</v>
      </c>
      <c r="L161" s="169">
        <v>5242.3599999999997</v>
      </c>
      <c r="M161" s="169">
        <v>101.83204000000001</v>
      </c>
      <c r="N161" s="170">
        <v>5338.4021320000002</v>
      </c>
      <c r="O161" s="169" t="str">
        <f t="shared" si="2"/>
        <v>GNM</v>
      </c>
    </row>
    <row r="162" spans="1:15" hidden="1" outlineLevel="3" x14ac:dyDescent="0.25">
      <c r="A162" s="169" t="s">
        <v>1280</v>
      </c>
      <c r="B162" s="169" t="s">
        <v>1281</v>
      </c>
      <c r="C162" s="169" t="s">
        <v>1277</v>
      </c>
      <c r="D162" s="169">
        <v>3.25</v>
      </c>
      <c r="E162" s="171">
        <v>14534</v>
      </c>
      <c r="J162" s="169">
        <v>2.5099999999999998</v>
      </c>
      <c r="K162" s="171">
        <v>44470</v>
      </c>
      <c r="L162" s="169">
        <v>4705.82</v>
      </c>
      <c r="M162" s="169">
        <v>101.83204000000001</v>
      </c>
      <c r="N162" s="170">
        <v>4792.0325050000001</v>
      </c>
      <c r="O162" s="169" t="str">
        <f t="shared" si="2"/>
        <v>GNM</v>
      </c>
    </row>
    <row r="163" spans="1:15" hidden="1" outlineLevel="3" x14ac:dyDescent="0.25">
      <c r="A163" s="169" t="s">
        <v>1280</v>
      </c>
      <c r="B163" s="169" t="s">
        <v>1281</v>
      </c>
      <c r="C163" s="169" t="s">
        <v>1277</v>
      </c>
      <c r="D163" s="169">
        <v>3.25</v>
      </c>
      <c r="E163" s="171">
        <v>14534</v>
      </c>
      <c r="J163" s="169">
        <v>2.5099999999999998</v>
      </c>
      <c r="K163" s="171">
        <v>44501</v>
      </c>
      <c r="L163" s="169">
        <v>4638.08</v>
      </c>
      <c r="M163" s="169">
        <v>101.83204000000001</v>
      </c>
      <c r="N163" s="170">
        <v>4723.0514810000004</v>
      </c>
      <c r="O163" s="169" t="str">
        <f t="shared" si="2"/>
        <v>GNM</v>
      </c>
    </row>
    <row r="164" spans="1:15" hidden="1" outlineLevel="3" x14ac:dyDescent="0.25">
      <c r="A164" s="169" t="s">
        <v>1280</v>
      </c>
      <c r="B164" s="169" t="s">
        <v>1281</v>
      </c>
      <c r="C164" s="169" t="s">
        <v>1277</v>
      </c>
      <c r="D164" s="169">
        <v>3.25</v>
      </c>
      <c r="E164" s="171">
        <v>14534</v>
      </c>
      <c r="J164" s="169">
        <v>2.5099999999999998</v>
      </c>
      <c r="K164" s="171">
        <v>44531</v>
      </c>
      <c r="L164" s="169">
        <v>4353.5200000000004</v>
      </c>
      <c r="M164" s="169">
        <v>101.83204000000001</v>
      </c>
      <c r="N164" s="170">
        <v>4433.2782280000001</v>
      </c>
      <c r="O164" s="169" t="str">
        <f t="shared" si="2"/>
        <v>GNM</v>
      </c>
    </row>
    <row r="165" spans="1:15" hidden="1" outlineLevel="3" x14ac:dyDescent="0.25">
      <c r="A165" s="169" t="s">
        <v>1280</v>
      </c>
      <c r="B165" s="169" t="s">
        <v>1281</v>
      </c>
      <c r="C165" s="169" t="s">
        <v>1277</v>
      </c>
      <c r="D165" s="169">
        <v>3.25</v>
      </c>
      <c r="E165" s="171">
        <v>14534</v>
      </c>
      <c r="J165" s="169">
        <v>2.5099999999999998</v>
      </c>
      <c r="K165" s="171">
        <v>44562</v>
      </c>
      <c r="L165" s="169">
        <v>4369.24</v>
      </c>
      <c r="M165" s="169">
        <v>101.83204000000001</v>
      </c>
      <c r="N165" s="170">
        <v>4449.2862240000004</v>
      </c>
      <c r="O165" s="169" t="str">
        <f t="shared" si="2"/>
        <v>GNM</v>
      </c>
    </row>
    <row r="166" spans="1:15" hidden="1" outlineLevel="3" x14ac:dyDescent="0.25">
      <c r="A166" s="169" t="s">
        <v>1280</v>
      </c>
      <c r="B166" s="169" t="s">
        <v>1281</v>
      </c>
      <c r="C166" s="169" t="s">
        <v>1277</v>
      </c>
      <c r="D166" s="169">
        <v>3.25</v>
      </c>
      <c r="E166" s="171">
        <v>14534</v>
      </c>
      <c r="J166" s="169">
        <v>2.5099999999999998</v>
      </c>
      <c r="K166" s="171">
        <v>44593</v>
      </c>
      <c r="L166" s="169">
        <v>3826.46</v>
      </c>
      <c r="M166" s="169">
        <v>101.83204000000001</v>
      </c>
      <c r="N166" s="170">
        <v>3896.5622779999999</v>
      </c>
      <c r="O166" s="169" t="str">
        <f t="shared" si="2"/>
        <v>GNM</v>
      </c>
    </row>
    <row r="167" spans="1:15" hidden="1" outlineLevel="3" x14ac:dyDescent="0.25">
      <c r="A167" s="169" t="s">
        <v>1280</v>
      </c>
      <c r="B167" s="169" t="s">
        <v>1281</v>
      </c>
      <c r="C167" s="169" t="s">
        <v>1277</v>
      </c>
      <c r="D167" s="169">
        <v>3.25</v>
      </c>
      <c r="E167" s="171">
        <v>14534</v>
      </c>
      <c r="J167" s="169">
        <v>2.5099999999999998</v>
      </c>
      <c r="K167" s="171">
        <v>44621</v>
      </c>
      <c r="L167" s="169">
        <v>3826.55</v>
      </c>
      <c r="M167" s="169">
        <v>101.83204000000001</v>
      </c>
      <c r="N167" s="170">
        <v>3896.6539269999998</v>
      </c>
      <c r="O167" s="169" t="str">
        <f t="shared" si="2"/>
        <v>GNM</v>
      </c>
    </row>
    <row r="168" spans="1:15" hidden="1" outlineLevel="3" x14ac:dyDescent="0.25">
      <c r="A168" s="169" t="s">
        <v>1280</v>
      </c>
      <c r="B168" s="169" t="s">
        <v>1281</v>
      </c>
      <c r="C168" s="169" t="s">
        <v>1277</v>
      </c>
      <c r="D168" s="169">
        <v>3.25</v>
      </c>
      <c r="E168" s="171">
        <v>14534</v>
      </c>
      <c r="J168" s="169">
        <v>2.5099999999999998</v>
      </c>
      <c r="K168" s="171">
        <v>44652</v>
      </c>
      <c r="L168" s="169">
        <v>4302.3500000000004</v>
      </c>
      <c r="M168" s="169">
        <v>101.83204000000001</v>
      </c>
      <c r="N168" s="170">
        <v>4381.1707729999998</v>
      </c>
      <c r="O168" s="169" t="str">
        <f t="shared" si="2"/>
        <v>GNM</v>
      </c>
    </row>
    <row r="169" spans="1:15" hidden="1" outlineLevel="3" x14ac:dyDescent="0.25">
      <c r="A169" s="169" t="s">
        <v>1280</v>
      </c>
      <c r="B169" s="169" t="s">
        <v>1281</v>
      </c>
      <c r="C169" s="169" t="s">
        <v>1277</v>
      </c>
      <c r="D169" s="169">
        <v>3.25</v>
      </c>
      <c r="E169" s="171">
        <v>14534</v>
      </c>
      <c r="J169" s="169">
        <v>2.5099999999999998</v>
      </c>
      <c r="K169" s="171">
        <v>44682</v>
      </c>
      <c r="L169" s="169">
        <v>4488.0600000000004</v>
      </c>
      <c r="M169" s="169">
        <v>101.83204000000001</v>
      </c>
      <c r="N169" s="170">
        <v>4570.2830540000004</v>
      </c>
      <c r="O169" s="169" t="str">
        <f t="shared" si="2"/>
        <v>GNM</v>
      </c>
    </row>
    <row r="170" spans="1:15" hidden="1" outlineLevel="3" x14ac:dyDescent="0.25">
      <c r="A170" s="169" t="s">
        <v>1280</v>
      </c>
      <c r="B170" s="169" t="s">
        <v>1281</v>
      </c>
      <c r="C170" s="169" t="s">
        <v>1277</v>
      </c>
      <c r="D170" s="169">
        <v>3.25</v>
      </c>
      <c r="E170" s="171">
        <v>14534</v>
      </c>
      <c r="J170" s="169">
        <v>2.5099999999999998</v>
      </c>
      <c r="K170" s="171">
        <v>44713</v>
      </c>
      <c r="L170" s="169">
        <v>4601.75</v>
      </c>
      <c r="M170" s="169">
        <v>101.83204000000001</v>
      </c>
      <c r="N170" s="170">
        <v>4686.0559009999997</v>
      </c>
      <c r="O170" s="169" t="str">
        <f t="shared" si="2"/>
        <v>GNM</v>
      </c>
    </row>
    <row r="171" spans="1:15" hidden="1" outlineLevel="3" x14ac:dyDescent="0.25">
      <c r="A171" s="169" t="s">
        <v>1280</v>
      </c>
      <c r="B171" s="169" t="s">
        <v>1281</v>
      </c>
      <c r="C171" s="169" t="s">
        <v>1277</v>
      </c>
      <c r="D171" s="169">
        <v>3.25</v>
      </c>
      <c r="E171" s="171">
        <v>14534</v>
      </c>
      <c r="J171" s="169">
        <v>2.5099999999999998</v>
      </c>
      <c r="K171" s="171">
        <v>44743</v>
      </c>
      <c r="L171" s="169">
        <v>4764.63</v>
      </c>
      <c r="M171" s="169">
        <v>101.83204000000001</v>
      </c>
      <c r="N171" s="170">
        <v>4851.9199269999999</v>
      </c>
      <c r="O171" s="169" t="str">
        <f t="shared" si="2"/>
        <v>GNM</v>
      </c>
    </row>
    <row r="172" spans="1:15" hidden="1" outlineLevel="3" x14ac:dyDescent="0.25">
      <c r="A172" s="169" t="s">
        <v>1280</v>
      </c>
      <c r="B172" s="169" t="s">
        <v>1281</v>
      </c>
      <c r="C172" s="169" t="s">
        <v>1277</v>
      </c>
      <c r="D172" s="169">
        <v>3.25</v>
      </c>
      <c r="E172" s="171">
        <v>14534</v>
      </c>
      <c r="J172" s="169">
        <v>2.5099999999999998</v>
      </c>
      <c r="K172" s="171">
        <v>44774</v>
      </c>
      <c r="L172" s="169">
        <v>4575.08</v>
      </c>
      <c r="M172" s="169">
        <v>101.83204000000001</v>
      </c>
      <c r="N172" s="170">
        <v>4658.8972960000001</v>
      </c>
      <c r="O172" s="169" t="str">
        <f t="shared" si="2"/>
        <v>GNM</v>
      </c>
    </row>
    <row r="173" spans="1:15" hidden="1" outlineLevel="3" x14ac:dyDescent="0.25">
      <c r="A173" s="169" t="s">
        <v>1280</v>
      </c>
      <c r="B173" s="169" t="s">
        <v>1281</v>
      </c>
      <c r="C173" s="169" t="s">
        <v>1277</v>
      </c>
      <c r="D173" s="169">
        <v>3.25</v>
      </c>
      <c r="E173" s="171">
        <v>14534</v>
      </c>
      <c r="J173" s="169">
        <v>2.5099999999999998</v>
      </c>
      <c r="K173" s="171">
        <v>44805</v>
      </c>
      <c r="L173" s="169">
        <v>4582.22</v>
      </c>
      <c r="M173" s="169">
        <v>101.83204000000001</v>
      </c>
      <c r="N173" s="170">
        <v>4666.168103</v>
      </c>
      <c r="O173" s="169" t="str">
        <f t="shared" si="2"/>
        <v>GNM</v>
      </c>
    </row>
    <row r="174" spans="1:15" hidden="1" outlineLevel="3" x14ac:dyDescent="0.25">
      <c r="A174" s="169" t="s">
        <v>1280</v>
      </c>
      <c r="B174" s="169" t="s">
        <v>1281</v>
      </c>
      <c r="C174" s="169" t="s">
        <v>1277</v>
      </c>
      <c r="D174" s="169">
        <v>3.25</v>
      </c>
      <c r="E174" s="171">
        <v>14534</v>
      </c>
      <c r="J174" s="169">
        <v>2.5099999999999998</v>
      </c>
      <c r="K174" s="171">
        <v>44835</v>
      </c>
      <c r="L174" s="169">
        <v>4132.09</v>
      </c>
      <c r="M174" s="169">
        <v>101.83204000000001</v>
      </c>
      <c r="N174" s="170">
        <v>4207.7915419999999</v>
      </c>
      <c r="O174" s="169" t="str">
        <f t="shared" si="2"/>
        <v>GNM</v>
      </c>
    </row>
    <row r="175" spans="1:15" hidden="1" outlineLevel="3" x14ac:dyDescent="0.25">
      <c r="A175" s="169" t="s">
        <v>1280</v>
      </c>
      <c r="B175" s="169" t="s">
        <v>1281</v>
      </c>
      <c r="C175" s="169" t="s">
        <v>1277</v>
      </c>
      <c r="D175" s="169">
        <v>3.25</v>
      </c>
      <c r="E175" s="171">
        <v>14534</v>
      </c>
      <c r="J175" s="169">
        <v>2.5099999999999998</v>
      </c>
      <c r="K175" s="171">
        <v>44866</v>
      </c>
      <c r="L175" s="169">
        <v>4074.64</v>
      </c>
      <c r="M175" s="169">
        <v>101.83204000000001</v>
      </c>
      <c r="N175" s="170">
        <v>4149.2890349999998</v>
      </c>
      <c r="O175" s="169" t="str">
        <f t="shared" si="2"/>
        <v>GNM</v>
      </c>
    </row>
    <row r="176" spans="1:15" hidden="1" outlineLevel="3" x14ac:dyDescent="0.25">
      <c r="A176" s="169" t="s">
        <v>1280</v>
      </c>
      <c r="B176" s="169" t="s">
        <v>1281</v>
      </c>
      <c r="C176" s="169" t="s">
        <v>1277</v>
      </c>
      <c r="D176" s="169">
        <v>3.25</v>
      </c>
      <c r="E176" s="171">
        <v>14534</v>
      </c>
      <c r="J176" s="169">
        <v>2.5099999999999998</v>
      </c>
      <c r="K176" s="171">
        <v>44896</v>
      </c>
      <c r="L176" s="169">
        <v>3836.32</v>
      </c>
      <c r="M176" s="169">
        <v>101.83204000000001</v>
      </c>
      <c r="N176" s="170">
        <v>3906.6029170000002</v>
      </c>
      <c r="O176" s="169" t="str">
        <f t="shared" si="2"/>
        <v>GNM</v>
      </c>
    </row>
    <row r="177" spans="1:15" hidden="1" outlineLevel="3" x14ac:dyDescent="0.25">
      <c r="A177" s="169" t="s">
        <v>1280</v>
      </c>
      <c r="B177" s="169" t="s">
        <v>1281</v>
      </c>
      <c r="C177" s="169" t="s">
        <v>1277</v>
      </c>
      <c r="D177" s="169">
        <v>3.25</v>
      </c>
      <c r="E177" s="171">
        <v>14534</v>
      </c>
      <c r="J177" s="169">
        <v>2.5099999999999998</v>
      </c>
      <c r="K177" s="171">
        <v>44927</v>
      </c>
      <c r="L177" s="169">
        <v>3849.32</v>
      </c>
      <c r="M177" s="169">
        <v>101.83204000000001</v>
      </c>
      <c r="N177" s="170">
        <v>3919.8410819999999</v>
      </c>
      <c r="O177" s="169" t="str">
        <f t="shared" si="2"/>
        <v>GNM</v>
      </c>
    </row>
    <row r="178" spans="1:15" hidden="1" outlineLevel="3" x14ac:dyDescent="0.25">
      <c r="A178" s="169" t="s">
        <v>1280</v>
      </c>
      <c r="B178" s="169" t="s">
        <v>1281</v>
      </c>
      <c r="C178" s="169" t="s">
        <v>1277</v>
      </c>
      <c r="D178" s="169">
        <v>3.25</v>
      </c>
      <c r="E178" s="171">
        <v>14534</v>
      </c>
      <c r="J178" s="169">
        <v>2.5099999999999998</v>
      </c>
      <c r="K178" s="171">
        <v>44958</v>
      </c>
      <c r="L178" s="169">
        <v>3391.36</v>
      </c>
      <c r="M178" s="169">
        <v>101.83204000000001</v>
      </c>
      <c r="N178" s="170">
        <v>3453.4910719999998</v>
      </c>
      <c r="O178" s="169" t="str">
        <f t="shared" si="2"/>
        <v>GNM</v>
      </c>
    </row>
    <row r="179" spans="1:15" hidden="1" outlineLevel="3" x14ac:dyDescent="0.25">
      <c r="A179" s="169" t="s">
        <v>1280</v>
      </c>
      <c r="B179" s="169" t="s">
        <v>1281</v>
      </c>
      <c r="C179" s="169" t="s">
        <v>1277</v>
      </c>
      <c r="D179" s="169">
        <v>3.25</v>
      </c>
      <c r="E179" s="171">
        <v>14534</v>
      </c>
      <c r="J179" s="169">
        <v>2.5099999999999998</v>
      </c>
      <c r="K179" s="171">
        <v>44986</v>
      </c>
      <c r="L179" s="169">
        <v>3392.44</v>
      </c>
      <c r="M179" s="169">
        <v>101.83204000000001</v>
      </c>
      <c r="N179" s="170">
        <v>3454.590858</v>
      </c>
      <c r="O179" s="169" t="str">
        <f t="shared" si="2"/>
        <v>GNM</v>
      </c>
    </row>
    <row r="180" spans="1:15" hidden="1" outlineLevel="3" x14ac:dyDescent="0.25">
      <c r="A180" s="169" t="s">
        <v>1280</v>
      </c>
      <c r="B180" s="169" t="s">
        <v>1281</v>
      </c>
      <c r="C180" s="169" t="s">
        <v>1277</v>
      </c>
      <c r="D180" s="169">
        <v>3.25</v>
      </c>
      <c r="E180" s="171">
        <v>14534</v>
      </c>
      <c r="J180" s="169">
        <v>2.5099999999999998</v>
      </c>
      <c r="K180" s="171">
        <v>45017</v>
      </c>
      <c r="L180" s="169">
        <v>3792.85</v>
      </c>
      <c r="M180" s="169">
        <v>101.83204000000001</v>
      </c>
      <c r="N180" s="170">
        <v>3862.3365290000002</v>
      </c>
      <c r="O180" s="169" t="str">
        <f t="shared" si="2"/>
        <v>GNM</v>
      </c>
    </row>
    <row r="181" spans="1:15" hidden="1" outlineLevel="3" x14ac:dyDescent="0.25">
      <c r="A181" s="169" t="s">
        <v>1280</v>
      </c>
      <c r="B181" s="169" t="s">
        <v>1281</v>
      </c>
      <c r="C181" s="169" t="s">
        <v>1277</v>
      </c>
      <c r="D181" s="169">
        <v>3.25</v>
      </c>
      <c r="E181" s="171">
        <v>14534</v>
      </c>
      <c r="J181" s="169">
        <v>2.5099999999999998</v>
      </c>
      <c r="K181" s="171">
        <v>45047</v>
      </c>
      <c r="L181" s="169">
        <v>3948.98</v>
      </c>
      <c r="M181" s="169">
        <v>101.83204000000001</v>
      </c>
      <c r="N181" s="170">
        <v>4021.3268929999999</v>
      </c>
      <c r="O181" s="169" t="str">
        <f t="shared" si="2"/>
        <v>GNM</v>
      </c>
    </row>
    <row r="182" spans="1:15" hidden="1" outlineLevel="3" x14ac:dyDescent="0.25">
      <c r="A182" s="169" t="s">
        <v>1280</v>
      </c>
      <c r="B182" s="169" t="s">
        <v>1281</v>
      </c>
      <c r="C182" s="169" t="s">
        <v>1277</v>
      </c>
      <c r="D182" s="169">
        <v>3.25</v>
      </c>
      <c r="E182" s="171">
        <v>14534</v>
      </c>
      <c r="J182" s="169">
        <v>2.5099999999999998</v>
      </c>
      <c r="K182" s="171">
        <v>45078</v>
      </c>
      <c r="L182" s="169">
        <v>4044.03</v>
      </c>
      <c r="M182" s="169">
        <v>101.83204000000001</v>
      </c>
      <c r="N182" s="170">
        <v>4118.1182470000003</v>
      </c>
      <c r="O182" s="169" t="str">
        <f t="shared" si="2"/>
        <v>GNM</v>
      </c>
    </row>
    <row r="183" spans="1:15" hidden="1" outlineLevel="3" x14ac:dyDescent="0.25">
      <c r="A183" s="169" t="s">
        <v>1280</v>
      </c>
      <c r="B183" s="169" t="s">
        <v>1281</v>
      </c>
      <c r="C183" s="169" t="s">
        <v>1277</v>
      </c>
      <c r="D183" s="169">
        <v>3.25</v>
      </c>
      <c r="E183" s="171">
        <v>14534</v>
      </c>
      <c r="J183" s="169">
        <v>2.5099999999999998</v>
      </c>
      <c r="K183" s="171">
        <v>45108</v>
      </c>
      <c r="L183" s="169">
        <v>4180.63</v>
      </c>
      <c r="M183" s="169">
        <v>101.83204000000001</v>
      </c>
      <c r="N183" s="170">
        <v>4257.2208140000002</v>
      </c>
      <c r="O183" s="169" t="str">
        <f t="shared" si="2"/>
        <v>GNM</v>
      </c>
    </row>
    <row r="184" spans="1:15" hidden="1" outlineLevel="3" x14ac:dyDescent="0.25">
      <c r="A184" s="169" t="s">
        <v>1280</v>
      </c>
      <c r="B184" s="169" t="s">
        <v>1281</v>
      </c>
      <c r="C184" s="169" t="s">
        <v>1277</v>
      </c>
      <c r="D184" s="169">
        <v>3.25</v>
      </c>
      <c r="E184" s="171">
        <v>14534</v>
      </c>
      <c r="J184" s="169">
        <v>2.5099999999999998</v>
      </c>
      <c r="K184" s="171">
        <v>45139</v>
      </c>
      <c r="L184" s="169">
        <v>4020.99</v>
      </c>
      <c r="M184" s="169">
        <v>101.83204000000001</v>
      </c>
      <c r="N184" s="170">
        <v>4094.6561449999999</v>
      </c>
      <c r="O184" s="169" t="str">
        <f t="shared" si="2"/>
        <v>GNM</v>
      </c>
    </row>
    <row r="185" spans="1:15" hidden="1" outlineLevel="3" x14ac:dyDescent="0.25">
      <c r="A185" s="169" t="s">
        <v>1280</v>
      </c>
      <c r="B185" s="169" t="s">
        <v>1281</v>
      </c>
      <c r="C185" s="169" t="s">
        <v>1277</v>
      </c>
      <c r="D185" s="169">
        <v>3.25</v>
      </c>
      <c r="E185" s="171">
        <v>14534</v>
      </c>
      <c r="J185" s="169">
        <v>2.5099999999999998</v>
      </c>
      <c r="K185" s="171">
        <v>45170</v>
      </c>
      <c r="L185" s="169">
        <v>4026.71</v>
      </c>
      <c r="M185" s="169">
        <v>101.83204000000001</v>
      </c>
      <c r="N185" s="170">
        <v>4100.4809379999997</v>
      </c>
      <c r="O185" s="169" t="str">
        <f t="shared" si="2"/>
        <v>GNM</v>
      </c>
    </row>
    <row r="186" spans="1:15" hidden="1" outlineLevel="3" x14ac:dyDescent="0.25">
      <c r="A186" s="169" t="s">
        <v>1280</v>
      </c>
      <c r="B186" s="169" t="s">
        <v>1281</v>
      </c>
      <c r="C186" s="169" t="s">
        <v>1277</v>
      </c>
      <c r="D186" s="169">
        <v>3.25</v>
      </c>
      <c r="E186" s="171">
        <v>14534</v>
      </c>
      <c r="J186" s="169">
        <v>2.5099999999999998</v>
      </c>
      <c r="K186" s="171">
        <v>45200</v>
      </c>
      <c r="L186" s="169">
        <v>3647.05</v>
      </c>
      <c r="M186" s="169">
        <v>101.83204000000001</v>
      </c>
      <c r="N186" s="170">
        <v>3713.8654150000002</v>
      </c>
      <c r="O186" s="169" t="str">
        <f t="shared" si="2"/>
        <v>GNM</v>
      </c>
    </row>
    <row r="187" spans="1:15" hidden="1" outlineLevel="3" x14ac:dyDescent="0.25">
      <c r="A187" s="169" t="s">
        <v>1280</v>
      </c>
      <c r="B187" s="169" t="s">
        <v>1281</v>
      </c>
      <c r="C187" s="169" t="s">
        <v>1277</v>
      </c>
      <c r="D187" s="169">
        <v>3.25</v>
      </c>
      <c r="E187" s="171">
        <v>14534</v>
      </c>
      <c r="J187" s="169">
        <v>2.5099999999999998</v>
      </c>
      <c r="K187" s="171">
        <v>45231</v>
      </c>
      <c r="L187" s="169">
        <v>3597.48</v>
      </c>
      <c r="M187" s="169">
        <v>101.83204000000001</v>
      </c>
      <c r="N187" s="170">
        <v>3663.3872729999998</v>
      </c>
      <c r="O187" s="169" t="str">
        <f t="shared" si="2"/>
        <v>GNM</v>
      </c>
    </row>
    <row r="188" spans="1:15" hidden="1" outlineLevel="3" x14ac:dyDescent="0.25">
      <c r="A188" s="169" t="s">
        <v>1280</v>
      </c>
      <c r="B188" s="169" t="s">
        <v>1281</v>
      </c>
      <c r="C188" s="169" t="s">
        <v>1277</v>
      </c>
      <c r="D188" s="169">
        <v>3.25</v>
      </c>
      <c r="E188" s="171">
        <v>14534</v>
      </c>
      <c r="J188" s="169">
        <v>2.5099999999999998</v>
      </c>
      <c r="K188" s="171">
        <v>45261</v>
      </c>
      <c r="L188" s="169">
        <v>3395.44</v>
      </c>
      <c r="M188" s="169">
        <v>101.83204000000001</v>
      </c>
      <c r="N188" s="170">
        <v>3457.6458189999998</v>
      </c>
      <c r="O188" s="169" t="str">
        <f t="shared" si="2"/>
        <v>GNM</v>
      </c>
    </row>
    <row r="189" spans="1:15" hidden="1" outlineLevel="3" x14ac:dyDescent="0.25">
      <c r="A189" s="169" t="s">
        <v>1280</v>
      </c>
      <c r="B189" s="169" t="s">
        <v>1281</v>
      </c>
      <c r="C189" s="169" t="s">
        <v>1277</v>
      </c>
      <c r="D189" s="169">
        <v>3.25</v>
      </c>
      <c r="E189" s="171">
        <v>14534</v>
      </c>
      <c r="J189" s="169">
        <v>2.5099999999999998</v>
      </c>
      <c r="K189" s="171">
        <v>45292</v>
      </c>
      <c r="L189" s="169">
        <v>3405.34</v>
      </c>
      <c r="M189" s="169">
        <v>101.83204000000001</v>
      </c>
      <c r="N189" s="170">
        <v>3467.7271909999999</v>
      </c>
      <c r="O189" s="169" t="str">
        <f t="shared" si="2"/>
        <v>GNM</v>
      </c>
    </row>
    <row r="190" spans="1:15" hidden="1" outlineLevel="3" x14ac:dyDescent="0.25">
      <c r="A190" s="169" t="s">
        <v>1280</v>
      </c>
      <c r="B190" s="169" t="s">
        <v>1281</v>
      </c>
      <c r="C190" s="169" t="s">
        <v>1277</v>
      </c>
      <c r="D190" s="169">
        <v>3.25</v>
      </c>
      <c r="E190" s="171">
        <v>14534</v>
      </c>
      <c r="J190" s="169">
        <v>2.5099999999999998</v>
      </c>
      <c r="K190" s="171">
        <v>45323</v>
      </c>
      <c r="L190" s="169">
        <v>3018.45</v>
      </c>
      <c r="M190" s="169">
        <v>101.83204000000001</v>
      </c>
      <c r="N190" s="170">
        <v>3073.7492109999998</v>
      </c>
      <c r="O190" s="169" t="str">
        <f t="shared" si="2"/>
        <v>GNM</v>
      </c>
    </row>
    <row r="191" spans="1:15" hidden="1" outlineLevel="3" x14ac:dyDescent="0.25">
      <c r="A191" s="169" t="s">
        <v>1280</v>
      </c>
      <c r="B191" s="169" t="s">
        <v>1281</v>
      </c>
      <c r="C191" s="169" t="s">
        <v>1277</v>
      </c>
      <c r="D191" s="169">
        <v>3.25</v>
      </c>
      <c r="E191" s="171">
        <v>14534</v>
      </c>
      <c r="J191" s="169">
        <v>2.5099999999999998</v>
      </c>
      <c r="K191" s="171">
        <v>45352</v>
      </c>
      <c r="L191" s="169">
        <v>3019.01</v>
      </c>
      <c r="M191" s="169">
        <v>101.83204000000001</v>
      </c>
      <c r="N191" s="170">
        <v>3074.3194709999998</v>
      </c>
      <c r="O191" s="169" t="str">
        <f t="shared" si="2"/>
        <v>GNM</v>
      </c>
    </row>
    <row r="192" spans="1:15" hidden="1" outlineLevel="3" x14ac:dyDescent="0.25">
      <c r="A192" s="169" t="s">
        <v>1280</v>
      </c>
      <c r="B192" s="169" t="s">
        <v>1281</v>
      </c>
      <c r="C192" s="169" t="s">
        <v>1277</v>
      </c>
      <c r="D192" s="169">
        <v>3.25</v>
      </c>
      <c r="E192" s="171">
        <v>14534</v>
      </c>
      <c r="J192" s="169">
        <v>2.5099999999999998</v>
      </c>
      <c r="K192" s="171">
        <v>45383</v>
      </c>
      <c r="L192" s="169">
        <v>3355.63</v>
      </c>
      <c r="M192" s="169">
        <v>101.83204000000001</v>
      </c>
      <c r="N192" s="170">
        <v>3417.1064839999999</v>
      </c>
      <c r="O192" s="169" t="str">
        <f t="shared" si="2"/>
        <v>GNM</v>
      </c>
    </row>
    <row r="193" spans="1:15" hidden="1" outlineLevel="3" x14ac:dyDescent="0.25">
      <c r="A193" s="169" t="s">
        <v>1280</v>
      </c>
      <c r="B193" s="169" t="s">
        <v>1281</v>
      </c>
      <c r="C193" s="169" t="s">
        <v>1277</v>
      </c>
      <c r="D193" s="169">
        <v>3.25</v>
      </c>
      <c r="E193" s="171">
        <v>14534</v>
      </c>
      <c r="J193" s="169">
        <v>2.5099999999999998</v>
      </c>
      <c r="K193" s="171">
        <v>45413</v>
      </c>
      <c r="L193" s="169">
        <v>3486.37</v>
      </c>
      <c r="M193" s="169">
        <v>101.83204000000001</v>
      </c>
      <c r="N193" s="170">
        <v>3550.2416929999999</v>
      </c>
      <c r="O193" s="169" t="str">
        <f t="shared" si="2"/>
        <v>GNM</v>
      </c>
    </row>
    <row r="194" spans="1:15" hidden="1" outlineLevel="3" x14ac:dyDescent="0.25">
      <c r="A194" s="169" t="s">
        <v>1280</v>
      </c>
      <c r="B194" s="169" t="s">
        <v>1281</v>
      </c>
      <c r="C194" s="169" t="s">
        <v>1277</v>
      </c>
      <c r="D194" s="169">
        <v>3.25</v>
      </c>
      <c r="E194" s="171">
        <v>14534</v>
      </c>
      <c r="J194" s="169">
        <v>2.5099999999999998</v>
      </c>
      <c r="K194" s="171">
        <v>45444</v>
      </c>
      <c r="L194" s="169">
        <v>3565.32</v>
      </c>
      <c r="M194" s="169">
        <v>101.83204000000001</v>
      </c>
      <c r="N194" s="170">
        <v>3630.638089</v>
      </c>
      <c r="O194" s="169" t="str">
        <f t="shared" ref="O194:O257" si="3">LEFT(B194,3)</f>
        <v>GNM</v>
      </c>
    </row>
    <row r="195" spans="1:15" hidden="1" outlineLevel="3" x14ac:dyDescent="0.25">
      <c r="A195" s="169" t="s">
        <v>1280</v>
      </c>
      <c r="B195" s="169" t="s">
        <v>1281</v>
      </c>
      <c r="C195" s="169" t="s">
        <v>1277</v>
      </c>
      <c r="D195" s="169">
        <v>3.25</v>
      </c>
      <c r="E195" s="171">
        <v>14534</v>
      </c>
      <c r="J195" s="169">
        <v>2.5099999999999998</v>
      </c>
      <c r="K195" s="171">
        <v>45474</v>
      </c>
      <c r="L195" s="169">
        <v>3679.25</v>
      </c>
      <c r="M195" s="169">
        <v>101.83204000000001</v>
      </c>
      <c r="N195" s="170">
        <v>3746.6553319999998</v>
      </c>
      <c r="O195" s="169" t="str">
        <f t="shared" si="3"/>
        <v>GNM</v>
      </c>
    </row>
    <row r="196" spans="1:15" hidden="1" outlineLevel="3" x14ac:dyDescent="0.25">
      <c r="A196" s="169" t="s">
        <v>1280</v>
      </c>
      <c r="B196" s="169" t="s">
        <v>1281</v>
      </c>
      <c r="C196" s="169" t="s">
        <v>1277</v>
      </c>
      <c r="D196" s="169">
        <v>3.25</v>
      </c>
      <c r="E196" s="171">
        <v>14534</v>
      </c>
      <c r="J196" s="169">
        <v>2.5099999999999998</v>
      </c>
      <c r="K196" s="171">
        <v>45505</v>
      </c>
      <c r="L196" s="169">
        <v>3544.15</v>
      </c>
      <c r="M196" s="169">
        <v>101.83204000000001</v>
      </c>
      <c r="N196" s="170">
        <v>3609.080246</v>
      </c>
      <c r="O196" s="169" t="str">
        <f t="shared" si="3"/>
        <v>GNM</v>
      </c>
    </row>
    <row r="197" spans="1:15" hidden="1" outlineLevel="3" x14ac:dyDescent="0.25">
      <c r="A197" s="169" t="s">
        <v>1280</v>
      </c>
      <c r="B197" s="169" t="s">
        <v>1281</v>
      </c>
      <c r="C197" s="169" t="s">
        <v>1277</v>
      </c>
      <c r="D197" s="169">
        <v>3.25</v>
      </c>
      <c r="E197" s="171">
        <v>14534</v>
      </c>
      <c r="J197" s="169">
        <v>2.5099999999999998</v>
      </c>
      <c r="K197" s="171">
        <v>45536</v>
      </c>
      <c r="L197" s="169">
        <v>3548.33</v>
      </c>
      <c r="M197" s="169">
        <v>101.83204000000001</v>
      </c>
      <c r="N197" s="170">
        <v>3613.3368249999999</v>
      </c>
      <c r="O197" s="169" t="str">
        <f t="shared" si="3"/>
        <v>GNM</v>
      </c>
    </row>
    <row r="198" spans="1:15" hidden="1" outlineLevel="3" x14ac:dyDescent="0.25">
      <c r="A198" s="169" t="s">
        <v>1280</v>
      </c>
      <c r="B198" s="169" t="s">
        <v>1281</v>
      </c>
      <c r="C198" s="169" t="s">
        <v>1277</v>
      </c>
      <c r="D198" s="169">
        <v>3.25</v>
      </c>
      <c r="E198" s="171">
        <v>14534</v>
      </c>
      <c r="J198" s="169">
        <v>2.5099999999999998</v>
      </c>
      <c r="K198" s="171">
        <v>45566</v>
      </c>
      <c r="L198" s="169">
        <v>3229.31</v>
      </c>
      <c r="M198" s="169">
        <v>101.83204000000001</v>
      </c>
      <c r="N198" s="170">
        <v>3288.4722510000001</v>
      </c>
      <c r="O198" s="169" t="str">
        <f t="shared" si="3"/>
        <v>GNM</v>
      </c>
    </row>
    <row r="199" spans="1:15" hidden="1" outlineLevel="3" x14ac:dyDescent="0.25">
      <c r="A199" s="169" t="s">
        <v>1280</v>
      </c>
      <c r="B199" s="169" t="s">
        <v>1281</v>
      </c>
      <c r="C199" s="169" t="s">
        <v>1277</v>
      </c>
      <c r="D199" s="169">
        <v>3.25</v>
      </c>
      <c r="E199" s="171">
        <v>14534</v>
      </c>
      <c r="J199" s="169">
        <v>2.5099999999999998</v>
      </c>
      <c r="K199" s="171">
        <v>45597</v>
      </c>
      <c r="L199" s="169">
        <v>3186.97</v>
      </c>
      <c r="M199" s="169">
        <v>101.83204000000001</v>
      </c>
      <c r="N199" s="170">
        <v>3245.356565</v>
      </c>
      <c r="O199" s="169" t="str">
        <f t="shared" si="3"/>
        <v>GNM</v>
      </c>
    </row>
    <row r="200" spans="1:15" hidden="1" outlineLevel="3" x14ac:dyDescent="0.25">
      <c r="A200" s="169" t="s">
        <v>1280</v>
      </c>
      <c r="B200" s="169" t="s">
        <v>1281</v>
      </c>
      <c r="C200" s="169" t="s">
        <v>1277</v>
      </c>
      <c r="D200" s="169">
        <v>3.25</v>
      </c>
      <c r="E200" s="171">
        <v>14534</v>
      </c>
      <c r="J200" s="169">
        <v>2.5099999999999998</v>
      </c>
      <c r="K200" s="171">
        <v>45627</v>
      </c>
      <c r="L200" s="169">
        <v>3017.32</v>
      </c>
      <c r="M200" s="169">
        <v>101.83204000000001</v>
      </c>
      <c r="N200" s="170">
        <v>3072.5985089999999</v>
      </c>
      <c r="O200" s="169" t="str">
        <f t="shared" si="3"/>
        <v>GNM</v>
      </c>
    </row>
    <row r="201" spans="1:15" hidden="1" outlineLevel="3" x14ac:dyDescent="0.25">
      <c r="A201" s="169" t="s">
        <v>1280</v>
      </c>
      <c r="B201" s="169" t="s">
        <v>1281</v>
      </c>
      <c r="C201" s="169" t="s">
        <v>1277</v>
      </c>
      <c r="D201" s="169">
        <v>3.25</v>
      </c>
      <c r="E201" s="171">
        <v>14534</v>
      </c>
      <c r="J201" s="169">
        <v>2.5099999999999998</v>
      </c>
      <c r="K201" s="171">
        <v>45658</v>
      </c>
      <c r="L201" s="169">
        <v>3025.07</v>
      </c>
      <c r="M201" s="169">
        <v>101.83204000000001</v>
      </c>
      <c r="N201" s="170">
        <v>3080.4904919999999</v>
      </c>
      <c r="O201" s="169" t="str">
        <f t="shared" si="3"/>
        <v>GNM</v>
      </c>
    </row>
    <row r="202" spans="1:15" hidden="1" outlineLevel="3" x14ac:dyDescent="0.25">
      <c r="A202" s="169" t="s">
        <v>1280</v>
      </c>
      <c r="B202" s="169" t="s">
        <v>1281</v>
      </c>
      <c r="C202" s="169" t="s">
        <v>1277</v>
      </c>
      <c r="D202" s="169">
        <v>3.25</v>
      </c>
      <c r="E202" s="171">
        <v>14534</v>
      </c>
      <c r="J202" s="169">
        <v>2.5099999999999998</v>
      </c>
      <c r="K202" s="171">
        <v>45689</v>
      </c>
      <c r="L202" s="169">
        <v>2700.47</v>
      </c>
      <c r="M202" s="169">
        <v>101.83204000000001</v>
      </c>
      <c r="N202" s="170">
        <v>2749.9436909999999</v>
      </c>
      <c r="O202" s="169" t="str">
        <f t="shared" si="3"/>
        <v>GNM</v>
      </c>
    </row>
    <row r="203" spans="1:15" hidden="1" outlineLevel="3" x14ac:dyDescent="0.25">
      <c r="A203" s="169" t="s">
        <v>1280</v>
      </c>
      <c r="B203" s="169" t="s">
        <v>1281</v>
      </c>
      <c r="C203" s="169" t="s">
        <v>1277</v>
      </c>
      <c r="D203" s="169">
        <v>3.25</v>
      </c>
      <c r="E203" s="171">
        <v>14534</v>
      </c>
      <c r="J203" s="169">
        <v>2.5099999999999998</v>
      </c>
      <c r="K203" s="171">
        <v>45717</v>
      </c>
      <c r="L203" s="169">
        <v>2700.84</v>
      </c>
      <c r="M203" s="169">
        <v>101.83204000000001</v>
      </c>
      <c r="N203" s="170">
        <v>2750.3204689999998</v>
      </c>
      <c r="O203" s="169" t="str">
        <f t="shared" si="3"/>
        <v>GNM</v>
      </c>
    </row>
    <row r="204" spans="1:15" hidden="1" outlineLevel="3" x14ac:dyDescent="0.25">
      <c r="A204" s="169" t="s">
        <v>1280</v>
      </c>
      <c r="B204" s="169" t="s">
        <v>1281</v>
      </c>
      <c r="C204" s="169" t="s">
        <v>1277</v>
      </c>
      <c r="D204" s="169">
        <v>3.25</v>
      </c>
      <c r="E204" s="171">
        <v>14534</v>
      </c>
      <c r="J204" s="169">
        <v>2.5099999999999998</v>
      </c>
      <c r="K204" s="171">
        <v>45748</v>
      </c>
      <c r="L204" s="169">
        <v>2981.27</v>
      </c>
      <c r="M204" s="169">
        <v>101.83204000000001</v>
      </c>
      <c r="N204" s="170">
        <v>3035.8880589999999</v>
      </c>
      <c r="O204" s="169" t="str">
        <f t="shared" si="3"/>
        <v>GNM</v>
      </c>
    </row>
    <row r="205" spans="1:15" hidden="1" outlineLevel="3" x14ac:dyDescent="0.25">
      <c r="A205" s="169" t="s">
        <v>1280</v>
      </c>
      <c r="B205" s="169" t="s">
        <v>1281</v>
      </c>
      <c r="C205" s="169" t="s">
        <v>1277</v>
      </c>
      <c r="D205" s="169">
        <v>3.25</v>
      </c>
      <c r="E205" s="171">
        <v>14534</v>
      </c>
      <c r="J205" s="169">
        <v>2.5099999999999998</v>
      </c>
      <c r="K205" s="171">
        <v>45778</v>
      </c>
      <c r="L205" s="169">
        <v>1935.55</v>
      </c>
      <c r="M205" s="169">
        <v>101.83204000000001</v>
      </c>
      <c r="N205" s="170">
        <v>1971.0100500000001</v>
      </c>
      <c r="O205" s="169" t="str">
        <f t="shared" si="3"/>
        <v>GNM</v>
      </c>
    </row>
    <row r="206" spans="1:15" hidden="1" outlineLevel="3" x14ac:dyDescent="0.25">
      <c r="A206" s="169" t="s">
        <v>1282</v>
      </c>
      <c r="B206" s="169" t="s">
        <v>1283</v>
      </c>
      <c r="C206" s="169" t="s">
        <v>1277</v>
      </c>
      <c r="D206" s="169">
        <v>3</v>
      </c>
      <c r="E206" s="171">
        <v>14599</v>
      </c>
      <c r="J206" s="169">
        <v>1.48</v>
      </c>
      <c r="K206" s="171">
        <v>43374</v>
      </c>
      <c r="L206" s="169">
        <v>6413.72</v>
      </c>
      <c r="M206" s="169">
        <v>100.4179</v>
      </c>
      <c r="N206" s="170">
        <v>6440.5229360000003</v>
      </c>
      <c r="O206" s="169" t="str">
        <f t="shared" si="3"/>
        <v>GNM</v>
      </c>
    </row>
    <row r="207" spans="1:15" hidden="1" outlineLevel="3" x14ac:dyDescent="0.25">
      <c r="A207" s="169" t="s">
        <v>1282</v>
      </c>
      <c r="B207" s="169" t="s">
        <v>1283</v>
      </c>
      <c r="C207" s="169" t="s">
        <v>1277</v>
      </c>
      <c r="D207" s="169">
        <v>3</v>
      </c>
      <c r="E207" s="171">
        <v>14599</v>
      </c>
      <c r="J207" s="169">
        <v>1.48</v>
      </c>
      <c r="K207" s="171">
        <v>43405</v>
      </c>
      <c r="L207" s="169">
        <v>6442.17</v>
      </c>
      <c r="M207" s="169">
        <v>100.4179</v>
      </c>
      <c r="N207" s="170">
        <v>6469.0918279999996</v>
      </c>
      <c r="O207" s="169" t="str">
        <f t="shared" si="3"/>
        <v>GNM</v>
      </c>
    </row>
    <row r="208" spans="1:15" hidden="1" outlineLevel="3" x14ac:dyDescent="0.25">
      <c r="A208" s="169" t="s">
        <v>1282</v>
      </c>
      <c r="B208" s="169" t="s">
        <v>1283</v>
      </c>
      <c r="C208" s="169" t="s">
        <v>1277</v>
      </c>
      <c r="D208" s="169">
        <v>3</v>
      </c>
      <c r="E208" s="171">
        <v>14599</v>
      </c>
      <c r="J208" s="169">
        <v>1.48</v>
      </c>
      <c r="K208" s="171">
        <v>43435</v>
      </c>
      <c r="L208" s="169">
        <v>5688.98</v>
      </c>
      <c r="M208" s="169">
        <v>100.4179</v>
      </c>
      <c r="N208" s="170">
        <v>5712.7542469999999</v>
      </c>
      <c r="O208" s="169" t="str">
        <f t="shared" si="3"/>
        <v>GNM</v>
      </c>
    </row>
    <row r="209" spans="1:15" hidden="1" outlineLevel="3" x14ac:dyDescent="0.25">
      <c r="A209" s="169" t="s">
        <v>1282</v>
      </c>
      <c r="B209" s="169" t="s">
        <v>1283</v>
      </c>
      <c r="C209" s="169" t="s">
        <v>1277</v>
      </c>
      <c r="D209" s="169">
        <v>3</v>
      </c>
      <c r="E209" s="171">
        <v>14599</v>
      </c>
      <c r="J209" s="169">
        <v>1.48</v>
      </c>
      <c r="K209" s="171">
        <v>43466</v>
      </c>
      <c r="L209" s="169">
        <v>5810.59</v>
      </c>
      <c r="M209" s="169">
        <v>100.4179</v>
      </c>
      <c r="N209" s="170">
        <v>5834.8724560000001</v>
      </c>
      <c r="O209" s="169" t="str">
        <f t="shared" si="3"/>
        <v>GNM</v>
      </c>
    </row>
    <row r="210" spans="1:15" hidden="1" outlineLevel="3" x14ac:dyDescent="0.25">
      <c r="A210" s="169" t="s">
        <v>1282</v>
      </c>
      <c r="B210" s="169" t="s">
        <v>1283</v>
      </c>
      <c r="C210" s="169" t="s">
        <v>1277</v>
      </c>
      <c r="D210" s="169">
        <v>3</v>
      </c>
      <c r="E210" s="171">
        <v>14599</v>
      </c>
      <c r="J210" s="169">
        <v>1.48</v>
      </c>
      <c r="K210" s="171">
        <v>43497</v>
      </c>
      <c r="L210" s="169">
        <v>5202.2299999999996</v>
      </c>
      <c r="M210" s="169">
        <v>100.4179</v>
      </c>
      <c r="N210" s="170">
        <v>5223.9701189999996</v>
      </c>
      <c r="O210" s="169" t="str">
        <f t="shared" si="3"/>
        <v>GNM</v>
      </c>
    </row>
    <row r="211" spans="1:15" hidden="1" outlineLevel="3" x14ac:dyDescent="0.25">
      <c r="A211" s="169" t="s">
        <v>1282</v>
      </c>
      <c r="B211" s="169" t="s">
        <v>1283</v>
      </c>
      <c r="C211" s="169" t="s">
        <v>1277</v>
      </c>
      <c r="D211" s="169">
        <v>3</v>
      </c>
      <c r="E211" s="171">
        <v>14599</v>
      </c>
      <c r="J211" s="169">
        <v>1.48</v>
      </c>
      <c r="K211" s="171">
        <v>43525</v>
      </c>
      <c r="L211" s="169">
        <v>5024.8500000000004</v>
      </c>
      <c r="M211" s="169">
        <v>100.4179</v>
      </c>
      <c r="N211" s="170">
        <v>5045.8488479999996</v>
      </c>
      <c r="O211" s="169" t="str">
        <f t="shared" si="3"/>
        <v>GNM</v>
      </c>
    </row>
    <row r="212" spans="1:15" hidden="1" outlineLevel="3" x14ac:dyDescent="0.25">
      <c r="A212" s="169" t="s">
        <v>1282</v>
      </c>
      <c r="B212" s="169" t="s">
        <v>1283</v>
      </c>
      <c r="C212" s="169" t="s">
        <v>1277</v>
      </c>
      <c r="D212" s="169">
        <v>3</v>
      </c>
      <c r="E212" s="171">
        <v>14599</v>
      </c>
      <c r="J212" s="169">
        <v>1.48</v>
      </c>
      <c r="K212" s="171">
        <v>43556</v>
      </c>
      <c r="L212" s="169">
        <v>5543.81</v>
      </c>
      <c r="M212" s="169">
        <v>100.4179</v>
      </c>
      <c r="N212" s="170">
        <v>5566.9775820000004</v>
      </c>
      <c r="O212" s="169" t="str">
        <f t="shared" si="3"/>
        <v>GNM</v>
      </c>
    </row>
    <row r="213" spans="1:15" hidden="1" outlineLevel="3" x14ac:dyDescent="0.25">
      <c r="A213" s="169" t="s">
        <v>1282</v>
      </c>
      <c r="B213" s="169" t="s">
        <v>1283</v>
      </c>
      <c r="C213" s="169" t="s">
        <v>1277</v>
      </c>
      <c r="D213" s="169">
        <v>3</v>
      </c>
      <c r="E213" s="171">
        <v>14599</v>
      </c>
      <c r="J213" s="169">
        <v>1.48</v>
      </c>
      <c r="K213" s="171">
        <v>43586</v>
      </c>
      <c r="L213" s="169">
        <v>6145.49</v>
      </c>
      <c r="M213" s="169">
        <v>100.4179</v>
      </c>
      <c r="N213" s="170">
        <v>6171.1720029999997</v>
      </c>
      <c r="O213" s="169" t="str">
        <f t="shared" si="3"/>
        <v>GNM</v>
      </c>
    </row>
    <row r="214" spans="1:15" hidden="1" outlineLevel="3" x14ac:dyDescent="0.25">
      <c r="A214" s="169" t="s">
        <v>1282</v>
      </c>
      <c r="B214" s="169" t="s">
        <v>1283</v>
      </c>
      <c r="C214" s="169" t="s">
        <v>1277</v>
      </c>
      <c r="D214" s="169">
        <v>3</v>
      </c>
      <c r="E214" s="171">
        <v>14599</v>
      </c>
      <c r="J214" s="169">
        <v>1.48</v>
      </c>
      <c r="K214" s="171">
        <v>43617</v>
      </c>
      <c r="L214" s="169">
        <v>5461.15</v>
      </c>
      <c r="M214" s="169">
        <v>100.4179</v>
      </c>
      <c r="N214" s="170">
        <v>5483.9721460000001</v>
      </c>
      <c r="O214" s="169" t="str">
        <f t="shared" si="3"/>
        <v>GNM</v>
      </c>
    </row>
    <row r="215" spans="1:15" hidden="1" outlineLevel="3" x14ac:dyDescent="0.25">
      <c r="A215" s="169" t="s">
        <v>1284</v>
      </c>
      <c r="B215" s="169" t="s">
        <v>1285</v>
      </c>
      <c r="C215" s="169" t="s">
        <v>1277</v>
      </c>
      <c r="D215" s="169">
        <v>3</v>
      </c>
      <c r="E215" s="171">
        <v>14931</v>
      </c>
      <c r="J215" s="169">
        <v>2.11</v>
      </c>
      <c r="K215" s="171">
        <v>43374</v>
      </c>
      <c r="L215" s="169">
        <v>15658.65</v>
      </c>
      <c r="M215" s="169">
        <v>103.30721</v>
      </c>
      <c r="N215" s="170">
        <v>16176.514440000001</v>
      </c>
      <c r="O215" s="169" t="str">
        <f t="shared" si="3"/>
        <v>GNM</v>
      </c>
    </row>
    <row r="216" spans="1:15" hidden="1" outlineLevel="3" x14ac:dyDescent="0.25">
      <c r="A216" s="169" t="s">
        <v>1284</v>
      </c>
      <c r="B216" s="169" t="s">
        <v>1285</v>
      </c>
      <c r="C216" s="169" t="s">
        <v>1277</v>
      </c>
      <c r="D216" s="169">
        <v>3</v>
      </c>
      <c r="E216" s="171">
        <v>14931</v>
      </c>
      <c r="J216" s="169">
        <v>2.11</v>
      </c>
      <c r="K216" s="171">
        <v>43405</v>
      </c>
      <c r="L216" s="169">
        <v>15669.12</v>
      </c>
      <c r="M216" s="169">
        <v>103.30721</v>
      </c>
      <c r="N216" s="170">
        <v>16187.3307</v>
      </c>
      <c r="O216" s="169" t="str">
        <f t="shared" si="3"/>
        <v>GNM</v>
      </c>
    </row>
    <row r="217" spans="1:15" hidden="1" outlineLevel="3" x14ac:dyDescent="0.25">
      <c r="A217" s="169" t="s">
        <v>1284</v>
      </c>
      <c r="B217" s="169" t="s">
        <v>1285</v>
      </c>
      <c r="C217" s="169" t="s">
        <v>1277</v>
      </c>
      <c r="D217" s="169">
        <v>3</v>
      </c>
      <c r="E217" s="171">
        <v>14931</v>
      </c>
      <c r="J217" s="169">
        <v>2.11</v>
      </c>
      <c r="K217" s="171">
        <v>43435</v>
      </c>
      <c r="L217" s="169">
        <v>14665.15</v>
      </c>
      <c r="M217" s="169">
        <v>103.30721</v>
      </c>
      <c r="N217" s="170">
        <v>15150.157310000001</v>
      </c>
      <c r="O217" s="169" t="str">
        <f t="shared" si="3"/>
        <v>GNM</v>
      </c>
    </row>
    <row r="218" spans="1:15" hidden="1" outlineLevel="3" x14ac:dyDescent="0.25">
      <c r="A218" s="169" t="s">
        <v>1284</v>
      </c>
      <c r="B218" s="169" t="s">
        <v>1285</v>
      </c>
      <c r="C218" s="169" t="s">
        <v>1277</v>
      </c>
      <c r="D218" s="169">
        <v>3</v>
      </c>
      <c r="E218" s="171">
        <v>14931</v>
      </c>
      <c r="J218" s="169">
        <v>2.11</v>
      </c>
      <c r="K218" s="171">
        <v>43466</v>
      </c>
      <c r="L218" s="169">
        <v>14013.13</v>
      </c>
      <c r="M218" s="169">
        <v>103.30721</v>
      </c>
      <c r="N218" s="170">
        <v>14476.573640000001</v>
      </c>
      <c r="O218" s="169" t="str">
        <f t="shared" si="3"/>
        <v>GNM</v>
      </c>
    </row>
    <row r="219" spans="1:15" hidden="1" outlineLevel="3" x14ac:dyDescent="0.25">
      <c r="A219" s="169" t="s">
        <v>1284</v>
      </c>
      <c r="B219" s="169" t="s">
        <v>1285</v>
      </c>
      <c r="C219" s="169" t="s">
        <v>1277</v>
      </c>
      <c r="D219" s="169">
        <v>3</v>
      </c>
      <c r="E219" s="171">
        <v>14931</v>
      </c>
      <c r="J219" s="169">
        <v>2.11</v>
      </c>
      <c r="K219" s="171">
        <v>43497</v>
      </c>
      <c r="L219" s="169">
        <v>12575.23</v>
      </c>
      <c r="M219" s="169">
        <v>103.30721</v>
      </c>
      <c r="N219" s="170">
        <v>12991.119259999999</v>
      </c>
      <c r="O219" s="169" t="str">
        <f t="shared" si="3"/>
        <v>GNM</v>
      </c>
    </row>
    <row r="220" spans="1:15" hidden="1" outlineLevel="3" x14ac:dyDescent="0.25">
      <c r="A220" s="169" t="s">
        <v>1284</v>
      </c>
      <c r="B220" s="169" t="s">
        <v>1285</v>
      </c>
      <c r="C220" s="169" t="s">
        <v>1277</v>
      </c>
      <c r="D220" s="169">
        <v>3</v>
      </c>
      <c r="E220" s="171">
        <v>14931</v>
      </c>
      <c r="J220" s="169">
        <v>2.11</v>
      </c>
      <c r="K220" s="171">
        <v>43525</v>
      </c>
      <c r="L220" s="169">
        <v>12233.2</v>
      </c>
      <c r="M220" s="169">
        <v>103.30721</v>
      </c>
      <c r="N220" s="170">
        <v>12637.777609999999</v>
      </c>
      <c r="O220" s="169" t="str">
        <f t="shared" si="3"/>
        <v>GNM</v>
      </c>
    </row>
    <row r="221" spans="1:15" hidden="1" outlineLevel="3" x14ac:dyDescent="0.25">
      <c r="A221" s="169" t="s">
        <v>1284</v>
      </c>
      <c r="B221" s="169" t="s">
        <v>1285</v>
      </c>
      <c r="C221" s="169" t="s">
        <v>1277</v>
      </c>
      <c r="D221" s="169">
        <v>3</v>
      </c>
      <c r="E221" s="171">
        <v>14931</v>
      </c>
      <c r="J221" s="169">
        <v>2.11</v>
      </c>
      <c r="K221" s="171">
        <v>43556</v>
      </c>
      <c r="L221" s="169">
        <v>13530.55</v>
      </c>
      <c r="M221" s="169">
        <v>103.30721</v>
      </c>
      <c r="N221" s="170">
        <v>13978.0337</v>
      </c>
      <c r="O221" s="169" t="str">
        <f t="shared" si="3"/>
        <v>GNM</v>
      </c>
    </row>
    <row r="222" spans="1:15" hidden="1" outlineLevel="3" x14ac:dyDescent="0.25">
      <c r="A222" s="169" t="s">
        <v>1284</v>
      </c>
      <c r="B222" s="169" t="s">
        <v>1285</v>
      </c>
      <c r="C222" s="169" t="s">
        <v>1277</v>
      </c>
      <c r="D222" s="169">
        <v>3</v>
      </c>
      <c r="E222" s="171">
        <v>14931</v>
      </c>
      <c r="J222" s="169">
        <v>2.11</v>
      </c>
      <c r="K222" s="171">
        <v>43586</v>
      </c>
      <c r="L222" s="169">
        <v>14802.94</v>
      </c>
      <c r="M222" s="169">
        <v>103.30721</v>
      </c>
      <c r="N222" s="170">
        <v>15292.50431</v>
      </c>
      <c r="O222" s="169" t="str">
        <f t="shared" si="3"/>
        <v>GNM</v>
      </c>
    </row>
    <row r="223" spans="1:15" hidden="1" outlineLevel="3" x14ac:dyDescent="0.25">
      <c r="A223" s="169" t="s">
        <v>1284</v>
      </c>
      <c r="B223" s="169" t="s">
        <v>1285</v>
      </c>
      <c r="C223" s="169" t="s">
        <v>1277</v>
      </c>
      <c r="D223" s="169">
        <v>3</v>
      </c>
      <c r="E223" s="171">
        <v>14931</v>
      </c>
      <c r="J223" s="169">
        <v>2.11</v>
      </c>
      <c r="K223" s="171">
        <v>43617</v>
      </c>
      <c r="L223" s="169">
        <v>15280.53</v>
      </c>
      <c r="M223" s="169">
        <v>103.30721</v>
      </c>
      <c r="N223" s="170">
        <v>15785.889219999999</v>
      </c>
      <c r="O223" s="169" t="str">
        <f t="shared" si="3"/>
        <v>GNM</v>
      </c>
    </row>
    <row r="224" spans="1:15" hidden="1" outlineLevel="3" x14ac:dyDescent="0.25">
      <c r="A224" s="169" t="s">
        <v>1284</v>
      </c>
      <c r="B224" s="169" t="s">
        <v>1285</v>
      </c>
      <c r="C224" s="169" t="s">
        <v>1277</v>
      </c>
      <c r="D224" s="169">
        <v>3</v>
      </c>
      <c r="E224" s="171">
        <v>14931</v>
      </c>
      <c r="J224" s="169">
        <v>2.11</v>
      </c>
      <c r="K224" s="171">
        <v>43647</v>
      </c>
      <c r="L224" s="169">
        <v>14742.8</v>
      </c>
      <c r="M224" s="169">
        <v>103.30721</v>
      </c>
      <c r="N224" s="170">
        <v>15230.37536</v>
      </c>
      <c r="O224" s="169" t="str">
        <f t="shared" si="3"/>
        <v>GNM</v>
      </c>
    </row>
    <row r="225" spans="1:15" hidden="1" outlineLevel="3" x14ac:dyDescent="0.25">
      <c r="A225" s="169" t="s">
        <v>1284</v>
      </c>
      <c r="B225" s="169" t="s">
        <v>1285</v>
      </c>
      <c r="C225" s="169" t="s">
        <v>1277</v>
      </c>
      <c r="D225" s="169">
        <v>3</v>
      </c>
      <c r="E225" s="171">
        <v>14931</v>
      </c>
      <c r="J225" s="169">
        <v>2.11</v>
      </c>
      <c r="K225" s="171">
        <v>43678</v>
      </c>
      <c r="L225" s="169">
        <v>15082.22</v>
      </c>
      <c r="M225" s="169">
        <v>103.30721</v>
      </c>
      <c r="N225" s="170">
        <v>15581.020689999999</v>
      </c>
      <c r="O225" s="169" t="str">
        <f t="shared" si="3"/>
        <v>GNM</v>
      </c>
    </row>
    <row r="226" spans="1:15" hidden="1" outlineLevel="3" x14ac:dyDescent="0.25">
      <c r="A226" s="169" t="s">
        <v>1284</v>
      </c>
      <c r="B226" s="169" t="s">
        <v>1285</v>
      </c>
      <c r="C226" s="169" t="s">
        <v>1277</v>
      </c>
      <c r="D226" s="169">
        <v>3</v>
      </c>
      <c r="E226" s="171">
        <v>14931</v>
      </c>
      <c r="J226" s="169">
        <v>2.11</v>
      </c>
      <c r="K226" s="171">
        <v>43709</v>
      </c>
      <c r="L226" s="169">
        <v>14624.53</v>
      </c>
      <c r="M226" s="169">
        <v>103.30721</v>
      </c>
      <c r="N226" s="170">
        <v>15108.19392</v>
      </c>
      <c r="O226" s="169" t="str">
        <f t="shared" si="3"/>
        <v>GNM</v>
      </c>
    </row>
    <row r="227" spans="1:15" hidden="1" outlineLevel="3" x14ac:dyDescent="0.25">
      <c r="A227" s="169" t="s">
        <v>1284</v>
      </c>
      <c r="B227" s="169" t="s">
        <v>1285</v>
      </c>
      <c r="C227" s="169" t="s">
        <v>1277</v>
      </c>
      <c r="D227" s="169">
        <v>3</v>
      </c>
      <c r="E227" s="171">
        <v>14931</v>
      </c>
      <c r="J227" s="169">
        <v>2.11</v>
      </c>
      <c r="K227" s="171">
        <v>43739</v>
      </c>
      <c r="L227" s="169">
        <v>12882.17</v>
      </c>
      <c r="M227" s="169">
        <v>103.30721</v>
      </c>
      <c r="N227" s="170">
        <v>13308.21041</v>
      </c>
      <c r="O227" s="169" t="str">
        <f t="shared" si="3"/>
        <v>GNM</v>
      </c>
    </row>
    <row r="228" spans="1:15" hidden="1" outlineLevel="3" x14ac:dyDescent="0.25">
      <c r="A228" s="169" t="s">
        <v>1284</v>
      </c>
      <c r="B228" s="169" t="s">
        <v>1285</v>
      </c>
      <c r="C228" s="169" t="s">
        <v>1277</v>
      </c>
      <c r="D228" s="169">
        <v>3</v>
      </c>
      <c r="E228" s="171">
        <v>14931</v>
      </c>
      <c r="J228" s="169">
        <v>2.11</v>
      </c>
      <c r="K228" s="171">
        <v>43770</v>
      </c>
      <c r="L228" s="169">
        <v>13094.12</v>
      </c>
      <c r="M228" s="169">
        <v>103.30721</v>
      </c>
      <c r="N228" s="170">
        <v>13527.170050000001</v>
      </c>
      <c r="O228" s="169" t="str">
        <f t="shared" si="3"/>
        <v>GNM</v>
      </c>
    </row>
    <row r="229" spans="1:15" hidden="1" outlineLevel="3" x14ac:dyDescent="0.25">
      <c r="A229" s="169" t="s">
        <v>1284</v>
      </c>
      <c r="B229" s="169" t="s">
        <v>1285</v>
      </c>
      <c r="C229" s="169" t="s">
        <v>1277</v>
      </c>
      <c r="D229" s="169">
        <v>3</v>
      </c>
      <c r="E229" s="171">
        <v>14931</v>
      </c>
      <c r="J229" s="169">
        <v>2.11</v>
      </c>
      <c r="K229" s="171">
        <v>43800</v>
      </c>
      <c r="L229" s="169">
        <v>11733.82</v>
      </c>
      <c r="M229" s="169">
        <v>103.30721</v>
      </c>
      <c r="N229" s="170">
        <v>12121.88207</v>
      </c>
      <c r="O229" s="169" t="str">
        <f t="shared" si="3"/>
        <v>GNM</v>
      </c>
    </row>
    <row r="230" spans="1:15" hidden="1" outlineLevel="3" x14ac:dyDescent="0.25">
      <c r="A230" s="169" t="s">
        <v>1284</v>
      </c>
      <c r="B230" s="169" t="s">
        <v>1285</v>
      </c>
      <c r="C230" s="169" t="s">
        <v>1277</v>
      </c>
      <c r="D230" s="169">
        <v>3</v>
      </c>
      <c r="E230" s="171">
        <v>14931</v>
      </c>
      <c r="J230" s="169">
        <v>2.11</v>
      </c>
      <c r="K230" s="171">
        <v>43831</v>
      </c>
      <c r="L230" s="169">
        <v>11895.33</v>
      </c>
      <c r="M230" s="169">
        <v>103.30721</v>
      </c>
      <c r="N230" s="170">
        <v>12288.733539999999</v>
      </c>
      <c r="O230" s="169" t="str">
        <f t="shared" si="3"/>
        <v>GNM</v>
      </c>
    </row>
    <row r="231" spans="1:15" hidden="1" outlineLevel="3" x14ac:dyDescent="0.25">
      <c r="A231" s="169" t="s">
        <v>1284</v>
      </c>
      <c r="B231" s="169" t="s">
        <v>1285</v>
      </c>
      <c r="C231" s="169" t="s">
        <v>1277</v>
      </c>
      <c r="D231" s="169">
        <v>3</v>
      </c>
      <c r="E231" s="171">
        <v>14931</v>
      </c>
      <c r="J231" s="169">
        <v>2.11</v>
      </c>
      <c r="K231" s="171">
        <v>43862</v>
      </c>
      <c r="L231" s="169">
        <v>10433.33</v>
      </c>
      <c r="M231" s="169">
        <v>103.30721</v>
      </c>
      <c r="N231" s="170">
        <v>10778.38213</v>
      </c>
      <c r="O231" s="169" t="str">
        <f t="shared" si="3"/>
        <v>GNM</v>
      </c>
    </row>
    <row r="232" spans="1:15" hidden="1" outlineLevel="3" x14ac:dyDescent="0.25">
      <c r="A232" s="169" t="s">
        <v>1284</v>
      </c>
      <c r="B232" s="169" t="s">
        <v>1285</v>
      </c>
      <c r="C232" s="169" t="s">
        <v>1277</v>
      </c>
      <c r="D232" s="169">
        <v>3</v>
      </c>
      <c r="E232" s="171">
        <v>14931</v>
      </c>
      <c r="J232" s="169">
        <v>2.11</v>
      </c>
      <c r="K232" s="171">
        <v>43891</v>
      </c>
      <c r="L232" s="169">
        <v>10220.219999999999</v>
      </c>
      <c r="M232" s="169">
        <v>103.30721</v>
      </c>
      <c r="N232" s="170">
        <v>10558.22414</v>
      </c>
      <c r="O232" s="169" t="str">
        <f t="shared" si="3"/>
        <v>GNM</v>
      </c>
    </row>
    <row r="233" spans="1:15" hidden="1" outlineLevel="3" x14ac:dyDescent="0.25">
      <c r="A233" s="169" t="s">
        <v>1284</v>
      </c>
      <c r="B233" s="169" t="s">
        <v>1285</v>
      </c>
      <c r="C233" s="169" t="s">
        <v>1277</v>
      </c>
      <c r="D233" s="169">
        <v>3</v>
      </c>
      <c r="E233" s="171">
        <v>14931</v>
      </c>
      <c r="J233" s="169">
        <v>2.11</v>
      </c>
      <c r="K233" s="171">
        <v>43922</v>
      </c>
      <c r="L233" s="169">
        <v>11603.24</v>
      </c>
      <c r="M233" s="169">
        <v>103.30721</v>
      </c>
      <c r="N233" s="170">
        <v>11986.98351</v>
      </c>
      <c r="O233" s="169" t="str">
        <f t="shared" si="3"/>
        <v>GNM</v>
      </c>
    </row>
    <row r="234" spans="1:15" hidden="1" outlineLevel="3" x14ac:dyDescent="0.25">
      <c r="A234" s="169" t="s">
        <v>1284</v>
      </c>
      <c r="B234" s="169" t="s">
        <v>1285</v>
      </c>
      <c r="C234" s="169" t="s">
        <v>1277</v>
      </c>
      <c r="D234" s="169">
        <v>3</v>
      </c>
      <c r="E234" s="171">
        <v>14931</v>
      </c>
      <c r="J234" s="169">
        <v>2.11</v>
      </c>
      <c r="K234" s="171">
        <v>43952</v>
      </c>
      <c r="L234" s="169">
        <v>12405.36</v>
      </c>
      <c r="M234" s="169">
        <v>103.30721</v>
      </c>
      <c r="N234" s="170">
        <v>12815.631310000001</v>
      </c>
      <c r="O234" s="169" t="str">
        <f t="shared" si="3"/>
        <v>GNM</v>
      </c>
    </row>
    <row r="235" spans="1:15" hidden="1" outlineLevel="3" x14ac:dyDescent="0.25">
      <c r="A235" s="169" t="s">
        <v>1284</v>
      </c>
      <c r="B235" s="169" t="s">
        <v>1285</v>
      </c>
      <c r="C235" s="169" t="s">
        <v>1277</v>
      </c>
      <c r="D235" s="169">
        <v>3</v>
      </c>
      <c r="E235" s="171">
        <v>14931</v>
      </c>
      <c r="J235" s="169">
        <v>2.11</v>
      </c>
      <c r="K235" s="171">
        <v>43983</v>
      </c>
      <c r="L235" s="169">
        <v>12141.59</v>
      </c>
      <c r="M235" s="169">
        <v>103.30721</v>
      </c>
      <c r="N235" s="170">
        <v>12543.13788</v>
      </c>
      <c r="O235" s="169" t="str">
        <f t="shared" si="3"/>
        <v>GNM</v>
      </c>
    </row>
    <row r="236" spans="1:15" hidden="1" outlineLevel="3" x14ac:dyDescent="0.25">
      <c r="A236" s="169" t="s">
        <v>1284</v>
      </c>
      <c r="B236" s="169" t="s">
        <v>1285</v>
      </c>
      <c r="C236" s="169" t="s">
        <v>1277</v>
      </c>
      <c r="D236" s="169">
        <v>3</v>
      </c>
      <c r="E236" s="171">
        <v>14931</v>
      </c>
      <c r="J236" s="169">
        <v>2.11</v>
      </c>
      <c r="K236" s="171">
        <v>44013</v>
      </c>
      <c r="L236" s="169">
        <v>13244.21</v>
      </c>
      <c r="M236" s="169">
        <v>103.30721</v>
      </c>
      <c r="N236" s="170">
        <v>13682.223840000001</v>
      </c>
      <c r="O236" s="169" t="str">
        <f t="shared" si="3"/>
        <v>GNM</v>
      </c>
    </row>
    <row r="237" spans="1:15" hidden="1" outlineLevel="3" x14ac:dyDescent="0.25">
      <c r="A237" s="169" t="s">
        <v>1284</v>
      </c>
      <c r="B237" s="169" t="s">
        <v>1285</v>
      </c>
      <c r="C237" s="169" t="s">
        <v>1277</v>
      </c>
      <c r="D237" s="169">
        <v>3</v>
      </c>
      <c r="E237" s="171">
        <v>14931</v>
      </c>
      <c r="J237" s="169">
        <v>2.11</v>
      </c>
      <c r="K237" s="171">
        <v>44044</v>
      </c>
      <c r="L237" s="169">
        <v>12755.7</v>
      </c>
      <c r="M237" s="169">
        <v>103.30721</v>
      </c>
      <c r="N237" s="170">
        <v>13177.557790000001</v>
      </c>
      <c r="O237" s="169" t="str">
        <f t="shared" si="3"/>
        <v>GNM</v>
      </c>
    </row>
    <row r="238" spans="1:15" hidden="1" outlineLevel="3" x14ac:dyDescent="0.25">
      <c r="A238" s="169" t="s">
        <v>1284</v>
      </c>
      <c r="B238" s="169" t="s">
        <v>1285</v>
      </c>
      <c r="C238" s="169" t="s">
        <v>1277</v>
      </c>
      <c r="D238" s="169">
        <v>3</v>
      </c>
      <c r="E238" s="171">
        <v>14931</v>
      </c>
      <c r="J238" s="169">
        <v>2.11</v>
      </c>
      <c r="K238" s="171">
        <v>44075</v>
      </c>
      <c r="L238" s="169">
        <v>12039.11</v>
      </c>
      <c r="M238" s="169">
        <v>103.30721</v>
      </c>
      <c r="N238" s="170">
        <v>12437.26865</v>
      </c>
      <c r="O238" s="169" t="str">
        <f t="shared" si="3"/>
        <v>GNM</v>
      </c>
    </row>
    <row r="239" spans="1:15" hidden="1" outlineLevel="3" x14ac:dyDescent="0.25">
      <c r="A239" s="169" t="s">
        <v>1284</v>
      </c>
      <c r="B239" s="169" t="s">
        <v>1285</v>
      </c>
      <c r="C239" s="169" t="s">
        <v>1277</v>
      </c>
      <c r="D239" s="169">
        <v>3</v>
      </c>
      <c r="E239" s="171">
        <v>14931</v>
      </c>
      <c r="J239" s="169">
        <v>2.11</v>
      </c>
      <c r="K239" s="171">
        <v>44105</v>
      </c>
      <c r="L239" s="169">
        <v>11279.29</v>
      </c>
      <c r="M239" s="169">
        <v>103.30721</v>
      </c>
      <c r="N239" s="170">
        <v>11652.319810000001</v>
      </c>
      <c r="O239" s="169" t="str">
        <f t="shared" si="3"/>
        <v>GNM</v>
      </c>
    </row>
    <row r="240" spans="1:15" hidden="1" outlineLevel="3" x14ac:dyDescent="0.25">
      <c r="A240" s="169" t="s">
        <v>1284</v>
      </c>
      <c r="B240" s="169" t="s">
        <v>1285</v>
      </c>
      <c r="C240" s="169" t="s">
        <v>1277</v>
      </c>
      <c r="D240" s="169">
        <v>3</v>
      </c>
      <c r="E240" s="171">
        <v>14931</v>
      </c>
      <c r="J240" s="169">
        <v>2.11</v>
      </c>
      <c r="K240" s="171">
        <v>44136</v>
      </c>
      <c r="L240" s="169">
        <v>10838.27</v>
      </c>
      <c r="M240" s="169">
        <v>103.30721</v>
      </c>
      <c r="N240" s="170">
        <v>11196.71435</v>
      </c>
      <c r="O240" s="169" t="str">
        <f t="shared" si="3"/>
        <v>GNM</v>
      </c>
    </row>
    <row r="241" spans="1:15" hidden="1" outlineLevel="3" x14ac:dyDescent="0.25">
      <c r="A241" s="169" t="s">
        <v>1284</v>
      </c>
      <c r="B241" s="169" t="s">
        <v>1285</v>
      </c>
      <c r="C241" s="169" t="s">
        <v>1277</v>
      </c>
      <c r="D241" s="169">
        <v>3</v>
      </c>
      <c r="E241" s="171">
        <v>14931</v>
      </c>
      <c r="J241" s="169">
        <v>2.11</v>
      </c>
      <c r="K241" s="171">
        <v>44166</v>
      </c>
      <c r="L241" s="169">
        <v>10056</v>
      </c>
      <c r="M241" s="169">
        <v>103.30721</v>
      </c>
      <c r="N241" s="170">
        <v>10388.573039999999</v>
      </c>
      <c r="O241" s="169" t="str">
        <f t="shared" si="3"/>
        <v>GNM</v>
      </c>
    </row>
    <row r="242" spans="1:15" hidden="1" outlineLevel="3" x14ac:dyDescent="0.25">
      <c r="A242" s="169" t="s">
        <v>1284</v>
      </c>
      <c r="B242" s="169" t="s">
        <v>1285</v>
      </c>
      <c r="C242" s="169" t="s">
        <v>1277</v>
      </c>
      <c r="D242" s="169">
        <v>3</v>
      </c>
      <c r="E242" s="171">
        <v>14931</v>
      </c>
      <c r="J242" s="169">
        <v>2.11</v>
      </c>
      <c r="K242" s="171">
        <v>44197</v>
      </c>
      <c r="L242" s="169">
        <v>10466.31</v>
      </c>
      <c r="M242" s="169">
        <v>103.30721</v>
      </c>
      <c r="N242" s="170">
        <v>10812.45285</v>
      </c>
      <c r="O242" s="169" t="str">
        <f t="shared" si="3"/>
        <v>GNM</v>
      </c>
    </row>
    <row r="243" spans="1:15" hidden="1" outlineLevel="3" x14ac:dyDescent="0.25">
      <c r="A243" s="169" t="s">
        <v>1284</v>
      </c>
      <c r="B243" s="169" t="s">
        <v>1285</v>
      </c>
      <c r="C243" s="169" t="s">
        <v>1277</v>
      </c>
      <c r="D243" s="169">
        <v>3</v>
      </c>
      <c r="E243" s="171">
        <v>14931</v>
      </c>
      <c r="J243" s="169">
        <v>2.11</v>
      </c>
      <c r="K243" s="171">
        <v>44228</v>
      </c>
      <c r="L243" s="169">
        <v>8819.6299999999992</v>
      </c>
      <c r="M243" s="169">
        <v>103.30721</v>
      </c>
      <c r="N243" s="170">
        <v>9111.3136849999992</v>
      </c>
      <c r="O243" s="169" t="str">
        <f t="shared" si="3"/>
        <v>GNM</v>
      </c>
    </row>
    <row r="244" spans="1:15" hidden="1" outlineLevel="3" x14ac:dyDescent="0.25">
      <c r="A244" s="169" t="s">
        <v>1284</v>
      </c>
      <c r="B244" s="169" t="s">
        <v>1285</v>
      </c>
      <c r="C244" s="169" t="s">
        <v>1277</v>
      </c>
      <c r="D244" s="169">
        <v>3</v>
      </c>
      <c r="E244" s="171">
        <v>14931</v>
      </c>
      <c r="J244" s="169">
        <v>2.11</v>
      </c>
      <c r="K244" s="171">
        <v>44256</v>
      </c>
      <c r="L244" s="169">
        <v>8852.6</v>
      </c>
      <c r="M244" s="169">
        <v>103.30721</v>
      </c>
      <c r="N244" s="170">
        <v>9145.3740720000005</v>
      </c>
      <c r="O244" s="169" t="str">
        <f t="shared" si="3"/>
        <v>GNM</v>
      </c>
    </row>
    <row r="245" spans="1:15" hidden="1" outlineLevel="3" x14ac:dyDescent="0.25">
      <c r="A245" s="169" t="s">
        <v>1284</v>
      </c>
      <c r="B245" s="169" t="s">
        <v>1285</v>
      </c>
      <c r="C245" s="169" t="s">
        <v>1277</v>
      </c>
      <c r="D245" s="169">
        <v>3</v>
      </c>
      <c r="E245" s="171">
        <v>14931</v>
      </c>
      <c r="J245" s="169">
        <v>2.11</v>
      </c>
      <c r="K245" s="171">
        <v>44287</v>
      </c>
      <c r="L245" s="169">
        <v>10000.459999999999</v>
      </c>
      <c r="M245" s="169">
        <v>103.30721</v>
      </c>
      <c r="N245" s="170">
        <v>10331.19621</v>
      </c>
      <c r="O245" s="169" t="str">
        <f t="shared" si="3"/>
        <v>GNM</v>
      </c>
    </row>
    <row r="246" spans="1:15" hidden="1" outlineLevel="3" x14ac:dyDescent="0.25">
      <c r="A246" s="169" t="s">
        <v>1284</v>
      </c>
      <c r="B246" s="169" t="s">
        <v>1285</v>
      </c>
      <c r="C246" s="169" t="s">
        <v>1277</v>
      </c>
      <c r="D246" s="169">
        <v>3</v>
      </c>
      <c r="E246" s="171">
        <v>14931</v>
      </c>
      <c r="J246" s="169">
        <v>2.11</v>
      </c>
      <c r="K246" s="171">
        <v>44317</v>
      </c>
      <c r="L246" s="169">
        <v>10506.55</v>
      </c>
      <c r="M246" s="169">
        <v>103.30721</v>
      </c>
      <c r="N246" s="170">
        <v>10854.02367</v>
      </c>
      <c r="O246" s="169" t="str">
        <f t="shared" si="3"/>
        <v>GNM</v>
      </c>
    </row>
    <row r="247" spans="1:15" hidden="1" outlineLevel="3" x14ac:dyDescent="0.25">
      <c r="A247" s="169" t="s">
        <v>1284</v>
      </c>
      <c r="B247" s="169" t="s">
        <v>1285</v>
      </c>
      <c r="C247" s="169" t="s">
        <v>1277</v>
      </c>
      <c r="D247" s="169">
        <v>3</v>
      </c>
      <c r="E247" s="171">
        <v>14931</v>
      </c>
      <c r="J247" s="169">
        <v>2.11</v>
      </c>
      <c r="K247" s="171">
        <v>44348</v>
      </c>
      <c r="L247" s="169">
        <v>10816.87</v>
      </c>
      <c r="M247" s="169">
        <v>103.30721</v>
      </c>
      <c r="N247" s="170">
        <v>11174.606610000001</v>
      </c>
      <c r="O247" s="169" t="str">
        <f t="shared" si="3"/>
        <v>GNM</v>
      </c>
    </row>
    <row r="248" spans="1:15" hidden="1" outlineLevel="3" x14ac:dyDescent="0.25">
      <c r="A248" s="169" t="s">
        <v>1284</v>
      </c>
      <c r="B248" s="169" t="s">
        <v>1285</v>
      </c>
      <c r="C248" s="169" t="s">
        <v>1277</v>
      </c>
      <c r="D248" s="169">
        <v>3</v>
      </c>
      <c r="E248" s="171">
        <v>14931</v>
      </c>
      <c r="J248" s="169">
        <v>2.11</v>
      </c>
      <c r="K248" s="171">
        <v>44378</v>
      </c>
      <c r="L248" s="169">
        <v>11221.2</v>
      </c>
      <c r="M248" s="169">
        <v>103.30721</v>
      </c>
      <c r="N248" s="170">
        <v>11592.308650000001</v>
      </c>
      <c r="O248" s="169" t="str">
        <f t="shared" si="3"/>
        <v>GNM</v>
      </c>
    </row>
    <row r="249" spans="1:15" hidden="1" outlineLevel="3" x14ac:dyDescent="0.25">
      <c r="A249" s="169" t="s">
        <v>1284</v>
      </c>
      <c r="B249" s="169" t="s">
        <v>1285</v>
      </c>
      <c r="C249" s="169" t="s">
        <v>1277</v>
      </c>
      <c r="D249" s="169">
        <v>3</v>
      </c>
      <c r="E249" s="171">
        <v>14931</v>
      </c>
      <c r="J249" s="169">
        <v>2.11</v>
      </c>
      <c r="K249" s="171">
        <v>44409</v>
      </c>
      <c r="L249" s="169">
        <v>10750.25</v>
      </c>
      <c r="M249" s="169">
        <v>103.30721</v>
      </c>
      <c r="N249" s="170">
        <v>11105.78334</v>
      </c>
      <c r="O249" s="169" t="str">
        <f t="shared" si="3"/>
        <v>GNM</v>
      </c>
    </row>
    <row r="250" spans="1:15" hidden="1" outlineLevel="3" x14ac:dyDescent="0.25">
      <c r="A250" s="169" t="s">
        <v>1284</v>
      </c>
      <c r="B250" s="169" t="s">
        <v>1285</v>
      </c>
      <c r="C250" s="169" t="s">
        <v>1277</v>
      </c>
      <c r="D250" s="169">
        <v>3</v>
      </c>
      <c r="E250" s="171">
        <v>14931</v>
      </c>
      <c r="J250" s="169">
        <v>2.11</v>
      </c>
      <c r="K250" s="171">
        <v>44440</v>
      </c>
      <c r="L250" s="169">
        <v>10752.58</v>
      </c>
      <c r="M250" s="169">
        <v>103.30721</v>
      </c>
      <c r="N250" s="170">
        <v>11108.190399999999</v>
      </c>
      <c r="O250" s="169" t="str">
        <f t="shared" si="3"/>
        <v>GNM</v>
      </c>
    </row>
    <row r="251" spans="1:15" hidden="1" outlineLevel="3" x14ac:dyDescent="0.25">
      <c r="A251" s="169" t="s">
        <v>1284</v>
      </c>
      <c r="B251" s="169" t="s">
        <v>1285</v>
      </c>
      <c r="C251" s="169" t="s">
        <v>1277</v>
      </c>
      <c r="D251" s="169">
        <v>3</v>
      </c>
      <c r="E251" s="171">
        <v>14931</v>
      </c>
      <c r="J251" s="169">
        <v>2.11</v>
      </c>
      <c r="K251" s="171">
        <v>44470</v>
      </c>
      <c r="L251" s="169">
        <v>9654.34</v>
      </c>
      <c r="M251" s="169">
        <v>103.30721</v>
      </c>
      <c r="N251" s="170">
        <v>9973.6292979999998</v>
      </c>
      <c r="O251" s="169" t="str">
        <f t="shared" si="3"/>
        <v>GNM</v>
      </c>
    </row>
    <row r="252" spans="1:15" hidden="1" outlineLevel="3" x14ac:dyDescent="0.25">
      <c r="A252" s="169" t="s">
        <v>1284</v>
      </c>
      <c r="B252" s="169" t="s">
        <v>1285</v>
      </c>
      <c r="C252" s="169" t="s">
        <v>1277</v>
      </c>
      <c r="D252" s="169">
        <v>3</v>
      </c>
      <c r="E252" s="171">
        <v>14931</v>
      </c>
      <c r="J252" s="169">
        <v>2.11</v>
      </c>
      <c r="K252" s="171">
        <v>44501</v>
      </c>
      <c r="L252" s="169">
        <v>9475.7999999999993</v>
      </c>
      <c r="M252" s="169">
        <v>103.30721</v>
      </c>
      <c r="N252" s="170">
        <v>9789.1846050000004</v>
      </c>
      <c r="O252" s="169" t="str">
        <f t="shared" si="3"/>
        <v>GNM</v>
      </c>
    </row>
    <row r="253" spans="1:15" hidden="1" outlineLevel="3" x14ac:dyDescent="0.25">
      <c r="A253" s="169" t="s">
        <v>1284</v>
      </c>
      <c r="B253" s="169" t="s">
        <v>1285</v>
      </c>
      <c r="C253" s="169" t="s">
        <v>1277</v>
      </c>
      <c r="D253" s="169">
        <v>3</v>
      </c>
      <c r="E253" s="171">
        <v>14931</v>
      </c>
      <c r="J253" s="169">
        <v>2.11</v>
      </c>
      <c r="K253" s="171">
        <v>44531</v>
      </c>
      <c r="L253" s="169">
        <v>8939.2900000000009</v>
      </c>
      <c r="M253" s="169">
        <v>103.30721</v>
      </c>
      <c r="N253" s="170">
        <v>9234.9310929999992</v>
      </c>
      <c r="O253" s="169" t="str">
        <f t="shared" si="3"/>
        <v>GNM</v>
      </c>
    </row>
    <row r="254" spans="1:15" hidden="1" outlineLevel="3" x14ac:dyDescent="0.25">
      <c r="A254" s="169" t="s">
        <v>1284</v>
      </c>
      <c r="B254" s="169" t="s">
        <v>1285</v>
      </c>
      <c r="C254" s="169" t="s">
        <v>1277</v>
      </c>
      <c r="D254" s="169">
        <v>3</v>
      </c>
      <c r="E254" s="171">
        <v>14931</v>
      </c>
      <c r="J254" s="169">
        <v>2.11</v>
      </c>
      <c r="K254" s="171">
        <v>44562</v>
      </c>
      <c r="L254" s="169">
        <v>8975.32</v>
      </c>
      <c r="M254" s="169">
        <v>103.30721</v>
      </c>
      <c r="N254" s="170">
        <v>9272.1526809999996</v>
      </c>
      <c r="O254" s="169" t="str">
        <f t="shared" si="3"/>
        <v>GNM</v>
      </c>
    </row>
    <row r="255" spans="1:15" hidden="1" outlineLevel="3" x14ac:dyDescent="0.25">
      <c r="A255" s="169" t="s">
        <v>1284</v>
      </c>
      <c r="B255" s="169" t="s">
        <v>1285</v>
      </c>
      <c r="C255" s="169" t="s">
        <v>1277</v>
      </c>
      <c r="D255" s="169">
        <v>3</v>
      </c>
      <c r="E255" s="171">
        <v>14931</v>
      </c>
      <c r="J255" s="169">
        <v>2.11</v>
      </c>
      <c r="K255" s="171">
        <v>44593</v>
      </c>
      <c r="L255" s="169">
        <v>7776.26</v>
      </c>
      <c r="M255" s="169">
        <v>103.30721</v>
      </c>
      <c r="N255" s="170">
        <v>8033.4372480000002</v>
      </c>
      <c r="O255" s="169" t="str">
        <f t="shared" si="3"/>
        <v>GNM</v>
      </c>
    </row>
    <row r="256" spans="1:15" hidden="1" outlineLevel="3" x14ac:dyDescent="0.25">
      <c r="A256" s="169" t="s">
        <v>1284</v>
      </c>
      <c r="B256" s="169" t="s">
        <v>1285</v>
      </c>
      <c r="C256" s="169" t="s">
        <v>1277</v>
      </c>
      <c r="D256" s="169">
        <v>3</v>
      </c>
      <c r="E256" s="171">
        <v>14931</v>
      </c>
      <c r="J256" s="169">
        <v>2.11</v>
      </c>
      <c r="K256" s="171">
        <v>44621</v>
      </c>
      <c r="L256" s="169">
        <v>7821.87</v>
      </c>
      <c r="M256" s="169">
        <v>103.30721</v>
      </c>
      <c r="N256" s="170">
        <v>8080.5556669999996</v>
      </c>
      <c r="O256" s="169" t="str">
        <f t="shared" si="3"/>
        <v>GNM</v>
      </c>
    </row>
    <row r="257" spans="1:15" hidden="1" outlineLevel="3" x14ac:dyDescent="0.25">
      <c r="A257" s="169" t="s">
        <v>1284</v>
      </c>
      <c r="B257" s="169" t="s">
        <v>1285</v>
      </c>
      <c r="C257" s="169" t="s">
        <v>1277</v>
      </c>
      <c r="D257" s="169">
        <v>3</v>
      </c>
      <c r="E257" s="171">
        <v>14931</v>
      </c>
      <c r="J257" s="169">
        <v>2.11</v>
      </c>
      <c r="K257" s="171">
        <v>44652</v>
      </c>
      <c r="L257" s="169">
        <v>8801.23</v>
      </c>
      <c r="M257" s="169">
        <v>103.30721</v>
      </c>
      <c r="N257" s="170">
        <v>9092.3051589999995</v>
      </c>
      <c r="O257" s="169" t="str">
        <f t="shared" si="3"/>
        <v>GNM</v>
      </c>
    </row>
    <row r="258" spans="1:15" hidden="1" outlineLevel="3" x14ac:dyDescent="0.25">
      <c r="A258" s="169" t="s">
        <v>1284</v>
      </c>
      <c r="B258" s="169" t="s">
        <v>1285</v>
      </c>
      <c r="C258" s="169" t="s">
        <v>1277</v>
      </c>
      <c r="D258" s="169">
        <v>3</v>
      </c>
      <c r="E258" s="171">
        <v>14931</v>
      </c>
      <c r="J258" s="169">
        <v>2.11</v>
      </c>
      <c r="K258" s="171">
        <v>44682</v>
      </c>
      <c r="L258" s="169">
        <v>9248.6200000000008</v>
      </c>
      <c r="M258" s="169">
        <v>103.30721</v>
      </c>
      <c r="N258" s="170">
        <v>9554.4912860000004</v>
      </c>
      <c r="O258" s="169" t="str">
        <f t="shared" ref="O258:O321" si="4">LEFT(B258,3)</f>
        <v>GNM</v>
      </c>
    </row>
    <row r="259" spans="1:15" hidden="1" outlineLevel="3" x14ac:dyDescent="0.25">
      <c r="A259" s="169" t="s">
        <v>1284</v>
      </c>
      <c r="B259" s="169" t="s">
        <v>1285</v>
      </c>
      <c r="C259" s="169" t="s">
        <v>1277</v>
      </c>
      <c r="D259" s="169">
        <v>3</v>
      </c>
      <c r="E259" s="171">
        <v>14931</v>
      </c>
      <c r="J259" s="169">
        <v>2.11</v>
      </c>
      <c r="K259" s="171">
        <v>44713</v>
      </c>
      <c r="L259" s="169">
        <v>9526.85</v>
      </c>
      <c r="M259" s="169">
        <v>103.30721</v>
      </c>
      <c r="N259" s="170">
        <v>9841.9229360000008</v>
      </c>
      <c r="O259" s="169" t="str">
        <f t="shared" si="4"/>
        <v>GNM</v>
      </c>
    </row>
    <row r="260" spans="1:15" hidden="1" outlineLevel="3" x14ac:dyDescent="0.25">
      <c r="A260" s="169" t="s">
        <v>1284</v>
      </c>
      <c r="B260" s="169" t="s">
        <v>1285</v>
      </c>
      <c r="C260" s="169" t="s">
        <v>1277</v>
      </c>
      <c r="D260" s="169">
        <v>3</v>
      </c>
      <c r="E260" s="171">
        <v>14931</v>
      </c>
      <c r="J260" s="169">
        <v>2.11</v>
      </c>
      <c r="K260" s="171">
        <v>44743</v>
      </c>
      <c r="L260" s="169">
        <v>9881.4599999999991</v>
      </c>
      <c r="M260" s="169">
        <v>103.30721</v>
      </c>
      <c r="N260" s="170">
        <v>10208.260630000001</v>
      </c>
      <c r="O260" s="169" t="str">
        <f t="shared" si="4"/>
        <v>GNM</v>
      </c>
    </row>
    <row r="261" spans="1:15" hidden="1" outlineLevel="3" x14ac:dyDescent="0.25">
      <c r="A261" s="169" t="s">
        <v>1284</v>
      </c>
      <c r="B261" s="169" t="s">
        <v>1285</v>
      </c>
      <c r="C261" s="169" t="s">
        <v>1277</v>
      </c>
      <c r="D261" s="169">
        <v>3</v>
      </c>
      <c r="E261" s="171">
        <v>14931</v>
      </c>
      <c r="J261" s="169">
        <v>2.11</v>
      </c>
      <c r="K261" s="171">
        <v>44774</v>
      </c>
      <c r="L261" s="169">
        <v>9490.1</v>
      </c>
      <c r="M261" s="169">
        <v>103.30721</v>
      </c>
      <c r="N261" s="170">
        <v>9803.9575359999999</v>
      </c>
      <c r="O261" s="169" t="str">
        <f t="shared" si="4"/>
        <v>GNM</v>
      </c>
    </row>
    <row r="262" spans="1:15" hidden="1" outlineLevel="3" x14ac:dyDescent="0.25">
      <c r="A262" s="169" t="s">
        <v>1284</v>
      </c>
      <c r="B262" s="169" t="s">
        <v>1285</v>
      </c>
      <c r="C262" s="169" t="s">
        <v>1277</v>
      </c>
      <c r="D262" s="169">
        <v>3</v>
      </c>
      <c r="E262" s="171">
        <v>14931</v>
      </c>
      <c r="J262" s="169">
        <v>2.11</v>
      </c>
      <c r="K262" s="171">
        <v>44805</v>
      </c>
      <c r="L262" s="169">
        <v>9500.4699999999993</v>
      </c>
      <c r="M262" s="169">
        <v>103.30721</v>
      </c>
      <c r="N262" s="170">
        <v>9814.670494</v>
      </c>
      <c r="O262" s="169" t="str">
        <f t="shared" si="4"/>
        <v>GNM</v>
      </c>
    </row>
    <row r="263" spans="1:15" hidden="1" outlineLevel="3" x14ac:dyDescent="0.25">
      <c r="A263" s="169" t="s">
        <v>1284</v>
      </c>
      <c r="B263" s="169" t="s">
        <v>1285</v>
      </c>
      <c r="C263" s="169" t="s">
        <v>1277</v>
      </c>
      <c r="D263" s="169">
        <v>3</v>
      </c>
      <c r="E263" s="171">
        <v>14931</v>
      </c>
      <c r="J263" s="169">
        <v>2.11</v>
      </c>
      <c r="K263" s="171">
        <v>44835</v>
      </c>
      <c r="L263" s="169">
        <v>8565.7800000000007</v>
      </c>
      <c r="M263" s="169">
        <v>103.30721</v>
      </c>
      <c r="N263" s="170">
        <v>8849.0683329999993</v>
      </c>
      <c r="O263" s="169" t="str">
        <f t="shared" si="4"/>
        <v>GNM</v>
      </c>
    </row>
    <row r="264" spans="1:15" hidden="1" outlineLevel="3" x14ac:dyDescent="0.25">
      <c r="A264" s="169" t="s">
        <v>1284</v>
      </c>
      <c r="B264" s="169" t="s">
        <v>1285</v>
      </c>
      <c r="C264" s="169" t="s">
        <v>1277</v>
      </c>
      <c r="D264" s="169">
        <v>3</v>
      </c>
      <c r="E264" s="171">
        <v>14931</v>
      </c>
      <c r="J264" s="169">
        <v>2.11</v>
      </c>
      <c r="K264" s="171">
        <v>44866</v>
      </c>
      <c r="L264" s="169">
        <v>8409.76</v>
      </c>
      <c r="M264" s="169">
        <v>103.30721</v>
      </c>
      <c r="N264" s="170">
        <v>8687.8884240000007</v>
      </c>
      <c r="O264" s="169" t="str">
        <f t="shared" si="4"/>
        <v>GNM</v>
      </c>
    </row>
    <row r="265" spans="1:15" hidden="1" outlineLevel="3" x14ac:dyDescent="0.25">
      <c r="A265" s="169" t="s">
        <v>1284</v>
      </c>
      <c r="B265" s="169" t="s">
        <v>1285</v>
      </c>
      <c r="C265" s="169" t="s">
        <v>1277</v>
      </c>
      <c r="D265" s="169">
        <v>3</v>
      </c>
      <c r="E265" s="171">
        <v>14931</v>
      </c>
      <c r="J265" s="169">
        <v>2.11</v>
      </c>
      <c r="K265" s="171">
        <v>44896</v>
      </c>
      <c r="L265" s="169">
        <v>7957.28</v>
      </c>
      <c r="M265" s="169">
        <v>103.30721</v>
      </c>
      <c r="N265" s="170">
        <v>8220.4439600000005</v>
      </c>
      <c r="O265" s="169" t="str">
        <f t="shared" si="4"/>
        <v>GNM</v>
      </c>
    </row>
    <row r="266" spans="1:15" hidden="1" outlineLevel="3" x14ac:dyDescent="0.25">
      <c r="A266" s="169" t="s">
        <v>1284</v>
      </c>
      <c r="B266" s="169" t="s">
        <v>1285</v>
      </c>
      <c r="C266" s="169" t="s">
        <v>1277</v>
      </c>
      <c r="D266" s="169">
        <v>3</v>
      </c>
      <c r="E266" s="171">
        <v>14931</v>
      </c>
      <c r="J266" s="169">
        <v>2.11</v>
      </c>
      <c r="K266" s="171">
        <v>44927</v>
      </c>
      <c r="L266" s="169">
        <v>7989.64</v>
      </c>
      <c r="M266" s="169">
        <v>103.30721</v>
      </c>
      <c r="N266" s="170">
        <v>8253.8741730000002</v>
      </c>
      <c r="O266" s="169" t="str">
        <f t="shared" si="4"/>
        <v>GNM</v>
      </c>
    </row>
    <row r="267" spans="1:15" hidden="1" outlineLevel="3" x14ac:dyDescent="0.25">
      <c r="A267" s="169" t="s">
        <v>1284</v>
      </c>
      <c r="B267" s="169" t="s">
        <v>1285</v>
      </c>
      <c r="C267" s="169" t="s">
        <v>1277</v>
      </c>
      <c r="D267" s="169">
        <v>3</v>
      </c>
      <c r="E267" s="171">
        <v>14931</v>
      </c>
      <c r="J267" s="169">
        <v>2.11</v>
      </c>
      <c r="K267" s="171">
        <v>44958</v>
      </c>
      <c r="L267" s="169">
        <v>6962.95</v>
      </c>
      <c r="M267" s="169">
        <v>103.30721</v>
      </c>
      <c r="N267" s="170">
        <v>7193.2293790000003</v>
      </c>
      <c r="O267" s="169" t="str">
        <f t="shared" si="4"/>
        <v>GNM</v>
      </c>
    </row>
    <row r="268" spans="1:15" hidden="1" outlineLevel="3" x14ac:dyDescent="0.25">
      <c r="A268" s="169" t="s">
        <v>1284</v>
      </c>
      <c r="B268" s="169" t="s">
        <v>1285</v>
      </c>
      <c r="C268" s="169" t="s">
        <v>1277</v>
      </c>
      <c r="D268" s="169">
        <v>3</v>
      </c>
      <c r="E268" s="171">
        <v>14931</v>
      </c>
      <c r="J268" s="169">
        <v>2.11</v>
      </c>
      <c r="K268" s="171">
        <v>44986</v>
      </c>
      <c r="L268" s="169">
        <v>7007.17</v>
      </c>
      <c r="M268" s="169">
        <v>103.30721</v>
      </c>
      <c r="N268" s="170">
        <v>7238.9118269999999</v>
      </c>
      <c r="O268" s="169" t="str">
        <f t="shared" si="4"/>
        <v>GNM</v>
      </c>
    </row>
    <row r="269" spans="1:15" hidden="1" outlineLevel="3" x14ac:dyDescent="0.25">
      <c r="A269" s="169" t="s">
        <v>1284</v>
      </c>
      <c r="B269" s="169" t="s">
        <v>1285</v>
      </c>
      <c r="C269" s="169" t="s">
        <v>1277</v>
      </c>
      <c r="D269" s="169">
        <v>3</v>
      </c>
      <c r="E269" s="171">
        <v>14931</v>
      </c>
      <c r="J269" s="169">
        <v>2.11</v>
      </c>
      <c r="K269" s="171">
        <v>45017</v>
      </c>
      <c r="L269" s="169">
        <v>7844.2</v>
      </c>
      <c r="M269" s="169">
        <v>103.30721</v>
      </c>
      <c r="N269" s="170">
        <v>8103.6241669999999</v>
      </c>
      <c r="O269" s="169" t="str">
        <f t="shared" si="4"/>
        <v>GNM</v>
      </c>
    </row>
    <row r="270" spans="1:15" hidden="1" outlineLevel="3" x14ac:dyDescent="0.25">
      <c r="A270" s="169" t="s">
        <v>1284</v>
      </c>
      <c r="B270" s="169" t="s">
        <v>1285</v>
      </c>
      <c r="C270" s="169" t="s">
        <v>1277</v>
      </c>
      <c r="D270" s="169">
        <v>3</v>
      </c>
      <c r="E270" s="171">
        <v>14931</v>
      </c>
      <c r="J270" s="169">
        <v>2.11</v>
      </c>
      <c r="K270" s="171">
        <v>45047</v>
      </c>
      <c r="L270" s="169">
        <v>8229.9599999999991</v>
      </c>
      <c r="M270" s="169">
        <v>103.30721</v>
      </c>
      <c r="N270" s="170">
        <v>8502.1420600000001</v>
      </c>
      <c r="O270" s="169" t="str">
        <f t="shared" si="4"/>
        <v>GNM</v>
      </c>
    </row>
    <row r="271" spans="1:15" hidden="1" outlineLevel="3" x14ac:dyDescent="0.25">
      <c r="A271" s="169" t="s">
        <v>1284</v>
      </c>
      <c r="B271" s="169" t="s">
        <v>1285</v>
      </c>
      <c r="C271" s="169" t="s">
        <v>1277</v>
      </c>
      <c r="D271" s="169">
        <v>3</v>
      </c>
      <c r="E271" s="171">
        <v>14931</v>
      </c>
      <c r="J271" s="169">
        <v>2.11</v>
      </c>
      <c r="K271" s="171">
        <v>45078</v>
      </c>
      <c r="L271" s="169">
        <v>8469.51</v>
      </c>
      <c r="M271" s="169">
        <v>103.30721</v>
      </c>
      <c r="N271" s="170">
        <v>8749.6144820000009</v>
      </c>
      <c r="O271" s="169" t="str">
        <f t="shared" si="4"/>
        <v>GNM</v>
      </c>
    </row>
    <row r="272" spans="1:15" hidden="1" outlineLevel="3" x14ac:dyDescent="0.25">
      <c r="A272" s="169" t="s">
        <v>1284</v>
      </c>
      <c r="B272" s="169" t="s">
        <v>1285</v>
      </c>
      <c r="C272" s="169" t="s">
        <v>1277</v>
      </c>
      <c r="D272" s="169">
        <v>3</v>
      </c>
      <c r="E272" s="171">
        <v>14931</v>
      </c>
      <c r="J272" s="169">
        <v>2.11</v>
      </c>
      <c r="K272" s="171">
        <v>45108</v>
      </c>
      <c r="L272" s="169">
        <v>8775.4500000000007</v>
      </c>
      <c r="M272" s="169">
        <v>103.30721</v>
      </c>
      <c r="N272" s="170">
        <v>9065.6725600000009</v>
      </c>
      <c r="O272" s="169" t="str">
        <f t="shared" si="4"/>
        <v>GNM</v>
      </c>
    </row>
    <row r="273" spans="1:15" hidden="1" outlineLevel="3" x14ac:dyDescent="0.25">
      <c r="A273" s="169" t="s">
        <v>1284</v>
      </c>
      <c r="B273" s="169" t="s">
        <v>1285</v>
      </c>
      <c r="C273" s="169" t="s">
        <v>1277</v>
      </c>
      <c r="D273" s="169">
        <v>3</v>
      </c>
      <c r="E273" s="171">
        <v>14931</v>
      </c>
      <c r="J273" s="169">
        <v>2.11</v>
      </c>
      <c r="K273" s="171">
        <v>45139</v>
      </c>
      <c r="L273" s="169">
        <v>8444.67</v>
      </c>
      <c r="M273" s="169">
        <v>103.30721</v>
      </c>
      <c r="N273" s="170">
        <v>8723.9529710000006</v>
      </c>
      <c r="O273" s="169" t="str">
        <f t="shared" si="4"/>
        <v>GNM</v>
      </c>
    </row>
    <row r="274" spans="1:15" hidden="1" outlineLevel="3" x14ac:dyDescent="0.25">
      <c r="A274" s="169" t="s">
        <v>1284</v>
      </c>
      <c r="B274" s="169" t="s">
        <v>1285</v>
      </c>
      <c r="C274" s="169" t="s">
        <v>1277</v>
      </c>
      <c r="D274" s="169">
        <v>3</v>
      </c>
      <c r="E274" s="171">
        <v>14931</v>
      </c>
      <c r="J274" s="169">
        <v>2.11</v>
      </c>
      <c r="K274" s="171">
        <v>45170</v>
      </c>
      <c r="L274" s="169">
        <v>8458.31</v>
      </c>
      <c r="M274" s="169">
        <v>103.30721</v>
      </c>
      <c r="N274" s="170">
        <v>8738.0440739999995</v>
      </c>
      <c r="O274" s="169" t="str">
        <f t="shared" si="4"/>
        <v>GNM</v>
      </c>
    </row>
    <row r="275" spans="1:15" hidden="1" outlineLevel="3" x14ac:dyDescent="0.25">
      <c r="A275" s="169" t="s">
        <v>1284</v>
      </c>
      <c r="B275" s="169" t="s">
        <v>1285</v>
      </c>
      <c r="C275" s="169" t="s">
        <v>1277</v>
      </c>
      <c r="D275" s="169">
        <v>3</v>
      </c>
      <c r="E275" s="171">
        <v>14931</v>
      </c>
      <c r="J275" s="169">
        <v>2.11</v>
      </c>
      <c r="K275" s="171">
        <v>45200</v>
      </c>
      <c r="L275" s="169">
        <v>7661.69</v>
      </c>
      <c r="M275" s="169">
        <v>103.30721</v>
      </c>
      <c r="N275" s="170">
        <v>7915.0781779999998</v>
      </c>
      <c r="O275" s="169" t="str">
        <f t="shared" si="4"/>
        <v>GNM</v>
      </c>
    </row>
    <row r="276" spans="1:15" hidden="1" outlineLevel="3" x14ac:dyDescent="0.25">
      <c r="A276" s="169" t="s">
        <v>1284</v>
      </c>
      <c r="B276" s="169" t="s">
        <v>1285</v>
      </c>
      <c r="C276" s="169" t="s">
        <v>1277</v>
      </c>
      <c r="D276" s="169">
        <v>3</v>
      </c>
      <c r="E276" s="171">
        <v>14931</v>
      </c>
      <c r="J276" s="169">
        <v>2.11</v>
      </c>
      <c r="K276" s="171">
        <v>45231</v>
      </c>
      <c r="L276" s="169">
        <v>7529.39</v>
      </c>
      <c r="M276" s="169">
        <v>103.30721</v>
      </c>
      <c r="N276" s="170">
        <v>7778.4027390000001</v>
      </c>
      <c r="O276" s="169" t="str">
        <f t="shared" si="4"/>
        <v>GNM</v>
      </c>
    </row>
    <row r="277" spans="1:15" hidden="1" outlineLevel="3" x14ac:dyDescent="0.25">
      <c r="A277" s="169" t="s">
        <v>1284</v>
      </c>
      <c r="B277" s="169" t="s">
        <v>1285</v>
      </c>
      <c r="C277" s="169" t="s">
        <v>1277</v>
      </c>
      <c r="D277" s="169">
        <v>3</v>
      </c>
      <c r="E277" s="171">
        <v>14931</v>
      </c>
      <c r="J277" s="169">
        <v>2.11</v>
      </c>
      <c r="K277" s="171">
        <v>45261</v>
      </c>
      <c r="L277" s="169">
        <v>7142.53</v>
      </c>
      <c r="M277" s="169">
        <v>103.30721</v>
      </c>
      <c r="N277" s="170">
        <v>7378.748466</v>
      </c>
      <c r="O277" s="169" t="str">
        <f t="shared" si="4"/>
        <v>GNM</v>
      </c>
    </row>
    <row r="278" spans="1:15" hidden="1" outlineLevel="3" x14ac:dyDescent="0.25">
      <c r="A278" s="169" t="s">
        <v>1284</v>
      </c>
      <c r="B278" s="169" t="s">
        <v>1285</v>
      </c>
      <c r="C278" s="169" t="s">
        <v>1277</v>
      </c>
      <c r="D278" s="169">
        <v>3</v>
      </c>
      <c r="E278" s="171">
        <v>14931</v>
      </c>
      <c r="J278" s="169">
        <v>2.11</v>
      </c>
      <c r="K278" s="171">
        <v>45292</v>
      </c>
      <c r="L278" s="169">
        <v>7171.23</v>
      </c>
      <c r="M278" s="169">
        <v>103.30721</v>
      </c>
      <c r="N278" s="170">
        <v>7408.3976359999997</v>
      </c>
      <c r="O278" s="169" t="str">
        <f t="shared" si="4"/>
        <v>GNM</v>
      </c>
    </row>
    <row r="279" spans="1:15" hidden="1" outlineLevel="3" x14ac:dyDescent="0.25">
      <c r="A279" s="169" t="s">
        <v>1284</v>
      </c>
      <c r="B279" s="169" t="s">
        <v>1285</v>
      </c>
      <c r="C279" s="169" t="s">
        <v>1277</v>
      </c>
      <c r="D279" s="169">
        <v>3</v>
      </c>
      <c r="E279" s="171">
        <v>14931</v>
      </c>
      <c r="J279" s="169">
        <v>2.11</v>
      </c>
      <c r="K279" s="171">
        <v>45323</v>
      </c>
      <c r="L279" s="169">
        <v>6291.3</v>
      </c>
      <c r="M279" s="169">
        <v>103.30721</v>
      </c>
      <c r="N279" s="170">
        <v>6499.3665030000002</v>
      </c>
      <c r="O279" s="169" t="str">
        <f t="shared" si="4"/>
        <v>GNM</v>
      </c>
    </row>
    <row r="280" spans="1:15" hidden="1" outlineLevel="3" x14ac:dyDescent="0.25">
      <c r="A280" s="169" t="s">
        <v>1284</v>
      </c>
      <c r="B280" s="169" t="s">
        <v>1285</v>
      </c>
      <c r="C280" s="169" t="s">
        <v>1277</v>
      </c>
      <c r="D280" s="169">
        <v>3</v>
      </c>
      <c r="E280" s="171">
        <v>14931</v>
      </c>
      <c r="J280" s="169">
        <v>2.11</v>
      </c>
      <c r="K280" s="171">
        <v>45352</v>
      </c>
      <c r="L280" s="169">
        <v>6332.1</v>
      </c>
      <c r="M280" s="169">
        <v>103.30721</v>
      </c>
      <c r="N280" s="170">
        <v>6541.5158439999996</v>
      </c>
      <c r="O280" s="169" t="str">
        <f t="shared" si="4"/>
        <v>GNM</v>
      </c>
    </row>
    <row r="281" spans="1:15" hidden="1" outlineLevel="3" x14ac:dyDescent="0.25">
      <c r="A281" s="169" t="s">
        <v>1284</v>
      </c>
      <c r="B281" s="169" t="s">
        <v>1285</v>
      </c>
      <c r="C281" s="169" t="s">
        <v>1277</v>
      </c>
      <c r="D281" s="169">
        <v>3</v>
      </c>
      <c r="E281" s="171">
        <v>14931</v>
      </c>
      <c r="J281" s="169">
        <v>2.11</v>
      </c>
      <c r="K281" s="171">
        <v>45383</v>
      </c>
      <c r="L281" s="169">
        <v>7054.62</v>
      </c>
      <c r="M281" s="169">
        <v>103.30721</v>
      </c>
      <c r="N281" s="170">
        <v>7287.931098</v>
      </c>
      <c r="O281" s="169" t="str">
        <f t="shared" si="4"/>
        <v>GNM</v>
      </c>
    </row>
    <row r="282" spans="1:15" hidden="1" outlineLevel="3" x14ac:dyDescent="0.25">
      <c r="A282" s="169" t="s">
        <v>1284</v>
      </c>
      <c r="B282" s="169" t="s">
        <v>1285</v>
      </c>
      <c r="C282" s="169" t="s">
        <v>1277</v>
      </c>
      <c r="D282" s="169">
        <v>3</v>
      </c>
      <c r="E282" s="171">
        <v>14931</v>
      </c>
      <c r="J282" s="169">
        <v>2.11</v>
      </c>
      <c r="K282" s="171">
        <v>45413</v>
      </c>
      <c r="L282" s="169">
        <v>7388</v>
      </c>
      <c r="M282" s="169">
        <v>103.30721</v>
      </c>
      <c r="N282" s="170">
        <v>7632.3366749999996</v>
      </c>
      <c r="O282" s="169" t="str">
        <f t="shared" si="4"/>
        <v>GNM</v>
      </c>
    </row>
    <row r="283" spans="1:15" hidden="1" outlineLevel="3" x14ac:dyDescent="0.25">
      <c r="A283" s="169" t="s">
        <v>1284</v>
      </c>
      <c r="B283" s="169" t="s">
        <v>1285</v>
      </c>
      <c r="C283" s="169" t="s">
        <v>1277</v>
      </c>
      <c r="D283" s="169">
        <v>3</v>
      </c>
      <c r="E283" s="171">
        <v>14931</v>
      </c>
      <c r="J283" s="169">
        <v>2.11</v>
      </c>
      <c r="K283" s="171">
        <v>45444</v>
      </c>
      <c r="L283" s="169">
        <v>7596.12</v>
      </c>
      <c r="M283" s="169">
        <v>103.30721</v>
      </c>
      <c r="N283" s="170">
        <v>7847.3396400000001</v>
      </c>
      <c r="O283" s="169" t="str">
        <f t="shared" si="4"/>
        <v>GNM</v>
      </c>
    </row>
    <row r="284" spans="1:15" hidden="1" outlineLevel="3" x14ac:dyDescent="0.25">
      <c r="A284" s="169" t="s">
        <v>1284</v>
      </c>
      <c r="B284" s="169" t="s">
        <v>1285</v>
      </c>
      <c r="C284" s="169" t="s">
        <v>1277</v>
      </c>
      <c r="D284" s="169">
        <v>3</v>
      </c>
      <c r="E284" s="171">
        <v>14931</v>
      </c>
      <c r="J284" s="169">
        <v>2.11</v>
      </c>
      <c r="K284" s="171">
        <v>45474</v>
      </c>
      <c r="L284" s="169">
        <v>7859.78</v>
      </c>
      <c r="M284" s="169">
        <v>103.30721</v>
      </c>
      <c r="N284" s="170">
        <v>8119.7194300000001</v>
      </c>
      <c r="O284" s="169" t="str">
        <f t="shared" si="4"/>
        <v>GNM</v>
      </c>
    </row>
    <row r="285" spans="1:15" hidden="1" outlineLevel="3" x14ac:dyDescent="0.25">
      <c r="A285" s="169" t="s">
        <v>1284</v>
      </c>
      <c r="B285" s="169" t="s">
        <v>1285</v>
      </c>
      <c r="C285" s="169" t="s">
        <v>1277</v>
      </c>
      <c r="D285" s="169">
        <v>3</v>
      </c>
      <c r="E285" s="171">
        <v>14931</v>
      </c>
      <c r="J285" s="169">
        <v>2.11</v>
      </c>
      <c r="K285" s="171">
        <v>45505</v>
      </c>
      <c r="L285" s="169">
        <v>7576.39</v>
      </c>
      <c r="M285" s="169">
        <v>103.30721</v>
      </c>
      <c r="N285" s="170">
        <v>7826.957128</v>
      </c>
      <c r="O285" s="169" t="str">
        <f t="shared" si="4"/>
        <v>GNM</v>
      </c>
    </row>
    <row r="286" spans="1:15" hidden="1" outlineLevel="3" x14ac:dyDescent="0.25">
      <c r="A286" s="169" t="s">
        <v>1284</v>
      </c>
      <c r="B286" s="169" t="s">
        <v>1285</v>
      </c>
      <c r="C286" s="169" t="s">
        <v>1277</v>
      </c>
      <c r="D286" s="169">
        <v>3</v>
      </c>
      <c r="E286" s="171">
        <v>14931</v>
      </c>
      <c r="J286" s="169">
        <v>2.11</v>
      </c>
      <c r="K286" s="171">
        <v>45536</v>
      </c>
      <c r="L286" s="169">
        <v>7588.58</v>
      </c>
      <c r="M286" s="169">
        <v>103.30721</v>
      </c>
      <c r="N286" s="170">
        <v>7839.5502770000003</v>
      </c>
      <c r="O286" s="169" t="str">
        <f t="shared" si="4"/>
        <v>GNM</v>
      </c>
    </row>
    <row r="287" spans="1:15" hidden="1" outlineLevel="3" x14ac:dyDescent="0.25">
      <c r="A287" s="169" t="s">
        <v>1284</v>
      </c>
      <c r="B287" s="169" t="s">
        <v>1285</v>
      </c>
      <c r="C287" s="169" t="s">
        <v>1277</v>
      </c>
      <c r="D287" s="169">
        <v>3</v>
      </c>
      <c r="E287" s="171">
        <v>14931</v>
      </c>
      <c r="J287" s="169">
        <v>2.11</v>
      </c>
      <c r="K287" s="171">
        <v>45566</v>
      </c>
      <c r="L287" s="169">
        <v>6904.53</v>
      </c>
      <c r="M287" s="169">
        <v>103.30721</v>
      </c>
      <c r="N287" s="170">
        <v>7132.8773069999997</v>
      </c>
      <c r="O287" s="169" t="str">
        <f t="shared" si="4"/>
        <v>GNM</v>
      </c>
    </row>
    <row r="288" spans="1:15" hidden="1" outlineLevel="3" x14ac:dyDescent="0.25">
      <c r="A288" s="169" t="s">
        <v>1284</v>
      </c>
      <c r="B288" s="169" t="s">
        <v>1285</v>
      </c>
      <c r="C288" s="169" t="s">
        <v>1277</v>
      </c>
      <c r="D288" s="169">
        <v>3</v>
      </c>
      <c r="E288" s="171">
        <v>14931</v>
      </c>
      <c r="J288" s="169">
        <v>2.11</v>
      </c>
      <c r="K288" s="171">
        <v>45597</v>
      </c>
      <c r="L288" s="169">
        <v>6791.63</v>
      </c>
      <c r="M288" s="169">
        <v>103.30721</v>
      </c>
      <c r="N288" s="170">
        <v>7016.2434670000002</v>
      </c>
      <c r="O288" s="169" t="str">
        <f t="shared" si="4"/>
        <v>GNM</v>
      </c>
    </row>
    <row r="289" spans="1:15" hidden="1" outlineLevel="3" x14ac:dyDescent="0.25">
      <c r="A289" s="169" t="s">
        <v>1284</v>
      </c>
      <c r="B289" s="169" t="s">
        <v>1285</v>
      </c>
      <c r="C289" s="169" t="s">
        <v>1277</v>
      </c>
      <c r="D289" s="169">
        <v>3</v>
      </c>
      <c r="E289" s="171">
        <v>14931</v>
      </c>
      <c r="J289" s="169">
        <v>2.11</v>
      </c>
      <c r="K289" s="171">
        <v>45627</v>
      </c>
      <c r="L289" s="169">
        <v>6459.57</v>
      </c>
      <c r="M289" s="169">
        <v>103.30721</v>
      </c>
      <c r="N289" s="170">
        <v>6673.2015449999999</v>
      </c>
      <c r="O289" s="169" t="str">
        <f t="shared" si="4"/>
        <v>GNM</v>
      </c>
    </row>
    <row r="290" spans="1:15" hidden="1" outlineLevel="3" x14ac:dyDescent="0.25">
      <c r="A290" s="169" t="s">
        <v>1284</v>
      </c>
      <c r="B290" s="169" t="s">
        <v>1285</v>
      </c>
      <c r="C290" s="169" t="s">
        <v>1277</v>
      </c>
      <c r="D290" s="169">
        <v>3</v>
      </c>
      <c r="E290" s="171">
        <v>14931</v>
      </c>
      <c r="J290" s="169">
        <v>2.11</v>
      </c>
      <c r="K290" s="171">
        <v>45658</v>
      </c>
      <c r="L290" s="169">
        <v>6484.73</v>
      </c>
      <c r="M290" s="169">
        <v>103.30721</v>
      </c>
      <c r="N290" s="170">
        <v>6699.1936390000001</v>
      </c>
      <c r="O290" s="169" t="str">
        <f t="shared" si="4"/>
        <v>GNM</v>
      </c>
    </row>
    <row r="291" spans="1:15" hidden="1" outlineLevel="3" x14ac:dyDescent="0.25">
      <c r="A291" s="169" t="s">
        <v>1284</v>
      </c>
      <c r="B291" s="169" t="s">
        <v>1285</v>
      </c>
      <c r="C291" s="169" t="s">
        <v>1277</v>
      </c>
      <c r="D291" s="169">
        <v>3</v>
      </c>
      <c r="E291" s="171">
        <v>14931</v>
      </c>
      <c r="J291" s="169">
        <v>2.11</v>
      </c>
      <c r="K291" s="171">
        <v>45689</v>
      </c>
      <c r="L291" s="169">
        <v>5730.12</v>
      </c>
      <c r="M291" s="169">
        <v>103.30721</v>
      </c>
      <c r="N291" s="170">
        <v>5919.6271020000004</v>
      </c>
      <c r="O291" s="169" t="str">
        <f t="shared" si="4"/>
        <v>GNM</v>
      </c>
    </row>
    <row r="292" spans="1:15" hidden="1" outlineLevel="3" x14ac:dyDescent="0.25">
      <c r="A292" s="169" t="s">
        <v>1284</v>
      </c>
      <c r="B292" s="169" t="s">
        <v>1285</v>
      </c>
      <c r="C292" s="169" t="s">
        <v>1277</v>
      </c>
      <c r="D292" s="169">
        <v>3</v>
      </c>
      <c r="E292" s="171">
        <v>14931</v>
      </c>
      <c r="J292" s="169">
        <v>2.11</v>
      </c>
      <c r="K292" s="171">
        <v>45717</v>
      </c>
      <c r="L292" s="169">
        <v>5764.99</v>
      </c>
      <c r="M292" s="169">
        <v>103.30721</v>
      </c>
      <c r="N292" s="170">
        <v>5955.6503259999999</v>
      </c>
      <c r="O292" s="169" t="str">
        <f t="shared" si="4"/>
        <v>GNM</v>
      </c>
    </row>
    <row r="293" spans="1:15" hidden="1" outlineLevel="3" x14ac:dyDescent="0.25">
      <c r="A293" s="169" t="s">
        <v>1284</v>
      </c>
      <c r="B293" s="169" t="s">
        <v>1285</v>
      </c>
      <c r="C293" s="169" t="s">
        <v>1277</v>
      </c>
      <c r="D293" s="169">
        <v>3</v>
      </c>
      <c r="E293" s="171">
        <v>14931</v>
      </c>
      <c r="J293" s="169">
        <v>2.11</v>
      </c>
      <c r="K293" s="171">
        <v>45748</v>
      </c>
      <c r="L293" s="169">
        <v>6385.97</v>
      </c>
      <c r="M293" s="169">
        <v>103.30721</v>
      </c>
      <c r="N293" s="170">
        <v>6597.1674380000004</v>
      </c>
      <c r="O293" s="169" t="str">
        <f t="shared" si="4"/>
        <v>GNM</v>
      </c>
    </row>
    <row r="294" spans="1:15" hidden="1" outlineLevel="3" x14ac:dyDescent="0.25">
      <c r="A294" s="169" t="s">
        <v>1284</v>
      </c>
      <c r="B294" s="169" t="s">
        <v>1285</v>
      </c>
      <c r="C294" s="169" t="s">
        <v>1277</v>
      </c>
      <c r="D294" s="169">
        <v>3</v>
      </c>
      <c r="E294" s="171">
        <v>14931</v>
      </c>
      <c r="J294" s="169">
        <v>2.11</v>
      </c>
      <c r="K294" s="171">
        <v>45778</v>
      </c>
      <c r="L294" s="169">
        <v>6671.19</v>
      </c>
      <c r="M294" s="169">
        <v>103.30721</v>
      </c>
      <c r="N294" s="170">
        <v>6891.8202629999996</v>
      </c>
      <c r="O294" s="169" t="str">
        <f t="shared" si="4"/>
        <v>GNM</v>
      </c>
    </row>
    <row r="295" spans="1:15" hidden="1" outlineLevel="3" x14ac:dyDescent="0.25">
      <c r="A295" s="169" t="s">
        <v>1284</v>
      </c>
      <c r="B295" s="169" t="s">
        <v>1285</v>
      </c>
      <c r="C295" s="169" t="s">
        <v>1277</v>
      </c>
      <c r="D295" s="169">
        <v>3</v>
      </c>
      <c r="E295" s="171">
        <v>14931</v>
      </c>
      <c r="J295" s="169">
        <v>2.11</v>
      </c>
      <c r="K295" s="171">
        <v>45809</v>
      </c>
      <c r="L295" s="169">
        <v>6848.27</v>
      </c>
      <c r="M295" s="169">
        <v>103.30721</v>
      </c>
      <c r="N295" s="170">
        <v>7074.7566699999998</v>
      </c>
      <c r="O295" s="169" t="str">
        <f t="shared" si="4"/>
        <v>GNM</v>
      </c>
    </row>
    <row r="296" spans="1:15" hidden="1" outlineLevel="3" x14ac:dyDescent="0.25">
      <c r="A296" s="169" t="s">
        <v>1284</v>
      </c>
      <c r="B296" s="169" t="s">
        <v>1285</v>
      </c>
      <c r="C296" s="169" t="s">
        <v>1277</v>
      </c>
      <c r="D296" s="169">
        <v>3</v>
      </c>
      <c r="E296" s="171">
        <v>14931</v>
      </c>
      <c r="J296" s="169">
        <v>2.11</v>
      </c>
      <c r="K296" s="171">
        <v>45839</v>
      </c>
      <c r="L296" s="169">
        <v>7073.24</v>
      </c>
      <c r="M296" s="169">
        <v>103.30721</v>
      </c>
      <c r="N296" s="170">
        <v>7307.1669009999996</v>
      </c>
      <c r="O296" s="169" t="str">
        <f t="shared" si="4"/>
        <v>GNM</v>
      </c>
    </row>
    <row r="297" spans="1:15" hidden="1" outlineLevel="3" x14ac:dyDescent="0.25">
      <c r="A297" s="169" t="s">
        <v>1284</v>
      </c>
      <c r="B297" s="169" t="s">
        <v>1285</v>
      </c>
      <c r="C297" s="169" t="s">
        <v>1277</v>
      </c>
      <c r="D297" s="169">
        <v>3</v>
      </c>
      <c r="E297" s="171">
        <v>14931</v>
      </c>
      <c r="J297" s="169">
        <v>2.11</v>
      </c>
      <c r="K297" s="171">
        <v>45870</v>
      </c>
      <c r="L297" s="169">
        <v>6829.09</v>
      </c>
      <c r="M297" s="169">
        <v>103.30721</v>
      </c>
      <c r="N297" s="170">
        <v>7054.9423470000002</v>
      </c>
      <c r="O297" s="169" t="str">
        <f t="shared" si="4"/>
        <v>GNM</v>
      </c>
    </row>
    <row r="298" spans="1:15" hidden="1" outlineLevel="3" x14ac:dyDescent="0.25">
      <c r="A298" s="169" t="s">
        <v>1284</v>
      </c>
      <c r="B298" s="169" t="s">
        <v>1285</v>
      </c>
      <c r="C298" s="169" t="s">
        <v>1277</v>
      </c>
      <c r="D298" s="169">
        <v>3</v>
      </c>
      <c r="E298" s="171">
        <v>14931</v>
      </c>
      <c r="J298" s="169">
        <v>2.11</v>
      </c>
      <c r="K298" s="171">
        <v>45901</v>
      </c>
      <c r="L298" s="169">
        <v>6838.57</v>
      </c>
      <c r="M298" s="169">
        <v>103.30721</v>
      </c>
      <c r="N298" s="170">
        <v>7064.7358709999999</v>
      </c>
      <c r="O298" s="169" t="str">
        <f t="shared" si="4"/>
        <v>GNM</v>
      </c>
    </row>
    <row r="299" spans="1:15" hidden="1" outlineLevel="3" x14ac:dyDescent="0.25">
      <c r="A299" s="169" t="s">
        <v>1284</v>
      </c>
      <c r="B299" s="169" t="s">
        <v>1285</v>
      </c>
      <c r="C299" s="169" t="s">
        <v>1277</v>
      </c>
      <c r="D299" s="169">
        <v>3</v>
      </c>
      <c r="E299" s="171">
        <v>14931</v>
      </c>
      <c r="J299" s="169">
        <v>2.11</v>
      </c>
      <c r="K299" s="171">
        <v>45931</v>
      </c>
      <c r="L299" s="169">
        <v>6250.56</v>
      </c>
      <c r="M299" s="169">
        <v>103.30721</v>
      </c>
      <c r="N299" s="170">
        <v>6457.2791450000004</v>
      </c>
      <c r="O299" s="169" t="str">
        <f t="shared" si="4"/>
        <v>GNM</v>
      </c>
    </row>
    <row r="300" spans="1:15" hidden="1" outlineLevel="3" x14ac:dyDescent="0.25">
      <c r="A300" s="169" t="s">
        <v>1284</v>
      </c>
      <c r="B300" s="169" t="s">
        <v>1285</v>
      </c>
      <c r="C300" s="169" t="s">
        <v>1277</v>
      </c>
      <c r="D300" s="169">
        <v>3</v>
      </c>
      <c r="E300" s="171">
        <v>14931</v>
      </c>
      <c r="J300" s="169">
        <v>2.11</v>
      </c>
      <c r="K300" s="171">
        <v>45962</v>
      </c>
      <c r="L300" s="169">
        <v>6153.13</v>
      </c>
      <c r="M300" s="169">
        <v>103.30721</v>
      </c>
      <c r="N300" s="170">
        <v>6356.6269309999998</v>
      </c>
      <c r="O300" s="169" t="str">
        <f t="shared" si="4"/>
        <v>GNM</v>
      </c>
    </row>
    <row r="301" spans="1:15" hidden="1" outlineLevel="3" x14ac:dyDescent="0.25">
      <c r="A301" s="169" t="s">
        <v>1284</v>
      </c>
      <c r="B301" s="169" t="s">
        <v>1285</v>
      </c>
      <c r="C301" s="169" t="s">
        <v>1277</v>
      </c>
      <c r="D301" s="169">
        <v>3</v>
      </c>
      <c r="E301" s="171">
        <v>14931</v>
      </c>
      <c r="J301" s="169">
        <v>2.11</v>
      </c>
      <c r="K301" s="171">
        <v>45992</v>
      </c>
      <c r="L301" s="169">
        <v>5866.24</v>
      </c>
      <c r="M301" s="169">
        <v>103.30721</v>
      </c>
      <c r="N301" s="170">
        <v>6060.2488759999997</v>
      </c>
      <c r="O301" s="169" t="str">
        <f t="shared" si="4"/>
        <v>GNM</v>
      </c>
    </row>
    <row r="302" spans="1:15" hidden="1" outlineLevel="3" x14ac:dyDescent="0.25">
      <c r="A302" s="169" t="s">
        <v>1284</v>
      </c>
      <c r="B302" s="169" t="s">
        <v>1285</v>
      </c>
      <c r="C302" s="169" t="s">
        <v>1277</v>
      </c>
      <c r="D302" s="169">
        <v>3</v>
      </c>
      <c r="E302" s="171">
        <v>14931</v>
      </c>
      <c r="J302" s="169">
        <v>2.11</v>
      </c>
      <c r="K302" s="171">
        <v>46023</v>
      </c>
      <c r="L302" s="169">
        <v>5886.42</v>
      </c>
      <c r="M302" s="169">
        <v>103.30721</v>
      </c>
      <c r="N302" s="170">
        <v>6081.0962710000003</v>
      </c>
      <c r="O302" s="169" t="str">
        <f t="shared" si="4"/>
        <v>GNM</v>
      </c>
    </row>
    <row r="303" spans="1:15" hidden="1" outlineLevel="3" x14ac:dyDescent="0.25">
      <c r="A303" s="169" t="s">
        <v>1284</v>
      </c>
      <c r="B303" s="169" t="s">
        <v>1285</v>
      </c>
      <c r="C303" s="169" t="s">
        <v>1277</v>
      </c>
      <c r="D303" s="169">
        <v>3</v>
      </c>
      <c r="E303" s="171">
        <v>14931</v>
      </c>
      <c r="J303" s="169">
        <v>2.11</v>
      </c>
      <c r="K303" s="171">
        <v>46054</v>
      </c>
      <c r="L303" s="169">
        <v>5238.78</v>
      </c>
      <c r="M303" s="169">
        <v>103.30721</v>
      </c>
      <c r="N303" s="170">
        <v>5412.037456</v>
      </c>
      <c r="O303" s="169" t="str">
        <f t="shared" si="4"/>
        <v>GNM</v>
      </c>
    </row>
    <row r="304" spans="1:15" hidden="1" outlineLevel="3" x14ac:dyDescent="0.25">
      <c r="A304" s="169" t="s">
        <v>1284</v>
      </c>
      <c r="B304" s="169" t="s">
        <v>1285</v>
      </c>
      <c r="C304" s="169" t="s">
        <v>1277</v>
      </c>
      <c r="D304" s="169">
        <v>3</v>
      </c>
      <c r="E304" s="171">
        <v>14931</v>
      </c>
      <c r="J304" s="169">
        <v>2.11</v>
      </c>
      <c r="K304" s="171">
        <v>46082</v>
      </c>
      <c r="L304" s="169">
        <v>5266.77</v>
      </c>
      <c r="M304" s="169">
        <v>103.30721</v>
      </c>
      <c r="N304" s="170">
        <v>5440.9531440000001</v>
      </c>
      <c r="O304" s="169" t="str">
        <f t="shared" si="4"/>
        <v>GNM</v>
      </c>
    </row>
    <row r="305" spans="1:15" hidden="1" outlineLevel="3" x14ac:dyDescent="0.25">
      <c r="A305" s="169" t="s">
        <v>1284</v>
      </c>
      <c r="B305" s="169" t="s">
        <v>1285</v>
      </c>
      <c r="C305" s="169" t="s">
        <v>1277</v>
      </c>
      <c r="D305" s="169">
        <v>3</v>
      </c>
      <c r="E305" s="171">
        <v>14931</v>
      </c>
      <c r="J305" s="169">
        <v>2.11</v>
      </c>
      <c r="K305" s="171">
        <v>46113</v>
      </c>
      <c r="L305" s="169">
        <v>5797.47</v>
      </c>
      <c r="M305" s="169">
        <v>103.30721</v>
      </c>
      <c r="N305" s="170">
        <v>5989.2045079999998</v>
      </c>
      <c r="O305" s="169" t="str">
        <f t="shared" si="4"/>
        <v>GNM</v>
      </c>
    </row>
    <row r="306" spans="1:15" hidden="1" outlineLevel="3" x14ac:dyDescent="0.25">
      <c r="A306" s="169" t="s">
        <v>1284</v>
      </c>
      <c r="B306" s="169" t="s">
        <v>1285</v>
      </c>
      <c r="C306" s="169" t="s">
        <v>1277</v>
      </c>
      <c r="D306" s="169">
        <v>3</v>
      </c>
      <c r="E306" s="171">
        <v>14931</v>
      </c>
      <c r="J306" s="169">
        <v>2.11</v>
      </c>
      <c r="K306" s="171">
        <v>46143</v>
      </c>
      <c r="L306" s="169">
        <v>6038.9</v>
      </c>
      <c r="M306" s="169">
        <v>103.30721</v>
      </c>
      <c r="N306" s="170">
        <v>6238.6191049999998</v>
      </c>
      <c r="O306" s="169" t="str">
        <f t="shared" si="4"/>
        <v>GNM</v>
      </c>
    </row>
    <row r="307" spans="1:15" hidden="1" outlineLevel="3" x14ac:dyDescent="0.25">
      <c r="A307" s="169" t="s">
        <v>1284</v>
      </c>
      <c r="B307" s="169" t="s">
        <v>1285</v>
      </c>
      <c r="C307" s="169" t="s">
        <v>1277</v>
      </c>
      <c r="D307" s="169">
        <v>3</v>
      </c>
      <c r="E307" s="171">
        <v>14931</v>
      </c>
      <c r="J307" s="169">
        <v>2.11</v>
      </c>
      <c r="K307" s="171">
        <v>46174</v>
      </c>
      <c r="L307" s="169">
        <v>6187.66</v>
      </c>
      <c r="M307" s="169">
        <v>103.30721</v>
      </c>
      <c r="N307" s="170">
        <v>6392.2989100000004</v>
      </c>
      <c r="O307" s="169" t="str">
        <f t="shared" si="4"/>
        <v>GNM</v>
      </c>
    </row>
    <row r="308" spans="1:15" hidden="1" outlineLevel="3" x14ac:dyDescent="0.25">
      <c r="A308" s="169" t="s">
        <v>1284</v>
      </c>
      <c r="B308" s="169" t="s">
        <v>1285</v>
      </c>
      <c r="C308" s="169" t="s">
        <v>1277</v>
      </c>
      <c r="D308" s="169">
        <v>3</v>
      </c>
      <c r="E308" s="171">
        <v>14931</v>
      </c>
      <c r="J308" s="169">
        <v>2.11</v>
      </c>
      <c r="K308" s="171">
        <v>46204</v>
      </c>
      <c r="L308" s="169">
        <v>6377.49</v>
      </c>
      <c r="M308" s="169">
        <v>103.30721</v>
      </c>
      <c r="N308" s="170">
        <v>6588.4069870000003</v>
      </c>
      <c r="O308" s="169" t="str">
        <f t="shared" si="4"/>
        <v>GNM</v>
      </c>
    </row>
    <row r="309" spans="1:15" hidden="1" outlineLevel="3" x14ac:dyDescent="0.25">
      <c r="A309" s="169" t="s">
        <v>1284</v>
      </c>
      <c r="B309" s="169" t="s">
        <v>1285</v>
      </c>
      <c r="C309" s="169" t="s">
        <v>1277</v>
      </c>
      <c r="D309" s="169">
        <v>3</v>
      </c>
      <c r="E309" s="171">
        <v>14931</v>
      </c>
      <c r="J309" s="169">
        <v>2.11</v>
      </c>
      <c r="K309" s="171">
        <v>46235</v>
      </c>
      <c r="L309" s="169">
        <v>6166.1</v>
      </c>
      <c r="M309" s="169">
        <v>103.30721</v>
      </c>
      <c r="N309" s="170">
        <v>6370.0258759999997</v>
      </c>
      <c r="O309" s="169" t="str">
        <f t="shared" si="4"/>
        <v>GNM</v>
      </c>
    </row>
    <row r="310" spans="1:15" hidden="1" outlineLevel="3" x14ac:dyDescent="0.25">
      <c r="A310" s="169" t="s">
        <v>1284</v>
      </c>
      <c r="B310" s="169" t="s">
        <v>1285</v>
      </c>
      <c r="C310" s="169" t="s">
        <v>1277</v>
      </c>
      <c r="D310" s="169">
        <v>3</v>
      </c>
      <c r="E310" s="171">
        <v>14931</v>
      </c>
      <c r="J310" s="169">
        <v>2.11</v>
      </c>
      <c r="K310" s="171">
        <v>46266</v>
      </c>
      <c r="L310" s="169">
        <v>6171.69</v>
      </c>
      <c r="M310" s="169">
        <v>103.30721</v>
      </c>
      <c r="N310" s="170">
        <v>6375.800749</v>
      </c>
      <c r="O310" s="169" t="str">
        <f t="shared" si="4"/>
        <v>GNM</v>
      </c>
    </row>
    <row r="311" spans="1:15" hidden="1" outlineLevel="3" x14ac:dyDescent="0.25">
      <c r="A311" s="169" t="s">
        <v>1284</v>
      </c>
      <c r="B311" s="169" t="s">
        <v>1285</v>
      </c>
      <c r="C311" s="169" t="s">
        <v>1277</v>
      </c>
      <c r="D311" s="169">
        <v>3</v>
      </c>
      <c r="E311" s="171">
        <v>14931</v>
      </c>
      <c r="J311" s="169">
        <v>2.11</v>
      </c>
      <c r="K311" s="171">
        <v>46296</v>
      </c>
      <c r="L311" s="169">
        <v>5666.82</v>
      </c>
      <c r="M311" s="169">
        <v>103.30721</v>
      </c>
      <c r="N311" s="170">
        <v>5854.2336379999997</v>
      </c>
      <c r="O311" s="169" t="str">
        <f t="shared" si="4"/>
        <v>GNM</v>
      </c>
    </row>
    <row r="312" spans="1:15" hidden="1" outlineLevel="3" x14ac:dyDescent="0.25">
      <c r="A312" s="169" t="s">
        <v>1284</v>
      </c>
      <c r="B312" s="169" t="s">
        <v>1285</v>
      </c>
      <c r="C312" s="169" t="s">
        <v>1277</v>
      </c>
      <c r="D312" s="169">
        <v>3</v>
      </c>
      <c r="E312" s="171">
        <v>14931</v>
      </c>
      <c r="J312" s="169">
        <v>2.11</v>
      </c>
      <c r="K312" s="171">
        <v>46327</v>
      </c>
      <c r="L312" s="169">
        <v>5581.8</v>
      </c>
      <c r="M312" s="169">
        <v>103.30721</v>
      </c>
      <c r="N312" s="170">
        <v>5766.4018480000004</v>
      </c>
      <c r="O312" s="169" t="str">
        <f t="shared" si="4"/>
        <v>GNM</v>
      </c>
    </row>
    <row r="313" spans="1:15" hidden="1" outlineLevel="3" x14ac:dyDescent="0.25">
      <c r="A313" s="169" t="s">
        <v>1284</v>
      </c>
      <c r="B313" s="169" t="s">
        <v>1285</v>
      </c>
      <c r="C313" s="169" t="s">
        <v>1277</v>
      </c>
      <c r="D313" s="169">
        <v>3</v>
      </c>
      <c r="E313" s="171">
        <v>14931</v>
      </c>
      <c r="J313" s="169">
        <v>2.11</v>
      </c>
      <c r="K313" s="171">
        <v>46357</v>
      </c>
      <c r="L313" s="169">
        <v>5333.73</v>
      </c>
      <c r="M313" s="169">
        <v>103.30721</v>
      </c>
      <c r="N313" s="170">
        <v>5510.1276520000001</v>
      </c>
      <c r="O313" s="169" t="str">
        <f t="shared" si="4"/>
        <v>GNM</v>
      </c>
    </row>
    <row r="314" spans="1:15" hidden="1" outlineLevel="3" x14ac:dyDescent="0.25">
      <c r="A314" s="169" t="s">
        <v>1284</v>
      </c>
      <c r="B314" s="169" t="s">
        <v>1285</v>
      </c>
      <c r="C314" s="169" t="s">
        <v>1277</v>
      </c>
      <c r="D314" s="169">
        <v>3</v>
      </c>
      <c r="E314" s="171">
        <v>14931</v>
      </c>
      <c r="J314" s="169">
        <v>2.11</v>
      </c>
      <c r="K314" s="171">
        <v>46388</v>
      </c>
      <c r="L314" s="169">
        <v>5348.41</v>
      </c>
      <c r="M314" s="169">
        <v>103.30721</v>
      </c>
      <c r="N314" s="170">
        <v>5525.2931500000004</v>
      </c>
      <c r="O314" s="169" t="str">
        <f t="shared" si="4"/>
        <v>GNM</v>
      </c>
    </row>
    <row r="315" spans="1:15" hidden="1" outlineLevel="3" x14ac:dyDescent="0.25">
      <c r="A315" s="169" t="s">
        <v>1284</v>
      </c>
      <c r="B315" s="169" t="s">
        <v>1285</v>
      </c>
      <c r="C315" s="169" t="s">
        <v>1277</v>
      </c>
      <c r="D315" s="169">
        <v>3</v>
      </c>
      <c r="E315" s="171">
        <v>14931</v>
      </c>
      <c r="J315" s="169">
        <v>2.11</v>
      </c>
      <c r="K315" s="171">
        <v>46419</v>
      </c>
      <c r="L315" s="169">
        <v>4795.16</v>
      </c>
      <c r="M315" s="169">
        <v>103.30721</v>
      </c>
      <c r="N315" s="170">
        <v>4953.7460110000002</v>
      </c>
      <c r="O315" s="169" t="str">
        <f t="shared" si="4"/>
        <v>GNM</v>
      </c>
    </row>
    <row r="316" spans="1:15" hidden="1" outlineLevel="3" x14ac:dyDescent="0.25">
      <c r="A316" s="169" t="s">
        <v>1284</v>
      </c>
      <c r="B316" s="169" t="s">
        <v>1285</v>
      </c>
      <c r="C316" s="169" t="s">
        <v>1277</v>
      </c>
      <c r="D316" s="169">
        <v>3</v>
      </c>
      <c r="E316" s="171">
        <v>14931</v>
      </c>
      <c r="J316" s="169">
        <v>2.11</v>
      </c>
      <c r="K316" s="171">
        <v>46447</v>
      </c>
      <c r="L316" s="169">
        <v>4816.66</v>
      </c>
      <c r="M316" s="169">
        <v>103.30721</v>
      </c>
      <c r="N316" s="170">
        <v>4975.9570610000001</v>
      </c>
      <c r="O316" s="169" t="str">
        <f t="shared" si="4"/>
        <v>GNM</v>
      </c>
    </row>
    <row r="317" spans="1:15" hidden="1" outlineLevel="3" x14ac:dyDescent="0.25">
      <c r="A317" s="169" t="s">
        <v>1284</v>
      </c>
      <c r="B317" s="169" t="s">
        <v>1285</v>
      </c>
      <c r="C317" s="169" t="s">
        <v>1277</v>
      </c>
      <c r="D317" s="169">
        <v>3</v>
      </c>
      <c r="E317" s="171">
        <v>14931</v>
      </c>
      <c r="J317" s="169">
        <v>2.11</v>
      </c>
      <c r="K317" s="171">
        <v>46478</v>
      </c>
      <c r="L317" s="169">
        <v>5264.83</v>
      </c>
      <c r="M317" s="169">
        <v>103.30721</v>
      </c>
      <c r="N317" s="170">
        <v>5438.9489839999997</v>
      </c>
      <c r="O317" s="169" t="str">
        <f t="shared" si="4"/>
        <v>GNM</v>
      </c>
    </row>
    <row r="318" spans="1:15" hidden="1" outlineLevel="3" x14ac:dyDescent="0.25">
      <c r="A318" s="169" t="s">
        <v>1284</v>
      </c>
      <c r="B318" s="169" t="s">
        <v>1285</v>
      </c>
      <c r="C318" s="169" t="s">
        <v>1277</v>
      </c>
      <c r="D318" s="169">
        <v>3</v>
      </c>
      <c r="E318" s="171">
        <v>14931</v>
      </c>
      <c r="J318" s="169">
        <v>2.11</v>
      </c>
      <c r="K318" s="171">
        <v>46508</v>
      </c>
      <c r="L318" s="169">
        <v>5465.69</v>
      </c>
      <c r="M318" s="169">
        <v>103.30721</v>
      </c>
      <c r="N318" s="170">
        <v>5646.4518459999999</v>
      </c>
      <c r="O318" s="169" t="str">
        <f t="shared" si="4"/>
        <v>GNM</v>
      </c>
    </row>
    <row r="319" spans="1:15" hidden="1" outlineLevel="3" x14ac:dyDescent="0.25">
      <c r="A319" s="169" t="s">
        <v>1284</v>
      </c>
      <c r="B319" s="169" t="s">
        <v>1285</v>
      </c>
      <c r="C319" s="169" t="s">
        <v>1277</v>
      </c>
      <c r="D319" s="169">
        <v>3</v>
      </c>
      <c r="E319" s="171">
        <v>14931</v>
      </c>
      <c r="J319" s="169">
        <v>2.11</v>
      </c>
      <c r="K319" s="171">
        <v>46539</v>
      </c>
      <c r="L319" s="169">
        <v>5587.62</v>
      </c>
      <c r="M319" s="169">
        <v>103.30721</v>
      </c>
      <c r="N319" s="170">
        <v>5772.4143270000004</v>
      </c>
      <c r="O319" s="169" t="str">
        <f t="shared" si="4"/>
        <v>GNM</v>
      </c>
    </row>
    <row r="320" spans="1:15" hidden="1" outlineLevel="3" x14ac:dyDescent="0.25">
      <c r="A320" s="169" t="s">
        <v>1284</v>
      </c>
      <c r="B320" s="169" t="s">
        <v>1285</v>
      </c>
      <c r="C320" s="169" t="s">
        <v>1277</v>
      </c>
      <c r="D320" s="169">
        <v>3</v>
      </c>
      <c r="E320" s="171">
        <v>14931</v>
      </c>
      <c r="J320" s="169">
        <v>2.11</v>
      </c>
      <c r="K320" s="171">
        <v>46569</v>
      </c>
      <c r="L320" s="169">
        <v>5743.98</v>
      </c>
      <c r="M320" s="169">
        <v>103.30721</v>
      </c>
      <c r="N320" s="170">
        <v>5933.9454809999997</v>
      </c>
      <c r="O320" s="169" t="str">
        <f t="shared" si="4"/>
        <v>GNM</v>
      </c>
    </row>
    <row r="321" spans="1:15" hidden="1" outlineLevel="3" x14ac:dyDescent="0.25">
      <c r="A321" s="169" t="s">
        <v>1284</v>
      </c>
      <c r="B321" s="169" t="s">
        <v>1285</v>
      </c>
      <c r="C321" s="169" t="s">
        <v>1277</v>
      </c>
      <c r="D321" s="169">
        <v>3</v>
      </c>
      <c r="E321" s="171">
        <v>14931</v>
      </c>
      <c r="J321" s="169">
        <v>2.11</v>
      </c>
      <c r="K321" s="171">
        <v>46600</v>
      </c>
      <c r="L321" s="169">
        <v>5561.75</v>
      </c>
      <c r="M321" s="169">
        <v>103.30721</v>
      </c>
      <c r="N321" s="170">
        <v>5745.688752</v>
      </c>
      <c r="O321" s="169" t="str">
        <f t="shared" si="4"/>
        <v>GNM</v>
      </c>
    </row>
    <row r="322" spans="1:15" hidden="1" outlineLevel="3" x14ac:dyDescent="0.25">
      <c r="A322" s="169" t="s">
        <v>1284</v>
      </c>
      <c r="B322" s="169" t="s">
        <v>1285</v>
      </c>
      <c r="C322" s="169" t="s">
        <v>1277</v>
      </c>
      <c r="D322" s="169">
        <v>3</v>
      </c>
      <c r="E322" s="171">
        <v>14931</v>
      </c>
      <c r="J322" s="169">
        <v>2.11</v>
      </c>
      <c r="K322" s="171">
        <v>46631</v>
      </c>
      <c r="L322" s="169">
        <v>5562.63</v>
      </c>
      <c r="M322" s="169">
        <v>103.30721</v>
      </c>
      <c r="N322" s="170">
        <v>5746.5978560000003</v>
      </c>
      <c r="O322" s="169" t="str">
        <f t="shared" ref="O322:O385" si="5">LEFT(B322,3)</f>
        <v>GNM</v>
      </c>
    </row>
    <row r="323" spans="1:15" hidden="1" outlineLevel="3" x14ac:dyDescent="0.25">
      <c r="A323" s="169" t="s">
        <v>1284</v>
      </c>
      <c r="B323" s="169" t="s">
        <v>1285</v>
      </c>
      <c r="C323" s="169" t="s">
        <v>1277</v>
      </c>
      <c r="D323" s="169">
        <v>3</v>
      </c>
      <c r="E323" s="171">
        <v>14931</v>
      </c>
      <c r="J323" s="169">
        <v>2.11</v>
      </c>
      <c r="K323" s="171">
        <v>46661</v>
      </c>
      <c r="L323" s="169">
        <v>5134.47</v>
      </c>
      <c r="M323" s="169">
        <v>103.30721</v>
      </c>
      <c r="N323" s="170">
        <v>5304.2777050000004</v>
      </c>
      <c r="O323" s="169" t="str">
        <f t="shared" si="5"/>
        <v>GNM</v>
      </c>
    </row>
    <row r="324" spans="1:15" hidden="1" outlineLevel="3" x14ac:dyDescent="0.25">
      <c r="A324" s="169" t="s">
        <v>1284</v>
      </c>
      <c r="B324" s="169" t="s">
        <v>1285</v>
      </c>
      <c r="C324" s="169" t="s">
        <v>1277</v>
      </c>
      <c r="D324" s="169">
        <v>3</v>
      </c>
      <c r="E324" s="171">
        <v>14931</v>
      </c>
      <c r="J324" s="169">
        <v>2.11</v>
      </c>
      <c r="K324" s="171">
        <v>46692</v>
      </c>
      <c r="L324" s="169">
        <v>5060.25</v>
      </c>
      <c r="M324" s="169">
        <v>103.30721</v>
      </c>
      <c r="N324" s="170">
        <v>5227.6030940000001</v>
      </c>
      <c r="O324" s="169" t="str">
        <f t="shared" si="5"/>
        <v>GNM</v>
      </c>
    </row>
    <row r="325" spans="1:15" hidden="1" outlineLevel="3" x14ac:dyDescent="0.25">
      <c r="A325" s="169" t="s">
        <v>1284</v>
      </c>
      <c r="B325" s="169" t="s">
        <v>1285</v>
      </c>
      <c r="C325" s="169" t="s">
        <v>1277</v>
      </c>
      <c r="D325" s="169">
        <v>3</v>
      </c>
      <c r="E325" s="171">
        <v>14931</v>
      </c>
      <c r="J325" s="169">
        <v>2.11</v>
      </c>
      <c r="K325" s="171">
        <v>46722</v>
      </c>
      <c r="L325" s="169">
        <v>4849.1499999999996</v>
      </c>
      <c r="M325" s="169">
        <v>103.30721</v>
      </c>
      <c r="N325" s="170">
        <v>5009.5215740000003</v>
      </c>
      <c r="O325" s="169" t="str">
        <f t="shared" si="5"/>
        <v>GNM</v>
      </c>
    </row>
    <row r="326" spans="1:15" hidden="1" outlineLevel="3" x14ac:dyDescent="0.25">
      <c r="A326" s="169" t="s">
        <v>1284</v>
      </c>
      <c r="B326" s="169" t="s">
        <v>1285</v>
      </c>
      <c r="C326" s="169" t="s">
        <v>1277</v>
      </c>
      <c r="D326" s="169">
        <v>3</v>
      </c>
      <c r="E326" s="171">
        <v>14931</v>
      </c>
      <c r="J326" s="169">
        <v>2.11</v>
      </c>
      <c r="K326" s="171">
        <v>46753</v>
      </c>
      <c r="L326" s="169">
        <v>4858.8999999999996</v>
      </c>
      <c r="M326" s="169">
        <v>103.30721</v>
      </c>
      <c r="N326" s="170">
        <v>5019.5940270000001</v>
      </c>
      <c r="O326" s="169" t="str">
        <f t="shared" si="5"/>
        <v>GNM</v>
      </c>
    </row>
    <row r="327" spans="1:15" hidden="1" outlineLevel="3" x14ac:dyDescent="0.25">
      <c r="A327" s="169" t="s">
        <v>1284</v>
      </c>
      <c r="B327" s="169" t="s">
        <v>1285</v>
      </c>
      <c r="C327" s="169" t="s">
        <v>1277</v>
      </c>
      <c r="D327" s="169">
        <v>3</v>
      </c>
      <c r="E327" s="171">
        <v>14931</v>
      </c>
      <c r="J327" s="169">
        <v>2.11</v>
      </c>
      <c r="K327" s="171">
        <v>46784</v>
      </c>
      <c r="L327" s="169">
        <v>4393.99</v>
      </c>
      <c r="M327" s="169">
        <v>103.30721</v>
      </c>
      <c r="N327" s="170">
        <v>4539.3084769999996</v>
      </c>
      <c r="O327" s="169" t="str">
        <f t="shared" si="5"/>
        <v>GNM</v>
      </c>
    </row>
    <row r="328" spans="1:15" hidden="1" outlineLevel="3" x14ac:dyDescent="0.25">
      <c r="A328" s="169" t="s">
        <v>1284</v>
      </c>
      <c r="B328" s="169" t="s">
        <v>1285</v>
      </c>
      <c r="C328" s="169" t="s">
        <v>1277</v>
      </c>
      <c r="D328" s="169">
        <v>3</v>
      </c>
      <c r="E328" s="171">
        <v>14931</v>
      </c>
      <c r="J328" s="169">
        <v>2.11</v>
      </c>
      <c r="K328" s="171">
        <v>46813</v>
      </c>
      <c r="L328" s="169">
        <v>4409.63</v>
      </c>
      <c r="M328" s="169">
        <v>103.30721</v>
      </c>
      <c r="N328" s="170">
        <v>4555.4657239999997</v>
      </c>
      <c r="O328" s="169" t="str">
        <f t="shared" si="5"/>
        <v>GNM</v>
      </c>
    </row>
    <row r="329" spans="1:15" hidden="1" outlineLevel="3" x14ac:dyDescent="0.25">
      <c r="A329" s="169" t="s">
        <v>1284</v>
      </c>
      <c r="B329" s="169" t="s">
        <v>1285</v>
      </c>
      <c r="C329" s="169" t="s">
        <v>1277</v>
      </c>
      <c r="D329" s="169">
        <v>3</v>
      </c>
      <c r="E329" s="171">
        <v>14931</v>
      </c>
      <c r="J329" s="169">
        <v>2.11</v>
      </c>
      <c r="K329" s="171">
        <v>46844</v>
      </c>
      <c r="L329" s="169">
        <v>4782.3599999999997</v>
      </c>
      <c r="M329" s="169">
        <v>103.30721</v>
      </c>
      <c r="N329" s="170">
        <v>4940.522688</v>
      </c>
      <c r="O329" s="169" t="str">
        <f t="shared" si="5"/>
        <v>GNM</v>
      </c>
    </row>
    <row r="330" spans="1:15" hidden="1" outlineLevel="3" x14ac:dyDescent="0.25">
      <c r="A330" s="169" t="s">
        <v>1284</v>
      </c>
      <c r="B330" s="169" t="s">
        <v>1285</v>
      </c>
      <c r="C330" s="169" t="s">
        <v>1277</v>
      </c>
      <c r="D330" s="169">
        <v>3</v>
      </c>
      <c r="E330" s="171">
        <v>14931</v>
      </c>
      <c r="J330" s="169">
        <v>2.11</v>
      </c>
      <c r="K330" s="171">
        <v>46874</v>
      </c>
      <c r="L330" s="169">
        <v>4947.1899999999996</v>
      </c>
      <c r="M330" s="169">
        <v>103.30721</v>
      </c>
      <c r="N330" s="170">
        <v>5110.803962</v>
      </c>
      <c r="O330" s="169" t="str">
        <f t="shared" si="5"/>
        <v>GNM</v>
      </c>
    </row>
    <row r="331" spans="1:15" hidden="1" outlineLevel="3" x14ac:dyDescent="0.25">
      <c r="A331" s="169" t="s">
        <v>1284</v>
      </c>
      <c r="B331" s="169" t="s">
        <v>1285</v>
      </c>
      <c r="C331" s="169" t="s">
        <v>1277</v>
      </c>
      <c r="D331" s="169">
        <v>3</v>
      </c>
      <c r="E331" s="171">
        <v>14931</v>
      </c>
      <c r="J331" s="169">
        <v>2.11</v>
      </c>
      <c r="K331" s="171">
        <v>46905</v>
      </c>
      <c r="L331" s="169">
        <v>5046.0200000000004</v>
      </c>
      <c r="M331" s="169">
        <v>103.30721</v>
      </c>
      <c r="N331" s="170">
        <v>5212.902478</v>
      </c>
      <c r="O331" s="169" t="str">
        <f t="shared" si="5"/>
        <v>GNM</v>
      </c>
    </row>
    <row r="332" spans="1:15" hidden="1" outlineLevel="3" x14ac:dyDescent="0.25">
      <c r="A332" s="169" t="s">
        <v>1284</v>
      </c>
      <c r="B332" s="169" t="s">
        <v>1285</v>
      </c>
      <c r="C332" s="169" t="s">
        <v>1277</v>
      </c>
      <c r="D332" s="169">
        <v>3</v>
      </c>
      <c r="E332" s="171">
        <v>14931</v>
      </c>
      <c r="J332" s="169">
        <v>2.11</v>
      </c>
      <c r="K332" s="171">
        <v>46935</v>
      </c>
      <c r="L332" s="169">
        <v>5173.49</v>
      </c>
      <c r="M332" s="169">
        <v>103.30721</v>
      </c>
      <c r="N332" s="170">
        <v>5344.5881790000003</v>
      </c>
      <c r="O332" s="169" t="str">
        <f t="shared" si="5"/>
        <v>GNM</v>
      </c>
    </row>
    <row r="333" spans="1:15" hidden="1" outlineLevel="3" x14ac:dyDescent="0.25">
      <c r="A333" s="169" t="s">
        <v>1284</v>
      </c>
      <c r="B333" s="169" t="s">
        <v>1285</v>
      </c>
      <c r="C333" s="169" t="s">
        <v>1277</v>
      </c>
      <c r="D333" s="169">
        <v>3</v>
      </c>
      <c r="E333" s="171">
        <v>14931</v>
      </c>
      <c r="J333" s="169">
        <v>2.11</v>
      </c>
      <c r="K333" s="171">
        <v>46966</v>
      </c>
      <c r="L333" s="169">
        <v>5018.6899999999996</v>
      </c>
      <c r="M333" s="169">
        <v>103.30721</v>
      </c>
      <c r="N333" s="170">
        <v>5184.6686179999997</v>
      </c>
      <c r="O333" s="169" t="str">
        <f t="shared" si="5"/>
        <v>GNM</v>
      </c>
    </row>
    <row r="334" spans="1:15" hidden="1" outlineLevel="3" x14ac:dyDescent="0.25">
      <c r="A334" s="169" t="s">
        <v>1284</v>
      </c>
      <c r="B334" s="169" t="s">
        <v>1285</v>
      </c>
      <c r="C334" s="169" t="s">
        <v>1277</v>
      </c>
      <c r="D334" s="169">
        <v>3</v>
      </c>
      <c r="E334" s="171">
        <v>14931</v>
      </c>
      <c r="J334" s="169">
        <v>2.11</v>
      </c>
      <c r="K334" s="171">
        <v>46997</v>
      </c>
      <c r="L334" s="169">
        <v>5016.6400000000003</v>
      </c>
      <c r="M334" s="169">
        <v>103.30721</v>
      </c>
      <c r="N334" s="170">
        <v>5182.5508200000004</v>
      </c>
      <c r="O334" s="169" t="str">
        <f t="shared" si="5"/>
        <v>GNM</v>
      </c>
    </row>
    <row r="335" spans="1:15" hidden="1" outlineLevel="3" x14ac:dyDescent="0.25">
      <c r="A335" s="169" t="s">
        <v>1284</v>
      </c>
      <c r="B335" s="169" t="s">
        <v>1285</v>
      </c>
      <c r="C335" s="169" t="s">
        <v>1277</v>
      </c>
      <c r="D335" s="169">
        <v>3</v>
      </c>
      <c r="E335" s="171">
        <v>14931</v>
      </c>
      <c r="J335" s="169">
        <v>2.11</v>
      </c>
      <c r="K335" s="171">
        <v>47027</v>
      </c>
      <c r="L335" s="169">
        <v>4344.99</v>
      </c>
      <c r="M335" s="169">
        <v>103.30721</v>
      </c>
      <c r="N335" s="170">
        <v>4488.6879440000002</v>
      </c>
      <c r="O335" s="169" t="str">
        <f t="shared" si="5"/>
        <v>GNM</v>
      </c>
    </row>
    <row r="336" spans="1:15" hidden="1" outlineLevel="3" x14ac:dyDescent="0.25">
      <c r="A336" s="169" t="s">
        <v>1286</v>
      </c>
      <c r="B336" s="169" t="s">
        <v>1287</v>
      </c>
      <c r="C336" s="169" t="s">
        <v>1277</v>
      </c>
      <c r="D336" s="169">
        <v>2.25</v>
      </c>
      <c r="E336" s="171">
        <v>15907</v>
      </c>
      <c r="J336" s="169">
        <v>2.29</v>
      </c>
      <c r="K336" s="171">
        <v>43374</v>
      </c>
      <c r="L336" s="169">
        <v>8554.9699999999993</v>
      </c>
      <c r="M336" s="169">
        <v>99.700119999999998</v>
      </c>
      <c r="N336" s="170">
        <v>8529.3153559999992</v>
      </c>
      <c r="O336" s="169" t="str">
        <f t="shared" si="5"/>
        <v>GNM</v>
      </c>
    </row>
    <row r="337" spans="1:15" hidden="1" outlineLevel="3" x14ac:dyDescent="0.25">
      <c r="A337" s="169" t="s">
        <v>1286</v>
      </c>
      <c r="B337" s="169" t="s">
        <v>1287</v>
      </c>
      <c r="C337" s="169" t="s">
        <v>1277</v>
      </c>
      <c r="D337" s="169">
        <v>2.25</v>
      </c>
      <c r="E337" s="171">
        <v>15907</v>
      </c>
      <c r="J337" s="169">
        <v>2.29</v>
      </c>
      <c r="K337" s="171">
        <v>43405</v>
      </c>
      <c r="L337" s="169">
        <v>8074.68</v>
      </c>
      <c r="M337" s="169">
        <v>99.700119999999998</v>
      </c>
      <c r="N337" s="170">
        <v>8050.4656500000001</v>
      </c>
      <c r="O337" s="169" t="str">
        <f t="shared" si="5"/>
        <v>GNM</v>
      </c>
    </row>
    <row r="338" spans="1:15" hidden="1" outlineLevel="3" x14ac:dyDescent="0.25">
      <c r="A338" s="169" t="s">
        <v>1286</v>
      </c>
      <c r="B338" s="169" t="s">
        <v>1287</v>
      </c>
      <c r="C338" s="169" t="s">
        <v>1277</v>
      </c>
      <c r="D338" s="169">
        <v>2.25</v>
      </c>
      <c r="E338" s="171">
        <v>15907</v>
      </c>
      <c r="J338" s="169">
        <v>2.29</v>
      </c>
      <c r="K338" s="171">
        <v>43435</v>
      </c>
      <c r="L338" s="169">
        <v>6706.64</v>
      </c>
      <c r="M338" s="169">
        <v>99.700119999999998</v>
      </c>
      <c r="N338" s="170">
        <v>6686.5281279999999</v>
      </c>
      <c r="O338" s="169" t="str">
        <f t="shared" si="5"/>
        <v>GNM</v>
      </c>
    </row>
    <row r="339" spans="1:15" hidden="1" outlineLevel="3" x14ac:dyDescent="0.25">
      <c r="A339" s="169" t="s">
        <v>1286</v>
      </c>
      <c r="B339" s="169" t="s">
        <v>1287</v>
      </c>
      <c r="C339" s="169" t="s">
        <v>1277</v>
      </c>
      <c r="D339" s="169">
        <v>2.25</v>
      </c>
      <c r="E339" s="171">
        <v>15907</v>
      </c>
      <c r="J339" s="169">
        <v>2.29</v>
      </c>
      <c r="K339" s="171">
        <v>43466</v>
      </c>
      <c r="L339" s="169">
        <v>6232.58</v>
      </c>
      <c r="M339" s="169">
        <v>99.700119999999998</v>
      </c>
      <c r="N339" s="170">
        <v>6213.8897390000002</v>
      </c>
      <c r="O339" s="169" t="str">
        <f t="shared" si="5"/>
        <v>GNM</v>
      </c>
    </row>
    <row r="340" spans="1:15" hidden="1" outlineLevel="3" x14ac:dyDescent="0.25">
      <c r="A340" s="169" t="s">
        <v>1286</v>
      </c>
      <c r="B340" s="169" t="s">
        <v>1287</v>
      </c>
      <c r="C340" s="169" t="s">
        <v>1277</v>
      </c>
      <c r="D340" s="169">
        <v>2.25</v>
      </c>
      <c r="E340" s="171">
        <v>15907</v>
      </c>
      <c r="J340" s="169">
        <v>2.29</v>
      </c>
      <c r="K340" s="171">
        <v>43497</v>
      </c>
      <c r="L340" s="169">
        <v>5377.1</v>
      </c>
      <c r="M340" s="169">
        <v>99.700119999999998</v>
      </c>
      <c r="N340" s="170">
        <v>5360.9751530000003</v>
      </c>
      <c r="O340" s="169" t="str">
        <f t="shared" si="5"/>
        <v>GNM</v>
      </c>
    </row>
    <row r="341" spans="1:15" hidden="1" outlineLevel="3" x14ac:dyDescent="0.25">
      <c r="A341" s="169" t="s">
        <v>1286</v>
      </c>
      <c r="B341" s="169" t="s">
        <v>1287</v>
      </c>
      <c r="C341" s="169" t="s">
        <v>1277</v>
      </c>
      <c r="D341" s="169">
        <v>2.25</v>
      </c>
      <c r="E341" s="171">
        <v>15907</v>
      </c>
      <c r="J341" s="169">
        <v>2.29</v>
      </c>
      <c r="K341" s="171">
        <v>43525</v>
      </c>
      <c r="L341" s="169">
        <v>5258.51</v>
      </c>
      <c r="M341" s="169">
        <v>99.700119999999998</v>
      </c>
      <c r="N341" s="170">
        <v>5242.7407800000001</v>
      </c>
      <c r="O341" s="169" t="str">
        <f t="shared" si="5"/>
        <v>GNM</v>
      </c>
    </row>
    <row r="342" spans="1:15" hidden="1" outlineLevel="3" x14ac:dyDescent="0.25">
      <c r="A342" s="169" t="s">
        <v>1286</v>
      </c>
      <c r="B342" s="169" t="s">
        <v>1287</v>
      </c>
      <c r="C342" s="169" t="s">
        <v>1277</v>
      </c>
      <c r="D342" s="169">
        <v>2.25</v>
      </c>
      <c r="E342" s="171">
        <v>15907</v>
      </c>
      <c r="J342" s="169">
        <v>2.29</v>
      </c>
      <c r="K342" s="171">
        <v>43556</v>
      </c>
      <c r="L342" s="169">
        <v>5913.5</v>
      </c>
      <c r="M342" s="169">
        <v>99.700119999999998</v>
      </c>
      <c r="N342" s="170">
        <v>5895.7665960000004</v>
      </c>
      <c r="O342" s="169" t="str">
        <f t="shared" si="5"/>
        <v>GNM</v>
      </c>
    </row>
    <row r="343" spans="1:15" hidden="1" outlineLevel="3" x14ac:dyDescent="0.25">
      <c r="A343" s="169" t="s">
        <v>1286</v>
      </c>
      <c r="B343" s="169" t="s">
        <v>1287</v>
      </c>
      <c r="C343" s="169" t="s">
        <v>1277</v>
      </c>
      <c r="D343" s="169">
        <v>2.25</v>
      </c>
      <c r="E343" s="171">
        <v>15907</v>
      </c>
      <c r="J343" s="169">
        <v>2.29</v>
      </c>
      <c r="K343" s="171">
        <v>43586</v>
      </c>
      <c r="L343" s="169">
        <v>6583.57</v>
      </c>
      <c r="M343" s="169">
        <v>99.700119999999998</v>
      </c>
      <c r="N343" s="170">
        <v>6563.82719</v>
      </c>
      <c r="O343" s="169" t="str">
        <f t="shared" si="5"/>
        <v>GNM</v>
      </c>
    </row>
    <row r="344" spans="1:15" hidden="1" outlineLevel="3" x14ac:dyDescent="0.25">
      <c r="A344" s="169" t="s">
        <v>1286</v>
      </c>
      <c r="B344" s="169" t="s">
        <v>1287</v>
      </c>
      <c r="C344" s="169" t="s">
        <v>1277</v>
      </c>
      <c r="D344" s="169">
        <v>2.25</v>
      </c>
      <c r="E344" s="171">
        <v>15907</v>
      </c>
      <c r="J344" s="169">
        <v>2.29</v>
      </c>
      <c r="K344" s="171">
        <v>43617</v>
      </c>
      <c r="L344" s="169">
        <v>6877.38</v>
      </c>
      <c r="M344" s="169">
        <v>99.700119999999998</v>
      </c>
      <c r="N344" s="170">
        <v>6856.7561130000004</v>
      </c>
      <c r="O344" s="169" t="str">
        <f t="shared" si="5"/>
        <v>GNM</v>
      </c>
    </row>
    <row r="345" spans="1:15" hidden="1" outlineLevel="3" x14ac:dyDescent="0.25">
      <c r="A345" s="169" t="s">
        <v>1286</v>
      </c>
      <c r="B345" s="169" t="s">
        <v>1287</v>
      </c>
      <c r="C345" s="169" t="s">
        <v>1277</v>
      </c>
      <c r="D345" s="169">
        <v>2.25</v>
      </c>
      <c r="E345" s="171">
        <v>15907</v>
      </c>
      <c r="J345" s="169">
        <v>2.29</v>
      </c>
      <c r="K345" s="171">
        <v>43647</v>
      </c>
      <c r="L345" s="169">
        <v>6674.57</v>
      </c>
      <c r="M345" s="169">
        <v>99.700119999999998</v>
      </c>
      <c r="N345" s="170">
        <v>6654.5542990000004</v>
      </c>
      <c r="O345" s="169" t="str">
        <f t="shared" si="5"/>
        <v>GNM</v>
      </c>
    </row>
    <row r="346" spans="1:15" hidden="1" outlineLevel="3" x14ac:dyDescent="0.25">
      <c r="A346" s="169" t="s">
        <v>1286</v>
      </c>
      <c r="B346" s="169" t="s">
        <v>1287</v>
      </c>
      <c r="C346" s="169" t="s">
        <v>1277</v>
      </c>
      <c r="D346" s="169">
        <v>2.25</v>
      </c>
      <c r="E346" s="171">
        <v>15907</v>
      </c>
      <c r="J346" s="169">
        <v>2.29</v>
      </c>
      <c r="K346" s="171">
        <v>43678</v>
      </c>
      <c r="L346" s="169">
        <v>6847.93</v>
      </c>
      <c r="M346" s="169">
        <v>99.700119999999998</v>
      </c>
      <c r="N346" s="170">
        <v>6827.3944279999996</v>
      </c>
      <c r="O346" s="169" t="str">
        <f t="shared" si="5"/>
        <v>GNM</v>
      </c>
    </row>
    <row r="347" spans="1:15" hidden="1" outlineLevel="3" x14ac:dyDescent="0.25">
      <c r="A347" s="169" t="s">
        <v>1286</v>
      </c>
      <c r="B347" s="169" t="s">
        <v>1287</v>
      </c>
      <c r="C347" s="169" t="s">
        <v>1277</v>
      </c>
      <c r="D347" s="169">
        <v>2.25</v>
      </c>
      <c r="E347" s="171">
        <v>15907</v>
      </c>
      <c r="J347" s="169">
        <v>2.29</v>
      </c>
      <c r="K347" s="171">
        <v>43709</v>
      </c>
      <c r="L347" s="169">
        <v>6654.85</v>
      </c>
      <c r="M347" s="169">
        <v>99.700119999999998</v>
      </c>
      <c r="N347" s="170">
        <v>6634.8934360000003</v>
      </c>
      <c r="O347" s="169" t="str">
        <f t="shared" si="5"/>
        <v>GNM</v>
      </c>
    </row>
    <row r="348" spans="1:15" hidden="1" outlineLevel="3" x14ac:dyDescent="0.25">
      <c r="A348" s="169" t="s">
        <v>1286</v>
      </c>
      <c r="B348" s="169" t="s">
        <v>1287</v>
      </c>
      <c r="C348" s="169" t="s">
        <v>1277</v>
      </c>
      <c r="D348" s="169">
        <v>2.25</v>
      </c>
      <c r="E348" s="171">
        <v>15907</v>
      </c>
      <c r="J348" s="169">
        <v>2.29</v>
      </c>
      <c r="K348" s="171">
        <v>43739</v>
      </c>
      <c r="L348" s="169">
        <v>5803.79</v>
      </c>
      <c r="M348" s="169">
        <v>99.700119999999998</v>
      </c>
      <c r="N348" s="170">
        <v>5786.3855949999997</v>
      </c>
      <c r="O348" s="169" t="str">
        <f t="shared" si="5"/>
        <v>GNM</v>
      </c>
    </row>
    <row r="349" spans="1:15" hidden="1" outlineLevel="3" x14ac:dyDescent="0.25">
      <c r="A349" s="169" t="s">
        <v>1286</v>
      </c>
      <c r="B349" s="169" t="s">
        <v>1287</v>
      </c>
      <c r="C349" s="169" t="s">
        <v>1277</v>
      </c>
      <c r="D349" s="169">
        <v>2.25</v>
      </c>
      <c r="E349" s="171">
        <v>15907</v>
      </c>
      <c r="J349" s="169">
        <v>2.29</v>
      </c>
      <c r="K349" s="171">
        <v>43770</v>
      </c>
      <c r="L349" s="169">
        <v>5894.36</v>
      </c>
      <c r="M349" s="169">
        <v>99.700119999999998</v>
      </c>
      <c r="N349" s="170">
        <v>5876.6839929999996</v>
      </c>
      <c r="O349" s="169" t="str">
        <f t="shared" si="5"/>
        <v>GNM</v>
      </c>
    </row>
    <row r="350" spans="1:15" hidden="1" outlineLevel="3" x14ac:dyDescent="0.25">
      <c r="A350" s="169" t="s">
        <v>1286</v>
      </c>
      <c r="B350" s="169" t="s">
        <v>1287</v>
      </c>
      <c r="C350" s="169" t="s">
        <v>1277</v>
      </c>
      <c r="D350" s="169">
        <v>2.25</v>
      </c>
      <c r="E350" s="171">
        <v>15907</v>
      </c>
      <c r="J350" s="169">
        <v>2.29</v>
      </c>
      <c r="K350" s="171">
        <v>43800</v>
      </c>
      <c r="L350" s="169">
        <v>5281.35</v>
      </c>
      <c r="M350" s="169">
        <v>99.700119999999998</v>
      </c>
      <c r="N350" s="170">
        <v>5265.5122879999999</v>
      </c>
      <c r="O350" s="169" t="str">
        <f t="shared" si="5"/>
        <v>GNM</v>
      </c>
    </row>
    <row r="351" spans="1:15" hidden="1" outlineLevel="3" x14ac:dyDescent="0.25">
      <c r="A351" s="169" t="s">
        <v>1286</v>
      </c>
      <c r="B351" s="169" t="s">
        <v>1287</v>
      </c>
      <c r="C351" s="169" t="s">
        <v>1277</v>
      </c>
      <c r="D351" s="169">
        <v>2.25</v>
      </c>
      <c r="E351" s="171">
        <v>15907</v>
      </c>
      <c r="J351" s="169">
        <v>2.29</v>
      </c>
      <c r="K351" s="171">
        <v>43831</v>
      </c>
      <c r="L351" s="169">
        <v>5390.01</v>
      </c>
      <c r="M351" s="169">
        <v>99.700119999999998</v>
      </c>
      <c r="N351" s="170">
        <v>5373.8464379999996</v>
      </c>
      <c r="O351" s="169" t="str">
        <f t="shared" si="5"/>
        <v>GNM</v>
      </c>
    </row>
    <row r="352" spans="1:15" hidden="1" outlineLevel="3" x14ac:dyDescent="0.25">
      <c r="A352" s="169" t="s">
        <v>1286</v>
      </c>
      <c r="B352" s="169" t="s">
        <v>1287</v>
      </c>
      <c r="C352" s="169" t="s">
        <v>1277</v>
      </c>
      <c r="D352" s="169">
        <v>2.25</v>
      </c>
      <c r="E352" s="171">
        <v>15907</v>
      </c>
      <c r="J352" s="169">
        <v>2.29</v>
      </c>
      <c r="K352" s="171">
        <v>43862</v>
      </c>
      <c r="L352" s="169">
        <v>4606.59</v>
      </c>
      <c r="M352" s="169">
        <v>99.700119999999998</v>
      </c>
      <c r="N352" s="170">
        <v>4592.7757579999998</v>
      </c>
      <c r="O352" s="169" t="str">
        <f t="shared" si="5"/>
        <v>GNM</v>
      </c>
    </row>
    <row r="353" spans="1:15" hidden="1" outlineLevel="3" x14ac:dyDescent="0.25">
      <c r="A353" s="169" t="s">
        <v>1286</v>
      </c>
      <c r="B353" s="169" t="s">
        <v>1287</v>
      </c>
      <c r="C353" s="169" t="s">
        <v>1277</v>
      </c>
      <c r="D353" s="169">
        <v>2.25</v>
      </c>
      <c r="E353" s="171">
        <v>15907</v>
      </c>
      <c r="J353" s="169">
        <v>2.29</v>
      </c>
      <c r="K353" s="171">
        <v>43891</v>
      </c>
      <c r="L353" s="169">
        <v>4566.8900000000003</v>
      </c>
      <c r="M353" s="169">
        <v>99.700119999999998</v>
      </c>
      <c r="N353" s="170">
        <v>4553.19481</v>
      </c>
      <c r="O353" s="169" t="str">
        <f t="shared" si="5"/>
        <v>GNM</v>
      </c>
    </row>
    <row r="354" spans="1:15" hidden="1" outlineLevel="3" x14ac:dyDescent="0.25">
      <c r="A354" s="169" t="s">
        <v>1286</v>
      </c>
      <c r="B354" s="169" t="s">
        <v>1287</v>
      </c>
      <c r="C354" s="169" t="s">
        <v>1277</v>
      </c>
      <c r="D354" s="169">
        <v>2.25</v>
      </c>
      <c r="E354" s="171">
        <v>15907</v>
      </c>
      <c r="J354" s="169">
        <v>2.29</v>
      </c>
      <c r="K354" s="171">
        <v>43922</v>
      </c>
      <c r="L354" s="169">
        <v>5319.87</v>
      </c>
      <c r="M354" s="169">
        <v>99.700119999999998</v>
      </c>
      <c r="N354" s="170">
        <v>5303.9167740000003</v>
      </c>
      <c r="O354" s="169" t="str">
        <f t="shared" si="5"/>
        <v>GNM</v>
      </c>
    </row>
    <row r="355" spans="1:15" hidden="1" outlineLevel="3" x14ac:dyDescent="0.25">
      <c r="A355" s="169" t="s">
        <v>1286</v>
      </c>
      <c r="B355" s="169" t="s">
        <v>1287</v>
      </c>
      <c r="C355" s="169" t="s">
        <v>1277</v>
      </c>
      <c r="D355" s="169">
        <v>2.25</v>
      </c>
      <c r="E355" s="171">
        <v>15907</v>
      </c>
      <c r="J355" s="169">
        <v>2.29</v>
      </c>
      <c r="K355" s="171">
        <v>43952</v>
      </c>
      <c r="L355" s="169">
        <v>5805.03</v>
      </c>
      <c r="M355" s="169">
        <v>99.700119999999998</v>
      </c>
      <c r="N355" s="170">
        <v>5787.6218760000002</v>
      </c>
      <c r="O355" s="169" t="str">
        <f t="shared" si="5"/>
        <v>GNM</v>
      </c>
    </row>
    <row r="356" spans="1:15" hidden="1" outlineLevel="3" x14ac:dyDescent="0.25">
      <c r="A356" s="169" t="s">
        <v>1286</v>
      </c>
      <c r="B356" s="169" t="s">
        <v>1287</v>
      </c>
      <c r="C356" s="169" t="s">
        <v>1277</v>
      </c>
      <c r="D356" s="169">
        <v>2.25</v>
      </c>
      <c r="E356" s="171">
        <v>15907</v>
      </c>
      <c r="J356" s="169">
        <v>2.29</v>
      </c>
      <c r="K356" s="171">
        <v>43983</v>
      </c>
      <c r="L356" s="169">
        <v>5738.6</v>
      </c>
      <c r="M356" s="169">
        <v>99.700119999999998</v>
      </c>
      <c r="N356" s="170">
        <v>5721.3910859999996</v>
      </c>
      <c r="O356" s="169" t="str">
        <f t="shared" si="5"/>
        <v>GNM</v>
      </c>
    </row>
    <row r="357" spans="1:15" hidden="1" outlineLevel="3" x14ac:dyDescent="0.25">
      <c r="A357" s="169" t="s">
        <v>1286</v>
      </c>
      <c r="B357" s="169" t="s">
        <v>1287</v>
      </c>
      <c r="C357" s="169" t="s">
        <v>1277</v>
      </c>
      <c r="D357" s="169">
        <v>2.25</v>
      </c>
      <c r="E357" s="171">
        <v>15907</v>
      </c>
      <c r="J357" s="169">
        <v>2.29</v>
      </c>
      <c r="K357" s="171">
        <v>44013</v>
      </c>
      <c r="L357" s="169">
        <v>6354.37</v>
      </c>
      <c r="M357" s="169">
        <v>99.700119999999998</v>
      </c>
      <c r="N357" s="170">
        <v>6335.314515</v>
      </c>
      <c r="O357" s="169" t="str">
        <f t="shared" si="5"/>
        <v>GNM</v>
      </c>
    </row>
    <row r="358" spans="1:15" hidden="1" outlineLevel="3" x14ac:dyDescent="0.25">
      <c r="A358" s="169" t="s">
        <v>1286</v>
      </c>
      <c r="B358" s="169" t="s">
        <v>1287</v>
      </c>
      <c r="C358" s="169" t="s">
        <v>1277</v>
      </c>
      <c r="D358" s="169">
        <v>2.25</v>
      </c>
      <c r="E358" s="171">
        <v>15907</v>
      </c>
      <c r="J358" s="169">
        <v>2.29</v>
      </c>
      <c r="K358" s="171">
        <v>44044</v>
      </c>
      <c r="L358" s="169">
        <v>6124.85</v>
      </c>
      <c r="M358" s="169">
        <v>99.700119999999998</v>
      </c>
      <c r="N358" s="170">
        <v>6106.4827999999998</v>
      </c>
      <c r="O358" s="169" t="str">
        <f t="shared" si="5"/>
        <v>GNM</v>
      </c>
    </row>
    <row r="359" spans="1:15" hidden="1" outlineLevel="3" x14ac:dyDescent="0.25">
      <c r="A359" s="169" t="s">
        <v>1286</v>
      </c>
      <c r="B359" s="169" t="s">
        <v>1287</v>
      </c>
      <c r="C359" s="169" t="s">
        <v>1277</v>
      </c>
      <c r="D359" s="169">
        <v>2.25</v>
      </c>
      <c r="E359" s="171">
        <v>15907</v>
      </c>
      <c r="J359" s="169">
        <v>2.29</v>
      </c>
      <c r="K359" s="171">
        <v>44075</v>
      </c>
      <c r="L359" s="169">
        <v>5786.84</v>
      </c>
      <c r="M359" s="169">
        <v>99.700119999999998</v>
      </c>
      <c r="N359" s="170">
        <v>5769.4864239999997</v>
      </c>
      <c r="O359" s="169" t="str">
        <f t="shared" si="5"/>
        <v>GNM</v>
      </c>
    </row>
    <row r="360" spans="1:15" hidden="1" outlineLevel="3" x14ac:dyDescent="0.25">
      <c r="A360" s="169" t="s">
        <v>1286</v>
      </c>
      <c r="B360" s="169" t="s">
        <v>1287</v>
      </c>
      <c r="C360" s="169" t="s">
        <v>1277</v>
      </c>
      <c r="D360" s="169">
        <v>2.25</v>
      </c>
      <c r="E360" s="171">
        <v>15907</v>
      </c>
      <c r="J360" s="169">
        <v>2.29</v>
      </c>
      <c r="K360" s="171">
        <v>44105</v>
      </c>
      <c r="L360" s="169">
        <v>5391.33</v>
      </c>
      <c r="M360" s="169">
        <v>99.700119999999998</v>
      </c>
      <c r="N360" s="170">
        <v>5375.16248</v>
      </c>
      <c r="O360" s="169" t="str">
        <f t="shared" si="5"/>
        <v>GNM</v>
      </c>
    </row>
    <row r="361" spans="1:15" hidden="1" outlineLevel="3" x14ac:dyDescent="0.25">
      <c r="A361" s="169" t="s">
        <v>1286</v>
      </c>
      <c r="B361" s="169" t="s">
        <v>1287</v>
      </c>
      <c r="C361" s="169" t="s">
        <v>1277</v>
      </c>
      <c r="D361" s="169">
        <v>2.25</v>
      </c>
      <c r="E361" s="171">
        <v>15907</v>
      </c>
      <c r="J361" s="169">
        <v>2.29</v>
      </c>
      <c r="K361" s="171">
        <v>44136</v>
      </c>
      <c r="L361" s="169">
        <v>5169.24</v>
      </c>
      <c r="M361" s="169">
        <v>99.700119999999998</v>
      </c>
      <c r="N361" s="170">
        <v>5153.7384830000001</v>
      </c>
      <c r="O361" s="169" t="str">
        <f t="shared" si="5"/>
        <v>GNM</v>
      </c>
    </row>
    <row r="362" spans="1:15" hidden="1" outlineLevel="3" x14ac:dyDescent="0.25">
      <c r="A362" s="169" t="s">
        <v>1286</v>
      </c>
      <c r="B362" s="169" t="s">
        <v>1287</v>
      </c>
      <c r="C362" s="169" t="s">
        <v>1277</v>
      </c>
      <c r="D362" s="169">
        <v>2.25</v>
      </c>
      <c r="E362" s="171">
        <v>15907</v>
      </c>
      <c r="J362" s="169">
        <v>2.29</v>
      </c>
      <c r="K362" s="171">
        <v>44166</v>
      </c>
      <c r="L362" s="169">
        <v>4786.95</v>
      </c>
      <c r="M362" s="169">
        <v>99.700119999999998</v>
      </c>
      <c r="N362" s="170">
        <v>4772.5948939999998</v>
      </c>
      <c r="O362" s="169" t="str">
        <f t="shared" si="5"/>
        <v>GNM</v>
      </c>
    </row>
    <row r="363" spans="1:15" hidden="1" outlineLevel="3" x14ac:dyDescent="0.25">
      <c r="A363" s="169" t="s">
        <v>1286</v>
      </c>
      <c r="B363" s="169" t="s">
        <v>1287</v>
      </c>
      <c r="C363" s="169" t="s">
        <v>1277</v>
      </c>
      <c r="D363" s="169">
        <v>2.25</v>
      </c>
      <c r="E363" s="171">
        <v>15907</v>
      </c>
      <c r="J363" s="169">
        <v>2.29</v>
      </c>
      <c r="K363" s="171">
        <v>44197</v>
      </c>
      <c r="L363" s="169">
        <v>5026.3999999999996</v>
      </c>
      <c r="M363" s="169">
        <v>99.700119999999998</v>
      </c>
      <c r="N363" s="170">
        <v>5011.3268319999997</v>
      </c>
      <c r="O363" s="169" t="str">
        <f t="shared" si="5"/>
        <v>GNM</v>
      </c>
    </row>
    <row r="364" spans="1:15" hidden="1" outlineLevel="3" x14ac:dyDescent="0.25">
      <c r="A364" s="169" t="s">
        <v>1286</v>
      </c>
      <c r="B364" s="169" t="s">
        <v>1287</v>
      </c>
      <c r="C364" s="169" t="s">
        <v>1277</v>
      </c>
      <c r="D364" s="169">
        <v>2.25</v>
      </c>
      <c r="E364" s="171">
        <v>15907</v>
      </c>
      <c r="J364" s="169">
        <v>2.29</v>
      </c>
      <c r="K364" s="171">
        <v>44228</v>
      </c>
      <c r="L364" s="169">
        <v>4121.32</v>
      </c>
      <c r="M364" s="169">
        <v>99.700119999999998</v>
      </c>
      <c r="N364" s="170">
        <v>4108.960986</v>
      </c>
      <c r="O364" s="169" t="str">
        <f t="shared" si="5"/>
        <v>GNM</v>
      </c>
    </row>
    <row r="365" spans="1:15" hidden="1" outlineLevel="3" x14ac:dyDescent="0.25">
      <c r="A365" s="169" t="s">
        <v>1286</v>
      </c>
      <c r="B365" s="169" t="s">
        <v>1287</v>
      </c>
      <c r="C365" s="169" t="s">
        <v>1277</v>
      </c>
      <c r="D365" s="169">
        <v>2.25</v>
      </c>
      <c r="E365" s="171">
        <v>15907</v>
      </c>
      <c r="J365" s="169">
        <v>2.29</v>
      </c>
      <c r="K365" s="171">
        <v>44256</v>
      </c>
      <c r="L365" s="169">
        <v>4177</v>
      </c>
      <c r="M365" s="169">
        <v>99.700119999999998</v>
      </c>
      <c r="N365" s="170">
        <v>4164.4740119999997</v>
      </c>
      <c r="O365" s="169" t="str">
        <f t="shared" si="5"/>
        <v>GNM</v>
      </c>
    </row>
    <row r="366" spans="1:15" hidden="1" outlineLevel="3" x14ac:dyDescent="0.25">
      <c r="A366" s="169" t="s">
        <v>1286</v>
      </c>
      <c r="B366" s="169" t="s">
        <v>1287</v>
      </c>
      <c r="C366" s="169" t="s">
        <v>1277</v>
      </c>
      <c r="D366" s="169">
        <v>2.25</v>
      </c>
      <c r="E366" s="171">
        <v>15907</v>
      </c>
      <c r="J366" s="169">
        <v>2.29</v>
      </c>
      <c r="K366" s="171">
        <v>44287</v>
      </c>
      <c r="L366" s="169">
        <v>4841.8100000000004</v>
      </c>
      <c r="M366" s="169">
        <v>99.700119999999998</v>
      </c>
      <c r="N366" s="170">
        <v>4827.2903800000004</v>
      </c>
      <c r="O366" s="169" t="str">
        <f t="shared" si="5"/>
        <v>GNM</v>
      </c>
    </row>
    <row r="367" spans="1:15" hidden="1" outlineLevel="3" x14ac:dyDescent="0.25">
      <c r="A367" s="169" t="s">
        <v>1286</v>
      </c>
      <c r="B367" s="169" t="s">
        <v>1287</v>
      </c>
      <c r="C367" s="169" t="s">
        <v>1277</v>
      </c>
      <c r="D367" s="169">
        <v>2.25</v>
      </c>
      <c r="E367" s="171">
        <v>15907</v>
      </c>
      <c r="J367" s="169">
        <v>2.29</v>
      </c>
      <c r="K367" s="171">
        <v>44317</v>
      </c>
      <c r="L367" s="169">
        <v>5168.2299999999996</v>
      </c>
      <c r="M367" s="169">
        <v>99.700119999999998</v>
      </c>
      <c r="N367" s="170">
        <v>5152.7315120000003</v>
      </c>
      <c r="O367" s="169" t="str">
        <f t="shared" si="5"/>
        <v>GNM</v>
      </c>
    </row>
    <row r="368" spans="1:15" hidden="1" outlineLevel="3" x14ac:dyDescent="0.25">
      <c r="A368" s="169" t="s">
        <v>1286</v>
      </c>
      <c r="B368" s="169" t="s">
        <v>1287</v>
      </c>
      <c r="C368" s="169" t="s">
        <v>1277</v>
      </c>
      <c r="D368" s="169">
        <v>2.25</v>
      </c>
      <c r="E368" s="171">
        <v>15907</v>
      </c>
      <c r="J368" s="169">
        <v>2.29</v>
      </c>
      <c r="K368" s="171">
        <v>44348</v>
      </c>
      <c r="L368" s="169">
        <v>5379.14</v>
      </c>
      <c r="M368" s="169">
        <v>99.700119999999998</v>
      </c>
      <c r="N368" s="170">
        <v>5363.009035</v>
      </c>
      <c r="O368" s="169" t="str">
        <f t="shared" si="5"/>
        <v>GNM</v>
      </c>
    </row>
    <row r="369" spans="1:15" hidden="1" outlineLevel="3" x14ac:dyDescent="0.25">
      <c r="A369" s="169" t="s">
        <v>1286</v>
      </c>
      <c r="B369" s="169" t="s">
        <v>1287</v>
      </c>
      <c r="C369" s="169" t="s">
        <v>1277</v>
      </c>
      <c r="D369" s="169">
        <v>2.25</v>
      </c>
      <c r="E369" s="171">
        <v>15907</v>
      </c>
      <c r="J369" s="169">
        <v>2.29</v>
      </c>
      <c r="K369" s="171">
        <v>44378</v>
      </c>
      <c r="L369" s="169">
        <v>5639.35</v>
      </c>
      <c r="M369" s="169">
        <v>99.700119999999998</v>
      </c>
      <c r="N369" s="170">
        <v>5622.438717</v>
      </c>
      <c r="O369" s="169" t="str">
        <f t="shared" si="5"/>
        <v>GNM</v>
      </c>
    </row>
    <row r="370" spans="1:15" hidden="1" outlineLevel="3" x14ac:dyDescent="0.25">
      <c r="A370" s="169" t="s">
        <v>1286</v>
      </c>
      <c r="B370" s="169" t="s">
        <v>1287</v>
      </c>
      <c r="C370" s="169" t="s">
        <v>1277</v>
      </c>
      <c r="D370" s="169">
        <v>2.25</v>
      </c>
      <c r="E370" s="171">
        <v>15907</v>
      </c>
      <c r="J370" s="169">
        <v>2.29</v>
      </c>
      <c r="K370" s="171">
        <v>44409</v>
      </c>
      <c r="L370" s="169">
        <v>5398.07</v>
      </c>
      <c r="M370" s="169">
        <v>99.700119999999998</v>
      </c>
      <c r="N370" s="170">
        <v>5381.8822680000003</v>
      </c>
      <c r="O370" s="169" t="str">
        <f t="shared" si="5"/>
        <v>GNM</v>
      </c>
    </row>
    <row r="371" spans="1:15" hidden="1" outlineLevel="3" x14ac:dyDescent="0.25">
      <c r="A371" s="169" t="s">
        <v>1286</v>
      </c>
      <c r="B371" s="169" t="s">
        <v>1287</v>
      </c>
      <c r="C371" s="169" t="s">
        <v>1277</v>
      </c>
      <c r="D371" s="169">
        <v>2.25</v>
      </c>
      <c r="E371" s="171">
        <v>15907</v>
      </c>
      <c r="J371" s="169">
        <v>2.29</v>
      </c>
      <c r="K371" s="171">
        <v>44440</v>
      </c>
      <c r="L371" s="169">
        <v>5426.14</v>
      </c>
      <c r="M371" s="169">
        <v>99.700119999999998</v>
      </c>
      <c r="N371" s="170">
        <v>5409.8680910000003</v>
      </c>
      <c r="O371" s="169" t="str">
        <f t="shared" si="5"/>
        <v>GNM</v>
      </c>
    </row>
    <row r="372" spans="1:15" hidden="1" outlineLevel="3" x14ac:dyDescent="0.25">
      <c r="A372" s="169" t="s">
        <v>1286</v>
      </c>
      <c r="B372" s="169" t="s">
        <v>1287</v>
      </c>
      <c r="C372" s="169" t="s">
        <v>1277</v>
      </c>
      <c r="D372" s="169">
        <v>2.25</v>
      </c>
      <c r="E372" s="171">
        <v>15907</v>
      </c>
      <c r="J372" s="169">
        <v>2.29</v>
      </c>
      <c r="K372" s="171">
        <v>44470</v>
      </c>
      <c r="L372" s="169">
        <v>4813.3</v>
      </c>
      <c r="M372" s="169">
        <v>99.700119999999998</v>
      </c>
      <c r="N372" s="170">
        <v>4798.8658759999998</v>
      </c>
      <c r="O372" s="169" t="str">
        <f t="shared" si="5"/>
        <v>GNM</v>
      </c>
    </row>
    <row r="373" spans="1:15" hidden="1" outlineLevel="3" x14ac:dyDescent="0.25">
      <c r="A373" s="169" t="s">
        <v>1286</v>
      </c>
      <c r="B373" s="169" t="s">
        <v>1287</v>
      </c>
      <c r="C373" s="169" t="s">
        <v>1277</v>
      </c>
      <c r="D373" s="169">
        <v>2.25</v>
      </c>
      <c r="E373" s="171">
        <v>15907</v>
      </c>
      <c r="J373" s="169">
        <v>2.29</v>
      </c>
      <c r="K373" s="171">
        <v>44501</v>
      </c>
      <c r="L373" s="169">
        <v>4718.09</v>
      </c>
      <c r="M373" s="169">
        <v>99.700119999999998</v>
      </c>
      <c r="N373" s="170">
        <v>4703.9413919999997</v>
      </c>
      <c r="O373" s="169" t="str">
        <f t="shared" si="5"/>
        <v>GNM</v>
      </c>
    </row>
    <row r="374" spans="1:15" hidden="1" outlineLevel="3" x14ac:dyDescent="0.25">
      <c r="A374" s="169" t="s">
        <v>1286</v>
      </c>
      <c r="B374" s="169" t="s">
        <v>1287</v>
      </c>
      <c r="C374" s="169" t="s">
        <v>1277</v>
      </c>
      <c r="D374" s="169">
        <v>2.25</v>
      </c>
      <c r="E374" s="171">
        <v>15907</v>
      </c>
      <c r="J374" s="169">
        <v>2.29</v>
      </c>
      <c r="K374" s="171">
        <v>44531</v>
      </c>
      <c r="L374" s="169">
        <v>4432.1000000000004</v>
      </c>
      <c r="M374" s="169">
        <v>99.700119999999998</v>
      </c>
      <c r="N374" s="170">
        <v>4418.8090190000003</v>
      </c>
      <c r="O374" s="169" t="str">
        <f t="shared" si="5"/>
        <v>GNM</v>
      </c>
    </row>
    <row r="375" spans="1:15" hidden="1" outlineLevel="3" x14ac:dyDescent="0.25">
      <c r="A375" s="169" t="s">
        <v>1286</v>
      </c>
      <c r="B375" s="169" t="s">
        <v>1287</v>
      </c>
      <c r="C375" s="169" t="s">
        <v>1277</v>
      </c>
      <c r="D375" s="169">
        <v>2.25</v>
      </c>
      <c r="E375" s="171">
        <v>15907</v>
      </c>
      <c r="J375" s="169">
        <v>2.29</v>
      </c>
      <c r="K375" s="171">
        <v>44562</v>
      </c>
      <c r="L375" s="169">
        <v>4469.6000000000004</v>
      </c>
      <c r="M375" s="169">
        <v>99.700119999999998</v>
      </c>
      <c r="N375" s="170">
        <v>4456.1965639999999</v>
      </c>
      <c r="O375" s="169" t="str">
        <f t="shared" si="5"/>
        <v>GNM</v>
      </c>
    </row>
    <row r="376" spans="1:15" hidden="1" outlineLevel="3" x14ac:dyDescent="0.25">
      <c r="A376" s="169" t="s">
        <v>1286</v>
      </c>
      <c r="B376" s="169" t="s">
        <v>1287</v>
      </c>
      <c r="C376" s="169" t="s">
        <v>1277</v>
      </c>
      <c r="D376" s="169">
        <v>2.25</v>
      </c>
      <c r="E376" s="171">
        <v>15907</v>
      </c>
      <c r="J376" s="169">
        <v>2.29</v>
      </c>
      <c r="K376" s="171">
        <v>44593</v>
      </c>
      <c r="L376" s="169">
        <v>3770.31</v>
      </c>
      <c r="M376" s="169">
        <v>99.700119999999998</v>
      </c>
      <c r="N376" s="170">
        <v>3759.0035939999998</v>
      </c>
      <c r="O376" s="169" t="str">
        <f t="shared" si="5"/>
        <v>GNM</v>
      </c>
    </row>
    <row r="377" spans="1:15" hidden="1" outlineLevel="3" x14ac:dyDescent="0.25">
      <c r="A377" s="169" t="s">
        <v>1286</v>
      </c>
      <c r="B377" s="169" t="s">
        <v>1287</v>
      </c>
      <c r="C377" s="169" t="s">
        <v>1277</v>
      </c>
      <c r="D377" s="169">
        <v>2.25</v>
      </c>
      <c r="E377" s="171">
        <v>15907</v>
      </c>
      <c r="J377" s="169">
        <v>2.29</v>
      </c>
      <c r="K377" s="171">
        <v>44621</v>
      </c>
      <c r="L377" s="169">
        <v>3820.32</v>
      </c>
      <c r="M377" s="169">
        <v>99.700119999999998</v>
      </c>
      <c r="N377" s="170">
        <v>3808.8636240000001</v>
      </c>
      <c r="O377" s="169" t="str">
        <f t="shared" si="5"/>
        <v>GNM</v>
      </c>
    </row>
    <row r="378" spans="1:15" hidden="1" outlineLevel="3" x14ac:dyDescent="0.25">
      <c r="A378" s="169" t="s">
        <v>1286</v>
      </c>
      <c r="B378" s="169" t="s">
        <v>1287</v>
      </c>
      <c r="C378" s="169" t="s">
        <v>1277</v>
      </c>
      <c r="D378" s="169">
        <v>2.25</v>
      </c>
      <c r="E378" s="171">
        <v>15907</v>
      </c>
      <c r="J378" s="169">
        <v>2.29</v>
      </c>
      <c r="K378" s="171">
        <v>44652</v>
      </c>
      <c r="L378" s="169">
        <v>4412.83</v>
      </c>
      <c r="M378" s="169">
        <v>99.700119999999998</v>
      </c>
      <c r="N378" s="170">
        <v>4399.5968050000001</v>
      </c>
      <c r="O378" s="169" t="str">
        <f t="shared" si="5"/>
        <v>GNM</v>
      </c>
    </row>
    <row r="379" spans="1:15" hidden="1" outlineLevel="3" x14ac:dyDescent="0.25">
      <c r="A379" s="169" t="s">
        <v>1286</v>
      </c>
      <c r="B379" s="169" t="s">
        <v>1287</v>
      </c>
      <c r="C379" s="169" t="s">
        <v>1277</v>
      </c>
      <c r="D379" s="169">
        <v>2.25</v>
      </c>
      <c r="E379" s="171">
        <v>15907</v>
      </c>
      <c r="J379" s="169">
        <v>2.29</v>
      </c>
      <c r="K379" s="171">
        <v>44682</v>
      </c>
      <c r="L379" s="169">
        <v>4704.37</v>
      </c>
      <c r="M379" s="169">
        <v>99.700119999999998</v>
      </c>
      <c r="N379" s="170">
        <v>4690.2625349999998</v>
      </c>
      <c r="O379" s="169" t="str">
        <f t="shared" si="5"/>
        <v>GNM</v>
      </c>
    </row>
    <row r="380" spans="1:15" hidden="1" outlineLevel="3" x14ac:dyDescent="0.25">
      <c r="A380" s="169" t="s">
        <v>1286</v>
      </c>
      <c r="B380" s="169" t="s">
        <v>1287</v>
      </c>
      <c r="C380" s="169" t="s">
        <v>1277</v>
      </c>
      <c r="D380" s="169">
        <v>2.25</v>
      </c>
      <c r="E380" s="171">
        <v>15907</v>
      </c>
      <c r="J380" s="169">
        <v>2.29</v>
      </c>
      <c r="K380" s="171">
        <v>44713</v>
      </c>
      <c r="L380" s="169">
        <v>4892.37</v>
      </c>
      <c r="M380" s="169">
        <v>99.700119999999998</v>
      </c>
      <c r="N380" s="170">
        <v>4877.6987609999996</v>
      </c>
      <c r="O380" s="169" t="str">
        <f t="shared" si="5"/>
        <v>GNM</v>
      </c>
    </row>
    <row r="381" spans="1:15" hidden="1" outlineLevel="3" x14ac:dyDescent="0.25">
      <c r="A381" s="169" t="s">
        <v>1286</v>
      </c>
      <c r="B381" s="169" t="s">
        <v>1287</v>
      </c>
      <c r="C381" s="169" t="s">
        <v>1277</v>
      </c>
      <c r="D381" s="169">
        <v>2.25</v>
      </c>
      <c r="E381" s="171">
        <v>15907</v>
      </c>
      <c r="J381" s="169">
        <v>2.29</v>
      </c>
      <c r="K381" s="171">
        <v>44743</v>
      </c>
      <c r="L381" s="169">
        <v>5123.12</v>
      </c>
      <c r="M381" s="169">
        <v>99.700119999999998</v>
      </c>
      <c r="N381" s="170">
        <v>5107.7567879999997</v>
      </c>
      <c r="O381" s="169" t="str">
        <f t="shared" si="5"/>
        <v>GNM</v>
      </c>
    </row>
    <row r="382" spans="1:15" hidden="1" outlineLevel="3" x14ac:dyDescent="0.25">
      <c r="A382" s="169" t="s">
        <v>1286</v>
      </c>
      <c r="B382" s="169" t="s">
        <v>1287</v>
      </c>
      <c r="C382" s="169" t="s">
        <v>1277</v>
      </c>
      <c r="D382" s="169">
        <v>2.25</v>
      </c>
      <c r="E382" s="171">
        <v>15907</v>
      </c>
      <c r="J382" s="169">
        <v>2.29</v>
      </c>
      <c r="K382" s="171">
        <v>44774</v>
      </c>
      <c r="L382" s="169">
        <v>4906.6899999999996</v>
      </c>
      <c r="M382" s="169">
        <v>99.700119999999998</v>
      </c>
      <c r="N382" s="170">
        <v>4891.9758179999999</v>
      </c>
      <c r="O382" s="169" t="str">
        <f t="shared" si="5"/>
        <v>GNM</v>
      </c>
    </row>
    <row r="383" spans="1:15" hidden="1" outlineLevel="3" x14ac:dyDescent="0.25">
      <c r="A383" s="169" t="s">
        <v>1286</v>
      </c>
      <c r="B383" s="169" t="s">
        <v>1287</v>
      </c>
      <c r="C383" s="169" t="s">
        <v>1277</v>
      </c>
      <c r="D383" s="169">
        <v>2.25</v>
      </c>
      <c r="E383" s="171">
        <v>15907</v>
      </c>
      <c r="J383" s="169">
        <v>2.29</v>
      </c>
      <c r="K383" s="171">
        <v>44805</v>
      </c>
      <c r="L383" s="169">
        <v>4930.38</v>
      </c>
      <c r="M383" s="169">
        <v>99.700119999999998</v>
      </c>
      <c r="N383" s="170">
        <v>4915.5947759999999</v>
      </c>
      <c r="O383" s="169" t="str">
        <f t="shared" si="5"/>
        <v>GNM</v>
      </c>
    </row>
    <row r="384" spans="1:15" hidden="1" outlineLevel="3" x14ac:dyDescent="0.25">
      <c r="A384" s="169" t="s">
        <v>1286</v>
      </c>
      <c r="B384" s="169" t="s">
        <v>1287</v>
      </c>
      <c r="C384" s="169" t="s">
        <v>1277</v>
      </c>
      <c r="D384" s="169">
        <v>2.25</v>
      </c>
      <c r="E384" s="171">
        <v>15907</v>
      </c>
      <c r="J384" s="169">
        <v>2.29</v>
      </c>
      <c r="K384" s="171">
        <v>44835</v>
      </c>
      <c r="L384" s="169">
        <v>4383.53</v>
      </c>
      <c r="M384" s="169">
        <v>99.700119999999998</v>
      </c>
      <c r="N384" s="170">
        <v>4370.3846700000004</v>
      </c>
      <c r="O384" s="169" t="str">
        <f t="shared" si="5"/>
        <v>GNM</v>
      </c>
    </row>
    <row r="385" spans="1:15" hidden="1" outlineLevel="3" x14ac:dyDescent="0.25">
      <c r="A385" s="169" t="s">
        <v>1286</v>
      </c>
      <c r="B385" s="169" t="s">
        <v>1287</v>
      </c>
      <c r="C385" s="169" t="s">
        <v>1277</v>
      </c>
      <c r="D385" s="169">
        <v>2.25</v>
      </c>
      <c r="E385" s="171">
        <v>15907</v>
      </c>
      <c r="J385" s="169">
        <v>2.29</v>
      </c>
      <c r="K385" s="171">
        <v>44866</v>
      </c>
      <c r="L385" s="169">
        <v>4297.74</v>
      </c>
      <c r="M385" s="169">
        <v>99.700119999999998</v>
      </c>
      <c r="N385" s="170">
        <v>4284.8519370000004</v>
      </c>
      <c r="O385" s="169" t="str">
        <f t="shared" si="5"/>
        <v>GNM</v>
      </c>
    </row>
    <row r="386" spans="1:15" hidden="1" outlineLevel="3" x14ac:dyDescent="0.25">
      <c r="A386" s="169" t="s">
        <v>1286</v>
      </c>
      <c r="B386" s="169" t="s">
        <v>1287</v>
      </c>
      <c r="C386" s="169" t="s">
        <v>1277</v>
      </c>
      <c r="D386" s="169">
        <v>2.25</v>
      </c>
      <c r="E386" s="171">
        <v>15907</v>
      </c>
      <c r="J386" s="169">
        <v>2.29</v>
      </c>
      <c r="K386" s="171">
        <v>44896</v>
      </c>
      <c r="L386" s="169">
        <v>4042.54</v>
      </c>
      <c r="M386" s="169">
        <v>99.700119999999998</v>
      </c>
      <c r="N386" s="170">
        <v>4030.4172309999999</v>
      </c>
      <c r="O386" s="169" t="str">
        <f t="shared" ref="O386:O449" si="6">LEFT(B386,3)</f>
        <v>GNM</v>
      </c>
    </row>
    <row r="387" spans="1:15" hidden="1" outlineLevel="3" x14ac:dyDescent="0.25">
      <c r="A387" s="169" t="s">
        <v>1286</v>
      </c>
      <c r="B387" s="169" t="s">
        <v>1287</v>
      </c>
      <c r="C387" s="169" t="s">
        <v>1277</v>
      </c>
      <c r="D387" s="169">
        <v>2.25</v>
      </c>
      <c r="E387" s="171">
        <v>15907</v>
      </c>
      <c r="J387" s="169">
        <v>2.29</v>
      </c>
      <c r="K387" s="171">
        <v>44927</v>
      </c>
      <c r="L387" s="169">
        <v>4074.41</v>
      </c>
      <c r="M387" s="169">
        <v>99.700119999999998</v>
      </c>
      <c r="N387" s="170">
        <v>4062.1916590000001</v>
      </c>
      <c r="O387" s="169" t="str">
        <f t="shared" si="6"/>
        <v>GNM</v>
      </c>
    </row>
    <row r="388" spans="1:15" hidden="1" outlineLevel="3" x14ac:dyDescent="0.25">
      <c r="A388" s="169" t="s">
        <v>1286</v>
      </c>
      <c r="B388" s="169" t="s">
        <v>1287</v>
      </c>
      <c r="C388" s="169" t="s">
        <v>1277</v>
      </c>
      <c r="D388" s="169">
        <v>2.25</v>
      </c>
      <c r="E388" s="171">
        <v>15907</v>
      </c>
      <c r="J388" s="169">
        <v>2.29</v>
      </c>
      <c r="K388" s="171">
        <v>44958</v>
      </c>
      <c r="L388" s="169">
        <v>3453.7</v>
      </c>
      <c r="M388" s="169">
        <v>99.700119999999998</v>
      </c>
      <c r="N388" s="170">
        <v>3443.3430440000002</v>
      </c>
      <c r="O388" s="169" t="str">
        <f t="shared" si="6"/>
        <v>GNM</v>
      </c>
    </row>
    <row r="389" spans="1:15" hidden="1" outlineLevel="3" x14ac:dyDescent="0.25">
      <c r="A389" s="169" t="s">
        <v>1286</v>
      </c>
      <c r="B389" s="169" t="s">
        <v>1287</v>
      </c>
      <c r="C389" s="169" t="s">
        <v>1277</v>
      </c>
      <c r="D389" s="169">
        <v>2.25</v>
      </c>
      <c r="E389" s="171">
        <v>15907</v>
      </c>
      <c r="J389" s="169">
        <v>2.29</v>
      </c>
      <c r="K389" s="171">
        <v>44986</v>
      </c>
      <c r="L389" s="169">
        <v>3497.28</v>
      </c>
      <c r="M389" s="169">
        <v>99.700119999999998</v>
      </c>
      <c r="N389" s="170">
        <v>3486.7923569999998</v>
      </c>
      <c r="O389" s="169" t="str">
        <f t="shared" si="6"/>
        <v>GNM</v>
      </c>
    </row>
    <row r="390" spans="1:15" hidden="1" outlineLevel="3" x14ac:dyDescent="0.25">
      <c r="A390" s="169" t="s">
        <v>1286</v>
      </c>
      <c r="B390" s="169" t="s">
        <v>1287</v>
      </c>
      <c r="C390" s="169" t="s">
        <v>1277</v>
      </c>
      <c r="D390" s="169">
        <v>2.25</v>
      </c>
      <c r="E390" s="171">
        <v>15907</v>
      </c>
      <c r="J390" s="169">
        <v>2.29</v>
      </c>
      <c r="K390" s="171">
        <v>45017</v>
      </c>
      <c r="L390" s="169">
        <v>4019.86</v>
      </c>
      <c r="M390" s="169">
        <v>99.700119999999998</v>
      </c>
      <c r="N390" s="170">
        <v>4007.8052440000001</v>
      </c>
      <c r="O390" s="169" t="str">
        <f t="shared" si="6"/>
        <v>GNM</v>
      </c>
    </row>
    <row r="391" spans="1:15" hidden="1" outlineLevel="3" x14ac:dyDescent="0.25">
      <c r="A391" s="169" t="s">
        <v>1286</v>
      </c>
      <c r="B391" s="169" t="s">
        <v>1287</v>
      </c>
      <c r="C391" s="169" t="s">
        <v>1277</v>
      </c>
      <c r="D391" s="169">
        <v>2.25</v>
      </c>
      <c r="E391" s="171">
        <v>15907</v>
      </c>
      <c r="J391" s="169">
        <v>2.29</v>
      </c>
      <c r="K391" s="171">
        <v>45047</v>
      </c>
      <c r="L391" s="169">
        <v>4275.09</v>
      </c>
      <c r="M391" s="169">
        <v>99.700119999999998</v>
      </c>
      <c r="N391" s="170">
        <v>4262.2698600000003</v>
      </c>
      <c r="O391" s="169" t="str">
        <f t="shared" si="6"/>
        <v>GNM</v>
      </c>
    </row>
    <row r="392" spans="1:15" hidden="1" outlineLevel="3" x14ac:dyDescent="0.25">
      <c r="A392" s="169" t="s">
        <v>1286</v>
      </c>
      <c r="B392" s="169" t="s">
        <v>1287</v>
      </c>
      <c r="C392" s="169" t="s">
        <v>1277</v>
      </c>
      <c r="D392" s="169">
        <v>2.25</v>
      </c>
      <c r="E392" s="171">
        <v>15907</v>
      </c>
      <c r="J392" s="169">
        <v>2.29</v>
      </c>
      <c r="K392" s="171">
        <v>45078</v>
      </c>
      <c r="L392" s="169">
        <v>4437.93</v>
      </c>
      <c r="M392" s="169">
        <v>99.700119999999998</v>
      </c>
      <c r="N392" s="170">
        <v>4424.6215359999997</v>
      </c>
      <c r="O392" s="169" t="str">
        <f t="shared" si="6"/>
        <v>GNM</v>
      </c>
    </row>
    <row r="393" spans="1:15" hidden="1" outlineLevel="3" x14ac:dyDescent="0.25">
      <c r="A393" s="169" t="s">
        <v>1286</v>
      </c>
      <c r="B393" s="169" t="s">
        <v>1287</v>
      </c>
      <c r="C393" s="169" t="s">
        <v>1277</v>
      </c>
      <c r="D393" s="169">
        <v>2.25</v>
      </c>
      <c r="E393" s="171">
        <v>15907</v>
      </c>
      <c r="J393" s="169">
        <v>2.29</v>
      </c>
      <c r="K393" s="171">
        <v>45108</v>
      </c>
      <c r="L393" s="169">
        <v>4638</v>
      </c>
      <c r="M393" s="169">
        <v>99.700119999999998</v>
      </c>
      <c r="N393" s="170">
        <v>4624.0915660000001</v>
      </c>
      <c r="O393" s="169" t="str">
        <f t="shared" si="6"/>
        <v>GNM</v>
      </c>
    </row>
    <row r="394" spans="1:15" hidden="1" outlineLevel="3" x14ac:dyDescent="0.25">
      <c r="A394" s="169" t="s">
        <v>1286</v>
      </c>
      <c r="B394" s="169" t="s">
        <v>1287</v>
      </c>
      <c r="C394" s="169" t="s">
        <v>1277</v>
      </c>
      <c r="D394" s="169">
        <v>2.25</v>
      </c>
      <c r="E394" s="171">
        <v>15907</v>
      </c>
      <c r="J394" s="169">
        <v>2.29</v>
      </c>
      <c r="K394" s="171">
        <v>45139</v>
      </c>
      <c r="L394" s="169">
        <v>4444.2</v>
      </c>
      <c r="M394" s="169">
        <v>99.700119999999998</v>
      </c>
      <c r="N394" s="170">
        <v>4430.8727330000002</v>
      </c>
      <c r="O394" s="169" t="str">
        <f t="shared" si="6"/>
        <v>GNM</v>
      </c>
    </row>
    <row r="395" spans="1:15" hidden="1" outlineLevel="3" x14ac:dyDescent="0.25">
      <c r="A395" s="169" t="s">
        <v>1286</v>
      </c>
      <c r="B395" s="169" t="s">
        <v>1287</v>
      </c>
      <c r="C395" s="169" t="s">
        <v>1277</v>
      </c>
      <c r="D395" s="169">
        <v>2.25</v>
      </c>
      <c r="E395" s="171">
        <v>15907</v>
      </c>
      <c r="J395" s="169">
        <v>2.29</v>
      </c>
      <c r="K395" s="171">
        <v>45170</v>
      </c>
      <c r="L395" s="169">
        <v>4463.32</v>
      </c>
      <c r="M395" s="169">
        <v>99.700119999999998</v>
      </c>
      <c r="N395" s="170">
        <v>4449.9353959999999</v>
      </c>
      <c r="O395" s="169" t="str">
        <f t="shared" si="6"/>
        <v>GNM</v>
      </c>
    </row>
    <row r="396" spans="1:15" hidden="1" outlineLevel="3" x14ac:dyDescent="0.25">
      <c r="A396" s="169" t="s">
        <v>1286</v>
      </c>
      <c r="B396" s="169" t="s">
        <v>1287</v>
      </c>
      <c r="C396" s="169" t="s">
        <v>1277</v>
      </c>
      <c r="D396" s="169">
        <v>2.25</v>
      </c>
      <c r="E396" s="171">
        <v>15907</v>
      </c>
      <c r="J396" s="169">
        <v>2.29</v>
      </c>
      <c r="K396" s="171">
        <v>45200</v>
      </c>
      <c r="L396" s="169">
        <v>3982.21</v>
      </c>
      <c r="M396" s="169">
        <v>99.700119999999998</v>
      </c>
      <c r="N396" s="170">
        <v>3970.268149</v>
      </c>
      <c r="O396" s="169" t="str">
        <f t="shared" si="6"/>
        <v>GNM</v>
      </c>
    </row>
    <row r="397" spans="1:15" hidden="1" outlineLevel="3" x14ac:dyDescent="0.25">
      <c r="A397" s="169" t="s">
        <v>1286</v>
      </c>
      <c r="B397" s="169" t="s">
        <v>1287</v>
      </c>
      <c r="C397" s="169" t="s">
        <v>1277</v>
      </c>
      <c r="D397" s="169">
        <v>2.25</v>
      </c>
      <c r="E397" s="171">
        <v>15907</v>
      </c>
      <c r="J397" s="169">
        <v>2.29</v>
      </c>
      <c r="K397" s="171">
        <v>45231</v>
      </c>
      <c r="L397" s="169">
        <v>3906.11</v>
      </c>
      <c r="M397" s="169">
        <v>99.700119999999998</v>
      </c>
      <c r="N397" s="170">
        <v>3894.3963570000001</v>
      </c>
      <c r="O397" s="169" t="str">
        <f t="shared" si="6"/>
        <v>GNM</v>
      </c>
    </row>
    <row r="398" spans="1:15" hidden="1" outlineLevel="3" x14ac:dyDescent="0.25">
      <c r="A398" s="169" t="s">
        <v>1286</v>
      </c>
      <c r="B398" s="169" t="s">
        <v>1287</v>
      </c>
      <c r="C398" s="169" t="s">
        <v>1277</v>
      </c>
      <c r="D398" s="169">
        <v>2.25</v>
      </c>
      <c r="E398" s="171">
        <v>15907</v>
      </c>
      <c r="J398" s="169">
        <v>2.29</v>
      </c>
      <c r="K398" s="171">
        <v>45261</v>
      </c>
      <c r="L398" s="169">
        <v>3681.98</v>
      </c>
      <c r="M398" s="169">
        <v>99.700119999999998</v>
      </c>
      <c r="N398" s="170">
        <v>3670.938478</v>
      </c>
      <c r="O398" s="169" t="str">
        <f t="shared" si="6"/>
        <v>GNM</v>
      </c>
    </row>
    <row r="399" spans="1:15" hidden="1" outlineLevel="3" x14ac:dyDescent="0.25">
      <c r="A399" s="169" t="s">
        <v>1286</v>
      </c>
      <c r="B399" s="169" t="s">
        <v>1287</v>
      </c>
      <c r="C399" s="169" t="s">
        <v>1277</v>
      </c>
      <c r="D399" s="169">
        <v>2.25</v>
      </c>
      <c r="E399" s="171">
        <v>15907</v>
      </c>
      <c r="J399" s="169">
        <v>2.29</v>
      </c>
      <c r="K399" s="171">
        <v>45292</v>
      </c>
      <c r="L399" s="169">
        <v>3710.07</v>
      </c>
      <c r="M399" s="169">
        <v>99.700119999999998</v>
      </c>
      <c r="N399" s="170">
        <v>3698.944242</v>
      </c>
      <c r="O399" s="169" t="str">
        <f t="shared" si="6"/>
        <v>GNM</v>
      </c>
    </row>
    <row r="400" spans="1:15" hidden="1" outlineLevel="3" x14ac:dyDescent="0.25">
      <c r="A400" s="169" t="s">
        <v>1286</v>
      </c>
      <c r="B400" s="169" t="s">
        <v>1287</v>
      </c>
      <c r="C400" s="169" t="s">
        <v>1277</v>
      </c>
      <c r="D400" s="169">
        <v>2.25</v>
      </c>
      <c r="E400" s="171">
        <v>15907</v>
      </c>
      <c r="J400" s="169">
        <v>2.29</v>
      </c>
      <c r="K400" s="171">
        <v>45323</v>
      </c>
      <c r="L400" s="169">
        <v>3165.04</v>
      </c>
      <c r="M400" s="169">
        <v>99.700119999999998</v>
      </c>
      <c r="N400" s="170">
        <v>3155.5486780000001</v>
      </c>
      <c r="O400" s="169" t="str">
        <f t="shared" si="6"/>
        <v>GNM</v>
      </c>
    </row>
    <row r="401" spans="1:15" hidden="1" outlineLevel="3" x14ac:dyDescent="0.25">
      <c r="A401" s="169" t="s">
        <v>1286</v>
      </c>
      <c r="B401" s="169" t="s">
        <v>1287</v>
      </c>
      <c r="C401" s="169" t="s">
        <v>1277</v>
      </c>
      <c r="D401" s="169">
        <v>2.25</v>
      </c>
      <c r="E401" s="171">
        <v>15907</v>
      </c>
      <c r="J401" s="169">
        <v>2.29</v>
      </c>
      <c r="K401" s="171">
        <v>45352</v>
      </c>
      <c r="L401" s="169">
        <v>3203.39</v>
      </c>
      <c r="M401" s="169">
        <v>99.700119999999998</v>
      </c>
      <c r="N401" s="170">
        <v>3193.7836739999998</v>
      </c>
      <c r="O401" s="169" t="str">
        <f t="shared" si="6"/>
        <v>GNM</v>
      </c>
    </row>
    <row r="402" spans="1:15" hidden="1" outlineLevel="3" x14ac:dyDescent="0.25">
      <c r="A402" s="169" t="s">
        <v>1286</v>
      </c>
      <c r="B402" s="169" t="s">
        <v>1287</v>
      </c>
      <c r="C402" s="169" t="s">
        <v>1277</v>
      </c>
      <c r="D402" s="169">
        <v>2.25</v>
      </c>
      <c r="E402" s="171">
        <v>15907</v>
      </c>
      <c r="J402" s="169">
        <v>2.29</v>
      </c>
      <c r="K402" s="171">
        <v>45383</v>
      </c>
      <c r="L402" s="169">
        <v>3662.21</v>
      </c>
      <c r="M402" s="169">
        <v>99.700119999999998</v>
      </c>
      <c r="N402" s="170">
        <v>3651.2277650000001</v>
      </c>
      <c r="O402" s="169" t="str">
        <f t="shared" si="6"/>
        <v>GNM</v>
      </c>
    </row>
    <row r="403" spans="1:15" hidden="1" outlineLevel="3" x14ac:dyDescent="0.25">
      <c r="A403" s="169" t="s">
        <v>1286</v>
      </c>
      <c r="B403" s="169" t="s">
        <v>1287</v>
      </c>
      <c r="C403" s="169" t="s">
        <v>1277</v>
      </c>
      <c r="D403" s="169">
        <v>2.25</v>
      </c>
      <c r="E403" s="171">
        <v>15907</v>
      </c>
      <c r="J403" s="169">
        <v>2.29</v>
      </c>
      <c r="K403" s="171">
        <v>45413</v>
      </c>
      <c r="L403" s="169">
        <v>3886.56</v>
      </c>
      <c r="M403" s="169">
        <v>99.700119999999998</v>
      </c>
      <c r="N403" s="170">
        <v>3874.9049839999998</v>
      </c>
      <c r="O403" s="169" t="str">
        <f t="shared" si="6"/>
        <v>GNM</v>
      </c>
    </row>
    <row r="404" spans="1:15" hidden="1" outlineLevel="3" x14ac:dyDescent="0.25">
      <c r="A404" s="169" t="s">
        <v>1286</v>
      </c>
      <c r="B404" s="169" t="s">
        <v>1287</v>
      </c>
      <c r="C404" s="169" t="s">
        <v>1277</v>
      </c>
      <c r="D404" s="169">
        <v>2.25</v>
      </c>
      <c r="E404" s="171">
        <v>15907</v>
      </c>
      <c r="J404" s="169">
        <v>2.29</v>
      </c>
      <c r="K404" s="171">
        <v>45444</v>
      </c>
      <c r="L404" s="169">
        <v>4030.52</v>
      </c>
      <c r="M404" s="169">
        <v>99.700119999999998</v>
      </c>
      <c r="N404" s="170">
        <v>4018.4332770000001</v>
      </c>
      <c r="O404" s="169" t="str">
        <f t="shared" si="6"/>
        <v>GNM</v>
      </c>
    </row>
    <row r="405" spans="1:15" hidden="1" outlineLevel="3" x14ac:dyDescent="0.25">
      <c r="A405" s="169" t="s">
        <v>1286</v>
      </c>
      <c r="B405" s="169" t="s">
        <v>1287</v>
      </c>
      <c r="C405" s="169" t="s">
        <v>1277</v>
      </c>
      <c r="D405" s="169">
        <v>2.25</v>
      </c>
      <c r="E405" s="171">
        <v>15907</v>
      </c>
      <c r="J405" s="169">
        <v>2.29</v>
      </c>
      <c r="K405" s="171">
        <v>45474</v>
      </c>
      <c r="L405" s="169">
        <v>4207.33</v>
      </c>
      <c r="M405" s="169">
        <v>99.700119999999998</v>
      </c>
      <c r="N405" s="170">
        <v>4194.7130589999997</v>
      </c>
      <c r="O405" s="169" t="str">
        <f t="shared" si="6"/>
        <v>GNM</v>
      </c>
    </row>
    <row r="406" spans="1:15" hidden="1" outlineLevel="3" x14ac:dyDescent="0.25">
      <c r="A406" s="169" t="s">
        <v>1286</v>
      </c>
      <c r="B406" s="169" t="s">
        <v>1287</v>
      </c>
      <c r="C406" s="169" t="s">
        <v>1277</v>
      </c>
      <c r="D406" s="169">
        <v>2.25</v>
      </c>
      <c r="E406" s="171">
        <v>15907</v>
      </c>
      <c r="J406" s="169">
        <v>2.29</v>
      </c>
      <c r="K406" s="171">
        <v>45505</v>
      </c>
      <c r="L406" s="169">
        <v>4037.78</v>
      </c>
      <c r="M406" s="169">
        <v>99.700119999999998</v>
      </c>
      <c r="N406" s="170">
        <v>4025.6715049999998</v>
      </c>
      <c r="O406" s="169" t="str">
        <f t="shared" si="6"/>
        <v>GNM</v>
      </c>
    </row>
    <row r="407" spans="1:15" hidden="1" outlineLevel="3" x14ac:dyDescent="0.25">
      <c r="A407" s="169" t="s">
        <v>1286</v>
      </c>
      <c r="B407" s="169" t="s">
        <v>1287</v>
      </c>
      <c r="C407" s="169" t="s">
        <v>1277</v>
      </c>
      <c r="D407" s="169">
        <v>2.25</v>
      </c>
      <c r="E407" s="171">
        <v>15907</v>
      </c>
      <c r="J407" s="169">
        <v>2.29</v>
      </c>
      <c r="K407" s="171">
        <v>45536</v>
      </c>
      <c r="L407" s="169">
        <v>4053.98</v>
      </c>
      <c r="M407" s="169">
        <v>99.700119999999998</v>
      </c>
      <c r="N407" s="170">
        <v>4041.8229249999999</v>
      </c>
      <c r="O407" s="169" t="str">
        <f t="shared" si="6"/>
        <v>GNM</v>
      </c>
    </row>
    <row r="408" spans="1:15" hidden="1" outlineLevel="3" x14ac:dyDescent="0.25">
      <c r="A408" s="169" t="s">
        <v>1286</v>
      </c>
      <c r="B408" s="169" t="s">
        <v>1287</v>
      </c>
      <c r="C408" s="169" t="s">
        <v>1277</v>
      </c>
      <c r="D408" s="169">
        <v>2.25</v>
      </c>
      <c r="E408" s="171">
        <v>15907</v>
      </c>
      <c r="J408" s="169">
        <v>2.29</v>
      </c>
      <c r="K408" s="171">
        <v>45566</v>
      </c>
      <c r="L408" s="169">
        <v>3630.14</v>
      </c>
      <c r="M408" s="169">
        <v>99.700119999999998</v>
      </c>
      <c r="N408" s="170">
        <v>3619.2539360000001</v>
      </c>
      <c r="O408" s="169" t="str">
        <f t="shared" si="6"/>
        <v>GNM</v>
      </c>
    </row>
    <row r="409" spans="1:15" hidden="1" outlineLevel="3" x14ac:dyDescent="0.25">
      <c r="A409" s="169" t="s">
        <v>1286</v>
      </c>
      <c r="B409" s="169" t="s">
        <v>1287</v>
      </c>
      <c r="C409" s="169" t="s">
        <v>1277</v>
      </c>
      <c r="D409" s="169">
        <v>2.25</v>
      </c>
      <c r="E409" s="171">
        <v>15907</v>
      </c>
      <c r="J409" s="169">
        <v>2.29</v>
      </c>
      <c r="K409" s="171">
        <v>45597</v>
      </c>
      <c r="L409" s="169">
        <v>3562.85</v>
      </c>
      <c r="M409" s="169">
        <v>99.700119999999998</v>
      </c>
      <c r="N409" s="170">
        <v>3552.1657249999998</v>
      </c>
      <c r="O409" s="169" t="str">
        <f t="shared" si="6"/>
        <v>GNM</v>
      </c>
    </row>
    <row r="410" spans="1:15" hidden="1" outlineLevel="3" x14ac:dyDescent="0.25">
      <c r="A410" s="169" t="s">
        <v>1286</v>
      </c>
      <c r="B410" s="169" t="s">
        <v>1287</v>
      </c>
      <c r="C410" s="169" t="s">
        <v>1277</v>
      </c>
      <c r="D410" s="169">
        <v>2.25</v>
      </c>
      <c r="E410" s="171">
        <v>15907</v>
      </c>
      <c r="J410" s="169">
        <v>2.29</v>
      </c>
      <c r="K410" s="171">
        <v>45627</v>
      </c>
      <c r="L410" s="169">
        <v>3364.97</v>
      </c>
      <c r="M410" s="169">
        <v>99.700119999999998</v>
      </c>
      <c r="N410" s="170">
        <v>3354.879128</v>
      </c>
      <c r="O410" s="169" t="str">
        <f t="shared" si="6"/>
        <v>GNM</v>
      </c>
    </row>
    <row r="411" spans="1:15" hidden="1" outlineLevel="3" x14ac:dyDescent="0.25">
      <c r="A411" s="169" t="s">
        <v>1286</v>
      </c>
      <c r="B411" s="169" t="s">
        <v>1287</v>
      </c>
      <c r="C411" s="169" t="s">
        <v>1277</v>
      </c>
      <c r="D411" s="169">
        <v>2.25</v>
      </c>
      <c r="E411" s="171">
        <v>15907</v>
      </c>
      <c r="J411" s="169">
        <v>2.29</v>
      </c>
      <c r="K411" s="171">
        <v>45658</v>
      </c>
      <c r="L411" s="169">
        <v>3388.92</v>
      </c>
      <c r="M411" s="169">
        <v>99.700119999999998</v>
      </c>
      <c r="N411" s="170">
        <v>3378.7573069999999</v>
      </c>
      <c r="O411" s="169" t="str">
        <f t="shared" si="6"/>
        <v>GNM</v>
      </c>
    </row>
    <row r="412" spans="1:15" hidden="1" outlineLevel="3" x14ac:dyDescent="0.25">
      <c r="A412" s="169" t="s">
        <v>1286</v>
      </c>
      <c r="B412" s="169" t="s">
        <v>1287</v>
      </c>
      <c r="C412" s="169" t="s">
        <v>1277</v>
      </c>
      <c r="D412" s="169">
        <v>2.25</v>
      </c>
      <c r="E412" s="171">
        <v>15907</v>
      </c>
      <c r="J412" s="169">
        <v>2.29</v>
      </c>
      <c r="K412" s="171">
        <v>45689</v>
      </c>
      <c r="L412" s="169">
        <v>2909.04</v>
      </c>
      <c r="M412" s="169">
        <v>99.700119999999998</v>
      </c>
      <c r="N412" s="170">
        <v>2900.3163709999999</v>
      </c>
      <c r="O412" s="169" t="str">
        <f t="shared" si="6"/>
        <v>GNM</v>
      </c>
    </row>
    <row r="413" spans="1:15" hidden="1" outlineLevel="3" x14ac:dyDescent="0.25">
      <c r="A413" s="169" t="s">
        <v>1286</v>
      </c>
      <c r="B413" s="169" t="s">
        <v>1287</v>
      </c>
      <c r="C413" s="169" t="s">
        <v>1277</v>
      </c>
      <c r="D413" s="169">
        <v>2.25</v>
      </c>
      <c r="E413" s="171">
        <v>15907</v>
      </c>
      <c r="J413" s="169">
        <v>2.29</v>
      </c>
      <c r="K413" s="171">
        <v>45717</v>
      </c>
      <c r="L413" s="169">
        <v>2942.64</v>
      </c>
      <c r="M413" s="169">
        <v>99.700119999999998</v>
      </c>
      <c r="N413" s="170">
        <v>2933.815611</v>
      </c>
      <c r="O413" s="169" t="str">
        <f t="shared" si="6"/>
        <v>GNM</v>
      </c>
    </row>
    <row r="414" spans="1:15" hidden="1" outlineLevel="3" x14ac:dyDescent="0.25">
      <c r="A414" s="169" t="s">
        <v>1286</v>
      </c>
      <c r="B414" s="169" t="s">
        <v>1287</v>
      </c>
      <c r="C414" s="169" t="s">
        <v>1277</v>
      </c>
      <c r="D414" s="169">
        <v>2.25</v>
      </c>
      <c r="E414" s="171">
        <v>15907</v>
      </c>
      <c r="J414" s="169">
        <v>2.29</v>
      </c>
      <c r="K414" s="171">
        <v>45748</v>
      </c>
      <c r="L414" s="169">
        <v>3345.82</v>
      </c>
      <c r="M414" s="169">
        <v>99.700119999999998</v>
      </c>
      <c r="N414" s="170">
        <v>3335.7865550000001</v>
      </c>
      <c r="O414" s="169" t="str">
        <f t="shared" si="6"/>
        <v>GNM</v>
      </c>
    </row>
    <row r="415" spans="1:15" hidden="1" outlineLevel="3" x14ac:dyDescent="0.25">
      <c r="A415" s="169" t="s">
        <v>1286</v>
      </c>
      <c r="B415" s="169" t="s">
        <v>1287</v>
      </c>
      <c r="C415" s="169" t="s">
        <v>1277</v>
      </c>
      <c r="D415" s="169">
        <v>2.25</v>
      </c>
      <c r="E415" s="171">
        <v>15907</v>
      </c>
      <c r="J415" s="169">
        <v>2.29</v>
      </c>
      <c r="K415" s="171">
        <v>45778</v>
      </c>
      <c r="L415" s="169">
        <v>3542.72</v>
      </c>
      <c r="M415" s="169">
        <v>99.700119999999998</v>
      </c>
      <c r="N415" s="170">
        <v>3532.0960909999999</v>
      </c>
      <c r="O415" s="169" t="str">
        <f t="shared" si="6"/>
        <v>GNM</v>
      </c>
    </row>
    <row r="416" spans="1:15" hidden="1" outlineLevel="3" x14ac:dyDescent="0.25">
      <c r="A416" s="169" t="s">
        <v>1286</v>
      </c>
      <c r="B416" s="169" t="s">
        <v>1287</v>
      </c>
      <c r="C416" s="169" t="s">
        <v>1277</v>
      </c>
      <c r="D416" s="169">
        <v>2.25</v>
      </c>
      <c r="E416" s="171">
        <v>15907</v>
      </c>
      <c r="J416" s="169">
        <v>2.29</v>
      </c>
      <c r="K416" s="171">
        <v>45809</v>
      </c>
      <c r="L416" s="169">
        <v>3668.91</v>
      </c>
      <c r="M416" s="169">
        <v>99.700119999999998</v>
      </c>
      <c r="N416" s="170">
        <v>3657.9076730000002</v>
      </c>
      <c r="O416" s="169" t="str">
        <f t="shared" si="6"/>
        <v>GNM</v>
      </c>
    </row>
    <row r="417" spans="1:15" hidden="1" outlineLevel="3" x14ac:dyDescent="0.25">
      <c r="A417" s="169" t="s">
        <v>1286</v>
      </c>
      <c r="B417" s="169" t="s">
        <v>1287</v>
      </c>
      <c r="C417" s="169" t="s">
        <v>1277</v>
      </c>
      <c r="D417" s="169">
        <v>2.25</v>
      </c>
      <c r="E417" s="171">
        <v>15907</v>
      </c>
      <c r="J417" s="169">
        <v>2.29</v>
      </c>
      <c r="K417" s="171">
        <v>45839</v>
      </c>
      <c r="L417" s="169">
        <v>3823.89</v>
      </c>
      <c r="M417" s="169">
        <v>99.700119999999998</v>
      </c>
      <c r="N417" s="170">
        <v>3812.4229190000001</v>
      </c>
      <c r="O417" s="169" t="str">
        <f t="shared" si="6"/>
        <v>GNM</v>
      </c>
    </row>
    <row r="418" spans="1:15" hidden="1" outlineLevel="3" x14ac:dyDescent="0.25">
      <c r="A418" s="169" t="s">
        <v>1286</v>
      </c>
      <c r="B418" s="169" t="s">
        <v>1287</v>
      </c>
      <c r="C418" s="169" t="s">
        <v>1277</v>
      </c>
      <c r="D418" s="169">
        <v>2.25</v>
      </c>
      <c r="E418" s="171">
        <v>15907</v>
      </c>
      <c r="J418" s="169">
        <v>2.29</v>
      </c>
      <c r="K418" s="171">
        <v>45870</v>
      </c>
      <c r="L418" s="169">
        <v>3674.37</v>
      </c>
      <c r="M418" s="169">
        <v>99.700119999999998</v>
      </c>
      <c r="N418" s="170">
        <v>3663.3512989999999</v>
      </c>
      <c r="O418" s="169" t="str">
        <f t="shared" si="6"/>
        <v>GNM</v>
      </c>
    </row>
    <row r="419" spans="1:15" hidden="1" outlineLevel="3" x14ac:dyDescent="0.25">
      <c r="A419" s="169" t="s">
        <v>1286</v>
      </c>
      <c r="B419" s="169" t="s">
        <v>1287</v>
      </c>
      <c r="C419" s="169" t="s">
        <v>1277</v>
      </c>
      <c r="D419" s="169">
        <v>2.25</v>
      </c>
      <c r="E419" s="171">
        <v>15907</v>
      </c>
      <c r="J419" s="169">
        <v>2.29</v>
      </c>
      <c r="K419" s="171">
        <v>45901</v>
      </c>
      <c r="L419" s="169">
        <v>3688</v>
      </c>
      <c r="M419" s="169">
        <v>99.700119999999998</v>
      </c>
      <c r="N419" s="170">
        <v>3676.9404260000001</v>
      </c>
      <c r="O419" s="169" t="str">
        <f t="shared" si="6"/>
        <v>GNM</v>
      </c>
    </row>
    <row r="420" spans="1:15" hidden="1" outlineLevel="3" x14ac:dyDescent="0.25">
      <c r="A420" s="169" t="s">
        <v>1286</v>
      </c>
      <c r="B420" s="169" t="s">
        <v>1287</v>
      </c>
      <c r="C420" s="169" t="s">
        <v>1277</v>
      </c>
      <c r="D420" s="169">
        <v>2.25</v>
      </c>
      <c r="E420" s="171">
        <v>15907</v>
      </c>
      <c r="J420" s="169">
        <v>2.29</v>
      </c>
      <c r="K420" s="171">
        <v>45931</v>
      </c>
      <c r="L420" s="169">
        <v>3314.75</v>
      </c>
      <c r="M420" s="169">
        <v>99.700119999999998</v>
      </c>
      <c r="N420" s="170">
        <v>3304.8097280000002</v>
      </c>
      <c r="O420" s="169" t="str">
        <f t="shared" si="6"/>
        <v>GNM</v>
      </c>
    </row>
    <row r="421" spans="1:15" hidden="1" outlineLevel="3" x14ac:dyDescent="0.25">
      <c r="A421" s="169" t="s">
        <v>1286</v>
      </c>
      <c r="B421" s="169" t="s">
        <v>1287</v>
      </c>
      <c r="C421" s="169" t="s">
        <v>1277</v>
      </c>
      <c r="D421" s="169">
        <v>2.25</v>
      </c>
      <c r="E421" s="171">
        <v>15907</v>
      </c>
      <c r="J421" s="169">
        <v>2.29</v>
      </c>
      <c r="K421" s="171">
        <v>45962</v>
      </c>
      <c r="L421" s="169">
        <v>3254.92</v>
      </c>
      <c r="M421" s="169">
        <v>99.700119999999998</v>
      </c>
      <c r="N421" s="170">
        <v>3245.159146</v>
      </c>
      <c r="O421" s="169" t="str">
        <f t="shared" si="6"/>
        <v>GNM</v>
      </c>
    </row>
    <row r="422" spans="1:15" hidden="1" outlineLevel="3" x14ac:dyDescent="0.25">
      <c r="A422" s="169" t="s">
        <v>1286</v>
      </c>
      <c r="B422" s="169" t="s">
        <v>1287</v>
      </c>
      <c r="C422" s="169" t="s">
        <v>1277</v>
      </c>
      <c r="D422" s="169">
        <v>2.25</v>
      </c>
      <c r="E422" s="171">
        <v>15907</v>
      </c>
      <c r="J422" s="169">
        <v>2.29</v>
      </c>
      <c r="K422" s="171">
        <v>45992</v>
      </c>
      <c r="L422" s="169">
        <v>3080.22</v>
      </c>
      <c r="M422" s="169">
        <v>99.700119999999998</v>
      </c>
      <c r="N422" s="170">
        <v>3070.9830360000001</v>
      </c>
      <c r="O422" s="169" t="str">
        <f t="shared" si="6"/>
        <v>GNM</v>
      </c>
    </row>
    <row r="423" spans="1:15" hidden="1" outlineLevel="3" x14ac:dyDescent="0.25">
      <c r="A423" s="169" t="s">
        <v>1286</v>
      </c>
      <c r="B423" s="169" t="s">
        <v>1287</v>
      </c>
      <c r="C423" s="169" t="s">
        <v>1277</v>
      </c>
      <c r="D423" s="169">
        <v>2.25</v>
      </c>
      <c r="E423" s="171">
        <v>15907</v>
      </c>
      <c r="J423" s="169">
        <v>2.29</v>
      </c>
      <c r="K423" s="171">
        <v>46023</v>
      </c>
      <c r="L423" s="169">
        <v>3100.57</v>
      </c>
      <c r="M423" s="169">
        <v>99.700119999999998</v>
      </c>
      <c r="N423" s="170">
        <v>3091.272011</v>
      </c>
      <c r="O423" s="169" t="str">
        <f t="shared" si="6"/>
        <v>GNM</v>
      </c>
    </row>
    <row r="424" spans="1:15" hidden="1" outlineLevel="3" x14ac:dyDescent="0.25">
      <c r="A424" s="169" t="s">
        <v>1286</v>
      </c>
      <c r="B424" s="169" t="s">
        <v>1287</v>
      </c>
      <c r="C424" s="169" t="s">
        <v>1277</v>
      </c>
      <c r="D424" s="169">
        <v>2.25</v>
      </c>
      <c r="E424" s="171">
        <v>15907</v>
      </c>
      <c r="J424" s="169">
        <v>2.29</v>
      </c>
      <c r="K424" s="171">
        <v>46054</v>
      </c>
      <c r="L424" s="169">
        <v>2678.08</v>
      </c>
      <c r="M424" s="169">
        <v>99.700119999999998</v>
      </c>
      <c r="N424" s="170">
        <v>2670.0489739999998</v>
      </c>
      <c r="O424" s="169" t="str">
        <f t="shared" si="6"/>
        <v>GNM</v>
      </c>
    </row>
    <row r="425" spans="1:15" hidden="1" outlineLevel="3" x14ac:dyDescent="0.25">
      <c r="A425" s="169" t="s">
        <v>1286</v>
      </c>
      <c r="B425" s="169" t="s">
        <v>1287</v>
      </c>
      <c r="C425" s="169" t="s">
        <v>1277</v>
      </c>
      <c r="D425" s="169">
        <v>2.25</v>
      </c>
      <c r="E425" s="171">
        <v>15907</v>
      </c>
      <c r="J425" s="169">
        <v>2.29</v>
      </c>
      <c r="K425" s="171">
        <v>46082</v>
      </c>
      <c r="L425" s="169">
        <v>2706.68</v>
      </c>
      <c r="M425" s="169">
        <v>99.700119999999998</v>
      </c>
      <c r="N425" s="170">
        <v>2698.563208</v>
      </c>
      <c r="O425" s="169" t="str">
        <f t="shared" si="6"/>
        <v>GNM</v>
      </c>
    </row>
    <row r="426" spans="1:15" hidden="1" outlineLevel="3" x14ac:dyDescent="0.25">
      <c r="A426" s="169" t="s">
        <v>1286</v>
      </c>
      <c r="B426" s="169" t="s">
        <v>1287</v>
      </c>
      <c r="C426" s="169" t="s">
        <v>1277</v>
      </c>
      <c r="D426" s="169">
        <v>2.25</v>
      </c>
      <c r="E426" s="171">
        <v>15907</v>
      </c>
      <c r="J426" s="169">
        <v>2.29</v>
      </c>
      <c r="K426" s="171">
        <v>46113</v>
      </c>
      <c r="L426" s="169">
        <v>3059.69</v>
      </c>
      <c r="M426" s="169">
        <v>99.700119999999998</v>
      </c>
      <c r="N426" s="170">
        <v>3050.5146020000002</v>
      </c>
      <c r="O426" s="169" t="str">
        <f t="shared" si="6"/>
        <v>GNM</v>
      </c>
    </row>
    <row r="427" spans="1:15" hidden="1" outlineLevel="3" x14ac:dyDescent="0.25">
      <c r="A427" s="169" t="s">
        <v>1286</v>
      </c>
      <c r="B427" s="169" t="s">
        <v>1287</v>
      </c>
      <c r="C427" s="169" t="s">
        <v>1277</v>
      </c>
      <c r="D427" s="169">
        <v>2.25</v>
      </c>
      <c r="E427" s="171">
        <v>15907</v>
      </c>
      <c r="J427" s="169">
        <v>2.29</v>
      </c>
      <c r="K427" s="171">
        <v>46143</v>
      </c>
      <c r="L427" s="169">
        <v>3231.15</v>
      </c>
      <c r="M427" s="169">
        <v>99.700119999999998</v>
      </c>
      <c r="N427" s="170">
        <v>3221.460427</v>
      </c>
      <c r="O427" s="169" t="str">
        <f t="shared" si="6"/>
        <v>GNM</v>
      </c>
    </row>
    <row r="428" spans="1:15" hidden="1" outlineLevel="3" x14ac:dyDescent="0.25">
      <c r="A428" s="169" t="s">
        <v>1286</v>
      </c>
      <c r="B428" s="169" t="s">
        <v>1287</v>
      </c>
      <c r="C428" s="169" t="s">
        <v>1277</v>
      </c>
      <c r="D428" s="169">
        <v>2.25</v>
      </c>
      <c r="E428" s="171">
        <v>15907</v>
      </c>
      <c r="J428" s="169">
        <v>2.29</v>
      </c>
      <c r="K428" s="171">
        <v>46174</v>
      </c>
      <c r="L428" s="169">
        <v>3340.31</v>
      </c>
      <c r="M428" s="169">
        <v>99.700119999999998</v>
      </c>
      <c r="N428" s="170">
        <v>3330.2930780000002</v>
      </c>
      <c r="O428" s="169" t="str">
        <f t="shared" si="6"/>
        <v>GNM</v>
      </c>
    </row>
    <row r="429" spans="1:15" hidden="1" outlineLevel="3" x14ac:dyDescent="0.25">
      <c r="A429" s="169" t="s">
        <v>1286</v>
      </c>
      <c r="B429" s="169" t="s">
        <v>1287</v>
      </c>
      <c r="C429" s="169" t="s">
        <v>1277</v>
      </c>
      <c r="D429" s="169">
        <v>2.25</v>
      </c>
      <c r="E429" s="171">
        <v>15907</v>
      </c>
      <c r="J429" s="169">
        <v>2.29</v>
      </c>
      <c r="K429" s="171">
        <v>46204</v>
      </c>
      <c r="L429" s="169">
        <v>3474.55</v>
      </c>
      <c r="M429" s="169">
        <v>99.700119999999998</v>
      </c>
      <c r="N429" s="170">
        <v>3464.1305189999998</v>
      </c>
      <c r="O429" s="169" t="str">
        <f t="shared" si="6"/>
        <v>GNM</v>
      </c>
    </row>
    <row r="430" spans="1:15" hidden="1" outlineLevel="3" x14ac:dyDescent="0.25">
      <c r="A430" s="169" t="s">
        <v>1286</v>
      </c>
      <c r="B430" s="169" t="s">
        <v>1287</v>
      </c>
      <c r="C430" s="169" t="s">
        <v>1277</v>
      </c>
      <c r="D430" s="169">
        <v>2.25</v>
      </c>
      <c r="E430" s="171">
        <v>15907</v>
      </c>
      <c r="J430" s="169">
        <v>2.29</v>
      </c>
      <c r="K430" s="171">
        <v>46235</v>
      </c>
      <c r="L430" s="169">
        <v>3341.87</v>
      </c>
      <c r="M430" s="169">
        <v>99.700119999999998</v>
      </c>
      <c r="N430" s="170">
        <v>3331.8483999999999</v>
      </c>
      <c r="O430" s="169" t="str">
        <f t="shared" si="6"/>
        <v>GNM</v>
      </c>
    </row>
    <row r="431" spans="1:15" hidden="1" outlineLevel="3" x14ac:dyDescent="0.25">
      <c r="A431" s="169" t="s">
        <v>1286</v>
      </c>
      <c r="B431" s="169" t="s">
        <v>1287</v>
      </c>
      <c r="C431" s="169" t="s">
        <v>1277</v>
      </c>
      <c r="D431" s="169">
        <v>2.25</v>
      </c>
      <c r="E431" s="171">
        <v>15907</v>
      </c>
      <c r="J431" s="169">
        <v>2.29</v>
      </c>
      <c r="K431" s="171">
        <v>46266</v>
      </c>
      <c r="L431" s="169">
        <v>3352.17</v>
      </c>
      <c r="M431" s="169">
        <v>99.700119999999998</v>
      </c>
      <c r="N431" s="170">
        <v>3342.1175130000001</v>
      </c>
      <c r="O431" s="169" t="str">
        <f t="shared" si="6"/>
        <v>GNM</v>
      </c>
    </row>
    <row r="432" spans="1:15" hidden="1" outlineLevel="3" x14ac:dyDescent="0.25">
      <c r="A432" s="169" t="s">
        <v>1286</v>
      </c>
      <c r="B432" s="169" t="s">
        <v>1287</v>
      </c>
      <c r="C432" s="169" t="s">
        <v>1277</v>
      </c>
      <c r="D432" s="169">
        <v>2.25</v>
      </c>
      <c r="E432" s="171">
        <v>15907</v>
      </c>
      <c r="J432" s="169">
        <v>2.29</v>
      </c>
      <c r="K432" s="171">
        <v>46296</v>
      </c>
      <c r="L432" s="169">
        <v>3023.98</v>
      </c>
      <c r="M432" s="169">
        <v>99.700119999999998</v>
      </c>
      <c r="N432" s="170">
        <v>3014.911689</v>
      </c>
      <c r="O432" s="169" t="str">
        <f t="shared" si="6"/>
        <v>GNM</v>
      </c>
    </row>
    <row r="433" spans="1:15" hidden="1" outlineLevel="3" x14ac:dyDescent="0.25">
      <c r="A433" s="169" t="s">
        <v>1286</v>
      </c>
      <c r="B433" s="169" t="s">
        <v>1287</v>
      </c>
      <c r="C433" s="169" t="s">
        <v>1277</v>
      </c>
      <c r="D433" s="169">
        <v>2.25</v>
      </c>
      <c r="E433" s="171">
        <v>15907</v>
      </c>
      <c r="J433" s="169">
        <v>2.29</v>
      </c>
      <c r="K433" s="171">
        <v>46327</v>
      </c>
      <c r="L433" s="169">
        <v>2970.25</v>
      </c>
      <c r="M433" s="169">
        <v>99.700119999999998</v>
      </c>
      <c r="N433" s="170">
        <v>2961.3428140000001</v>
      </c>
      <c r="O433" s="169" t="str">
        <f t="shared" si="6"/>
        <v>GNM</v>
      </c>
    </row>
    <row r="434" spans="1:15" hidden="1" outlineLevel="3" x14ac:dyDescent="0.25">
      <c r="A434" s="169" t="s">
        <v>1286</v>
      </c>
      <c r="B434" s="169" t="s">
        <v>1287</v>
      </c>
      <c r="C434" s="169" t="s">
        <v>1277</v>
      </c>
      <c r="D434" s="169">
        <v>2.25</v>
      </c>
      <c r="E434" s="171">
        <v>15907</v>
      </c>
      <c r="J434" s="169">
        <v>2.29</v>
      </c>
      <c r="K434" s="171">
        <v>46357</v>
      </c>
      <c r="L434" s="169">
        <v>2816.16</v>
      </c>
      <c r="M434" s="169">
        <v>99.700119999999998</v>
      </c>
      <c r="N434" s="170">
        <v>2807.7148990000001</v>
      </c>
      <c r="O434" s="169" t="str">
        <f t="shared" si="6"/>
        <v>GNM</v>
      </c>
    </row>
    <row r="435" spans="1:15" hidden="1" outlineLevel="3" x14ac:dyDescent="0.25">
      <c r="A435" s="169" t="s">
        <v>1286</v>
      </c>
      <c r="B435" s="169" t="s">
        <v>1287</v>
      </c>
      <c r="C435" s="169" t="s">
        <v>1277</v>
      </c>
      <c r="D435" s="169">
        <v>2.25</v>
      </c>
      <c r="E435" s="171">
        <v>15907</v>
      </c>
      <c r="J435" s="169">
        <v>2.29</v>
      </c>
      <c r="K435" s="171">
        <v>46388</v>
      </c>
      <c r="L435" s="169">
        <v>2832.63</v>
      </c>
      <c r="M435" s="169">
        <v>99.700119999999998</v>
      </c>
      <c r="N435" s="170">
        <v>2824.1355090000002</v>
      </c>
      <c r="O435" s="169" t="str">
        <f t="shared" si="6"/>
        <v>GNM</v>
      </c>
    </row>
    <row r="436" spans="1:15" hidden="1" outlineLevel="3" x14ac:dyDescent="0.25">
      <c r="A436" s="169" t="s">
        <v>1286</v>
      </c>
      <c r="B436" s="169" t="s">
        <v>1287</v>
      </c>
      <c r="C436" s="169" t="s">
        <v>1277</v>
      </c>
      <c r="D436" s="169">
        <v>2.25</v>
      </c>
      <c r="E436" s="171">
        <v>15907</v>
      </c>
      <c r="J436" s="169">
        <v>2.29</v>
      </c>
      <c r="K436" s="171">
        <v>46419</v>
      </c>
      <c r="L436" s="169">
        <v>2462.48</v>
      </c>
      <c r="M436" s="169">
        <v>99.700119999999998</v>
      </c>
      <c r="N436" s="170">
        <v>2455.095515</v>
      </c>
      <c r="O436" s="169" t="str">
        <f t="shared" si="6"/>
        <v>GNM</v>
      </c>
    </row>
    <row r="437" spans="1:15" hidden="1" outlineLevel="3" x14ac:dyDescent="0.25">
      <c r="A437" s="169" t="s">
        <v>1286</v>
      </c>
      <c r="B437" s="169" t="s">
        <v>1287</v>
      </c>
      <c r="C437" s="169" t="s">
        <v>1277</v>
      </c>
      <c r="D437" s="169">
        <v>2.25</v>
      </c>
      <c r="E437" s="171">
        <v>15907</v>
      </c>
      <c r="J437" s="169">
        <v>2.29</v>
      </c>
      <c r="K437" s="171">
        <v>46447</v>
      </c>
      <c r="L437" s="169">
        <v>2486.44</v>
      </c>
      <c r="M437" s="169">
        <v>99.700119999999998</v>
      </c>
      <c r="N437" s="170">
        <v>2478.9836639999999</v>
      </c>
      <c r="O437" s="169" t="str">
        <f t="shared" si="6"/>
        <v>GNM</v>
      </c>
    </row>
    <row r="438" spans="1:15" hidden="1" outlineLevel="3" x14ac:dyDescent="0.25">
      <c r="A438" s="169" t="s">
        <v>1286</v>
      </c>
      <c r="B438" s="169" t="s">
        <v>1287</v>
      </c>
      <c r="C438" s="169" t="s">
        <v>1277</v>
      </c>
      <c r="D438" s="169">
        <v>2.25</v>
      </c>
      <c r="E438" s="171">
        <v>15907</v>
      </c>
      <c r="J438" s="169">
        <v>2.29</v>
      </c>
      <c r="K438" s="171">
        <v>46478</v>
      </c>
      <c r="L438" s="169">
        <v>2793.1</v>
      </c>
      <c r="M438" s="169">
        <v>99.700119999999998</v>
      </c>
      <c r="N438" s="170">
        <v>2784.724052</v>
      </c>
      <c r="O438" s="169" t="str">
        <f t="shared" si="6"/>
        <v>GNM</v>
      </c>
    </row>
    <row r="439" spans="1:15" hidden="1" outlineLevel="3" x14ac:dyDescent="0.25">
      <c r="A439" s="169" t="s">
        <v>1286</v>
      </c>
      <c r="B439" s="169" t="s">
        <v>1287</v>
      </c>
      <c r="C439" s="169" t="s">
        <v>1277</v>
      </c>
      <c r="D439" s="169">
        <v>2.25</v>
      </c>
      <c r="E439" s="171">
        <v>15907</v>
      </c>
      <c r="J439" s="169">
        <v>2.29</v>
      </c>
      <c r="K439" s="171">
        <v>46508</v>
      </c>
      <c r="L439" s="169">
        <v>2941.02</v>
      </c>
      <c r="M439" s="169">
        <v>99.700119999999998</v>
      </c>
      <c r="N439" s="170">
        <v>2932.2004689999999</v>
      </c>
      <c r="O439" s="169" t="str">
        <f t="shared" si="6"/>
        <v>GNM</v>
      </c>
    </row>
    <row r="440" spans="1:15" hidden="1" outlineLevel="3" x14ac:dyDescent="0.25">
      <c r="A440" s="169" t="s">
        <v>1286</v>
      </c>
      <c r="B440" s="169" t="s">
        <v>1287</v>
      </c>
      <c r="C440" s="169" t="s">
        <v>1277</v>
      </c>
      <c r="D440" s="169">
        <v>2.25</v>
      </c>
      <c r="E440" s="171">
        <v>15907</v>
      </c>
      <c r="J440" s="169">
        <v>2.29</v>
      </c>
      <c r="K440" s="171">
        <v>46539</v>
      </c>
      <c r="L440" s="169">
        <v>3034.25</v>
      </c>
      <c r="M440" s="169">
        <v>99.700119999999998</v>
      </c>
      <c r="N440" s="170">
        <v>3025.1508909999998</v>
      </c>
      <c r="O440" s="169" t="str">
        <f t="shared" si="6"/>
        <v>GNM</v>
      </c>
    </row>
    <row r="441" spans="1:15" hidden="1" outlineLevel="3" x14ac:dyDescent="0.25">
      <c r="A441" s="169" t="s">
        <v>1286</v>
      </c>
      <c r="B441" s="169" t="s">
        <v>1287</v>
      </c>
      <c r="C441" s="169" t="s">
        <v>1277</v>
      </c>
      <c r="D441" s="169">
        <v>2.25</v>
      </c>
      <c r="E441" s="171">
        <v>15907</v>
      </c>
      <c r="J441" s="169">
        <v>2.29</v>
      </c>
      <c r="K441" s="171">
        <v>46569</v>
      </c>
      <c r="L441" s="169">
        <v>3149.01</v>
      </c>
      <c r="M441" s="169">
        <v>99.700119999999998</v>
      </c>
      <c r="N441" s="170">
        <v>3139.5667490000001</v>
      </c>
      <c r="O441" s="169" t="str">
        <f t="shared" si="6"/>
        <v>GNM</v>
      </c>
    </row>
    <row r="442" spans="1:15" hidden="1" outlineLevel="3" x14ac:dyDescent="0.25">
      <c r="A442" s="169" t="s">
        <v>1286</v>
      </c>
      <c r="B442" s="169" t="s">
        <v>1287</v>
      </c>
      <c r="C442" s="169" t="s">
        <v>1277</v>
      </c>
      <c r="D442" s="169">
        <v>2.25</v>
      </c>
      <c r="E442" s="171">
        <v>15907</v>
      </c>
      <c r="J442" s="169">
        <v>2.29</v>
      </c>
      <c r="K442" s="171">
        <v>46600</v>
      </c>
      <c r="L442" s="169">
        <v>3031.76</v>
      </c>
      <c r="M442" s="169">
        <v>99.700119999999998</v>
      </c>
      <c r="N442" s="170">
        <v>3022.6683579999999</v>
      </c>
      <c r="O442" s="169" t="str">
        <f t="shared" si="6"/>
        <v>GNM</v>
      </c>
    </row>
    <row r="443" spans="1:15" hidden="1" outlineLevel="3" x14ac:dyDescent="0.25">
      <c r="A443" s="169" t="s">
        <v>1286</v>
      </c>
      <c r="B443" s="169" t="s">
        <v>1287</v>
      </c>
      <c r="C443" s="169" t="s">
        <v>1277</v>
      </c>
      <c r="D443" s="169">
        <v>2.25</v>
      </c>
      <c r="E443" s="171">
        <v>15907</v>
      </c>
      <c r="J443" s="169">
        <v>2.29</v>
      </c>
      <c r="K443" s="171">
        <v>46631</v>
      </c>
      <c r="L443" s="169">
        <v>3038.83</v>
      </c>
      <c r="M443" s="169">
        <v>99.700119999999998</v>
      </c>
      <c r="N443" s="170">
        <v>3029.717157</v>
      </c>
      <c r="O443" s="169" t="str">
        <f t="shared" si="6"/>
        <v>GNM</v>
      </c>
    </row>
    <row r="444" spans="1:15" hidden="1" outlineLevel="3" x14ac:dyDescent="0.25">
      <c r="A444" s="169" t="s">
        <v>1286</v>
      </c>
      <c r="B444" s="169" t="s">
        <v>1287</v>
      </c>
      <c r="C444" s="169" t="s">
        <v>1277</v>
      </c>
      <c r="D444" s="169">
        <v>2.25</v>
      </c>
      <c r="E444" s="171">
        <v>15907</v>
      </c>
      <c r="J444" s="169">
        <v>2.29</v>
      </c>
      <c r="K444" s="171">
        <v>46661</v>
      </c>
      <c r="L444" s="169">
        <v>2752.45</v>
      </c>
      <c r="M444" s="169">
        <v>99.700119999999998</v>
      </c>
      <c r="N444" s="170">
        <v>2744.1959529999999</v>
      </c>
      <c r="O444" s="169" t="str">
        <f t="shared" si="6"/>
        <v>GNM</v>
      </c>
    </row>
    <row r="445" spans="1:15" hidden="1" outlineLevel="3" x14ac:dyDescent="0.25">
      <c r="A445" s="169" t="s">
        <v>1286</v>
      </c>
      <c r="B445" s="169" t="s">
        <v>1287</v>
      </c>
      <c r="C445" s="169" t="s">
        <v>1277</v>
      </c>
      <c r="D445" s="169">
        <v>2.25</v>
      </c>
      <c r="E445" s="171">
        <v>15907</v>
      </c>
      <c r="J445" s="169">
        <v>2.29</v>
      </c>
      <c r="K445" s="171">
        <v>46692</v>
      </c>
      <c r="L445" s="169">
        <v>2704.47</v>
      </c>
      <c r="M445" s="169">
        <v>99.700119999999998</v>
      </c>
      <c r="N445" s="170">
        <v>2696.3598350000002</v>
      </c>
      <c r="O445" s="169" t="str">
        <f t="shared" si="6"/>
        <v>GNM</v>
      </c>
    </row>
    <row r="446" spans="1:15" hidden="1" outlineLevel="3" x14ac:dyDescent="0.25">
      <c r="A446" s="169" t="s">
        <v>1286</v>
      </c>
      <c r="B446" s="169" t="s">
        <v>1287</v>
      </c>
      <c r="C446" s="169" t="s">
        <v>1277</v>
      </c>
      <c r="D446" s="169">
        <v>2.25</v>
      </c>
      <c r="E446" s="171">
        <v>15907</v>
      </c>
      <c r="J446" s="169">
        <v>2.29</v>
      </c>
      <c r="K446" s="171">
        <v>46722</v>
      </c>
      <c r="L446" s="169">
        <v>2569.6799999999998</v>
      </c>
      <c r="M446" s="169">
        <v>99.700119999999998</v>
      </c>
      <c r="N446" s="170">
        <v>2561.974044</v>
      </c>
      <c r="O446" s="169" t="str">
        <f t="shared" si="6"/>
        <v>GNM</v>
      </c>
    </row>
    <row r="447" spans="1:15" hidden="1" outlineLevel="3" x14ac:dyDescent="0.25">
      <c r="A447" s="169" t="s">
        <v>1286</v>
      </c>
      <c r="B447" s="169" t="s">
        <v>1287</v>
      </c>
      <c r="C447" s="169" t="s">
        <v>1277</v>
      </c>
      <c r="D447" s="169">
        <v>2.25</v>
      </c>
      <c r="E447" s="171">
        <v>15907</v>
      </c>
      <c r="J447" s="169">
        <v>2.29</v>
      </c>
      <c r="K447" s="171">
        <v>46753</v>
      </c>
      <c r="L447" s="169">
        <v>2582.4499999999998</v>
      </c>
      <c r="M447" s="169">
        <v>99.700119999999998</v>
      </c>
      <c r="N447" s="170">
        <v>2574.7057490000002</v>
      </c>
      <c r="O447" s="169" t="str">
        <f t="shared" si="6"/>
        <v>GNM</v>
      </c>
    </row>
    <row r="448" spans="1:15" hidden="1" outlineLevel="3" x14ac:dyDescent="0.25">
      <c r="A448" s="169" t="s">
        <v>1286</v>
      </c>
      <c r="B448" s="169" t="s">
        <v>1287</v>
      </c>
      <c r="C448" s="169" t="s">
        <v>1277</v>
      </c>
      <c r="D448" s="169">
        <v>2.25</v>
      </c>
      <c r="E448" s="171">
        <v>15907</v>
      </c>
      <c r="J448" s="169">
        <v>2.29</v>
      </c>
      <c r="K448" s="171">
        <v>46784</v>
      </c>
      <c r="L448" s="169">
        <v>2262.25</v>
      </c>
      <c r="M448" s="169">
        <v>99.700119999999998</v>
      </c>
      <c r="N448" s="170">
        <v>2255.4659649999999</v>
      </c>
      <c r="O448" s="169" t="str">
        <f t="shared" si="6"/>
        <v>GNM</v>
      </c>
    </row>
    <row r="449" spans="1:15" hidden="1" outlineLevel="3" x14ac:dyDescent="0.25">
      <c r="A449" s="169" t="s">
        <v>1286</v>
      </c>
      <c r="B449" s="169" t="s">
        <v>1287</v>
      </c>
      <c r="C449" s="169" t="s">
        <v>1277</v>
      </c>
      <c r="D449" s="169">
        <v>2.25</v>
      </c>
      <c r="E449" s="171">
        <v>15907</v>
      </c>
      <c r="J449" s="169">
        <v>2.29</v>
      </c>
      <c r="K449" s="171">
        <v>46813</v>
      </c>
      <c r="L449" s="169">
        <v>2281.9499999999998</v>
      </c>
      <c r="M449" s="169">
        <v>99.700119999999998</v>
      </c>
      <c r="N449" s="170">
        <v>2275.1068879999998</v>
      </c>
      <c r="O449" s="169" t="str">
        <f t="shared" si="6"/>
        <v>GNM</v>
      </c>
    </row>
    <row r="450" spans="1:15" hidden="1" outlineLevel="3" x14ac:dyDescent="0.25">
      <c r="A450" s="169" t="s">
        <v>1286</v>
      </c>
      <c r="B450" s="169" t="s">
        <v>1287</v>
      </c>
      <c r="C450" s="169" t="s">
        <v>1277</v>
      </c>
      <c r="D450" s="169">
        <v>2.25</v>
      </c>
      <c r="E450" s="171">
        <v>15907</v>
      </c>
      <c r="J450" s="169">
        <v>2.29</v>
      </c>
      <c r="K450" s="171">
        <v>46844</v>
      </c>
      <c r="L450" s="169">
        <v>2544.41</v>
      </c>
      <c r="M450" s="169">
        <v>99.700119999999998</v>
      </c>
      <c r="N450" s="170">
        <v>2536.7798229999999</v>
      </c>
      <c r="O450" s="169" t="str">
        <f t="shared" ref="O450:O513" si="7">LEFT(B450,3)</f>
        <v>GNM</v>
      </c>
    </row>
    <row r="451" spans="1:15" hidden="1" outlineLevel="3" x14ac:dyDescent="0.25">
      <c r="A451" s="169" t="s">
        <v>1286</v>
      </c>
      <c r="B451" s="169" t="s">
        <v>1287</v>
      </c>
      <c r="C451" s="169" t="s">
        <v>1277</v>
      </c>
      <c r="D451" s="169">
        <v>2.25</v>
      </c>
      <c r="E451" s="171">
        <v>15907</v>
      </c>
      <c r="J451" s="169">
        <v>2.29</v>
      </c>
      <c r="K451" s="171">
        <v>46874</v>
      </c>
      <c r="L451" s="169">
        <v>2669.6</v>
      </c>
      <c r="M451" s="169">
        <v>99.700119999999998</v>
      </c>
      <c r="N451" s="170">
        <v>2661.5944039999999</v>
      </c>
      <c r="O451" s="169" t="str">
        <f t="shared" si="7"/>
        <v>GNM</v>
      </c>
    </row>
    <row r="452" spans="1:15" hidden="1" outlineLevel="3" x14ac:dyDescent="0.25">
      <c r="A452" s="169" t="s">
        <v>1286</v>
      </c>
      <c r="B452" s="169" t="s">
        <v>1287</v>
      </c>
      <c r="C452" s="169" t="s">
        <v>1277</v>
      </c>
      <c r="D452" s="169">
        <v>2.25</v>
      </c>
      <c r="E452" s="171">
        <v>15907</v>
      </c>
      <c r="J452" s="169">
        <v>2.29</v>
      </c>
      <c r="K452" s="171">
        <v>46905</v>
      </c>
      <c r="L452" s="169">
        <v>2747.68</v>
      </c>
      <c r="M452" s="169">
        <v>99.700119999999998</v>
      </c>
      <c r="N452" s="170">
        <v>2739.4402570000002</v>
      </c>
      <c r="O452" s="169" t="str">
        <f t="shared" si="7"/>
        <v>GNM</v>
      </c>
    </row>
    <row r="453" spans="1:15" hidden="1" outlineLevel="3" x14ac:dyDescent="0.25">
      <c r="A453" s="169" t="s">
        <v>1286</v>
      </c>
      <c r="B453" s="169" t="s">
        <v>1287</v>
      </c>
      <c r="C453" s="169" t="s">
        <v>1277</v>
      </c>
      <c r="D453" s="169">
        <v>2.25</v>
      </c>
      <c r="E453" s="171">
        <v>15907</v>
      </c>
      <c r="J453" s="169">
        <v>2.29</v>
      </c>
      <c r="K453" s="171">
        <v>46935</v>
      </c>
      <c r="L453" s="169">
        <v>2843.95</v>
      </c>
      <c r="M453" s="169">
        <v>99.700119999999998</v>
      </c>
      <c r="N453" s="170">
        <v>2835.4215629999999</v>
      </c>
      <c r="O453" s="169" t="str">
        <f t="shared" si="7"/>
        <v>GNM</v>
      </c>
    </row>
    <row r="454" spans="1:15" hidden="1" outlineLevel="3" x14ac:dyDescent="0.25">
      <c r="A454" s="169" t="s">
        <v>1286</v>
      </c>
      <c r="B454" s="169" t="s">
        <v>1287</v>
      </c>
      <c r="C454" s="169" t="s">
        <v>1277</v>
      </c>
      <c r="D454" s="169">
        <v>2.25</v>
      </c>
      <c r="E454" s="171">
        <v>15907</v>
      </c>
      <c r="J454" s="169">
        <v>2.29</v>
      </c>
      <c r="K454" s="171">
        <v>46966</v>
      </c>
      <c r="L454" s="169">
        <v>2741.43</v>
      </c>
      <c r="M454" s="169">
        <v>99.700119999999998</v>
      </c>
      <c r="N454" s="170">
        <v>2733.2089999999998</v>
      </c>
      <c r="O454" s="169" t="str">
        <f t="shared" si="7"/>
        <v>GNM</v>
      </c>
    </row>
    <row r="455" spans="1:15" hidden="1" outlineLevel="3" x14ac:dyDescent="0.25">
      <c r="A455" s="169" t="s">
        <v>1286</v>
      </c>
      <c r="B455" s="169" t="s">
        <v>1287</v>
      </c>
      <c r="C455" s="169" t="s">
        <v>1277</v>
      </c>
      <c r="D455" s="169">
        <v>2.25</v>
      </c>
      <c r="E455" s="171">
        <v>15907</v>
      </c>
      <c r="J455" s="169">
        <v>2.29</v>
      </c>
      <c r="K455" s="171">
        <v>46997</v>
      </c>
      <c r="L455" s="169">
        <v>2744.87</v>
      </c>
      <c r="M455" s="169">
        <v>99.700119999999998</v>
      </c>
      <c r="N455" s="170">
        <v>2736.638684</v>
      </c>
      <c r="O455" s="169" t="str">
        <f t="shared" si="7"/>
        <v>GNM</v>
      </c>
    </row>
    <row r="456" spans="1:15" hidden="1" outlineLevel="3" x14ac:dyDescent="0.25">
      <c r="A456" s="169" t="s">
        <v>1286</v>
      </c>
      <c r="B456" s="169" t="s">
        <v>1287</v>
      </c>
      <c r="C456" s="169" t="s">
        <v>1277</v>
      </c>
      <c r="D456" s="169">
        <v>2.25</v>
      </c>
      <c r="E456" s="171">
        <v>15907</v>
      </c>
      <c r="J456" s="169">
        <v>2.29</v>
      </c>
      <c r="K456" s="171">
        <v>47027</v>
      </c>
      <c r="L456" s="169">
        <v>217291.2</v>
      </c>
      <c r="M456" s="169">
        <v>99.700119999999998</v>
      </c>
      <c r="N456" s="170">
        <v>216639.5871</v>
      </c>
      <c r="O456" s="169" t="str">
        <f t="shared" si="7"/>
        <v>GNM</v>
      </c>
    </row>
    <row r="457" spans="1:15" hidden="1" outlineLevel="3" x14ac:dyDescent="0.25">
      <c r="A457" s="169" t="s">
        <v>1288</v>
      </c>
      <c r="B457" s="169" t="s">
        <v>1289</v>
      </c>
      <c r="C457" s="169" t="s">
        <v>1277</v>
      </c>
      <c r="D457" s="169">
        <v>3.5</v>
      </c>
      <c r="E457" s="171">
        <v>46285</v>
      </c>
      <c r="J457" s="169">
        <v>2.02</v>
      </c>
      <c r="K457" s="171">
        <v>43374</v>
      </c>
      <c r="L457" s="169">
        <v>11328.93</v>
      </c>
      <c r="M457" s="169">
        <v>104.04006</v>
      </c>
      <c r="N457" s="170">
        <v>11786.62557</v>
      </c>
      <c r="O457" s="169" t="str">
        <f t="shared" si="7"/>
        <v>GNM</v>
      </c>
    </row>
    <row r="458" spans="1:15" hidden="1" outlineLevel="3" x14ac:dyDescent="0.25">
      <c r="A458" s="169" t="s">
        <v>1288</v>
      </c>
      <c r="B458" s="169" t="s">
        <v>1289</v>
      </c>
      <c r="C458" s="169" t="s">
        <v>1277</v>
      </c>
      <c r="D458" s="169">
        <v>3.5</v>
      </c>
      <c r="E458" s="171">
        <v>46285</v>
      </c>
      <c r="J458" s="169">
        <v>2.02</v>
      </c>
      <c r="K458" s="171">
        <v>43405</v>
      </c>
      <c r="L458" s="169">
        <v>11441.39</v>
      </c>
      <c r="M458" s="169">
        <v>104.04006</v>
      </c>
      <c r="N458" s="170">
        <v>11903.62902</v>
      </c>
      <c r="O458" s="169" t="str">
        <f t="shared" si="7"/>
        <v>GNM</v>
      </c>
    </row>
    <row r="459" spans="1:15" hidden="1" outlineLevel="3" x14ac:dyDescent="0.25">
      <c r="A459" s="169" t="s">
        <v>1288</v>
      </c>
      <c r="B459" s="169" t="s">
        <v>1289</v>
      </c>
      <c r="C459" s="169" t="s">
        <v>1277</v>
      </c>
      <c r="D459" s="169">
        <v>3.5</v>
      </c>
      <c r="E459" s="171">
        <v>46285</v>
      </c>
      <c r="J459" s="169">
        <v>2.02</v>
      </c>
      <c r="K459" s="171">
        <v>43435</v>
      </c>
      <c r="L459" s="169">
        <v>10765.77</v>
      </c>
      <c r="M459" s="169">
        <v>104.04006</v>
      </c>
      <c r="N459" s="170">
        <v>11200.71357</v>
      </c>
      <c r="O459" s="169" t="str">
        <f t="shared" si="7"/>
        <v>GNM</v>
      </c>
    </row>
    <row r="460" spans="1:15" hidden="1" outlineLevel="3" x14ac:dyDescent="0.25">
      <c r="A460" s="169" t="s">
        <v>1288</v>
      </c>
      <c r="B460" s="169" t="s">
        <v>1289</v>
      </c>
      <c r="C460" s="169" t="s">
        <v>1277</v>
      </c>
      <c r="D460" s="169">
        <v>3.5</v>
      </c>
      <c r="E460" s="171">
        <v>46285</v>
      </c>
      <c r="J460" s="169">
        <v>2.02</v>
      </c>
      <c r="K460" s="171">
        <v>43466</v>
      </c>
      <c r="L460" s="169">
        <v>10435.34</v>
      </c>
      <c r="M460" s="169">
        <v>104.04006</v>
      </c>
      <c r="N460" s="170">
        <v>10856.933999999999</v>
      </c>
      <c r="O460" s="169" t="str">
        <f t="shared" si="7"/>
        <v>GNM</v>
      </c>
    </row>
    <row r="461" spans="1:15" hidden="1" outlineLevel="3" x14ac:dyDescent="0.25">
      <c r="A461" s="169" t="s">
        <v>1288</v>
      </c>
      <c r="B461" s="169" t="s">
        <v>1289</v>
      </c>
      <c r="C461" s="169" t="s">
        <v>1277</v>
      </c>
      <c r="D461" s="169">
        <v>3.5</v>
      </c>
      <c r="E461" s="171">
        <v>46285</v>
      </c>
      <c r="J461" s="169">
        <v>2.02</v>
      </c>
      <c r="K461" s="171">
        <v>43497</v>
      </c>
      <c r="L461" s="169">
        <v>9798.7199999999993</v>
      </c>
      <c r="M461" s="169">
        <v>104.04006</v>
      </c>
      <c r="N461" s="170">
        <v>10194.59417</v>
      </c>
      <c r="O461" s="169" t="str">
        <f t="shared" si="7"/>
        <v>GNM</v>
      </c>
    </row>
    <row r="462" spans="1:15" hidden="1" outlineLevel="3" x14ac:dyDescent="0.25">
      <c r="A462" s="169" t="s">
        <v>1288</v>
      </c>
      <c r="B462" s="169" t="s">
        <v>1289</v>
      </c>
      <c r="C462" s="169" t="s">
        <v>1277</v>
      </c>
      <c r="D462" s="169">
        <v>3.5</v>
      </c>
      <c r="E462" s="171">
        <v>46285</v>
      </c>
      <c r="J462" s="169">
        <v>2.02</v>
      </c>
      <c r="K462" s="171">
        <v>43525</v>
      </c>
      <c r="L462" s="169">
        <v>9534.2099999999991</v>
      </c>
      <c r="M462" s="169">
        <v>104.04006</v>
      </c>
      <c r="N462" s="170">
        <v>9919.3978050000005</v>
      </c>
      <c r="O462" s="169" t="str">
        <f t="shared" si="7"/>
        <v>GNM</v>
      </c>
    </row>
    <row r="463" spans="1:15" hidden="1" outlineLevel="3" x14ac:dyDescent="0.25">
      <c r="A463" s="169" t="s">
        <v>1288</v>
      </c>
      <c r="B463" s="169" t="s">
        <v>1289</v>
      </c>
      <c r="C463" s="169" t="s">
        <v>1277</v>
      </c>
      <c r="D463" s="169">
        <v>3.5</v>
      </c>
      <c r="E463" s="171">
        <v>46285</v>
      </c>
      <c r="J463" s="169">
        <v>2.02</v>
      </c>
      <c r="K463" s="171">
        <v>43556</v>
      </c>
      <c r="L463" s="169">
        <v>9956.9699999999993</v>
      </c>
      <c r="M463" s="169">
        <v>104.04006</v>
      </c>
      <c r="N463" s="170">
        <v>10359.23756</v>
      </c>
      <c r="O463" s="169" t="str">
        <f t="shared" si="7"/>
        <v>GNM</v>
      </c>
    </row>
    <row r="464" spans="1:15" hidden="1" outlineLevel="3" x14ac:dyDescent="0.25">
      <c r="A464" s="169" t="s">
        <v>1288</v>
      </c>
      <c r="B464" s="169" t="s">
        <v>1289</v>
      </c>
      <c r="C464" s="169" t="s">
        <v>1277</v>
      </c>
      <c r="D464" s="169">
        <v>3.5</v>
      </c>
      <c r="E464" s="171">
        <v>46285</v>
      </c>
      <c r="J464" s="169">
        <v>2.02</v>
      </c>
      <c r="K464" s="171">
        <v>43586</v>
      </c>
      <c r="L464" s="169">
        <v>10351.969999999999</v>
      </c>
      <c r="M464" s="169">
        <v>104.04006</v>
      </c>
      <c r="N464" s="170">
        <v>10770.1958</v>
      </c>
      <c r="O464" s="169" t="str">
        <f t="shared" si="7"/>
        <v>GNM</v>
      </c>
    </row>
    <row r="465" spans="1:15" hidden="1" outlineLevel="3" x14ac:dyDescent="0.25">
      <c r="A465" s="169" t="s">
        <v>1288</v>
      </c>
      <c r="B465" s="169" t="s">
        <v>1289</v>
      </c>
      <c r="C465" s="169" t="s">
        <v>1277</v>
      </c>
      <c r="D465" s="169">
        <v>3.5</v>
      </c>
      <c r="E465" s="171">
        <v>46285</v>
      </c>
      <c r="J465" s="169">
        <v>2.02</v>
      </c>
      <c r="K465" s="171">
        <v>43617</v>
      </c>
      <c r="L465" s="169">
        <v>10447.75</v>
      </c>
      <c r="M465" s="169">
        <v>104.04006</v>
      </c>
      <c r="N465" s="170">
        <v>10869.845369999999</v>
      </c>
      <c r="O465" s="169" t="str">
        <f t="shared" si="7"/>
        <v>GNM</v>
      </c>
    </row>
    <row r="466" spans="1:15" hidden="1" outlineLevel="3" x14ac:dyDescent="0.25">
      <c r="A466" s="169" t="s">
        <v>1288</v>
      </c>
      <c r="B466" s="169" t="s">
        <v>1289</v>
      </c>
      <c r="C466" s="169" t="s">
        <v>1277</v>
      </c>
      <c r="D466" s="169">
        <v>3.5</v>
      </c>
      <c r="E466" s="171">
        <v>46285</v>
      </c>
      <c r="J466" s="169">
        <v>2.02</v>
      </c>
      <c r="K466" s="171">
        <v>43647</v>
      </c>
      <c r="L466" s="169">
        <v>10178.120000000001</v>
      </c>
      <c r="M466" s="169">
        <v>104.04006</v>
      </c>
      <c r="N466" s="170">
        <v>10589.32215</v>
      </c>
      <c r="O466" s="169" t="str">
        <f t="shared" si="7"/>
        <v>GNM</v>
      </c>
    </row>
    <row r="467" spans="1:15" hidden="1" outlineLevel="3" x14ac:dyDescent="0.25">
      <c r="A467" s="169" t="s">
        <v>1288</v>
      </c>
      <c r="B467" s="169" t="s">
        <v>1289</v>
      </c>
      <c r="C467" s="169" t="s">
        <v>1277</v>
      </c>
      <c r="D467" s="169">
        <v>3.5</v>
      </c>
      <c r="E467" s="171">
        <v>46285</v>
      </c>
      <c r="J467" s="169">
        <v>2.02</v>
      </c>
      <c r="K467" s="171">
        <v>43678</v>
      </c>
      <c r="L467" s="169">
        <v>10241.290000000001</v>
      </c>
      <c r="M467" s="169">
        <v>104.04006</v>
      </c>
      <c r="N467" s="170">
        <v>10655.044260000001</v>
      </c>
      <c r="O467" s="169" t="str">
        <f t="shared" si="7"/>
        <v>GNM</v>
      </c>
    </row>
    <row r="468" spans="1:15" hidden="1" outlineLevel="3" x14ac:dyDescent="0.25">
      <c r="A468" s="169" t="s">
        <v>1288</v>
      </c>
      <c r="B468" s="169" t="s">
        <v>1289</v>
      </c>
      <c r="C468" s="169" t="s">
        <v>1277</v>
      </c>
      <c r="D468" s="169">
        <v>3.5</v>
      </c>
      <c r="E468" s="171">
        <v>46285</v>
      </c>
      <c r="J468" s="169">
        <v>2.02</v>
      </c>
      <c r="K468" s="171">
        <v>43709</v>
      </c>
      <c r="L468" s="169">
        <v>10012.98</v>
      </c>
      <c r="M468" s="169">
        <v>104.04006</v>
      </c>
      <c r="N468" s="170">
        <v>10417.510399999999</v>
      </c>
      <c r="O468" s="169" t="str">
        <f t="shared" si="7"/>
        <v>GNM</v>
      </c>
    </row>
    <row r="469" spans="1:15" hidden="1" outlineLevel="3" x14ac:dyDescent="0.25">
      <c r="A469" s="169" t="s">
        <v>1288</v>
      </c>
      <c r="B469" s="169" t="s">
        <v>1289</v>
      </c>
      <c r="C469" s="169" t="s">
        <v>1277</v>
      </c>
      <c r="D469" s="169">
        <v>3.5</v>
      </c>
      <c r="E469" s="171">
        <v>46285</v>
      </c>
      <c r="J469" s="169">
        <v>2.02</v>
      </c>
      <c r="K469" s="171">
        <v>43739</v>
      </c>
      <c r="L469" s="169">
        <v>9344.9599999999991</v>
      </c>
      <c r="M469" s="169">
        <v>104.04006</v>
      </c>
      <c r="N469" s="170">
        <v>9722.5019909999992</v>
      </c>
      <c r="O469" s="169" t="str">
        <f t="shared" si="7"/>
        <v>GNM</v>
      </c>
    </row>
    <row r="470" spans="1:15" hidden="1" outlineLevel="3" x14ac:dyDescent="0.25">
      <c r="A470" s="169" t="s">
        <v>1288</v>
      </c>
      <c r="B470" s="169" t="s">
        <v>1289</v>
      </c>
      <c r="C470" s="169" t="s">
        <v>1277</v>
      </c>
      <c r="D470" s="169">
        <v>3.5</v>
      </c>
      <c r="E470" s="171">
        <v>46285</v>
      </c>
      <c r="J470" s="169">
        <v>2.02</v>
      </c>
      <c r="K470" s="171">
        <v>43770</v>
      </c>
      <c r="L470" s="169">
        <v>9374.31</v>
      </c>
      <c r="M470" s="169">
        <v>104.04006</v>
      </c>
      <c r="N470" s="170">
        <v>9753.0377489999992</v>
      </c>
      <c r="O470" s="169" t="str">
        <f t="shared" si="7"/>
        <v>GNM</v>
      </c>
    </row>
    <row r="471" spans="1:15" hidden="1" outlineLevel="3" x14ac:dyDescent="0.25">
      <c r="A471" s="169" t="s">
        <v>1288</v>
      </c>
      <c r="B471" s="169" t="s">
        <v>1289</v>
      </c>
      <c r="C471" s="169" t="s">
        <v>1277</v>
      </c>
      <c r="D471" s="169">
        <v>3.5</v>
      </c>
      <c r="E471" s="171">
        <v>46285</v>
      </c>
      <c r="J471" s="169">
        <v>2.02</v>
      </c>
      <c r="K471" s="171">
        <v>43800</v>
      </c>
      <c r="L471" s="169">
        <v>8849.1299999999992</v>
      </c>
      <c r="M471" s="169">
        <v>104.04006</v>
      </c>
      <c r="N471" s="170">
        <v>9206.6401609999994</v>
      </c>
      <c r="O471" s="169" t="str">
        <f t="shared" si="7"/>
        <v>GNM</v>
      </c>
    </row>
    <row r="472" spans="1:15" hidden="1" outlineLevel="3" x14ac:dyDescent="0.25">
      <c r="A472" s="169" t="s">
        <v>1288</v>
      </c>
      <c r="B472" s="169" t="s">
        <v>1289</v>
      </c>
      <c r="C472" s="169" t="s">
        <v>1277</v>
      </c>
      <c r="D472" s="169">
        <v>3.5</v>
      </c>
      <c r="E472" s="171">
        <v>46285</v>
      </c>
      <c r="J472" s="169">
        <v>2.02</v>
      </c>
      <c r="K472" s="171">
        <v>43831</v>
      </c>
      <c r="L472" s="169">
        <v>8858.5300000000007</v>
      </c>
      <c r="M472" s="169">
        <v>104.04006</v>
      </c>
      <c r="N472" s="170">
        <v>9216.4199270000008</v>
      </c>
      <c r="O472" s="169" t="str">
        <f t="shared" si="7"/>
        <v>GNM</v>
      </c>
    </row>
    <row r="473" spans="1:15" hidden="1" outlineLevel="3" x14ac:dyDescent="0.25">
      <c r="A473" s="169" t="s">
        <v>1288</v>
      </c>
      <c r="B473" s="169" t="s">
        <v>1289</v>
      </c>
      <c r="C473" s="169" t="s">
        <v>1277</v>
      </c>
      <c r="D473" s="169">
        <v>3.5</v>
      </c>
      <c r="E473" s="171">
        <v>46285</v>
      </c>
      <c r="J473" s="169">
        <v>2.02</v>
      </c>
      <c r="K473" s="171">
        <v>43862</v>
      </c>
      <c r="L473" s="169">
        <v>8343.65</v>
      </c>
      <c r="M473" s="169">
        <v>104.04006</v>
      </c>
      <c r="N473" s="170">
        <v>8680.7384660000007</v>
      </c>
      <c r="O473" s="169" t="str">
        <f t="shared" si="7"/>
        <v>GNM</v>
      </c>
    </row>
    <row r="474" spans="1:15" hidden="1" outlineLevel="3" x14ac:dyDescent="0.25">
      <c r="A474" s="169" t="s">
        <v>1288</v>
      </c>
      <c r="B474" s="169" t="s">
        <v>1289</v>
      </c>
      <c r="C474" s="169" t="s">
        <v>1277</v>
      </c>
      <c r="D474" s="169">
        <v>3.5</v>
      </c>
      <c r="E474" s="171">
        <v>46285</v>
      </c>
      <c r="J474" s="169">
        <v>2.02</v>
      </c>
      <c r="K474" s="171">
        <v>43891</v>
      </c>
      <c r="L474" s="169">
        <v>8225.24</v>
      </c>
      <c r="M474" s="169">
        <v>104.04006</v>
      </c>
      <c r="N474" s="170">
        <v>8557.5446310000007</v>
      </c>
      <c r="O474" s="169" t="str">
        <f t="shared" si="7"/>
        <v>GNM</v>
      </c>
    </row>
    <row r="475" spans="1:15" hidden="1" outlineLevel="3" x14ac:dyDescent="0.25">
      <c r="A475" s="169" t="s">
        <v>1288</v>
      </c>
      <c r="B475" s="169" t="s">
        <v>1289</v>
      </c>
      <c r="C475" s="169" t="s">
        <v>1277</v>
      </c>
      <c r="D475" s="169">
        <v>3.5</v>
      </c>
      <c r="E475" s="171">
        <v>46285</v>
      </c>
      <c r="J475" s="169">
        <v>2.02</v>
      </c>
      <c r="K475" s="171">
        <v>43922</v>
      </c>
      <c r="L475" s="169">
        <v>8633.67</v>
      </c>
      <c r="M475" s="169">
        <v>104.04006</v>
      </c>
      <c r="N475" s="170">
        <v>8982.4754479999992</v>
      </c>
      <c r="O475" s="169" t="str">
        <f t="shared" si="7"/>
        <v>GNM</v>
      </c>
    </row>
    <row r="476" spans="1:15" hidden="1" outlineLevel="3" x14ac:dyDescent="0.25">
      <c r="A476" s="169" t="s">
        <v>1288</v>
      </c>
      <c r="B476" s="169" t="s">
        <v>1289</v>
      </c>
      <c r="C476" s="169" t="s">
        <v>1277</v>
      </c>
      <c r="D476" s="169">
        <v>3.5</v>
      </c>
      <c r="E476" s="171">
        <v>46285</v>
      </c>
      <c r="J476" s="169">
        <v>2.02</v>
      </c>
      <c r="K476" s="171">
        <v>43952</v>
      </c>
      <c r="L476" s="169">
        <v>8830.4599999999991</v>
      </c>
      <c r="M476" s="169">
        <v>104.04006</v>
      </c>
      <c r="N476" s="170">
        <v>9187.2158820000004</v>
      </c>
      <c r="O476" s="169" t="str">
        <f t="shared" si="7"/>
        <v>GNM</v>
      </c>
    </row>
    <row r="477" spans="1:15" hidden="1" outlineLevel="3" x14ac:dyDescent="0.25">
      <c r="A477" s="169" t="s">
        <v>1288</v>
      </c>
      <c r="B477" s="169" t="s">
        <v>1289</v>
      </c>
      <c r="C477" s="169" t="s">
        <v>1277</v>
      </c>
      <c r="D477" s="169">
        <v>3.5</v>
      </c>
      <c r="E477" s="171">
        <v>46285</v>
      </c>
      <c r="J477" s="169">
        <v>2.02</v>
      </c>
      <c r="K477" s="171">
        <v>43983</v>
      </c>
      <c r="L477" s="169">
        <v>8676.31</v>
      </c>
      <c r="M477" s="169">
        <v>104.04006</v>
      </c>
      <c r="N477" s="170">
        <v>9026.8381300000001</v>
      </c>
      <c r="O477" s="169" t="str">
        <f t="shared" si="7"/>
        <v>GNM</v>
      </c>
    </row>
    <row r="478" spans="1:15" hidden="1" outlineLevel="3" x14ac:dyDescent="0.25">
      <c r="A478" s="169" t="s">
        <v>1288</v>
      </c>
      <c r="B478" s="169" t="s">
        <v>1289</v>
      </c>
      <c r="C478" s="169" t="s">
        <v>1277</v>
      </c>
      <c r="D478" s="169">
        <v>3.5</v>
      </c>
      <c r="E478" s="171">
        <v>46285</v>
      </c>
      <c r="J478" s="169">
        <v>2.02</v>
      </c>
      <c r="K478" s="171">
        <v>44013</v>
      </c>
      <c r="L478" s="169">
        <v>8962.94</v>
      </c>
      <c r="M478" s="169">
        <v>104.04006</v>
      </c>
      <c r="N478" s="170">
        <v>9325.0481540000001</v>
      </c>
      <c r="O478" s="169" t="str">
        <f t="shared" si="7"/>
        <v>GNM</v>
      </c>
    </row>
    <row r="479" spans="1:15" hidden="1" outlineLevel="3" x14ac:dyDescent="0.25">
      <c r="A479" s="169" t="s">
        <v>1288</v>
      </c>
      <c r="B479" s="169" t="s">
        <v>1289</v>
      </c>
      <c r="C479" s="169" t="s">
        <v>1277</v>
      </c>
      <c r="D479" s="169">
        <v>3.5</v>
      </c>
      <c r="E479" s="171">
        <v>46285</v>
      </c>
      <c r="J479" s="169">
        <v>2.02</v>
      </c>
      <c r="K479" s="171">
        <v>44044</v>
      </c>
      <c r="L479" s="169">
        <v>8748.0499999999993</v>
      </c>
      <c r="M479" s="169">
        <v>104.04006</v>
      </c>
      <c r="N479" s="170">
        <v>9101.4764689999993</v>
      </c>
      <c r="O479" s="169" t="str">
        <f t="shared" si="7"/>
        <v>GNM</v>
      </c>
    </row>
    <row r="480" spans="1:15" hidden="1" outlineLevel="3" x14ac:dyDescent="0.25">
      <c r="A480" s="169" t="s">
        <v>1288</v>
      </c>
      <c r="B480" s="169" t="s">
        <v>1289</v>
      </c>
      <c r="C480" s="169" t="s">
        <v>1277</v>
      </c>
      <c r="D480" s="169">
        <v>3.5</v>
      </c>
      <c r="E480" s="171">
        <v>46285</v>
      </c>
      <c r="J480" s="169">
        <v>2.02</v>
      </c>
      <c r="K480" s="171">
        <v>44075</v>
      </c>
      <c r="L480" s="169">
        <v>8471.84</v>
      </c>
      <c r="M480" s="169">
        <v>104.04006</v>
      </c>
      <c r="N480" s="170">
        <v>8814.1074189999999</v>
      </c>
      <c r="O480" s="169" t="str">
        <f t="shared" si="7"/>
        <v>GNM</v>
      </c>
    </row>
    <row r="481" spans="1:15" hidden="1" outlineLevel="3" x14ac:dyDescent="0.25">
      <c r="A481" s="169" t="s">
        <v>1288</v>
      </c>
      <c r="B481" s="169" t="s">
        <v>1289</v>
      </c>
      <c r="C481" s="169" t="s">
        <v>1277</v>
      </c>
      <c r="D481" s="169">
        <v>3.5</v>
      </c>
      <c r="E481" s="171">
        <v>46285</v>
      </c>
      <c r="J481" s="169">
        <v>2.02</v>
      </c>
      <c r="K481" s="171">
        <v>44105</v>
      </c>
      <c r="L481" s="169">
        <v>8202.86</v>
      </c>
      <c r="M481" s="169">
        <v>104.04006</v>
      </c>
      <c r="N481" s="170">
        <v>8534.2604659999997</v>
      </c>
      <c r="O481" s="169" t="str">
        <f t="shared" si="7"/>
        <v>GNM</v>
      </c>
    </row>
    <row r="482" spans="1:15" hidden="1" outlineLevel="3" x14ac:dyDescent="0.25">
      <c r="A482" s="169" t="s">
        <v>1288</v>
      </c>
      <c r="B482" s="169" t="s">
        <v>1289</v>
      </c>
      <c r="C482" s="169" t="s">
        <v>1277</v>
      </c>
      <c r="D482" s="169">
        <v>3.5</v>
      </c>
      <c r="E482" s="171">
        <v>46285</v>
      </c>
      <c r="J482" s="169">
        <v>2.02</v>
      </c>
      <c r="K482" s="171">
        <v>44136</v>
      </c>
      <c r="L482" s="169">
        <v>8030.61</v>
      </c>
      <c r="M482" s="169">
        <v>104.04006</v>
      </c>
      <c r="N482" s="170">
        <v>8355.0514619999994</v>
      </c>
      <c r="O482" s="169" t="str">
        <f t="shared" si="7"/>
        <v>GNM</v>
      </c>
    </row>
    <row r="483" spans="1:15" hidden="1" outlineLevel="3" x14ac:dyDescent="0.25">
      <c r="A483" s="169" t="s">
        <v>1288</v>
      </c>
      <c r="B483" s="169" t="s">
        <v>1289</v>
      </c>
      <c r="C483" s="169" t="s">
        <v>1277</v>
      </c>
      <c r="D483" s="169">
        <v>3.5</v>
      </c>
      <c r="E483" s="171">
        <v>46285</v>
      </c>
      <c r="J483" s="169">
        <v>2.02</v>
      </c>
      <c r="K483" s="171">
        <v>44166</v>
      </c>
      <c r="L483" s="169">
        <v>7747.18</v>
      </c>
      <c r="M483" s="169">
        <v>104.04006</v>
      </c>
      <c r="N483" s="170">
        <v>8060.1707200000001</v>
      </c>
      <c r="O483" s="169" t="str">
        <f t="shared" si="7"/>
        <v>GNM</v>
      </c>
    </row>
    <row r="484" spans="1:15" hidden="1" outlineLevel="3" x14ac:dyDescent="0.25">
      <c r="A484" s="169" t="s">
        <v>1288</v>
      </c>
      <c r="B484" s="169" t="s">
        <v>1289</v>
      </c>
      <c r="C484" s="169" t="s">
        <v>1277</v>
      </c>
      <c r="D484" s="169">
        <v>3.5</v>
      </c>
      <c r="E484" s="171">
        <v>46285</v>
      </c>
      <c r="J484" s="169">
        <v>2.02</v>
      </c>
      <c r="K484" s="171">
        <v>44197</v>
      </c>
      <c r="L484" s="169">
        <v>7825.95</v>
      </c>
      <c r="M484" s="169">
        <v>104.04006</v>
      </c>
      <c r="N484" s="170">
        <v>8142.1230759999999</v>
      </c>
      <c r="O484" s="169" t="str">
        <f t="shared" si="7"/>
        <v>GNM</v>
      </c>
    </row>
    <row r="485" spans="1:15" hidden="1" outlineLevel="3" x14ac:dyDescent="0.25">
      <c r="A485" s="169" t="s">
        <v>1288</v>
      </c>
      <c r="B485" s="169" t="s">
        <v>1289</v>
      </c>
      <c r="C485" s="169" t="s">
        <v>1277</v>
      </c>
      <c r="D485" s="169">
        <v>3.5</v>
      </c>
      <c r="E485" s="171">
        <v>46285</v>
      </c>
      <c r="J485" s="169">
        <v>2.02</v>
      </c>
      <c r="K485" s="171">
        <v>44228</v>
      </c>
      <c r="L485" s="169">
        <v>7334.21</v>
      </c>
      <c r="M485" s="169">
        <v>104.04006</v>
      </c>
      <c r="N485" s="170">
        <v>7630.5164850000001</v>
      </c>
      <c r="O485" s="169" t="str">
        <f t="shared" si="7"/>
        <v>GNM</v>
      </c>
    </row>
    <row r="486" spans="1:15" hidden="1" outlineLevel="3" x14ac:dyDescent="0.25">
      <c r="A486" s="169" t="s">
        <v>1288</v>
      </c>
      <c r="B486" s="169" t="s">
        <v>1289</v>
      </c>
      <c r="C486" s="169" t="s">
        <v>1277</v>
      </c>
      <c r="D486" s="169">
        <v>3.5</v>
      </c>
      <c r="E486" s="171">
        <v>46285</v>
      </c>
      <c r="J486" s="169">
        <v>2.02</v>
      </c>
      <c r="K486" s="171">
        <v>44256</v>
      </c>
      <c r="L486" s="169">
        <v>7316.88</v>
      </c>
      <c r="M486" s="169">
        <v>104.04006</v>
      </c>
      <c r="N486" s="170">
        <v>7612.4863420000001</v>
      </c>
      <c r="O486" s="169" t="str">
        <f t="shared" si="7"/>
        <v>GNM</v>
      </c>
    </row>
    <row r="487" spans="1:15" hidden="1" outlineLevel="3" x14ac:dyDescent="0.25">
      <c r="A487" s="169" t="s">
        <v>1288</v>
      </c>
      <c r="B487" s="169" t="s">
        <v>1289</v>
      </c>
      <c r="C487" s="169" t="s">
        <v>1277</v>
      </c>
      <c r="D487" s="169">
        <v>3.5</v>
      </c>
      <c r="E487" s="171">
        <v>46285</v>
      </c>
      <c r="J487" s="169">
        <v>2.02</v>
      </c>
      <c r="K487" s="171">
        <v>44287</v>
      </c>
      <c r="L487" s="169">
        <v>7605.49</v>
      </c>
      <c r="M487" s="169">
        <v>104.04006</v>
      </c>
      <c r="N487" s="170">
        <v>7912.756359</v>
      </c>
      <c r="O487" s="169" t="str">
        <f t="shared" si="7"/>
        <v>GNM</v>
      </c>
    </row>
    <row r="488" spans="1:15" hidden="1" outlineLevel="3" x14ac:dyDescent="0.25">
      <c r="A488" s="169" t="s">
        <v>1288</v>
      </c>
      <c r="B488" s="169" t="s">
        <v>1289</v>
      </c>
      <c r="C488" s="169" t="s">
        <v>1277</v>
      </c>
      <c r="D488" s="169">
        <v>3.5</v>
      </c>
      <c r="E488" s="171">
        <v>46285</v>
      </c>
      <c r="J488" s="169">
        <v>2.02</v>
      </c>
      <c r="K488" s="171">
        <v>44317</v>
      </c>
      <c r="L488" s="169">
        <v>7692.26</v>
      </c>
      <c r="M488" s="169">
        <v>104.04006</v>
      </c>
      <c r="N488" s="170">
        <v>8003.031919</v>
      </c>
      <c r="O488" s="169" t="str">
        <f t="shared" si="7"/>
        <v>GNM</v>
      </c>
    </row>
    <row r="489" spans="1:15" hidden="1" outlineLevel="3" x14ac:dyDescent="0.25">
      <c r="A489" s="169" t="s">
        <v>1288</v>
      </c>
      <c r="B489" s="169" t="s">
        <v>1289</v>
      </c>
      <c r="C489" s="169" t="s">
        <v>1277</v>
      </c>
      <c r="D489" s="169">
        <v>3.5</v>
      </c>
      <c r="E489" s="171">
        <v>46285</v>
      </c>
      <c r="J489" s="169">
        <v>2.02</v>
      </c>
      <c r="K489" s="171">
        <v>44348</v>
      </c>
      <c r="L489" s="169">
        <v>7723.84</v>
      </c>
      <c r="M489" s="169">
        <v>104.04006</v>
      </c>
      <c r="N489" s="170">
        <v>8035.8877700000003</v>
      </c>
      <c r="O489" s="169" t="str">
        <f t="shared" si="7"/>
        <v>GNM</v>
      </c>
    </row>
    <row r="490" spans="1:15" hidden="1" outlineLevel="3" x14ac:dyDescent="0.25">
      <c r="A490" s="169" t="s">
        <v>1288</v>
      </c>
      <c r="B490" s="169" t="s">
        <v>1289</v>
      </c>
      <c r="C490" s="169" t="s">
        <v>1277</v>
      </c>
      <c r="D490" s="169">
        <v>3.5</v>
      </c>
      <c r="E490" s="171">
        <v>46285</v>
      </c>
      <c r="J490" s="169">
        <v>2.02</v>
      </c>
      <c r="K490" s="171">
        <v>44378</v>
      </c>
      <c r="L490" s="169">
        <v>7777.17</v>
      </c>
      <c r="M490" s="169">
        <v>104.04006</v>
      </c>
      <c r="N490" s="170">
        <v>8091.3723339999997</v>
      </c>
      <c r="O490" s="169" t="str">
        <f t="shared" si="7"/>
        <v>GNM</v>
      </c>
    </row>
    <row r="491" spans="1:15" hidden="1" outlineLevel="3" x14ac:dyDescent="0.25">
      <c r="A491" s="169" t="s">
        <v>1288</v>
      </c>
      <c r="B491" s="169" t="s">
        <v>1289</v>
      </c>
      <c r="C491" s="169" t="s">
        <v>1277</v>
      </c>
      <c r="D491" s="169">
        <v>3.5</v>
      </c>
      <c r="E491" s="171">
        <v>46285</v>
      </c>
      <c r="J491" s="169">
        <v>2.02</v>
      </c>
      <c r="K491" s="171">
        <v>44409</v>
      </c>
      <c r="L491" s="169">
        <v>7609.27</v>
      </c>
      <c r="M491" s="169">
        <v>104.04006</v>
      </c>
      <c r="N491" s="170">
        <v>7916.6890739999999</v>
      </c>
      <c r="O491" s="169" t="str">
        <f t="shared" si="7"/>
        <v>GNM</v>
      </c>
    </row>
    <row r="492" spans="1:15" hidden="1" outlineLevel="3" x14ac:dyDescent="0.25">
      <c r="A492" s="169" t="s">
        <v>1288</v>
      </c>
      <c r="B492" s="169" t="s">
        <v>1289</v>
      </c>
      <c r="C492" s="169" t="s">
        <v>1277</v>
      </c>
      <c r="D492" s="169">
        <v>3.5</v>
      </c>
      <c r="E492" s="171">
        <v>46285</v>
      </c>
      <c r="J492" s="169">
        <v>2.02</v>
      </c>
      <c r="K492" s="171">
        <v>44440</v>
      </c>
      <c r="L492" s="169">
        <v>7560.42</v>
      </c>
      <c r="M492" s="169">
        <v>104.04006</v>
      </c>
      <c r="N492" s="170">
        <v>7865.8655040000003</v>
      </c>
      <c r="O492" s="169" t="str">
        <f t="shared" si="7"/>
        <v>GNM</v>
      </c>
    </row>
    <row r="493" spans="1:15" hidden="1" outlineLevel="3" x14ac:dyDescent="0.25">
      <c r="A493" s="169" t="s">
        <v>1288</v>
      </c>
      <c r="B493" s="169" t="s">
        <v>1289</v>
      </c>
      <c r="C493" s="169" t="s">
        <v>1277</v>
      </c>
      <c r="D493" s="169">
        <v>3.5</v>
      </c>
      <c r="E493" s="171">
        <v>46285</v>
      </c>
      <c r="J493" s="169">
        <v>2.02</v>
      </c>
      <c r="K493" s="171">
        <v>44470</v>
      </c>
      <c r="L493" s="169">
        <v>7258.19</v>
      </c>
      <c r="M493" s="169">
        <v>104.04006</v>
      </c>
      <c r="N493" s="170">
        <v>7551.4252310000002</v>
      </c>
      <c r="O493" s="169" t="str">
        <f t="shared" si="7"/>
        <v>GNM</v>
      </c>
    </row>
    <row r="494" spans="1:15" hidden="1" outlineLevel="3" x14ac:dyDescent="0.25">
      <c r="A494" s="169" t="s">
        <v>1288</v>
      </c>
      <c r="B494" s="169" t="s">
        <v>1289</v>
      </c>
      <c r="C494" s="169" t="s">
        <v>1277</v>
      </c>
      <c r="D494" s="169">
        <v>3.5</v>
      </c>
      <c r="E494" s="171">
        <v>46285</v>
      </c>
      <c r="J494" s="169">
        <v>2.02</v>
      </c>
      <c r="K494" s="171">
        <v>44501</v>
      </c>
      <c r="L494" s="169">
        <v>7209.79</v>
      </c>
      <c r="M494" s="169">
        <v>104.04006</v>
      </c>
      <c r="N494" s="170">
        <v>7501.0698419999999</v>
      </c>
      <c r="O494" s="169" t="str">
        <f t="shared" si="7"/>
        <v>GNM</v>
      </c>
    </row>
    <row r="495" spans="1:15" hidden="1" outlineLevel="3" x14ac:dyDescent="0.25">
      <c r="A495" s="169" t="s">
        <v>1288</v>
      </c>
      <c r="B495" s="169" t="s">
        <v>1289</v>
      </c>
      <c r="C495" s="169" t="s">
        <v>1277</v>
      </c>
      <c r="D495" s="169">
        <v>3.5</v>
      </c>
      <c r="E495" s="171">
        <v>46285</v>
      </c>
      <c r="J495" s="169">
        <v>2.02</v>
      </c>
      <c r="K495" s="171">
        <v>44531</v>
      </c>
      <c r="L495" s="169">
        <v>7062.61</v>
      </c>
      <c r="M495" s="169">
        <v>104.04006</v>
      </c>
      <c r="N495" s="170">
        <v>7347.9436820000001</v>
      </c>
      <c r="O495" s="169" t="str">
        <f t="shared" si="7"/>
        <v>GNM</v>
      </c>
    </row>
    <row r="496" spans="1:15" hidden="1" outlineLevel="3" x14ac:dyDescent="0.25">
      <c r="A496" s="169" t="s">
        <v>1288</v>
      </c>
      <c r="B496" s="169" t="s">
        <v>1289</v>
      </c>
      <c r="C496" s="169" t="s">
        <v>1277</v>
      </c>
      <c r="D496" s="169">
        <v>3.5</v>
      </c>
      <c r="E496" s="171">
        <v>46285</v>
      </c>
      <c r="J496" s="169">
        <v>2.02</v>
      </c>
      <c r="K496" s="171">
        <v>44562</v>
      </c>
      <c r="L496" s="169">
        <v>7053.4</v>
      </c>
      <c r="M496" s="169">
        <v>104.04006</v>
      </c>
      <c r="N496" s="170">
        <v>7338.3615920000002</v>
      </c>
      <c r="O496" s="169" t="str">
        <f t="shared" si="7"/>
        <v>GNM</v>
      </c>
    </row>
    <row r="497" spans="1:15" hidden="1" outlineLevel="3" x14ac:dyDescent="0.25">
      <c r="A497" s="169" t="s">
        <v>1288</v>
      </c>
      <c r="B497" s="169" t="s">
        <v>1289</v>
      </c>
      <c r="C497" s="169" t="s">
        <v>1277</v>
      </c>
      <c r="D497" s="169">
        <v>3.5</v>
      </c>
      <c r="E497" s="171">
        <v>46285</v>
      </c>
      <c r="J497" s="169">
        <v>2.02</v>
      </c>
      <c r="K497" s="171">
        <v>44593</v>
      </c>
      <c r="L497" s="169">
        <v>6783.07</v>
      </c>
      <c r="M497" s="169">
        <v>104.04006</v>
      </c>
      <c r="N497" s="170">
        <v>7057.1100980000001</v>
      </c>
      <c r="O497" s="169" t="str">
        <f t="shared" si="7"/>
        <v>GNM</v>
      </c>
    </row>
    <row r="498" spans="1:15" hidden="1" outlineLevel="3" x14ac:dyDescent="0.25">
      <c r="A498" s="169" t="s">
        <v>1288</v>
      </c>
      <c r="B498" s="169" t="s">
        <v>1289</v>
      </c>
      <c r="C498" s="169" t="s">
        <v>1277</v>
      </c>
      <c r="D498" s="169">
        <v>3.5</v>
      </c>
      <c r="E498" s="171">
        <v>46285</v>
      </c>
      <c r="J498" s="169">
        <v>2.02</v>
      </c>
      <c r="K498" s="171">
        <v>44621</v>
      </c>
      <c r="L498" s="169">
        <v>6770.28</v>
      </c>
      <c r="M498" s="169">
        <v>104.04006</v>
      </c>
      <c r="N498" s="170">
        <v>7043.8033740000001</v>
      </c>
      <c r="O498" s="169" t="str">
        <f t="shared" si="7"/>
        <v>GNM</v>
      </c>
    </row>
    <row r="499" spans="1:15" hidden="1" outlineLevel="3" x14ac:dyDescent="0.25">
      <c r="A499" s="169" t="s">
        <v>1288</v>
      </c>
      <c r="B499" s="169" t="s">
        <v>1289</v>
      </c>
      <c r="C499" s="169" t="s">
        <v>1277</v>
      </c>
      <c r="D499" s="169">
        <v>3.5</v>
      </c>
      <c r="E499" s="171">
        <v>46285</v>
      </c>
      <c r="J499" s="169">
        <v>2.02</v>
      </c>
      <c r="K499" s="171">
        <v>44652</v>
      </c>
      <c r="L499" s="169">
        <v>6952.25</v>
      </c>
      <c r="M499" s="169">
        <v>104.04006</v>
      </c>
      <c r="N499" s="170">
        <v>7233.1250710000004</v>
      </c>
      <c r="O499" s="169" t="str">
        <f t="shared" si="7"/>
        <v>GNM</v>
      </c>
    </row>
    <row r="500" spans="1:15" hidden="1" outlineLevel="3" x14ac:dyDescent="0.25">
      <c r="A500" s="169" t="s">
        <v>1288</v>
      </c>
      <c r="B500" s="169" t="s">
        <v>1289</v>
      </c>
      <c r="C500" s="169" t="s">
        <v>1277</v>
      </c>
      <c r="D500" s="169">
        <v>3.5</v>
      </c>
      <c r="E500" s="171">
        <v>46285</v>
      </c>
      <c r="J500" s="169">
        <v>2.02</v>
      </c>
      <c r="K500" s="171">
        <v>44682</v>
      </c>
      <c r="L500" s="169">
        <v>6998.35</v>
      </c>
      <c r="M500" s="169">
        <v>104.04006</v>
      </c>
      <c r="N500" s="170">
        <v>7281.0875390000001</v>
      </c>
      <c r="O500" s="169" t="str">
        <f t="shared" si="7"/>
        <v>GNM</v>
      </c>
    </row>
    <row r="501" spans="1:15" hidden="1" outlineLevel="3" x14ac:dyDescent="0.25">
      <c r="A501" s="169" t="s">
        <v>1288</v>
      </c>
      <c r="B501" s="169" t="s">
        <v>1289</v>
      </c>
      <c r="C501" s="169" t="s">
        <v>1277</v>
      </c>
      <c r="D501" s="169">
        <v>3.5</v>
      </c>
      <c r="E501" s="171">
        <v>46285</v>
      </c>
      <c r="J501" s="169">
        <v>2.02</v>
      </c>
      <c r="K501" s="171">
        <v>44713</v>
      </c>
      <c r="L501" s="169">
        <v>7003.21</v>
      </c>
      <c r="M501" s="169">
        <v>104.04006</v>
      </c>
      <c r="N501" s="170">
        <v>7286.1438859999998</v>
      </c>
      <c r="O501" s="169" t="str">
        <f t="shared" si="7"/>
        <v>GNM</v>
      </c>
    </row>
    <row r="502" spans="1:15" hidden="1" outlineLevel="3" x14ac:dyDescent="0.25">
      <c r="A502" s="169" t="s">
        <v>1288</v>
      </c>
      <c r="B502" s="169" t="s">
        <v>1289</v>
      </c>
      <c r="C502" s="169" t="s">
        <v>1277</v>
      </c>
      <c r="D502" s="169">
        <v>3.5</v>
      </c>
      <c r="E502" s="171">
        <v>46285</v>
      </c>
      <c r="J502" s="169">
        <v>2.02</v>
      </c>
      <c r="K502" s="171">
        <v>44743</v>
      </c>
      <c r="L502" s="169">
        <v>7017.21</v>
      </c>
      <c r="M502" s="169">
        <v>104.04006</v>
      </c>
      <c r="N502" s="170">
        <v>7300.7094939999997</v>
      </c>
      <c r="O502" s="169" t="str">
        <f t="shared" si="7"/>
        <v>GNM</v>
      </c>
    </row>
    <row r="503" spans="1:15" hidden="1" outlineLevel="3" x14ac:dyDescent="0.25">
      <c r="A503" s="169" t="s">
        <v>1288</v>
      </c>
      <c r="B503" s="169" t="s">
        <v>1289</v>
      </c>
      <c r="C503" s="169" t="s">
        <v>1277</v>
      </c>
      <c r="D503" s="169">
        <v>3.5</v>
      </c>
      <c r="E503" s="171">
        <v>46285</v>
      </c>
      <c r="J503" s="169">
        <v>2.02</v>
      </c>
      <c r="K503" s="171">
        <v>44774</v>
      </c>
      <c r="L503" s="169">
        <v>6886.71</v>
      </c>
      <c r="M503" s="169">
        <v>104.04006</v>
      </c>
      <c r="N503" s="170">
        <v>7164.9372160000003</v>
      </c>
      <c r="O503" s="169" t="str">
        <f t="shared" si="7"/>
        <v>GNM</v>
      </c>
    </row>
    <row r="504" spans="1:15" hidden="1" outlineLevel="3" x14ac:dyDescent="0.25">
      <c r="A504" s="169" t="s">
        <v>1288</v>
      </c>
      <c r="B504" s="169" t="s">
        <v>1289</v>
      </c>
      <c r="C504" s="169" t="s">
        <v>1277</v>
      </c>
      <c r="D504" s="169">
        <v>3.5</v>
      </c>
      <c r="E504" s="171">
        <v>46285</v>
      </c>
      <c r="J504" s="169">
        <v>2.02</v>
      </c>
      <c r="K504" s="171">
        <v>44805</v>
      </c>
      <c r="L504" s="169">
        <v>6829.3</v>
      </c>
      <c r="M504" s="169">
        <v>104.04006</v>
      </c>
      <c r="N504" s="170">
        <v>7105.2078179999999</v>
      </c>
      <c r="O504" s="169" t="str">
        <f t="shared" si="7"/>
        <v>GNM</v>
      </c>
    </row>
    <row r="505" spans="1:15" hidden="1" outlineLevel="3" x14ac:dyDescent="0.25">
      <c r="A505" s="169" t="s">
        <v>1288</v>
      </c>
      <c r="B505" s="169" t="s">
        <v>1289</v>
      </c>
      <c r="C505" s="169" t="s">
        <v>1277</v>
      </c>
      <c r="D505" s="169">
        <v>3.5</v>
      </c>
      <c r="E505" s="171">
        <v>46285</v>
      </c>
      <c r="J505" s="169">
        <v>2.02</v>
      </c>
      <c r="K505" s="171">
        <v>44835</v>
      </c>
      <c r="L505" s="169">
        <v>6600.85</v>
      </c>
      <c r="M505" s="169">
        <v>104.04006</v>
      </c>
      <c r="N505" s="170">
        <v>6867.5283010000003</v>
      </c>
      <c r="O505" s="169" t="str">
        <f t="shared" si="7"/>
        <v>GNM</v>
      </c>
    </row>
    <row r="506" spans="1:15" hidden="1" outlineLevel="3" x14ac:dyDescent="0.25">
      <c r="A506" s="169" t="s">
        <v>1288</v>
      </c>
      <c r="B506" s="169" t="s">
        <v>1289</v>
      </c>
      <c r="C506" s="169" t="s">
        <v>1277</v>
      </c>
      <c r="D506" s="169">
        <v>3.5</v>
      </c>
      <c r="E506" s="171">
        <v>46285</v>
      </c>
      <c r="J506" s="169">
        <v>2.02</v>
      </c>
      <c r="K506" s="171">
        <v>44866</v>
      </c>
      <c r="L506" s="169">
        <v>6513.45</v>
      </c>
      <c r="M506" s="169">
        <v>104.04006</v>
      </c>
      <c r="N506" s="170">
        <v>6776.5972879999999</v>
      </c>
      <c r="O506" s="169" t="str">
        <f t="shared" si="7"/>
        <v>GNM</v>
      </c>
    </row>
    <row r="507" spans="1:15" hidden="1" outlineLevel="3" x14ac:dyDescent="0.25">
      <c r="A507" s="169" t="s">
        <v>1288</v>
      </c>
      <c r="B507" s="169" t="s">
        <v>1289</v>
      </c>
      <c r="C507" s="169" t="s">
        <v>1277</v>
      </c>
      <c r="D507" s="169">
        <v>3.5</v>
      </c>
      <c r="E507" s="171">
        <v>46285</v>
      </c>
      <c r="J507" s="169">
        <v>2.02</v>
      </c>
      <c r="K507" s="171">
        <v>44896</v>
      </c>
      <c r="L507" s="169">
        <v>6369.34</v>
      </c>
      <c r="M507" s="169">
        <v>104.04006</v>
      </c>
      <c r="N507" s="170">
        <v>6626.6651579999998</v>
      </c>
      <c r="O507" s="169" t="str">
        <f t="shared" si="7"/>
        <v>GNM</v>
      </c>
    </row>
    <row r="508" spans="1:15" hidden="1" outlineLevel="3" x14ac:dyDescent="0.25">
      <c r="A508" s="169" t="s">
        <v>1288</v>
      </c>
      <c r="B508" s="169" t="s">
        <v>1289</v>
      </c>
      <c r="C508" s="169" t="s">
        <v>1277</v>
      </c>
      <c r="D508" s="169">
        <v>3.5</v>
      </c>
      <c r="E508" s="171">
        <v>46285</v>
      </c>
      <c r="J508" s="169">
        <v>2.02</v>
      </c>
      <c r="K508" s="171">
        <v>44927</v>
      </c>
      <c r="L508" s="169">
        <v>6308.66</v>
      </c>
      <c r="M508" s="169">
        <v>104.04006</v>
      </c>
      <c r="N508" s="170">
        <v>6563.533649</v>
      </c>
      <c r="O508" s="169" t="str">
        <f t="shared" si="7"/>
        <v>GNM</v>
      </c>
    </row>
    <row r="509" spans="1:15" hidden="1" outlineLevel="3" x14ac:dyDescent="0.25">
      <c r="A509" s="169" t="s">
        <v>1288</v>
      </c>
      <c r="B509" s="169" t="s">
        <v>1289</v>
      </c>
      <c r="C509" s="169" t="s">
        <v>1277</v>
      </c>
      <c r="D509" s="169">
        <v>3.5</v>
      </c>
      <c r="E509" s="171">
        <v>46285</v>
      </c>
      <c r="J509" s="169">
        <v>2.02</v>
      </c>
      <c r="K509" s="171">
        <v>44958</v>
      </c>
      <c r="L509" s="169">
        <v>6089.04</v>
      </c>
      <c r="M509" s="169">
        <v>104.04006</v>
      </c>
      <c r="N509" s="170">
        <v>6335.0408690000004</v>
      </c>
      <c r="O509" s="169" t="str">
        <f t="shared" si="7"/>
        <v>GNM</v>
      </c>
    </row>
    <row r="510" spans="1:15" hidden="1" outlineLevel="3" x14ac:dyDescent="0.25">
      <c r="A510" s="169" t="s">
        <v>1288</v>
      </c>
      <c r="B510" s="169" t="s">
        <v>1289</v>
      </c>
      <c r="C510" s="169" t="s">
        <v>1277</v>
      </c>
      <c r="D510" s="169">
        <v>3.5</v>
      </c>
      <c r="E510" s="171">
        <v>46285</v>
      </c>
      <c r="J510" s="169">
        <v>2.02</v>
      </c>
      <c r="K510" s="171">
        <v>44986</v>
      </c>
      <c r="L510" s="169">
        <v>6029.26</v>
      </c>
      <c r="M510" s="169">
        <v>104.04006</v>
      </c>
      <c r="N510" s="170">
        <v>6272.845722</v>
      </c>
      <c r="O510" s="169" t="str">
        <f t="shared" si="7"/>
        <v>GNM</v>
      </c>
    </row>
    <row r="511" spans="1:15" hidden="1" outlineLevel="3" x14ac:dyDescent="0.25">
      <c r="A511" s="169" t="s">
        <v>1288</v>
      </c>
      <c r="B511" s="169" t="s">
        <v>1289</v>
      </c>
      <c r="C511" s="169" t="s">
        <v>1277</v>
      </c>
      <c r="D511" s="169">
        <v>3.5</v>
      </c>
      <c r="E511" s="171">
        <v>46285</v>
      </c>
      <c r="J511" s="169">
        <v>2.02</v>
      </c>
      <c r="K511" s="171">
        <v>45017</v>
      </c>
      <c r="L511" s="169">
        <v>6080.72</v>
      </c>
      <c r="M511" s="169">
        <v>104.04006</v>
      </c>
      <c r="N511" s="170">
        <v>6326.384736</v>
      </c>
      <c r="O511" s="169" t="str">
        <f t="shared" si="7"/>
        <v>GNM</v>
      </c>
    </row>
    <row r="512" spans="1:15" hidden="1" outlineLevel="3" x14ac:dyDescent="0.25">
      <c r="A512" s="169" t="s">
        <v>1288</v>
      </c>
      <c r="B512" s="169" t="s">
        <v>1289</v>
      </c>
      <c r="C512" s="169" t="s">
        <v>1277</v>
      </c>
      <c r="D512" s="169">
        <v>3.5</v>
      </c>
      <c r="E512" s="171">
        <v>46285</v>
      </c>
      <c r="J512" s="169">
        <v>2.02</v>
      </c>
      <c r="K512" s="171">
        <v>45047</v>
      </c>
      <c r="L512" s="169">
        <v>6051.25</v>
      </c>
      <c r="M512" s="169">
        <v>104.04006</v>
      </c>
      <c r="N512" s="170">
        <v>6295.7241309999999</v>
      </c>
      <c r="O512" s="169" t="str">
        <f t="shared" si="7"/>
        <v>GNM</v>
      </c>
    </row>
    <row r="513" spans="1:15" hidden="1" outlineLevel="3" x14ac:dyDescent="0.25">
      <c r="A513" s="169" t="s">
        <v>1288</v>
      </c>
      <c r="B513" s="169" t="s">
        <v>1289</v>
      </c>
      <c r="C513" s="169" t="s">
        <v>1277</v>
      </c>
      <c r="D513" s="169">
        <v>3.5</v>
      </c>
      <c r="E513" s="171">
        <v>46285</v>
      </c>
      <c r="J513" s="169">
        <v>2.02</v>
      </c>
      <c r="K513" s="171">
        <v>45078</v>
      </c>
      <c r="L513" s="169">
        <v>5995.5</v>
      </c>
      <c r="M513" s="169">
        <v>104.04006</v>
      </c>
      <c r="N513" s="170">
        <v>6237.7217970000002</v>
      </c>
      <c r="O513" s="169" t="str">
        <f t="shared" si="7"/>
        <v>GNM</v>
      </c>
    </row>
    <row r="514" spans="1:15" hidden="1" outlineLevel="3" x14ac:dyDescent="0.25">
      <c r="A514" s="169" t="s">
        <v>1288</v>
      </c>
      <c r="B514" s="169" t="s">
        <v>1289</v>
      </c>
      <c r="C514" s="169" t="s">
        <v>1277</v>
      </c>
      <c r="D514" s="169">
        <v>3.5</v>
      </c>
      <c r="E514" s="171">
        <v>46285</v>
      </c>
      <c r="J514" s="169">
        <v>2.02</v>
      </c>
      <c r="K514" s="171">
        <v>45108</v>
      </c>
      <c r="L514" s="169">
        <v>5942.75</v>
      </c>
      <c r="M514" s="169">
        <v>104.04006</v>
      </c>
      <c r="N514" s="170">
        <v>6182.8406660000001</v>
      </c>
      <c r="O514" s="169" t="str">
        <f t="shared" ref="O514:O577" si="8">LEFT(B514,3)</f>
        <v>GNM</v>
      </c>
    </row>
    <row r="515" spans="1:15" hidden="1" outlineLevel="3" x14ac:dyDescent="0.25">
      <c r="A515" s="169" t="s">
        <v>1288</v>
      </c>
      <c r="B515" s="169" t="s">
        <v>1289</v>
      </c>
      <c r="C515" s="169" t="s">
        <v>1277</v>
      </c>
      <c r="D515" s="169">
        <v>3.5</v>
      </c>
      <c r="E515" s="171">
        <v>46285</v>
      </c>
      <c r="J515" s="169">
        <v>2.02</v>
      </c>
      <c r="K515" s="171">
        <v>45139</v>
      </c>
      <c r="L515" s="169">
        <v>5807.46</v>
      </c>
      <c r="M515" s="169">
        <v>104.04006</v>
      </c>
      <c r="N515" s="170">
        <v>6042.0848679999999</v>
      </c>
      <c r="O515" s="169" t="str">
        <f t="shared" si="8"/>
        <v>GNM</v>
      </c>
    </row>
    <row r="516" spans="1:15" hidden="1" outlineLevel="3" x14ac:dyDescent="0.25">
      <c r="A516" s="169" t="s">
        <v>1288</v>
      </c>
      <c r="B516" s="169" t="s">
        <v>1289</v>
      </c>
      <c r="C516" s="169" t="s">
        <v>1277</v>
      </c>
      <c r="D516" s="169">
        <v>3.5</v>
      </c>
      <c r="E516" s="171">
        <v>46285</v>
      </c>
      <c r="J516" s="169">
        <v>2.02</v>
      </c>
      <c r="K516" s="171">
        <v>45170</v>
      </c>
      <c r="L516" s="169">
        <v>5713.92</v>
      </c>
      <c r="M516" s="169">
        <v>104.04006</v>
      </c>
      <c r="N516" s="170">
        <v>5944.7657959999997</v>
      </c>
      <c r="O516" s="169" t="str">
        <f t="shared" si="8"/>
        <v>GNM</v>
      </c>
    </row>
    <row r="517" spans="1:15" hidden="1" outlineLevel="3" x14ac:dyDescent="0.25">
      <c r="A517" s="169" t="s">
        <v>1288</v>
      </c>
      <c r="B517" s="169" t="s">
        <v>1289</v>
      </c>
      <c r="C517" s="169" t="s">
        <v>1277</v>
      </c>
      <c r="D517" s="169">
        <v>3.5</v>
      </c>
      <c r="E517" s="171">
        <v>46285</v>
      </c>
      <c r="J517" s="169">
        <v>2.02</v>
      </c>
      <c r="K517" s="171">
        <v>45200</v>
      </c>
      <c r="L517" s="169">
        <v>5527.93</v>
      </c>
      <c r="M517" s="169">
        <v>104.04006</v>
      </c>
      <c r="N517" s="170">
        <v>5751.2616889999999</v>
      </c>
      <c r="O517" s="169" t="str">
        <f t="shared" si="8"/>
        <v>GNM</v>
      </c>
    </row>
    <row r="518" spans="1:15" hidden="1" outlineLevel="3" x14ac:dyDescent="0.25">
      <c r="A518" s="169" t="s">
        <v>1288</v>
      </c>
      <c r="B518" s="169" t="s">
        <v>1289</v>
      </c>
      <c r="C518" s="169" t="s">
        <v>1277</v>
      </c>
      <c r="D518" s="169">
        <v>3.5</v>
      </c>
      <c r="E518" s="171">
        <v>46285</v>
      </c>
      <c r="J518" s="169">
        <v>2.02</v>
      </c>
      <c r="K518" s="171">
        <v>45231</v>
      </c>
      <c r="L518" s="169">
        <v>5419.56</v>
      </c>
      <c r="M518" s="169">
        <v>104.04006</v>
      </c>
      <c r="N518" s="170">
        <v>5638.5134760000001</v>
      </c>
      <c r="O518" s="169" t="str">
        <f t="shared" si="8"/>
        <v>GNM</v>
      </c>
    </row>
    <row r="519" spans="1:15" hidden="1" outlineLevel="3" x14ac:dyDescent="0.25">
      <c r="A519" s="169" t="s">
        <v>1288</v>
      </c>
      <c r="B519" s="169" t="s">
        <v>1289</v>
      </c>
      <c r="C519" s="169" t="s">
        <v>1277</v>
      </c>
      <c r="D519" s="169">
        <v>3.5</v>
      </c>
      <c r="E519" s="171">
        <v>46285</v>
      </c>
      <c r="J519" s="169">
        <v>2.02</v>
      </c>
      <c r="K519" s="171">
        <v>45261</v>
      </c>
      <c r="L519" s="169">
        <v>5283.69</v>
      </c>
      <c r="M519" s="169">
        <v>104.04006</v>
      </c>
      <c r="N519" s="170">
        <v>5497.1542460000001</v>
      </c>
      <c r="O519" s="169" t="str">
        <f t="shared" si="8"/>
        <v>GNM</v>
      </c>
    </row>
    <row r="520" spans="1:15" hidden="1" outlineLevel="3" x14ac:dyDescent="0.25">
      <c r="A520" s="169" t="s">
        <v>1288</v>
      </c>
      <c r="B520" s="169" t="s">
        <v>1289</v>
      </c>
      <c r="C520" s="169" t="s">
        <v>1277</v>
      </c>
      <c r="D520" s="169">
        <v>3.5</v>
      </c>
      <c r="E520" s="171">
        <v>46285</v>
      </c>
      <c r="J520" s="169">
        <v>2.02</v>
      </c>
      <c r="K520" s="171">
        <v>45292</v>
      </c>
      <c r="L520" s="169">
        <v>5191.62</v>
      </c>
      <c r="M520" s="169">
        <v>104.04006</v>
      </c>
      <c r="N520" s="170">
        <v>5401.3645630000001</v>
      </c>
      <c r="O520" s="169" t="str">
        <f t="shared" si="8"/>
        <v>GNM</v>
      </c>
    </row>
    <row r="521" spans="1:15" hidden="1" outlineLevel="3" x14ac:dyDescent="0.25">
      <c r="A521" s="169" t="s">
        <v>1288</v>
      </c>
      <c r="B521" s="169" t="s">
        <v>1289</v>
      </c>
      <c r="C521" s="169" t="s">
        <v>1277</v>
      </c>
      <c r="D521" s="169">
        <v>3.5</v>
      </c>
      <c r="E521" s="171">
        <v>46285</v>
      </c>
      <c r="J521" s="169">
        <v>2.02</v>
      </c>
      <c r="K521" s="171">
        <v>45323</v>
      </c>
      <c r="L521" s="169">
        <v>5017.26</v>
      </c>
      <c r="M521" s="169">
        <v>104.04006</v>
      </c>
      <c r="N521" s="170">
        <v>5219.9603139999999</v>
      </c>
      <c r="O521" s="169" t="str">
        <f t="shared" si="8"/>
        <v>GNM</v>
      </c>
    </row>
    <row r="522" spans="1:15" hidden="1" outlineLevel="3" x14ac:dyDescent="0.25">
      <c r="A522" s="169" t="s">
        <v>1288</v>
      </c>
      <c r="B522" s="169" t="s">
        <v>1289</v>
      </c>
      <c r="C522" s="169" t="s">
        <v>1277</v>
      </c>
      <c r="D522" s="169">
        <v>3.5</v>
      </c>
      <c r="E522" s="171">
        <v>46285</v>
      </c>
      <c r="J522" s="169">
        <v>2.02</v>
      </c>
      <c r="K522" s="171">
        <v>45352</v>
      </c>
      <c r="L522" s="169">
        <v>4929.03</v>
      </c>
      <c r="M522" s="169">
        <v>104.04006</v>
      </c>
      <c r="N522" s="170">
        <v>5128.1657690000002</v>
      </c>
      <c r="O522" s="169" t="str">
        <f t="shared" si="8"/>
        <v>GNM</v>
      </c>
    </row>
    <row r="523" spans="1:15" hidden="1" outlineLevel="3" x14ac:dyDescent="0.25">
      <c r="A523" s="169" t="s">
        <v>1288</v>
      </c>
      <c r="B523" s="169" t="s">
        <v>1289</v>
      </c>
      <c r="C523" s="169" t="s">
        <v>1277</v>
      </c>
      <c r="D523" s="169">
        <v>3.5</v>
      </c>
      <c r="E523" s="171">
        <v>46285</v>
      </c>
      <c r="J523" s="169">
        <v>2.02</v>
      </c>
      <c r="K523" s="171">
        <v>45383</v>
      </c>
      <c r="L523" s="169">
        <v>4893.22</v>
      </c>
      <c r="M523" s="169">
        <v>104.04006</v>
      </c>
      <c r="N523" s="170">
        <v>5090.9090239999996</v>
      </c>
      <c r="O523" s="169" t="str">
        <f t="shared" si="8"/>
        <v>GNM</v>
      </c>
    </row>
    <row r="524" spans="1:15" hidden="1" outlineLevel="3" x14ac:dyDescent="0.25">
      <c r="A524" s="169" t="s">
        <v>1288</v>
      </c>
      <c r="B524" s="169" t="s">
        <v>1289</v>
      </c>
      <c r="C524" s="169" t="s">
        <v>1277</v>
      </c>
      <c r="D524" s="169">
        <v>3.5</v>
      </c>
      <c r="E524" s="171">
        <v>46285</v>
      </c>
      <c r="J524" s="169">
        <v>2.02</v>
      </c>
      <c r="K524" s="171">
        <v>45413</v>
      </c>
      <c r="L524" s="169">
        <v>4815.8599999999997</v>
      </c>
      <c r="M524" s="169">
        <v>104.04006</v>
      </c>
      <c r="N524" s="170">
        <v>5010.4236339999998</v>
      </c>
      <c r="O524" s="169" t="str">
        <f t="shared" si="8"/>
        <v>GNM</v>
      </c>
    </row>
    <row r="525" spans="1:15" hidden="1" outlineLevel="3" x14ac:dyDescent="0.25">
      <c r="A525" s="169" t="s">
        <v>1288</v>
      </c>
      <c r="B525" s="169" t="s">
        <v>1289</v>
      </c>
      <c r="C525" s="169" t="s">
        <v>1277</v>
      </c>
      <c r="D525" s="169">
        <v>3.5</v>
      </c>
      <c r="E525" s="171">
        <v>46285</v>
      </c>
      <c r="J525" s="169">
        <v>2.02</v>
      </c>
      <c r="K525" s="171">
        <v>45444</v>
      </c>
      <c r="L525" s="169">
        <v>4723.92</v>
      </c>
      <c r="M525" s="169">
        <v>104.04006</v>
      </c>
      <c r="N525" s="170">
        <v>4914.7692020000004</v>
      </c>
      <c r="O525" s="169" t="str">
        <f t="shared" si="8"/>
        <v>GNM</v>
      </c>
    </row>
    <row r="526" spans="1:15" hidden="1" outlineLevel="3" x14ac:dyDescent="0.25">
      <c r="A526" s="169" t="s">
        <v>1288</v>
      </c>
      <c r="B526" s="169" t="s">
        <v>1289</v>
      </c>
      <c r="C526" s="169" t="s">
        <v>1277</v>
      </c>
      <c r="D526" s="169">
        <v>3.5</v>
      </c>
      <c r="E526" s="171">
        <v>46285</v>
      </c>
      <c r="J526" s="169">
        <v>2.02</v>
      </c>
      <c r="K526" s="171">
        <v>45474</v>
      </c>
      <c r="L526" s="169">
        <v>4631.66</v>
      </c>
      <c r="M526" s="169">
        <v>104.04006</v>
      </c>
      <c r="N526" s="170">
        <v>4818.7818429999998</v>
      </c>
      <c r="O526" s="169" t="str">
        <f t="shared" si="8"/>
        <v>GNM</v>
      </c>
    </row>
    <row r="527" spans="1:15" hidden="1" outlineLevel="3" x14ac:dyDescent="0.25">
      <c r="A527" s="169" t="s">
        <v>1288</v>
      </c>
      <c r="B527" s="169" t="s">
        <v>1289</v>
      </c>
      <c r="C527" s="169" t="s">
        <v>1277</v>
      </c>
      <c r="D527" s="169">
        <v>3.5</v>
      </c>
      <c r="E527" s="171">
        <v>46285</v>
      </c>
      <c r="J527" s="169">
        <v>2.02</v>
      </c>
      <c r="K527" s="171">
        <v>45505</v>
      </c>
      <c r="L527" s="169">
        <v>4501.6099999999997</v>
      </c>
      <c r="M527" s="169">
        <v>104.04006</v>
      </c>
      <c r="N527" s="170">
        <v>4683.4777450000001</v>
      </c>
      <c r="O527" s="169" t="str">
        <f t="shared" si="8"/>
        <v>GNM</v>
      </c>
    </row>
    <row r="528" spans="1:15" hidden="1" outlineLevel="3" x14ac:dyDescent="0.25">
      <c r="A528" s="169" t="s">
        <v>1288</v>
      </c>
      <c r="B528" s="169" t="s">
        <v>1289</v>
      </c>
      <c r="C528" s="169" t="s">
        <v>1277</v>
      </c>
      <c r="D528" s="169">
        <v>3.5</v>
      </c>
      <c r="E528" s="171">
        <v>46285</v>
      </c>
      <c r="J528" s="169">
        <v>2.02</v>
      </c>
      <c r="K528" s="171">
        <v>45536</v>
      </c>
      <c r="L528" s="169">
        <v>4395.92</v>
      </c>
      <c r="M528" s="169">
        <v>104.04006</v>
      </c>
      <c r="N528" s="170">
        <v>4573.5178059999998</v>
      </c>
      <c r="O528" s="169" t="str">
        <f t="shared" si="8"/>
        <v>GNM</v>
      </c>
    </row>
    <row r="529" spans="1:15" hidden="1" outlineLevel="3" x14ac:dyDescent="0.25">
      <c r="A529" s="169" t="s">
        <v>1288</v>
      </c>
      <c r="B529" s="169" t="s">
        <v>1289</v>
      </c>
      <c r="C529" s="169" t="s">
        <v>1277</v>
      </c>
      <c r="D529" s="169">
        <v>3.5</v>
      </c>
      <c r="E529" s="171">
        <v>46285</v>
      </c>
      <c r="J529" s="169">
        <v>2.02</v>
      </c>
      <c r="K529" s="171">
        <v>45566</v>
      </c>
      <c r="L529" s="169">
        <v>4251.55</v>
      </c>
      <c r="M529" s="169">
        <v>104.04006</v>
      </c>
      <c r="N529" s="170">
        <v>4423.3151710000002</v>
      </c>
      <c r="O529" s="169" t="str">
        <f t="shared" si="8"/>
        <v>GNM</v>
      </c>
    </row>
    <row r="530" spans="1:15" hidden="1" outlineLevel="3" x14ac:dyDescent="0.25">
      <c r="A530" s="169" t="s">
        <v>1288</v>
      </c>
      <c r="B530" s="169" t="s">
        <v>1289</v>
      </c>
      <c r="C530" s="169" t="s">
        <v>1277</v>
      </c>
      <c r="D530" s="169">
        <v>3.5</v>
      </c>
      <c r="E530" s="171">
        <v>46285</v>
      </c>
      <c r="J530" s="169">
        <v>2.02</v>
      </c>
      <c r="K530" s="171">
        <v>45597</v>
      </c>
      <c r="L530" s="169">
        <v>4140.9399999999996</v>
      </c>
      <c r="M530" s="169">
        <v>104.04006</v>
      </c>
      <c r="N530" s="170">
        <v>4308.2364610000004</v>
      </c>
      <c r="O530" s="169" t="str">
        <f t="shared" si="8"/>
        <v>GNM</v>
      </c>
    </row>
    <row r="531" spans="1:15" hidden="1" outlineLevel="3" x14ac:dyDescent="0.25">
      <c r="A531" s="169" t="s">
        <v>1288</v>
      </c>
      <c r="B531" s="169" t="s">
        <v>1289</v>
      </c>
      <c r="C531" s="169" t="s">
        <v>1277</v>
      </c>
      <c r="D531" s="169">
        <v>3.5</v>
      </c>
      <c r="E531" s="171">
        <v>46285</v>
      </c>
      <c r="J531" s="169">
        <v>2.02</v>
      </c>
      <c r="K531" s="171">
        <v>45627</v>
      </c>
      <c r="L531" s="169">
        <v>4019.85</v>
      </c>
      <c r="M531" s="169">
        <v>104.04006</v>
      </c>
      <c r="N531" s="170">
        <v>4182.2543519999999</v>
      </c>
      <c r="O531" s="169" t="str">
        <f t="shared" si="8"/>
        <v>GNM</v>
      </c>
    </row>
    <row r="532" spans="1:15" hidden="1" outlineLevel="3" x14ac:dyDescent="0.25">
      <c r="A532" s="169" t="s">
        <v>1288</v>
      </c>
      <c r="B532" s="169" t="s">
        <v>1289</v>
      </c>
      <c r="C532" s="169" t="s">
        <v>1277</v>
      </c>
      <c r="D532" s="169">
        <v>3.5</v>
      </c>
      <c r="E532" s="171">
        <v>46285</v>
      </c>
      <c r="J532" s="169">
        <v>2.02</v>
      </c>
      <c r="K532" s="171">
        <v>45658</v>
      </c>
      <c r="L532" s="169">
        <v>3915.05</v>
      </c>
      <c r="M532" s="169">
        <v>104.04006</v>
      </c>
      <c r="N532" s="170">
        <v>4073.2203690000001</v>
      </c>
      <c r="O532" s="169" t="str">
        <f t="shared" si="8"/>
        <v>GNM</v>
      </c>
    </row>
    <row r="533" spans="1:15" hidden="1" outlineLevel="3" x14ac:dyDescent="0.25">
      <c r="A533" s="169" t="s">
        <v>1288</v>
      </c>
      <c r="B533" s="169" t="s">
        <v>1289</v>
      </c>
      <c r="C533" s="169" t="s">
        <v>1277</v>
      </c>
      <c r="D533" s="169">
        <v>3.5</v>
      </c>
      <c r="E533" s="171">
        <v>46285</v>
      </c>
      <c r="J533" s="169">
        <v>2.02</v>
      </c>
      <c r="K533" s="171">
        <v>45689</v>
      </c>
      <c r="L533" s="169">
        <v>3780.21</v>
      </c>
      <c r="M533" s="169">
        <v>104.04006</v>
      </c>
      <c r="N533" s="170">
        <v>3932.9327520000002</v>
      </c>
      <c r="O533" s="169" t="str">
        <f t="shared" si="8"/>
        <v>GNM</v>
      </c>
    </row>
    <row r="534" spans="1:15" hidden="1" outlineLevel="3" x14ac:dyDescent="0.25">
      <c r="A534" s="169" t="s">
        <v>1288</v>
      </c>
      <c r="B534" s="169" t="s">
        <v>1289</v>
      </c>
      <c r="C534" s="169" t="s">
        <v>1277</v>
      </c>
      <c r="D534" s="169">
        <v>3.5</v>
      </c>
      <c r="E534" s="171">
        <v>46285</v>
      </c>
      <c r="J534" s="169">
        <v>2.02</v>
      </c>
      <c r="K534" s="171">
        <v>45717</v>
      </c>
      <c r="L534" s="169">
        <v>3683.73</v>
      </c>
      <c r="M534" s="169">
        <v>104.04006</v>
      </c>
      <c r="N534" s="170">
        <v>3832.5549019999999</v>
      </c>
      <c r="O534" s="169" t="str">
        <f t="shared" si="8"/>
        <v>GNM</v>
      </c>
    </row>
    <row r="535" spans="1:15" hidden="1" outlineLevel="3" x14ac:dyDescent="0.25">
      <c r="A535" s="169" t="s">
        <v>1288</v>
      </c>
      <c r="B535" s="169" t="s">
        <v>1289</v>
      </c>
      <c r="C535" s="169" t="s">
        <v>1277</v>
      </c>
      <c r="D535" s="169">
        <v>3.5</v>
      </c>
      <c r="E535" s="171">
        <v>46285</v>
      </c>
      <c r="J535" s="169">
        <v>2.02</v>
      </c>
      <c r="K535" s="171">
        <v>45748</v>
      </c>
      <c r="L535" s="169">
        <v>3593.71</v>
      </c>
      <c r="M535" s="169">
        <v>104.04006</v>
      </c>
      <c r="N535" s="170">
        <v>3738.89804</v>
      </c>
      <c r="O535" s="169" t="str">
        <f t="shared" si="8"/>
        <v>GNM</v>
      </c>
    </row>
    <row r="536" spans="1:15" hidden="1" outlineLevel="3" x14ac:dyDescent="0.25">
      <c r="A536" s="169" t="s">
        <v>1288</v>
      </c>
      <c r="B536" s="169" t="s">
        <v>1289</v>
      </c>
      <c r="C536" s="169" t="s">
        <v>1277</v>
      </c>
      <c r="D536" s="169">
        <v>3.5</v>
      </c>
      <c r="E536" s="171">
        <v>46285</v>
      </c>
      <c r="J536" s="169">
        <v>2.02</v>
      </c>
      <c r="K536" s="171">
        <v>45778</v>
      </c>
      <c r="L536" s="169">
        <v>3491.02</v>
      </c>
      <c r="M536" s="169">
        <v>104.04006</v>
      </c>
      <c r="N536" s="170">
        <v>3632.059303</v>
      </c>
      <c r="O536" s="169" t="str">
        <f t="shared" si="8"/>
        <v>GNM</v>
      </c>
    </row>
    <row r="537" spans="1:15" hidden="1" outlineLevel="3" x14ac:dyDescent="0.25">
      <c r="A537" s="169" t="s">
        <v>1288</v>
      </c>
      <c r="B537" s="169" t="s">
        <v>1289</v>
      </c>
      <c r="C537" s="169" t="s">
        <v>1277</v>
      </c>
      <c r="D537" s="169">
        <v>3.5</v>
      </c>
      <c r="E537" s="171">
        <v>46285</v>
      </c>
      <c r="J537" s="169">
        <v>2.02</v>
      </c>
      <c r="K537" s="171">
        <v>45809</v>
      </c>
      <c r="L537" s="169">
        <v>3379.9</v>
      </c>
      <c r="M537" s="169">
        <v>104.04006</v>
      </c>
      <c r="N537" s="170">
        <v>3516.4499879999998</v>
      </c>
      <c r="O537" s="169" t="str">
        <f t="shared" si="8"/>
        <v>GNM</v>
      </c>
    </row>
    <row r="538" spans="1:15" hidden="1" outlineLevel="3" x14ac:dyDescent="0.25">
      <c r="A538" s="169" t="s">
        <v>1288</v>
      </c>
      <c r="B538" s="169" t="s">
        <v>1289</v>
      </c>
      <c r="C538" s="169" t="s">
        <v>1277</v>
      </c>
      <c r="D538" s="169">
        <v>3.5</v>
      </c>
      <c r="E538" s="171">
        <v>46285</v>
      </c>
      <c r="J538" s="169">
        <v>2.02</v>
      </c>
      <c r="K538" s="171">
        <v>45839</v>
      </c>
      <c r="L538" s="169">
        <v>3264.75</v>
      </c>
      <c r="M538" s="169">
        <v>104.04006</v>
      </c>
      <c r="N538" s="170">
        <v>3396.6478590000002</v>
      </c>
      <c r="O538" s="169" t="str">
        <f t="shared" si="8"/>
        <v>GNM</v>
      </c>
    </row>
    <row r="539" spans="1:15" hidden="1" outlineLevel="3" x14ac:dyDescent="0.25">
      <c r="A539" s="169" t="s">
        <v>1288</v>
      </c>
      <c r="B539" s="169" t="s">
        <v>1289</v>
      </c>
      <c r="C539" s="169" t="s">
        <v>1277</v>
      </c>
      <c r="D539" s="169">
        <v>3.5</v>
      </c>
      <c r="E539" s="171">
        <v>46285</v>
      </c>
      <c r="J539" s="169">
        <v>2.02</v>
      </c>
      <c r="K539" s="171">
        <v>45870</v>
      </c>
      <c r="L539" s="169">
        <v>2692.7</v>
      </c>
      <c r="M539" s="169">
        <v>104.04006</v>
      </c>
      <c r="N539" s="170">
        <v>2801.4866959999999</v>
      </c>
      <c r="O539" s="169" t="str">
        <f t="shared" si="8"/>
        <v>GNM</v>
      </c>
    </row>
    <row r="540" spans="1:15" hidden="1" outlineLevel="3" x14ac:dyDescent="0.25">
      <c r="A540" s="169" t="s">
        <v>1288</v>
      </c>
      <c r="B540" s="169" t="s">
        <v>1289</v>
      </c>
      <c r="C540" s="169" t="s">
        <v>1277</v>
      </c>
      <c r="D540" s="169">
        <v>3.5</v>
      </c>
      <c r="E540" s="171">
        <v>46285</v>
      </c>
      <c r="J540" s="169">
        <v>2.02</v>
      </c>
      <c r="K540" s="171">
        <v>45901</v>
      </c>
      <c r="L540" s="169">
        <v>2267.39</v>
      </c>
      <c r="M540" s="169">
        <v>104.04006</v>
      </c>
      <c r="N540" s="170">
        <v>2358.9939159999999</v>
      </c>
      <c r="O540" s="169" t="str">
        <f t="shared" si="8"/>
        <v>GNM</v>
      </c>
    </row>
    <row r="541" spans="1:15" hidden="1" outlineLevel="3" x14ac:dyDescent="0.25">
      <c r="A541" s="169" t="s">
        <v>1288</v>
      </c>
      <c r="B541" s="169" t="s">
        <v>1289</v>
      </c>
      <c r="C541" s="169" t="s">
        <v>1277</v>
      </c>
      <c r="D541" s="169">
        <v>3.5</v>
      </c>
      <c r="E541" s="171">
        <v>46285</v>
      </c>
      <c r="J541" s="169">
        <v>2.02</v>
      </c>
      <c r="K541" s="171">
        <v>45931</v>
      </c>
      <c r="L541" s="169">
        <v>2173.6</v>
      </c>
      <c r="M541" s="169">
        <v>104.04006</v>
      </c>
      <c r="N541" s="170">
        <v>2261.4147440000002</v>
      </c>
      <c r="O541" s="169" t="str">
        <f t="shared" si="8"/>
        <v>GNM</v>
      </c>
    </row>
    <row r="542" spans="1:15" hidden="1" outlineLevel="3" x14ac:dyDescent="0.25">
      <c r="A542" s="169" t="s">
        <v>1288</v>
      </c>
      <c r="B542" s="169" t="s">
        <v>1289</v>
      </c>
      <c r="C542" s="169" t="s">
        <v>1277</v>
      </c>
      <c r="D542" s="169">
        <v>3.5</v>
      </c>
      <c r="E542" s="171">
        <v>46285</v>
      </c>
      <c r="J542" s="169">
        <v>2.02</v>
      </c>
      <c r="K542" s="171">
        <v>45962</v>
      </c>
      <c r="L542" s="169">
        <v>1800.72</v>
      </c>
      <c r="M542" s="169">
        <v>104.04006</v>
      </c>
      <c r="N542" s="170">
        <v>1873.4701680000001</v>
      </c>
      <c r="O542" s="169" t="str">
        <f t="shared" si="8"/>
        <v>GNM</v>
      </c>
    </row>
    <row r="543" spans="1:15" hidden="1" outlineLevel="3" x14ac:dyDescent="0.25">
      <c r="A543" s="169" t="s">
        <v>1288</v>
      </c>
      <c r="B543" s="169" t="s">
        <v>1289</v>
      </c>
      <c r="C543" s="169" t="s">
        <v>1277</v>
      </c>
      <c r="D543" s="169">
        <v>3.5</v>
      </c>
      <c r="E543" s="171">
        <v>46285</v>
      </c>
      <c r="J543" s="169">
        <v>2.02</v>
      </c>
      <c r="K543" s="171">
        <v>45992</v>
      </c>
      <c r="L543" s="169">
        <v>1724.64</v>
      </c>
      <c r="M543" s="169">
        <v>104.04006</v>
      </c>
      <c r="N543" s="170">
        <v>1794.316491</v>
      </c>
      <c r="O543" s="169" t="str">
        <f t="shared" si="8"/>
        <v>GNM</v>
      </c>
    </row>
    <row r="544" spans="1:15" hidden="1" outlineLevel="3" x14ac:dyDescent="0.25">
      <c r="A544" s="169" t="s">
        <v>1288</v>
      </c>
      <c r="B544" s="169" t="s">
        <v>1289</v>
      </c>
      <c r="C544" s="169" t="s">
        <v>1277</v>
      </c>
      <c r="D544" s="169">
        <v>3.5</v>
      </c>
      <c r="E544" s="171">
        <v>46285</v>
      </c>
      <c r="J544" s="169">
        <v>2.02</v>
      </c>
      <c r="K544" s="171">
        <v>46023</v>
      </c>
      <c r="L544" s="169">
        <v>1648.29</v>
      </c>
      <c r="M544" s="169">
        <v>104.04006</v>
      </c>
      <c r="N544" s="170">
        <v>1714.881905</v>
      </c>
      <c r="O544" s="169" t="str">
        <f t="shared" si="8"/>
        <v>GNM</v>
      </c>
    </row>
    <row r="545" spans="1:15" hidden="1" outlineLevel="3" x14ac:dyDescent="0.25">
      <c r="A545" s="169" t="s">
        <v>1288</v>
      </c>
      <c r="B545" s="169" t="s">
        <v>1289</v>
      </c>
      <c r="C545" s="169" t="s">
        <v>1277</v>
      </c>
      <c r="D545" s="169">
        <v>3.5</v>
      </c>
      <c r="E545" s="171">
        <v>46285</v>
      </c>
      <c r="J545" s="169">
        <v>2.02</v>
      </c>
      <c r="K545" s="171">
        <v>46054</v>
      </c>
      <c r="L545" s="169">
        <v>1567.42</v>
      </c>
      <c r="M545" s="169">
        <v>104.04006</v>
      </c>
      <c r="N545" s="170">
        <v>1630.7447079999999</v>
      </c>
      <c r="O545" s="169" t="str">
        <f t="shared" si="8"/>
        <v>GNM</v>
      </c>
    </row>
    <row r="546" spans="1:15" hidden="1" outlineLevel="3" x14ac:dyDescent="0.25">
      <c r="A546" s="169" t="s">
        <v>1288</v>
      </c>
      <c r="B546" s="169" t="s">
        <v>1289</v>
      </c>
      <c r="C546" s="169" t="s">
        <v>1277</v>
      </c>
      <c r="D546" s="169">
        <v>3.5</v>
      </c>
      <c r="E546" s="171">
        <v>46285</v>
      </c>
      <c r="J546" s="169">
        <v>2.02</v>
      </c>
      <c r="K546" s="171">
        <v>46082</v>
      </c>
      <c r="L546" s="169">
        <v>1488.96</v>
      </c>
      <c r="M546" s="169">
        <v>104.04006</v>
      </c>
      <c r="N546" s="170">
        <v>1549.114877</v>
      </c>
      <c r="O546" s="169" t="str">
        <f t="shared" si="8"/>
        <v>GNM</v>
      </c>
    </row>
    <row r="547" spans="1:15" hidden="1" outlineLevel="3" x14ac:dyDescent="0.25">
      <c r="A547" s="169" t="s">
        <v>1290</v>
      </c>
      <c r="B547" s="169" t="s">
        <v>1291</v>
      </c>
      <c r="C547" s="169" t="s">
        <v>1277</v>
      </c>
      <c r="D547" s="169">
        <v>2.5</v>
      </c>
      <c r="E547" s="171">
        <v>15112</v>
      </c>
      <c r="J547" s="169">
        <v>2.0099999999999998</v>
      </c>
      <c r="K547" s="171">
        <v>43374</v>
      </c>
      <c r="L547" s="169">
        <v>23388.45</v>
      </c>
      <c r="M547" s="169">
        <v>101.24469000000001</v>
      </c>
      <c r="N547" s="170">
        <v>23679.563699999999</v>
      </c>
      <c r="O547" s="169" t="str">
        <f t="shared" si="8"/>
        <v>GNM</v>
      </c>
    </row>
    <row r="548" spans="1:15" hidden="1" outlineLevel="3" x14ac:dyDescent="0.25">
      <c r="A548" s="169" t="s">
        <v>1290</v>
      </c>
      <c r="B548" s="169" t="s">
        <v>1291</v>
      </c>
      <c r="C548" s="169" t="s">
        <v>1277</v>
      </c>
      <c r="D548" s="169">
        <v>2.5</v>
      </c>
      <c r="E548" s="171">
        <v>15112</v>
      </c>
      <c r="J548" s="169">
        <v>2.0099999999999998</v>
      </c>
      <c r="K548" s="171">
        <v>43405</v>
      </c>
      <c r="L548" s="169">
        <v>23436.080000000002</v>
      </c>
      <c r="M548" s="169">
        <v>101.24469000000001</v>
      </c>
      <c r="N548" s="170">
        <v>23727.786540000001</v>
      </c>
      <c r="O548" s="169" t="str">
        <f t="shared" si="8"/>
        <v>GNM</v>
      </c>
    </row>
    <row r="549" spans="1:15" hidden="1" outlineLevel="3" x14ac:dyDescent="0.25">
      <c r="A549" s="169" t="s">
        <v>1290</v>
      </c>
      <c r="B549" s="169" t="s">
        <v>1291</v>
      </c>
      <c r="C549" s="169" t="s">
        <v>1277</v>
      </c>
      <c r="D549" s="169">
        <v>2.5</v>
      </c>
      <c r="E549" s="171">
        <v>15112</v>
      </c>
      <c r="J549" s="169">
        <v>2.0099999999999998</v>
      </c>
      <c r="K549" s="171">
        <v>43435</v>
      </c>
      <c r="L549" s="169">
        <v>20835.599999999999</v>
      </c>
      <c r="M549" s="169">
        <v>101.24469000000001</v>
      </c>
      <c r="N549" s="170">
        <v>21094.938630000001</v>
      </c>
      <c r="O549" s="169" t="str">
        <f t="shared" si="8"/>
        <v>GNM</v>
      </c>
    </row>
    <row r="550" spans="1:15" hidden="1" outlineLevel="3" x14ac:dyDescent="0.25">
      <c r="A550" s="169" t="s">
        <v>1290</v>
      </c>
      <c r="B550" s="169" t="s">
        <v>1291</v>
      </c>
      <c r="C550" s="169" t="s">
        <v>1277</v>
      </c>
      <c r="D550" s="169">
        <v>2.5</v>
      </c>
      <c r="E550" s="171">
        <v>15112</v>
      </c>
      <c r="J550" s="169">
        <v>2.0099999999999998</v>
      </c>
      <c r="K550" s="171">
        <v>43466</v>
      </c>
      <c r="L550" s="169">
        <v>19487.09</v>
      </c>
      <c r="M550" s="169">
        <v>101.24469000000001</v>
      </c>
      <c r="N550" s="170">
        <v>19729.64386</v>
      </c>
      <c r="O550" s="169" t="str">
        <f t="shared" si="8"/>
        <v>GNM</v>
      </c>
    </row>
    <row r="551" spans="1:15" hidden="1" outlineLevel="3" x14ac:dyDescent="0.25">
      <c r="A551" s="169" t="s">
        <v>1290</v>
      </c>
      <c r="B551" s="169" t="s">
        <v>1291</v>
      </c>
      <c r="C551" s="169" t="s">
        <v>1277</v>
      </c>
      <c r="D551" s="169">
        <v>2.5</v>
      </c>
      <c r="E551" s="171">
        <v>15112</v>
      </c>
      <c r="J551" s="169">
        <v>2.0099999999999998</v>
      </c>
      <c r="K551" s="171">
        <v>43497</v>
      </c>
      <c r="L551" s="169">
        <v>17574.23</v>
      </c>
      <c r="M551" s="169">
        <v>101.24469000000001</v>
      </c>
      <c r="N551" s="170">
        <v>17792.974679999999</v>
      </c>
      <c r="O551" s="169" t="str">
        <f t="shared" si="8"/>
        <v>GNM</v>
      </c>
    </row>
    <row r="552" spans="1:15" hidden="1" outlineLevel="3" x14ac:dyDescent="0.25">
      <c r="A552" s="169" t="s">
        <v>1290</v>
      </c>
      <c r="B552" s="169" t="s">
        <v>1291</v>
      </c>
      <c r="C552" s="169" t="s">
        <v>1277</v>
      </c>
      <c r="D552" s="169">
        <v>2.5</v>
      </c>
      <c r="E552" s="171">
        <v>15112</v>
      </c>
      <c r="J552" s="169">
        <v>2.0099999999999998</v>
      </c>
      <c r="K552" s="171">
        <v>43525</v>
      </c>
      <c r="L552" s="169">
        <v>16949.650000000001</v>
      </c>
      <c r="M552" s="169">
        <v>101.24469000000001</v>
      </c>
      <c r="N552" s="170">
        <v>17160.620599999998</v>
      </c>
      <c r="O552" s="169" t="str">
        <f t="shared" si="8"/>
        <v>GNM</v>
      </c>
    </row>
    <row r="553" spans="1:15" hidden="1" outlineLevel="3" x14ac:dyDescent="0.25">
      <c r="A553" s="169" t="s">
        <v>1290</v>
      </c>
      <c r="B553" s="169" t="s">
        <v>1291</v>
      </c>
      <c r="C553" s="169" t="s">
        <v>1277</v>
      </c>
      <c r="D553" s="169">
        <v>2.5</v>
      </c>
      <c r="E553" s="171">
        <v>15112</v>
      </c>
      <c r="J553" s="169">
        <v>2.0099999999999998</v>
      </c>
      <c r="K553" s="171">
        <v>43556</v>
      </c>
      <c r="L553" s="169">
        <v>18730.259999999998</v>
      </c>
      <c r="M553" s="169">
        <v>101.24469000000001</v>
      </c>
      <c r="N553" s="170">
        <v>18963.393670000001</v>
      </c>
      <c r="O553" s="169" t="str">
        <f t="shared" si="8"/>
        <v>GNM</v>
      </c>
    </row>
    <row r="554" spans="1:15" hidden="1" outlineLevel="3" x14ac:dyDescent="0.25">
      <c r="A554" s="169" t="s">
        <v>1290</v>
      </c>
      <c r="B554" s="169" t="s">
        <v>1291</v>
      </c>
      <c r="C554" s="169" t="s">
        <v>1277</v>
      </c>
      <c r="D554" s="169">
        <v>2.5</v>
      </c>
      <c r="E554" s="171">
        <v>15112</v>
      </c>
      <c r="J554" s="169">
        <v>2.0099999999999998</v>
      </c>
      <c r="K554" s="171">
        <v>43586</v>
      </c>
      <c r="L554" s="169">
        <v>20391.349999999999</v>
      </c>
      <c r="M554" s="169">
        <v>101.24469000000001</v>
      </c>
      <c r="N554" s="170">
        <v>20645.159090000001</v>
      </c>
      <c r="O554" s="169" t="str">
        <f t="shared" si="8"/>
        <v>GNM</v>
      </c>
    </row>
    <row r="555" spans="1:15" hidden="1" outlineLevel="3" x14ac:dyDescent="0.25">
      <c r="A555" s="169" t="s">
        <v>1290</v>
      </c>
      <c r="B555" s="169" t="s">
        <v>1291</v>
      </c>
      <c r="C555" s="169" t="s">
        <v>1277</v>
      </c>
      <c r="D555" s="169">
        <v>2.5</v>
      </c>
      <c r="E555" s="171">
        <v>15112</v>
      </c>
      <c r="J555" s="169">
        <v>2.0099999999999998</v>
      </c>
      <c r="K555" s="171">
        <v>43617</v>
      </c>
      <c r="L555" s="169">
        <v>20972.28</v>
      </c>
      <c r="M555" s="169">
        <v>101.24469000000001</v>
      </c>
      <c r="N555" s="170">
        <v>21233.319869999999</v>
      </c>
      <c r="O555" s="169" t="str">
        <f t="shared" si="8"/>
        <v>GNM</v>
      </c>
    </row>
    <row r="556" spans="1:15" hidden="1" outlineLevel="3" x14ac:dyDescent="0.25">
      <c r="A556" s="169" t="s">
        <v>1290</v>
      </c>
      <c r="B556" s="169" t="s">
        <v>1291</v>
      </c>
      <c r="C556" s="169" t="s">
        <v>1277</v>
      </c>
      <c r="D556" s="169">
        <v>2.5</v>
      </c>
      <c r="E556" s="171">
        <v>15112</v>
      </c>
      <c r="J556" s="169">
        <v>2.0099999999999998</v>
      </c>
      <c r="K556" s="171">
        <v>43647</v>
      </c>
      <c r="L556" s="169">
        <v>20171.91</v>
      </c>
      <c r="M556" s="169">
        <v>101.24469000000001</v>
      </c>
      <c r="N556" s="170">
        <v>20422.98775</v>
      </c>
      <c r="O556" s="169" t="str">
        <f t="shared" si="8"/>
        <v>GNM</v>
      </c>
    </row>
    <row r="557" spans="1:15" hidden="1" outlineLevel="3" x14ac:dyDescent="0.25">
      <c r="A557" s="169" t="s">
        <v>1290</v>
      </c>
      <c r="B557" s="169" t="s">
        <v>1291</v>
      </c>
      <c r="C557" s="169" t="s">
        <v>1277</v>
      </c>
      <c r="D557" s="169">
        <v>2.5</v>
      </c>
      <c r="E557" s="171">
        <v>15112</v>
      </c>
      <c r="J557" s="169">
        <v>2.0099999999999998</v>
      </c>
      <c r="K557" s="171">
        <v>43678</v>
      </c>
      <c r="L557" s="169">
        <v>20708.48</v>
      </c>
      <c r="M557" s="169">
        <v>101.24469000000001</v>
      </c>
      <c r="N557" s="170">
        <v>20966.236379999998</v>
      </c>
      <c r="O557" s="169" t="str">
        <f t="shared" si="8"/>
        <v>GNM</v>
      </c>
    </row>
    <row r="558" spans="1:15" hidden="1" outlineLevel="3" x14ac:dyDescent="0.25">
      <c r="A558" s="169" t="s">
        <v>1290</v>
      </c>
      <c r="B558" s="169" t="s">
        <v>1291</v>
      </c>
      <c r="C558" s="169" t="s">
        <v>1277</v>
      </c>
      <c r="D558" s="169">
        <v>2.5</v>
      </c>
      <c r="E558" s="171">
        <v>15112</v>
      </c>
      <c r="J558" s="169">
        <v>2.0099999999999998</v>
      </c>
      <c r="K558" s="171">
        <v>43709</v>
      </c>
      <c r="L558" s="169">
        <v>20094.52</v>
      </c>
      <c r="M558" s="169">
        <v>101.24469000000001</v>
      </c>
      <c r="N558" s="170">
        <v>20344.634480000001</v>
      </c>
      <c r="O558" s="169" t="str">
        <f t="shared" si="8"/>
        <v>GNM</v>
      </c>
    </row>
    <row r="559" spans="1:15" hidden="1" outlineLevel="3" x14ac:dyDescent="0.25">
      <c r="A559" s="169" t="s">
        <v>1290</v>
      </c>
      <c r="B559" s="169" t="s">
        <v>1291</v>
      </c>
      <c r="C559" s="169" t="s">
        <v>1277</v>
      </c>
      <c r="D559" s="169">
        <v>2.5</v>
      </c>
      <c r="E559" s="171">
        <v>15112</v>
      </c>
      <c r="J559" s="169">
        <v>2.0099999999999998</v>
      </c>
      <c r="K559" s="171">
        <v>43739</v>
      </c>
      <c r="L559" s="169">
        <v>17658.04</v>
      </c>
      <c r="M559" s="169">
        <v>101.24469000000001</v>
      </c>
      <c r="N559" s="170">
        <v>17877.827860000001</v>
      </c>
      <c r="O559" s="169" t="str">
        <f t="shared" si="8"/>
        <v>GNM</v>
      </c>
    </row>
    <row r="560" spans="1:15" hidden="1" outlineLevel="3" x14ac:dyDescent="0.25">
      <c r="A560" s="169" t="s">
        <v>1290</v>
      </c>
      <c r="B560" s="169" t="s">
        <v>1291</v>
      </c>
      <c r="C560" s="169" t="s">
        <v>1277</v>
      </c>
      <c r="D560" s="169">
        <v>2.5</v>
      </c>
      <c r="E560" s="171">
        <v>15112</v>
      </c>
      <c r="J560" s="169">
        <v>2.0099999999999998</v>
      </c>
      <c r="K560" s="171">
        <v>43770</v>
      </c>
      <c r="L560" s="169">
        <v>18109.400000000001</v>
      </c>
      <c r="M560" s="169">
        <v>101.24469000000001</v>
      </c>
      <c r="N560" s="170">
        <v>18334.80589</v>
      </c>
      <c r="O560" s="169" t="str">
        <f t="shared" si="8"/>
        <v>GNM</v>
      </c>
    </row>
    <row r="561" spans="1:15" hidden="1" outlineLevel="3" x14ac:dyDescent="0.25">
      <c r="A561" s="169" t="s">
        <v>1290</v>
      </c>
      <c r="B561" s="169" t="s">
        <v>1291</v>
      </c>
      <c r="C561" s="169" t="s">
        <v>1277</v>
      </c>
      <c r="D561" s="169">
        <v>2.5</v>
      </c>
      <c r="E561" s="171">
        <v>15112</v>
      </c>
      <c r="J561" s="169">
        <v>2.0099999999999998</v>
      </c>
      <c r="K561" s="171">
        <v>43800</v>
      </c>
      <c r="L561" s="169">
        <v>16093.71</v>
      </c>
      <c r="M561" s="169">
        <v>101.24469000000001</v>
      </c>
      <c r="N561" s="170">
        <v>16294.0268</v>
      </c>
      <c r="O561" s="169" t="str">
        <f t="shared" si="8"/>
        <v>GNM</v>
      </c>
    </row>
    <row r="562" spans="1:15" hidden="1" outlineLevel="3" x14ac:dyDescent="0.25">
      <c r="A562" s="169" t="s">
        <v>1290</v>
      </c>
      <c r="B562" s="169" t="s">
        <v>1291</v>
      </c>
      <c r="C562" s="169" t="s">
        <v>1277</v>
      </c>
      <c r="D562" s="169">
        <v>2.5</v>
      </c>
      <c r="E562" s="171">
        <v>15112</v>
      </c>
      <c r="J562" s="169">
        <v>2.0099999999999998</v>
      </c>
      <c r="K562" s="171">
        <v>43831</v>
      </c>
      <c r="L562" s="169">
        <v>16361.59</v>
      </c>
      <c r="M562" s="169">
        <v>101.24469000000001</v>
      </c>
      <c r="N562" s="170">
        <v>16565.24107</v>
      </c>
      <c r="O562" s="169" t="str">
        <f t="shared" si="8"/>
        <v>GNM</v>
      </c>
    </row>
    <row r="563" spans="1:15" hidden="1" outlineLevel="3" x14ac:dyDescent="0.25">
      <c r="A563" s="169" t="s">
        <v>1290</v>
      </c>
      <c r="B563" s="169" t="s">
        <v>1291</v>
      </c>
      <c r="C563" s="169" t="s">
        <v>1277</v>
      </c>
      <c r="D563" s="169">
        <v>2.5</v>
      </c>
      <c r="E563" s="171">
        <v>15112</v>
      </c>
      <c r="J563" s="169">
        <v>2.0099999999999998</v>
      </c>
      <c r="K563" s="171">
        <v>43862</v>
      </c>
      <c r="L563" s="169">
        <v>14527.39</v>
      </c>
      <c r="M563" s="169">
        <v>101.24469000000001</v>
      </c>
      <c r="N563" s="170">
        <v>14708.21097</v>
      </c>
      <c r="O563" s="169" t="str">
        <f t="shared" si="8"/>
        <v>GNM</v>
      </c>
    </row>
    <row r="564" spans="1:15" hidden="1" outlineLevel="3" x14ac:dyDescent="0.25">
      <c r="A564" s="169" t="s">
        <v>1290</v>
      </c>
      <c r="B564" s="169" t="s">
        <v>1291</v>
      </c>
      <c r="C564" s="169" t="s">
        <v>1277</v>
      </c>
      <c r="D564" s="169">
        <v>2.5</v>
      </c>
      <c r="E564" s="171">
        <v>15112</v>
      </c>
      <c r="J564" s="169">
        <v>2.0099999999999998</v>
      </c>
      <c r="K564" s="171">
        <v>43891</v>
      </c>
      <c r="L564" s="169">
        <v>14128.2</v>
      </c>
      <c r="M564" s="169">
        <v>101.24469000000001</v>
      </c>
      <c r="N564" s="170">
        <v>14304.05229</v>
      </c>
      <c r="O564" s="169" t="str">
        <f t="shared" si="8"/>
        <v>GNM</v>
      </c>
    </row>
    <row r="565" spans="1:15" hidden="1" outlineLevel="3" x14ac:dyDescent="0.25">
      <c r="A565" s="169" t="s">
        <v>1290</v>
      </c>
      <c r="B565" s="169" t="s">
        <v>1291</v>
      </c>
      <c r="C565" s="169" t="s">
        <v>1277</v>
      </c>
      <c r="D565" s="169">
        <v>2.5</v>
      </c>
      <c r="E565" s="171">
        <v>15112</v>
      </c>
      <c r="J565" s="169">
        <v>2.0099999999999998</v>
      </c>
      <c r="K565" s="171">
        <v>43922</v>
      </c>
      <c r="L565" s="169">
        <v>16143.08</v>
      </c>
      <c r="M565" s="169">
        <v>101.24469000000001</v>
      </c>
      <c r="N565" s="170">
        <v>16344.0113</v>
      </c>
      <c r="O565" s="169" t="str">
        <f t="shared" si="8"/>
        <v>GNM</v>
      </c>
    </row>
    <row r="566" spans="1:15" hidden="1" outlineLevel="3" x14ac:dyDescent="0.25">
      <c r="A566" s="169" t="s">
        <v>1290</v>
      </c>
      <c r="B566" s="169" t="s">
        <v>1291</v>
      </c>
      <c r="C566" s="169" t="s">
        <v>1277</v>
      </c>
      <c r="D566" s="169">
        <v>2.5</v>
      </c>
      <c r="E566" s="171">
        <v>15112</v>
      </c>
      <c r="J566" s="169">
        <v>2.0099999999999998</v>
      </c>
      <c r="K566" s="171">
        <v>43952</v>
      </c>
      <c r="L566" s="169">
        <v>17184.95</v>
      </c>
      <c r="M566" s="169">
        <v>101.24469000000001</v>
      </c>
      <c r="N566" s="170">
        <v>17398.84935</v>
      </c>
      <c r="O566" s="169" t="str">
        <f t="shared" si="8"/>
        <v>GNM</v>
      </c>
    </row>
    <row r="567" spans="1:15" hidden="1" outlineLevel="3" x14ac:dyDescent="0.25">
      <c r="A567" s="169" t="s">
        <v>1290</v>
      </c>
      <c r="B567" s="169" t="s">
        <v>1291</v>
      </c>
      <c r="C567" s="169" t="s">
        <v>1277</v>
      </c>
      <c r="D567" s="169">
        <v>2.5</v>
      </c>
      <c r="E567" s="171">
        <v>15112</v>
      </c>
      <c r="J567" s="169">
        <v>2.0099999999999998</v>
      </c>
      <c r="K567" s="171">
        <v>43983</v>
      </c>
      <c r="L567" s="169">
        <v>16705.11</v>
      </c>
      <c r="M567" s="169">
        <v>101.24469000000001</v>
      </c>
      <c r="N567" s="170">
        <v>16913.036830000001</v>
      </c>
      <c r="O567" s="169" t="str">
        <f t="shared" si="8"/>
        <v>GNM</v>
      </c>
    </row>
    <row r="568" spans="1:15" hidden="1" outlineLevel="3" x14ac:dyDescent="0.25">
      <c r="A568" s="169" t="s">
        <v>1290</v>
      </c>
      <c r="B568" s="169" t="s">
        <v>1291</v>
      </c>
      <c r="C568" s="169" t="s">
        <v>1277</v>
      </c>
      <c r="D568" s="169">
        <v>2.5</v>
      </c>
      <c r="E568" s="171">
        <v>15112</v>
      </c>
      <c r="J568" s="169">
        <v>2.0099999999999998</v>
      </c>
      <c r="K568" s="171">
        <v>44013</v>
      </c>
      <c r="L568" s="169">
        <v>18303.52</v>
      </c>
      <c r="M568" s="169">
        <v>101.24469000000001</v>
      </c>
      <c r="N568" s="170">
        <v>18531.342079999999</v>
      </c>
      <c r="O568" s="169" t="str">
        <f t="shared" si="8"/>
        <v>GNM</v>
      </c>
    </row>
    <row r="569" spans="1:15" hidden="1" outlineLevel="3" x14ac:dyDescent="0.25">
      <c r="A569" s="169" t="s">
        <v>1290</v>
      </c>
      <c r="B569" s="169" t="s">
        <v>1291</v>
      </c>
      <c r="C569" s="169" t="s">
        <v>1277</v>
      </c>
      <c r="D569" s="169">
        <v>2.5</v>
      </c>
      <c r="E569" s="171">
        <v>15112</v>
      </c>
      <c r="J569" s="169">
        <v>2.0099999999999998</v>
      </c>
      <c r="K569" s="171">
        <v>44044</v>
      </c>
      <c r="L569" s="169">
        <v>17631.54</v>
      </c>
      <c r="M569" s="169">
        <v>101.24469000000001</v>
      </c>
      <c r="N569" s="170">
        <v>17850.998019999999</v>
      </c>
      <c r="O569" s="169" t="str">
        <f t="shared" si="8"/>
        <v>GNM</v>
      </c>
    </row>
    <row r="570" spans="1:15" hidden="1" outlineLevel="3" x14ac:dyDescent="0.25">
      <c r="A570" s="169" t="s">
        <v>1290</v>
      </c>
      <c r="B570" s="169" t="s">
        <v>1291</v>
      </c>
      <c r="C570" s="169" t="s">
        <v>1277</v>
      </c>
      <c r="D570" s="169">
        <v>2.5</v>
      </c>
      <c r="E570" s="171">
        <v>15112</v>
      </c>
      <c r="J570" s="169">
        <v>2.0099999999999998</v>
      </c>
      <c r="K570" s="171">
        <v>44075</v>
      </c>
      <c r="L570" s="169">
        <v>16606.71</v>
      </c>
      <c r="M570" s="169">
        <v>101.24469000000001</v>
      </c>
      <c r="N570" s="170">
        <v>16813.412059999999</v>
      </c>
      <c r="O570" s="169" t="str">
        <f t="shared" si="8"/>
        <v>GNM</v>
      </c>
    </row>
    <row r="571" spans="1:15" hidden="1" outlineLevel="3" x14ac:dyDescent="0.25">
      <c r="A571" s="169" t="s">
        <v>1290</v>
      </c>
      <c r="B571" s="169" t="s">
        <v>1291</v>
      </c>
      <c r="C571" s="169" t="s">
        <v>1277</v>
      </c>
      <c r="D571" s="169">
        <v>2.5</v>
      </c>
      <c r="E571" s="171">
        <v>15112</v>
      </c>
      <c r="J571" s="169">
        <v>2.0099999999999998</v>
      </c>
      <c r="K571" s="171">
        <v>44105</v>
      </c>
      <c r="L571" s="169">
        <v>15573.83</v>
      </c>
      <c r="M571" s="169">
        <v>101.24469000000001</v>
      </c>
      <c r="N571" s="170">
        <v>15767.6759</v>
      </c>
      <c r="O571" s="169" t="str">
        <f t="shared" si="8"/>
        <v>GNM</v>
      </c>
    </row>
    <row r="572" spans="1:15" hidden="1" outlineLevel="3" x14ac:dyDescent="0.25">
      <c r="A572" s="169" t="s">
        <v>1290</v>
      </c>
      <c r="B572" s="169" t="s">
        <v>1291</v>
      </c>
      <c r="C572" s="169" t="s">
        <v>1277</v>
      </c>
      <c r="D572" s="169">
        <v>2.5</v>
      </c>
      <c r="E572" s="171">
        <v>15112</v>
      </c>
      <c r="J572" s="169">
        <v>2.0099999999999998</v>
      </c>
      <c r="K572" s="171">
        <v>44136</v>
      </c>
      <c r="L572" s="169">
        <v>15050.9</v>
      </c>
      <c r="M572" s="169">
        <v>101.24469000000001</v>
      </c>
      <c r="N572" s="170">
        <v>15238.23705</v>
      </c>
      <c r="O572" s="169" t="str">
        <f t="shared" si="8"/>
        <v>GNM</v>
      </c>
    </row>
    <row r="573" spans="1:15" hidden="1" outlineLevel="3" x14ac:dyDescent="0.25">
      <c r="A573" s="169" t="s">
        <v>1290</v>
      </c>
      <c r="B573" s="169" t="s">
        <v>1291</v>
      </c>
      <c r="C573" s="169" t="s">
        <v>1277</v>
      </c>
      <c r="D573" s="169">
        <v>2.5</v>
      </c>
      <c r="E573" s="171">
        <v>15112</v>
      </c>
      <c r="J573" s="169">
        <v>2.0099999999999998</v>
      </c>
      <c r="K573" s="171">
        <v>44166</v>
      </c>
      <c r="L573" s="169">
        <v>13819</v>
      </c>
      <c r="M573" s="169">
        <v>101.24469000000001</v>
      </c>
      <c r="N573" s="170">
        <v>13991.003710000001</v>
      </c>
      <c r="O573" s="169" t="str">
        <f t="shared" si="8"/>
        <v>GNM</v>
      </c>
    </row>
    <row r="574" spans="1:15" hidden="1" outlineLevel="3" x14ac:dyDescent="0.25">
      <c r="A574" s="169" t="s">
        <v>1290</v>
      </c>
      <c r="B574" s="169" t="s">
        <v>1291</v>
      </c>
      <c r="C574" s="169" t="s">
        <v>1277</v>
      </c>
      <c r="D574" s="169">
        <v>2.5</v>
      </c>
      <c r="E574" s="171">
        <v>15112</v>
      </c>
      <c r="J574" s="169">
        <v>2.0099999999999998</v>
      </c>
      <c r="K574" s="171">
        <v>44197</v>
      </c>
      <c r="L574" s="169">
        <v>14445.1</v>
      </c>
      <c r="M574" s="169">
        <v>101.24469000000001</v>
      </c>
      <c r="N574" s="170">
        <v>14624.896720000001</v>
      </c>
      <c r="O574" s="169" t="str">
        <f t="shared" si="8"/>
        <v>GNM</v>
      </c>
    </row>
    <row r="575" spans="1:15" hidden="1" outlineLevel="3" x14ac:dyDescent="0.25">
      <c r="A575" s="169" t="s">
        <v>1290</v>
      </c>
      <c r="B575" s="169" t="s">
        <v>1291</v>
      </c>
      <c r="C575" s="169" t="s">
        <v>1277</v>
      </c>
      <c r="D575" s="169">
        <v>2.5</v>
      </c>
      <c r="E575" s="171">
        <v>15112</v>
      </c>
      <c r="J575" s="169">
        <v>2.0099999999999998</v>
      </c>
      <c r="K575" s="171">
        <v>44228</v>
      </c>
      <c r="L575" s="169">
        <v>12294.71</v>
      </c>
      <c r="M575" s="169">
        <v>101.24469000000001</v>
      </c>
      <c r="N575" s="170">
        <v>12447.741029999999</v>
      </c>
      <c r="O575" s="169" t="str">
        <f t="shared" si="8"/>
        <v>GNM</v>
      </c>
    </row>
    <row r="576" spans="1:15" hidden="1" outlineLevel="3" x14ac:dyDescent="0.25">
      <c r="A576" s="169" t="s">
        <v>1290</v>
      </c>
      <c r="B576" s="169" t="s">
        <v>1291</v>
      </c>
      <c r="C576" s="169" t="s">
        <v>1277</v>
      </c>
      <c r="D576" s="169">
        <v>2.5</v>
      </c>
      <c r="E576" s="171">
        <v>15112</v>
      </c>
      <c r="J576" s="169">
        <v>2.0099999999999998</v>
      </c>
      <c r="K576" s="171">
        <v>44256</v>
      </c>
      <c r="L576" s="169">
        <v>12233.32</v>
      </c>
      <c r="M576" s="169">
        <v>101.24469000000001</v>
      </c>
      <c r="N576" s="170">
        <v>12385.58691</v>
      </c>
      <c r="O576" s="169" t="str">
        <f t="shared" si="8"/>
        <v>GNM</v>
      </c>
    </row>
    <row r="577" spans="1:15" hidden="1" outlineLevel="3" x14ac:dyDescent="0.25">
      <c r="A577" s="169" t="s">
        <v>1290</v>
      </c>
      <c r="B577" s="169" t="s">
        <v>1291</v>
      </c>
      <c r="C577" s="169" t="s">
        <v>1277</v>
      </c>
      <c r="D577" s="169">
        <v>2.5</v>
      </c>
      <c r="E577" s="171">
        <v>15112</v>
      </c>
      <c r="J577" s="169">
        <v>2.0099999999999998</v>
      </c>
      <c r="K577" s="171">
        <v>44287</v>
      </c>
      <c r="L577" s="169">
        <v>13888.45</v>
      </c>
      <c r="M577" s="169">
        <v>101.24469000000001</v>
      </c>
      <c r="N577" s="170">
        <v>14061.318149999999</v>
      </c>
      <c r="O577" s="169" t="str">
        <f t="shared" si="8"/>
        <v>GNM</v>
      </c>
    </row>
    <row r="578" spans="1:15" hidden="1" outlineLevel="3" x14ac:dyDescent="0.25">
      <c r="A578" s="169" t="s">
        <v>1290</v>
      </c>
      <c r="B578" s="169" t="s">
        <v>1291</v>
      </c>
      <c r="C578" s="169" t="s">
        <v>1277</v>
      </c>
      <c r="D578" s="169">
        <v>2.5</v>
      </c>
      <c r="E578" s="171">
        <v>15112</v>
      </c>
      <c r="J578" s="169">
        <v>2.0099999999999998</v>
      </c>
      <c r="K578" s="171">
        <v>44317</v>
      </c>
      <c r="L578" s="169">
        <v>14448.85</v>
      </c>
      <c r="M578" s="169">
        <v>101.24469000000001</v>
      </c>
      <c r="N578" s="170">
        <v>14628.69339</v>
      </c>
      <c r="O578" s="169" t="str">
        <f t="shared" ref="O578:O641" si="9">LEFT(B578,3)</f>
        <v>GNM</v>
      </c>
    </row>
    <row r="579" spans="1:15" hidden="1" outlineLevel="3" x14ac:dyDescent="0.25">
      <c r="A579" s="169" t="s">
        <v>1290</v>
      </c>
      <c r="B579" s="169" t="s">
        <v>1291</v>
      </c>
      <c r="C579" s="169" t="s">
        <v>1277</v>
      </c>
      <c r="D579" s="169">
        <v>2.5</v>
      </c>
      <c r="E579" s="171">
        <v>15112</v>
      </c>
      <c r="J579" s="169">
        <v>2.0099999999999998</v>
      </c>
      <c r="K579" s="171">
        <v>44348</v>
      </c>
      <c r="L579" s="169">
        <v>14783.26</v>
      </c>
      <c r="M579" s="169">
        <v>101.24469000000001</v>
      </c>
      <c r="N579" s="170">
        <v>14967.26576</v>
      </c>
      <c r="O579" s="169" t="str">
        <f t="shared" si="9"/>
        <v>GNM</v>
      </c>
    </row>
    <row r="580" spans="1:15" hidden="1" outlineLevel="3" x14ac:dyDescent="0.25">
      <c r="A580" s="169" t="s">
        <v>1290</v>
      </c>
      <c r="B580" s="169" t="s">
        <v>1291</v>
      </c>
      <c r="C580" s="169" t="s">
        <v>1277</v>
      </c>
      <c r="D580" s="169">
        <v>2.5</v>
      </c>
      <c r="E580" s="171">
        <v>15112</v>
      </c>
      <c r="J580" s="169">
        <v>2.0099999999999998</v>
      </c>
      <c r="K580" s="171">
        <v>44378</v>
      </c>
      <c r="L580" s="169">
        <v>15318.9</v>
      </c>
      <c r="M580" s="169">
        <v>101.24469000000001</v>
      </c>
      <c r="N580" s="170">
        <v>15509.572819999999</v>
      </c>
      <c r="O580" s="169" t="str">
        <f t="shared" si="9"/>
        <v>GNM</v>
      </c>
    </row>
    <row r="581" spans="1:15" hidden="1" outlineLevel="3" x14ac:dyDescent="0.25">
      <c r="A581" s="169" t="s">
        <v>1290</v>
      </c>
      <c r="B581" s="169" t="s">
        <v>1291</v>
      </c>
      <c r="C581" s="169" t="s">
        <v>1277</v>
      </c>
      <c r="D581" s="169">
        <v>2.5</v>
      </c>
      <c r="E581" s="171">
        <v>15112</v>
      </c>
      <c r="J581" s="169">
        <v>2.0099999999999998</v>
      </c>
      <c r="K581" s="171">
        <v>44409</v>
      </c>
      <c r="L581" s="169">
        <v>14647.39</v>
      </c>
      <c r="M581" s="169">
        <v>101.24469000000001</v>
      </c>
      <c r="N581" s="170">
        <v>14829.704599999999</v>
      </c>
      <c r="O581" s="169" t="str">
        <f t="shared" si="9"/>
        <v>GNM</v>
      </c>
    </row>
    <row r="582" spans="1:15" hidden="1" outlineLevel="3" x14ac:dyDescent="0.25">
      <c r="A582" s="169" t="s">
        <v>1290</v>
      </c>
      <c r="B582" s="169" t="s">
        <v>1291</v>
      </c>
      <c r="C582" s="169" t="s">
        <v>1277</v>
      </c>
      <c r="D582" s="169">
        <v>2.5</v>
      </c>
      <c r="E582" s="171">
        <v>15112</v>
      </c>
      <c r="J582" s="169">
        <v>2.0099999999999998</v>
      </c>
      <c r="K582" s="171">
        <v>44440</v>
      </c>
      <c r="L582" s="169">
        <v>14665.95</v>
      </c>
      <c r="M582" s="169">
        <v>101.24469000000001</v>
      </c>
      <c r="N582" s="170">
        <v>14848.49561</v>
      </c>
      <c r="O582" s="169" t="str">
        <f t="shared" si="9"/>
        <v>GNM</v>
      </c>
    </row>
    <row r="583" spans="1:15" hidden="1" outlineLevel="3" x14ac:dyDescent="0.25">
      <c r="A583" s="169" t="s">
        <v>1290</v>
      </c>
      <c r="B583" s="169" t="s">
        <v>1291</v>
      </c>
      <c r="C583" s="169" t="s">
        <v>1277</v>
      </c>
      <c r="D583" s="169">
        <v>2.5</v>
      </c>
      <c r="E583" s="171">
        <v>15112</v>
      </c>
      <c r="J583" s="169">
        <v>2.0099999999999998</v>
      </c>
      <c r="K583" s="171">
        <v>44470</v>
      </c>
      <c r="L583" s="169">
        <v>13097.3</v>
      </c>
      <c r="M583" s="169">
        <v>101.24469000000001</v>
      </c>
      <c r="N583" s="170">
        <v>13260.32078</v>
      </c>
      <c r="O583" s="169" t="str">
        <f t="shared" si="9"/>
        <v>GNM</v>
      </c>
    </row>
    <row r="584" spans="1:15" hidden="1" outlineLevel="3" x14ac:dyDescent="0.25">
      <c r="A584" s="169" t="s">
        <v>1290</v>
      </c>
      <c r="B584" s="169" t="s">
        <v>1291</v>
      </c>
      <c r="C584" s="169" t="s">
        <v>1277</v>
      </c>
      <c r="D584" s="169">
        <v>2.5</v>
      </c>
      <c r="E584" s="171">
        <v>15112</v>
      </c>
      <c r="J584" s="169">
        <v>2.0099999999999998</v>
      </c>
      <c r="K584" s="171">
        <v>44501</v>
      </c>
      <c r="L584" s="169">
        <v>12934.47</v>
      </c>
      <c r="M584" s="169">
        <v>101.24469000000001</v>
      </c>
      <c r="N584" s="170">
        <v>13095.46405</v>
      </c>
      <c r="O584" s="169" t="str">
        <f t="shared" si="9"/>
        <v>GNM</v>
      </c>
    </row>
    <row r="585" spans="1:15" hidden="1" outlineLevel="3" x14ac:dyDescent="0.25">
      <c r="A585" s="169" t="s">
        <v>1290</v>
      </c>
      <c r="B585" s="169" t="s">
        <v>1291</v>
      </c>
      <c r="C585" s="169" t="s">
        <v>1277</v>
      </c>
      <c r="D585" s="169">
        <v>2.5</v>
      </c>
      <c r="E585" s="171">
        <v>15112</v>
      </c>
      <c r="J585" s="169">
        <v>2.0099999999999998</v>
      </c>
      <c r="K585" s="171">
        <v>44531</v>
      </c>
      <c r="L585" s="169">
        <v>12053.91</v>
      </c>
      <c r="M585" s="169">
        <v>101.24469000000001</v>
      </c>
      <c r="N585" s="170">
        <v>12203.943810000001</v>
      </c>
      <c r="O585" s="169" t="str">
        <f t="shared" si="9"/>
        <v>GNM</v>
      </c>
    </row>
    <row r="586" spans="1:15" hidden="1" outlineLevel="3" x14ac:dyDescent="0.25">
      <c r="A586" s="169" t="s">
        <v>1290</v>
      </c>
      <c r="B586" s="169" t="s">
        <v>1291</v>
      </c>
      <c r="C586" s="169" t="s">
        <v>1277</v>
      </c>
      <c r="D586" s="169">
        <v>2.5</v>
      </c>
      <c r="E586" s="171">
        <v>15112</v>
      </c>
      <c r="J586" s="169">
        <v>2.0099999999999998</v>
      </c>
      <c r="K586" s="171">
        <v>44562</v>
      </c>
      <c r="L586" s="169">
        <v>12086.71</v>
      </c>
      <c r="M586" s="169">
        <v>101.24469000000001</v>
      </c>
      <c r="N586" s="170">
        <v>12237.15207</v>
      </c>
      <c r="O586" s="169" t="str">
        <f t="shared" si="9"/>
        <v>GNM</v>
      </c>
    </row>
    <row r="587" spans="1:15" hidden="1" outlineLevel="3" x14ac:dyDescent="0.25">
      <c r="A587" s="169" t="s">
        <v>1290</v>
      </c>
      <c r="B587" s="169" t="s">
        <v>1291</v>
      </c>
      <c r="C587" s="169" t="s">
        <v>1277</v>
      </c>
      <c r="D587" s="169">
        <v>2.5</v>
      </c>
      <c r="E587" s="171">
        <v>15112</v>
      </c>
      <c r="J587" s="169">
        <v>2.0099999999999998</v>
      </c>
      <c r="K587" s="171">
        <v>44593</v>
      </c>
      <c r="L587" s="169">
        <v>10594.05</v>
      </c>
      <c r="M587" s="169">
        <v>101.24469000000001</v>
      </c>
      <c r="N587" s="170">
        <v>10725.91308</v>
      </c>
      <c r="O587" s="169" t="str">
        <f t="shared" si="9"/>
        <v>GNM</v>
      </c>
    </row>
    <row r="588" spans="1:15" hidden="1" outlineLevel="3" x14ac:dyDescent="0.25">
      <c r="A588" s="169" t="s">
        <v>1290</v>
      </c>
      <c r="B588" s="169" t="s">
        <v>1291</v>
      </c>
      <c r="C588" s="169" t="s">
        <v>1277</v>
      </c>
      <c r="D588" s="169">
        <v>2.5</v>
      </c>
      <c r="E588" s="171">
        <v>15112</v>
      </c>
      <c r="J588" s="169">
        <v>2.0099999999999998</v>
      </c>
      <c r="K588" s="171">
        <v>44621</v>
      </c>
      <c r="L588" s="169">
        <v>10538.96</v>
      </c>
      <c r="M588" s="169">
        <v>101.24469000000001</v>
      </c>
      <c r="N588" s="170">
        <v>10670.13738</v>
      </c>
      <c r="O588" s="169" t="str">
        <f t="shared" si="9"/>
        <v>GNM</v>
      </c>
    </row>
    <row r="589" spans="1:15" hidden="1" outlineLevel="3" x14ac:dyDescent="0.25">
      <c r="A589" s="169" t="s">
        <v>1290</v>
      </c>
      <c r="B589" s="169" t="s">
        <v>1291</v>
      </c>
      <c r="C589" s="169" t="s">
        <v>1277</v>
      </c>
      <c r="D589" s="169">
        <v>2.5</v>
      </c>
      <c r="E589" s="171">
        <v>15112</v>
      </c>
      <c r="J589" s="169">
        <v>2.0099999999999998</v>
      </c>
      <c r="K589" s="171">
        <v>44652</v>
      </c>
      <c r="L589" s="169">
        <v>11901.12</v>
      </c>
      <c r="M589" s="169">
        <v>101.24469000000001</v>
      </c>
      <c r="N589" s="170">
        <v>12049.252049999999</v>
      </c>
      <c r="O589" s="169" t="str">
        <f t="shared" si="9"/>
        <v>GNM</v>
      </c>
    </row>
    <row r="590" spans="1:15" hidden="1" outlineLevel="3" x14ac:dyDescent="0.25">
      <c r="A590" s="169" t="s">
        <v>1290</v>
      </c>
      <c r="B590" s="169" t="s">
        <v>1291</v>
      </c>
      <c r="C590" s="169" t="s">
        <v>1277</v>
      </c>
      <c r="D590" s="169">
        <v>2.5</v>
      </c>
      <c r="E590" s="171">
        <v>15112</v>
      </c>
      <c r="J590" s="169">
        <v>2.0099999999999998</v>
      </c>
      <c r="K590" s="171">
        <v>44682</v>
      </c>
      <c r="L590" s="169">
        <v>12359.72</v>
      </c>
      <c r="M590" s="169">
        <v>101.24469000000001</v>
      </c>
      <c r="N590" s="170">
        <v>12513.5602</v>
      </c>
      <c r="O590" s="169" t="str">
        <f t="shared" si="9"/>
        <v>GNM</v>
      </c>
    </row>
    <row r="591" spans="1:15" hidden="1" outlineLevel="3" x14ac:dyDescent="0.25">
      <c r="A591" s="169" t="s">
        <v>1290</v>
      </c>
      <c r="B591" s="169" t="s">
        <v>1291</v>
      </c>
      <c r="C591" s="169" t="s">
        <v>1277</v>
      </c>
      <c r="D591" s="169">
        <v>2.5</v>
      </c>
      <c r="E591" s="171">
        <v>15112</v>
      </c>
      <c r="J591" s="169">
        <v>2.0099999999999998</v>
      </c>
      <c r="K591" s="171">
        <v>44713</v>
      </c>
      <c r="L591" s="169">
        <v>12632.28</v>
      </c>
      <c r="M591" s="169">
        <v>101.24469000000001</v>
      </c>
      <c r="N591" s="170">
        <v>12789.51273</v>
      </c>
      <c r="O591" s="169" t="str">
        <f t="shared" si="9"/>
        <v>GNM</v>
      </c>
    </row>
    <row r="592" spans="1:15" hidden="1" outlineLevel="3" x14ac:dyDescent="0.25">
      <c r="A592" s="169" t="s">
        <v>1290</v>
      </c>
      <c r="B592" s="169" t="s">
        <v>1291</v>
      </c>
      <c r="C592" s="169" t="s">
        <v>1277</v>
      </c>
      <c r="D592" s="169">
        <v>2.5</v>
      </c>
      <c r="E592" s="171">
        <v>15112</v>
      </c>
      <c r="J592" s="169">
        <v>2.0099999999999998</v>
      </c>
      <c r="K592" s="171">
        <v>44743</v>
      </c>
      <c r="L592" s="169">
        <v>13071.04</v>
      </c>
      <c r="M592" s="169">
        <v>101.24469000000001</v>
      </c>
      <c r="N592" s="170">
        <v>13233.73393</v>
      </c>
      <c r="O592" s="169" t="str">
        <f t="shared" si="9"/>
        <v>GNM</v>
      </c>
    </row>
    <row r="593" spans="1:15" hidden="1" outlineLevel="3" x14ac:dyDescent="0.25">
      <c r="A593" s="169" t="s">
        <v>1290</v>
      </c>
      <c r="B593" s="169" t="s">
        <v>1291</v>
      </c>
      <c r="C593" s="169" t="s">
        <v>1277</v>
      </c>
      <c r="D593" s="169">
        <v>2.5</v>
      </c>
      <c r="E593" s="171">
        <v>15112</v>
      </c>
      <c r="J593" s="169">
        <v>2.0099999999999998</v>
      </c>
      <c r="K593" s="171">
        <v>44774</v>
      </c>
      <c r="L593" s="169">
        <v>12514.03</v>
      </c>
      <c r="M593" s="169">
        <v>101.24469000000001</v>
      </c>
      <c r="N593" s="170">
        <v>12669.79088</v>
      </c>
      <c r="O593" s="169" t="str">
        <f t="shared" si="9"/>
        <v>GNM</v>
      </c>
    </row>
    <row r="594" spans="1:15" hidden="1" outlineLevel="3" x14ac:dyDescent="0.25">
      <c r="A594" s="169" t="s">
        <v>1290</v>
      </c>
      <c r="B594" s="169" t="s">
        <v>1291</v>
      </c>
      <c r="C594" s="169" t="s">
        <v>1277</v>
      </c>
      <c r="D594" s="169">
        <v>2.5</v>
      </c>
      <c r="E594" s="171">
        <v>15112</v>
      </c>
      <c r="J594" s="169">
        <v>2.0099999999999998</v>
      </c>
      <c r="K594" s="171">
        <v>44805</v>
      </c>
      <c r="L594" s="169">
        <v>12525.82</v>
      </c>
      <c r="M594" s="169">
        <v>101.24469000000001</v>
      </c>
      <c r="N594" s="170">
        <v>12681.727629999999</v>
      </c>
      <c r="O594" s="169" t="str">
        <f t="shared" si="9"/>
        <v>GNM</v>
      </c>
    </row>
    <row r="595" spans="1:15" hidden="1" outlineLevel="3" x14ac:dyDescent="0.25">
      <c r="A595" s="169" t="s">
        <v>1290</v>
      </c>
      <c r="B595" s="169" t="s">
        <v>1291</v>
      </c>
      <c r="C595" s="169" t="s">
        <v>1277</v>
      </c>
      <c r="D595" s="169">
        <v>2.5</v>
      </c>
      <c r="E595" s="171">
        <v>15112</v>
      </c>
      <c r="J595" s="169">
        <v>2.0099999999999998</v>
      </c>
      <c r="K595" s="171">
        <v>44835</v>
      </c>
      <c r="L595" s="169">
        <v>11230.9</v>
      </c>
      <c r="M595" s="169">
        <v>101.24469000000001</v>
      </c>
      <c r="N595" s="170">
        <v>11370.68989</v>
      </c>
      <c r="O595" s="169" t="str">
        <f t="shared" si="9"/>
        <v>GNM</v>
      </c>
    </row>
    <row r="596" spans="1:15" hidden="1" outlineLevel="3" x14ac:dyDescent="0.25">
      <c r="A596" s="169" t="s">
        <v>1290</v>
      </c>
      <c r="B596" s="169" t="s">
        <v>1291</v>
      </c>
      <c r="C596" s="169" t="s">
        <v>1277</v>
      </c>
      <c r="D596" s="169">
        <v>2.5</v>
      </c>
      <c r="E596" s="171">
        <v>15112</v>
      </c>
      <c r="J596" s="169">
        <v>2.0099999999999998</v>
      </c>
      <c r="K596" s="171">
        <v>44866</v>
      </c>
      <c r="L596" s="169">
        <v>11096.32</v>
      </c>
      <c r="M596" s="169">
        <v>101.24469000000001</v>
      </c>
      <c r="N596" s="170">
        <v>11234.434789999999</v>
      </c>
      <c r="O596" s="169" t="str">
        <f t="shared" si="9"/>
        <v>GNM</v>
      </c>
    </row>
    <row r="597" spans="1:15" hidden="1" outlineLevel="3" x14ac:dyDescent="0.25">
      <c r="A597" s="169" t="s">
        <v>1290</v>
      </c>
      <c r="B597" s="169" t="s">
        <v>1291</v>
      </c>
      <c r="C597" s="169" t="s">
        <v>1277</v>
      </c>
      <c r="D597" s="169">
        <v>2.5</v>
      </c>
      <c r="E597" s="171">
        <v>15112</v>
      </c>
      <c r="J597" s="169">
        <v>2.0099999999999998</v>
      </c>
      <c r="K597" s="171">
        <v>44896</v>
      </c>
      <c r="L597" s="169">
        <v>10373.67</v>
      </c>
      <c r="M597" s="169">
        <v>101.24469000000001</v>
      </c>
      <c r="N597" s="170">
        <v>10502.79003</v>
      </c>
      <c r="O597" s="169" t="str">
        <f t="shared" si="9"/>
        <v>GNM</v>
      </c>
    </row>
    <row r="598" spans="1:15" hidden="1" outlineLevel="3" x14ac:dyDescent="0.25">
      <c r="A598" s="169" t="s">
        <v>1290</v>
      </c>
      <c r="B598" s="169" t="s">
        <v>1291</v>
      </c>
      <c r="C598" s="169" t="s">
        <v>1277</v>
      </c>
      <c r="D598" s="169">
        <v>2.5</v>
      </c>
      <c r="E598" s="171">
        <v>15112</v>
      </c>
      <c r="J598" s="169">
        <v>2.0099999999999998</v>
      </c>
      <c r="K598" s="171">
        <v>44927</v>
      </c>
      <c r="L598" s="169">
        <v>10404.84</v>
      </c>
      <c r="M598" s="169">
        <v>101.24469000000001</v>
      </c>
      <c r="N598" s="170">
        <v>10534.348</v>
      </c>
      <c r="O598" s="169" t="str">
        <f t="shared" si="9"/>
        <v>GNM</v>
      </c>
    </row>
    <row r="599" spans="1:15" hidden="1" outlineLevel="3" x14ac:dyDescent="0.25">
      <c r="A599" s="169" t="s">
        <v>1290</v>
      </c>
      <c r="B599" s="169" t="s">
        <v>1291</v>
      </c>
      <c r="C599" s="169" t="s">
        <v>1277</v>
      </c>
      <c r="D599" s="169">
        <v>2.5</v>
      </c>
      <c r="E599" s="171">
        <v>15112</v>
      </c>
      <c r="J599" s="169">
        <v>2.0099999999999998</v>
      </c>
      <c r="K599" s="171">
        <v>44958</v>
      </c>
      <c r="L599" s="169">
        <v>9179.6</v>
      </c>
      <c r="M599" s="169">
        <v>101.24469000000001</v>
      </c>
      <c r="N599" s="170">
        <v>9293.8575629999996</v>
      </c>
      <c r="O599" s="169" t="str">
        <f t="shared" si="9"/>
        <v>GNM</v>
      </c>
    </row>
    <row r="600" spans="1:15" hidden="1" outlineLevel="3" x14ac:dyDescent="0.25">
      <c r="A600" s="169" t="s">
        <v>1290</v>
      </c>
      <c r="B600" s="169" t="s">
        <v>1291</v>
      </c>
      <c r="C600" s="169" t="s">
        <v>1277</v>
      </c>
      <c r="D600" s="169">
        <v>2.5</v>
      </c>
      <c r="E600" s="171">
        <v>15112</v>
      </c>
      <c r="J600" s="169">
        <v>2.0099999999999998</v>
      </c>
      <c r="K600" s="171">
        <v>44986</v>
      </c>
      <c r="L600" s="169">
        <v>9137.81</v>
      </c>
      <c r="M600" s="169">
        <v>101.24469000000001</v>
      </c>
      <c r="N600" s="170">
        <v>9251.547407</v>
      </c>
      <c r="O600" s="169" t="str">
        <f t="shared" si="9"/>
        <v>GNM</v>
      </c>
    </row>
    <row r="601" spans="1:15" hidden="1" outlineLevel="3" x14ac:dyDescent="0.25">
      <c r="A601" s="169" t="s">
        <v>1290</v>
      </c>
      <c r="B601" s="169" t="s">
        <v>1291</v>
      </c>
      <c r="C601" s="169" t="s">
        <v>1277</v>
      </c>
      <c r="D601" s="169">
        <v>2.5</v>
      </c>
      <c r="E601" s="171">
        <v>15112</v>
      </c>
      <c r="J601" s="169">
        <v>2.0099999999999998</v>
      </c>
      <c r="K601" s="171">
        <v>45017</v>
      </c>
      <c r="L601" s="169">
        <v>10271.200000000001</v>
      </c>
      <c r="M601" s="169">
        <v>101.24469000000001</v>
      </c>
      <c r="N601" s="170">
        <v>10399.044599999999</v>
      </c>
      <c r="O601" s="169" t="str">
        <f t="shared" si="9"/>
        <v>GNM</v>
      </c>
    </row>
    <row r="602" spans="1:15" hidden="1" outlineLevel="3" x14ac:dyDescent="0.25">
      <c r="A602" s="169" t="s">
        <v>1290</v>
      </c>
      <c r="B602" s="169" t="s">
        <v>1291</v>
      </c>
      <c r="C602" s="169" t="s">
        <v>1277</v>
      </c>
      <c r="D602" s="169">
        <v>2.5</v>
      </c>
      <c r="E602" s="171">
        <v>15112</v>
      </c>
      <c r="J602" s="169">
        <v>2.0099999999999998</v>
      </c>
      <c r="K602" s="171">
        <v>45047</v>
      </c>
      <c r="L602" s="169">
        <v>10650.07</v>
      </c>
      <c r="M602" s="169">
        <v>101.24469000000001</v>
      </c>
      <c r="N602" s="170">
        <v>10782.630359999999</v>
      </c>
      <c r="O602" s="169" t="str">
        <f t="shared" si="9"/>
        <v>GNM</v>
      </c>
    </row>
    <row r="603" spans="1:15" hidden="1" outlineLevel="3" x14ac:dyDescent="0.25">
      <c r="A603" s="169" t="s">
        <v>1290</v>
      </c>
      <c r="B603" s="169" t="s">
        <v>1291</v>
      </c>
      <c r="C603" s="169" t="s">
        <v>1277</v>
      </c>
      <c r="D603" s="169">
        <v>2.5</v>
      </c>
      <c r="E603" s="171">
        <v>15112</v>
      </c>
      <c r="J603" s="169">
        <v>2.0099999999999998</v>
      </c>
      <c r="K603" s="171">
        <v>45078</v>
      </c>
      <c r="L603" s="169">
        <v>10874.77</v>
      </c>
      <c r="M603" s="169">
        <v>101.24469000000001</v>
      </c>
      <c r="N603" s="170">
        <v>11010.12717</v>
      </c>
      <c r="O603" s="169" t="str">
        <f t="shared" si="9"/>
        <v>GNM</v>
      </c>
    </row>
    <row r="604" spans="1:15" hidden="1" outlineLevel="3" x14ac:dyDescent="0.25">
      <c r="A604" s="169" t="s">
        <v>1290</v>
      </c>
      <c r="B604" s="169" t="s">
        <v>1291</v>
      </c>
      <c r="C604" s="169" t="s">
        <v>1277</v>
      </c>
      <c r="D604" s="169">
        <v>2.5</v>
      </c>
      <c r="E604" s="171">
        <v>15112</v>
      </c>
      <c r="J604" s="169">
        <v>2.0099999999999998</v>
      </c>
      <c r="K604" s="171">
        <v>45108</v>
      </c>
      <c r="L604" s="169">
        <v>11240.82</v>
      </c>
      <c r="M604" s="169">
        <v>101.24469000000001</v>
      </c>
      <c r="N604" s="170">
        <v>11380.73336</v>
      </c>
      <c r="O604" s="169" t="str">
        <f t="shared" si="9"/>
        <v>GNM</v>
      </c>
    </row>
    <row r="605" spans="1:15" hidden="1" outlineLevel="3" x14ac:dyDescent="0.25">
      <c r="A605" s="169" t="s">
        <v>1290</v>
      </c>
      <c r="B605" s="169" t="s">
        <v>1291</v>
      </c>
      <c r="C605" s="169" t="s">
        <v>1277</v>
      </c>
      <c r="D605" s="169">
        <v>2.5</v>
      </c>
      <c r="E605" s="171">
        <v>15112</v>
      </c>
      <c r="J605" s="169">
        <v>2.0099999999999998</v>
      </c>
      <c r="K605" s="171">
        <v>45139</v>
      </c>
      <c r="L605" s="169">
        <v>10783.6</v>
      </c>
      <c r="M605" s="169">
        <v>101.24469000000001</v>
      </c>
      <c r="N605" s="170">
        <v>10917.822389999999</v>
      </c>
      <c r="O605" s="169" t="str">
        <f t="shared" si="9"/>
        <v>GNM</v>
      </c>
    </row>
    <row r="606" spans="1:15" hidden="1" outlineLevel="3" x14ac:dyDescent="0.25">
      <c r="A606" s="169" t="s">
        <v>1290</v>
      </c>
      <c r="B606" s="169" t="s">
        <v>1291</v>
      </c>
      <c r="C606" s="169" t="s">
        <v>1277</v>
      </c>
      <c r="D606" s="169">
        <v>2.5</v>
      </c>
      <c r="E606" s="171">
        <v>15112</v>
      </c>
      <c r="J606" s="169">
        <v>2.0099999999999998</v>
      </c>
      <c r="K606" s="171">
        <v>45170</v>
      </c>
      <c r="L606" s="169">
        <v>10799.14</v>
      </c>
      <c r="M606" s="169">
        <v>101.24469000000001</v>
      </c>
      <c r="N606" s="170">
        <v>10933.55582</v>
      </c>
      <c r="O606" s="169" t="str">
        <f t="shared" si="9"/>
        <v>GNM</v>
      </c>
    </row>
    <row r="607" spans="1:15" hidden="1" outlineLevel="3" x14ac:dyDescent="0.25">
      <c r="A607" s="169" t="s">
        <v>1290</v>
      </c>
      <c r="B607" s="169" t="s">
        <v>1291</v>
      </c>
      <c r="C607" s="169" t="s">
        <v>1277</v>
      </c>
      <c r="D607" s="169">
        <v>2.5</v>
      </c>
      <c r="E607" s="171">
        <v>15112</v>
      </c>
      <c r="J607" s="169">
        <v>2.0099999999999998</v>
      </c>
      <c r="K607" s="171">
        <v>45200</v>
      </c>
      <c r="L607" s="169">
        <v>9724.4599999999991</v>
      </c>
      <c r="M607" s="169">
        <v>101.24469000000001</v>
      </c>
      <c r="N607" s="170">
        <v>9845.4993809999996</v>
      </c>
      <c r="O607" s="169" t="str">
        <f t="shared" si="9"/>
        <v>GNM</v>
      </c>
    </row>
    <row r="608" spans="1:15" hidden="1" outlineLevel="3" x14ac:dyDescent="0.25">
      <c r="A608" s="169" t="s">
        <v>1290</v>
      </c>
      <c r="B608" s="169" t="s">
        <v>1291</v>
      </c>
      <c r="C608" s="169" t="s">
        <v>1277</v>
      </c>
      <c r="D608" s="169">
        <v>2.5</v>
      </c>
      <c r="E608" s="171">
        <v>15112</v>
      </c>
      <c r="J608" s="169">
        <v>2.0099999999999998</v>
      </c>
      <c r="K608" s="171">
        <v>45231</v>
      </c>
      <c r="L608" s="169">
        <v>9617.89</v>
      </c>
      <c r="M608" s="169">
        <v>101.24469000000001</v>
      </c>
      <c r="N608" s="170">
        <v>9737.6029149999995</v>
      </c>
      <c r="O608" s="169" t="str">
        <f t="shared" si="9"/>
        <v>GNM</v>
      </c>
    </row>
    <row r="609" spans="1:15" hidden="1" outlineLevel="3" x14ac:dyDescent="0.25">
      <c r="A609" s="169" t="s">
        <v>1290</v>
      </c>
      <c r="B609" s="169" t="s">
        <v>1291</v>
      </c>
      <c r="C609" s="169" t="s">
        <v>1277</v>
      </c>
      <c r="D609" s="169">
        <v>2.5</v>
      </c>
      <c r="E609" s="171">
        <v>15112</v>
      </c>
      <c r="J609" s="169">
        <v>2.0099999999999998</v>
      </c>
      <c r="K609" s="171">
        <v>45261</v>
      </c>
      <c r="L609" s="169">
        <v>9006.0300000000007</v>
      </c>
      <c r="M609" s="169">
        <v>101.24469000000001</v>
      </c>
      <c r="N609" s="170">
        <v>9118.1271550000001</v>
      </c>
      <c r="O609" s="169" t="str">
        <f t="shared" si="9"/>
        <v>GNM</v>
      </c>
    </row>
    <row r="610" spans="1:15" hidden="1" outlineLevel="3" x14ac:dyDescent="0.25">
      <c r="A610" s="169" t="s">
        <v>1290</v>
      </c>
      <c r="B610" s="169" t="s">
        <v>1291</v>
      </c>
      <c r="C610" s="169" t="s">
        <v>1277</v>
      </c>
      <c r="D610" s="169">
        <v>2.5</v>
      </c>
      <c r="E610" s="171">
        <v>15112</v>
      </c>
      <c r="J610" s="169">
        <v>2.0099999999999998</v>
      </c>
      <c r="K610" s="171">
        <v>45292</v>
      </c>
      <c r="L610" s="169">
        <v>9028.2099999999991</v>
      </c>
      <c r="M610" s="169">
        <v>101.24469000000001</v>
      </c>
      <c r="N610" s="170">
        <v>9140.5832269999992</v>
      </c>
      <c r="O610" s="169" t="str">
        <f t="shared" si="9"/>
        <v>GNM</v>
      </c>
    </row>
    <row r="611" spans="1:15" hidden="1" outlineLevel="3" x14ac:dyDescent="0.25">
      <c r="A611" s="169" t="s">
        <v>1290</v>
      </c>
      <c r="B611" s="169" t="s">
        <v>1291</v>
      </c>
      <c r="C611" s="169" t="s">
        <v>1277</v>
      </c>
      <c r="D611" s="169">
        <v>2.5</v>
      </c>
      <c r="E611" s="171">
        <v>15112</v>
      </c>
      <c r="J611" s="169">
        <v>2.0099999999999998</v>
      </c>
      <c r="K611" s="171">
        <v>45323</v>
      </c>
      <c r="L611" s="169">
        <v>8014.11</v>
      </c>
      <c r="M611" s="169">
        <v>101.24469000000001</v>
      </c>
      <c r="N611" s="170">
        <v>8113.8608260000001</v>
      </c>
      <c r="O611" s="169" t="str">
        <f t="shared" si="9"/>
        <v>GNM</v>
      </c>
    </row>
    <row r="612" spans="1:15" hidden="1" outlineLevel="3" x14ac:dyDescent="0.25">
      <c r="A612" s="169" t="s">
        <v>1290</v>
      </c>
      <c r="B612" s="169" t="s">
        <v>1291</v>
      </c>
      <c r="C612" s="169" t="s">
        <v>1277</v>
      </c>
      <c r="D612" s="169">
        <v>2.5</v>
      </c>
      <c r="E612" s="171">
        <v>15112</v>
      </c>
      <c r="J612" s="169">
        <v>2.0099999999999998</v>
      </c>
      <c r="K612" s="171">
        <v>45352</v>
      </c>
      <c r="L612" s="169">
        <v>7971.16</v>
      </c>
      <c r="M612" s="169">
        <v>101.24469000000001</v>
      </c>
      <c r="N612" s="170">
        <v>8070.3762310000002</v>
      </c>
      <c r="O612" s="169" t="str">
        <f t="shared" si="9"/>
        <v>GNM</v>
      </c>
    </row>
    <row r="613" spans="1:15" hidden="1" outlineLevel="3" x14ac:dyDescent="0.25">
      <c r="A613" s="169" t="s">
        <v>1290</v>
      </c>
      <c r="B613" s="169" t="s">
        <v>1291</v>
      </c>
      <c r="C613" s="169" t="s">
        <v>1277</v>
      </c>
      <c r="D613" s="169">
        <v>2.5</v>
      </c>
      <c r="E613" s="171">
        <v>15112</v>
      </c>
      <c r="J613" s="169">
        <v>2.0099999999999998</v>
      </c>
      <c r="K613" s="171">
        <v>45383</v>
      </c>
      <c r="L613" s="169">
        <v>8911.9500000000007</v>
      </c>
      <c r="M613" s="169">
        <v>101.24469000000001</v>
      </c>
      <c r="N613" s="170">
        <v>9022.8761500000001</v>
      </c>
      <c r="O613" s="169" t="str">
        <f t="shared" si="9"/>
        <v>GNM</v>
      </c>
    </row>
    <row r="614" spans="1:15" hidden="1" outlineLevel="3" x14ac:dyDescent="0.25">
      <c r="A614" s="169" t="s">
        <v>1290</v>
      </c>
      <c r="B614" s="169" t="s">
        <v>1291</v>
      </c>
      <c r="C614" s="169" t="s">
        <v>1277</v>
      </c>
      <c r="D614" s="169">
        <v>2.5</v>
      </c>
      <c r="E614" s="171">
        <v>15112</v>
      </c>
      <c r="J614" s="169">
        <v>2.0099999999999998</v>
      </c>
      <c r="K614" s="171">
        <v>45413</v>
      </c>
      <c r="L614" s="169">
        <v>9215.7800000000007</v>
      </c>
      <c r="M614" s="169">
        <v>101.24469000000001</v>
      </c>
      <c r="N614" s="170">
        <v>9330.4878919999992</v>
      </c>
      <c r="O614" s="169" t="str">
        <f t="shared" si="9"/>
        <v>GNM</v>
      </c>
    </row>
    <row r="615" spans="1:15" hidden="1" outlineLevel="3" x14ac:dyDescent="0.25">
      <c r="A615" s="169" t="s">
        <v>1290</v>
      </c>
      <c r="B615" s="169" t="s">
        <v>1291</v>
      </c>
      <c r="C615" s="169" t="s">
        <v>1277</v>
      </c>
      <c r="D615" s="169">
        <v>2.5</v>
      </c>
      <c r="E615" s="171">
        <v>15112</v>
      </c>
      <c r="J615" s="169">
        <v>2.0099999999999998</v>
      </c>
      <c r="K615" s="171">
        <v>45444</v>
      </c>
      <c r="L615" s="169">
        <v>9393.43</v>
      </c>
      <c r="M615" s="169">
        <v>101.24469000000001</v>
      </c>
      <c r="N615" s="170">
        <v>9510.3490839999995</v>
      </c>
      <c r="O615" s="169" t="str">
        <f t="shared" si="9"/>
        <v>GNM</v>
      </c>
    </row>
    <row r="616" spans="1:15" hidden="1" outlineLevel="3" x14ac:dyDescent="0.25">
      <c r="A616" s="169" t="s">
        <v>1290</v>
      </c>
      <c r="B616" s="169" t="s">
        <v>1291</v>
      </c>
      <c r="C616" s="169" t="s">
        <v>1277</v>
      </c>
      <c r="D616" s="169">
        <v>2.5</v>
      </c>
      <c r="E616" s="171">
        <v>15112</v>
      </c>
      <c r="J616" s="169">
        <v>2.0099999999999998</v>
      </c>
      <c r="K616" s="171">
        <v>45474</v>
      </c>
      <c r="L616" s="169">
        <v>9691.7800000000007</v>
      </c>
      <c r="M616" s="169">
        <v>101.24469000000001</v>
      </c>
      <c r="N616" s="170">
        <v>9812.4126159999996</v>
      </c>
      <c r="O616" s="169" t="str">
        <f t="shared" si="9"/>
        <v>GNM</v>
      </c>
    </row>
    <row r="617" spans="1:15" hidden="1" outlineLevel="3" x14ac:dyDescent="0.25">
      <c r="A617" s="169" t="s">
        <v>1290</v>
      </c>
      <c r="B617" s="169" t="s">
        <v>1291</v>
      </c>
      <c r="C617" s="169" t="s">
        <v>1277</v>
      </c>
      <c r="D617" s="169">
        <v>2.5</v>
      </c>
      <c r="E617" s="171">
        <v>15112</v>
      </c>
      <c r="J617" s="169">
        <v>2.0099999999999998</v>
      </c>
      <c r="K617" s="171">
        <v>45505</v>
      </c>
      <c r="L617" s="169">
        <v>9309.39</v>
      </c>
      <c r="M617" s="169">
        <v>101.24469000000001</v>
      </c>
      <c r="N617" s="170">
        <v>9425.263046</v>
      </c>
      <c r="O617" s="169" t="str">
        <f t="shared" si="9"/>
        <v>GNM</v>
      </c>
    </row>
    <row r="618" spans="1:15" hidden="1" outlineLevel="3" x14ac:dyDescent="0.25">
      <c r="A618" s="169" t="s">
        <v>1290</v>
      </c>
      <c r="B618" s="169" t="s">
        <v>1291</v>
      </c>
      <c r="C618" s="169" t="s">
        <v>1277</v>
      </c>
      <c r="D618" s="169">
        <v>2.5</v>
      </c>
      <c r="E618" s="171">
        <v>15112</v>
      </c>
      <c r="J618" s="169">
        <v>2.0099999999999998</v>
      </c>
      <c r="K618" s="171">
        <v>45536</v>
      </c>
      <c r="L618" s="169">
        <v>9320.24</v>
      </c>
      <c r="M618" s="169">
        <v>101.24469000000001</v>
      </c>
      <c r="N618" s="170">
        <v>9436.2480950000008</v>
      </c>
      <c r="O618" s="169" t="str">
        <f t="shared" si="9"/>
        <v>GNM</v>
      </c>
    </row>
    <row r="619" spans="1:15" hidden="1" outlineLevel="3" x14ac:dyDescent="0.25">
      <c r="A619" s="169" t="s">
        <v>1290</v>
      </c>
      <c r="B619" s="169" t="s">
        <v>1291</v>
      </c>
      <c r="C619" s="169" t="s">
        <v>1277</v>
      </c>
      <c r="D619" s="169">
        <v>2.5</v>
      </c>
      <c r="E619" s="171">
        <v>15112</v>
      </c>
      <c r="J619" s="169">
        <v>2.0099999999999998</v>
      </c>
      <c r="K619" s="171">
        <v>45566</v>
      </c>
      <c r="L619" s="169">
        <v>8427.43</v>
      </c>
      <c r="M619" s="169">
        <v>101.24469000000001</v>
      </c>
      <c r="N619" s="170">
        <v>8532.3253779999995</v>
      </c>
      <c r="O619" s="169" t="str">
        <f t="shared" si="9"/>
        <v>GNM</v>
      </c>
    </row>
    <row r="620" spans="1:15" hidden="1" outlineLevel="3" x14ac:dyDescent="0.25">
      <c r="A620" s="169" t="s">
        <v>1290</v>
      </c>
      <c r="B620" s="169" t="s">
        <v>1291</v>
      </c>
      <c r="C620" s="169" t="s">
        <v>1277</v>
      </c>
      <c r="D620" s="169">
        <v>2.5</v>
      </c>
      <c r="E620" s="171">
        <v>15112</v>
      </c>
      <c r="J620" s="169">
        <v>2.0099999999999998</v>
      </c>
      <c r="K620" s="171">
        <v>45597</v>
      </c>
      <c r="L620" s="169">
        <v>8342.11</v>
      </c>
      <c r="M620" s="169">
        <v>101.24469000000001</v>
      </c>
      <c r="N620" s="170">
        <v>8445.9434089999995</v>
      </c>
      <c r="O620" s="169" t="str">
        <f t="shared" si="9"/>
        <v>GNM</v>
      </c>
    </row>
    <row r="621" spans="1:15" hidden="1" outlineLevel="3" x14ac:dyDescent="0.25">
      <c r="A621" s="169" t="s">
        <v>1290</v>
      </c>
      <c r="B621" s="169" t="s">
        <v>1291</v>
      </c>
      <c r="C621" s="169" t="s">
        <v>1277</v>
      </c>
      <c r="D621" s="169">
        <v>2.5</v>
      </c>
      <c r="E621" s="171">
        <v>15112</v>
      </c>
      <c r="J621" s="169">
        <v>2.0099999999999998</v>
      </c>
      <c r="K621" s="171">
        <v>45627</v>
      </c>
      <c r="L621" s="169">
        <v>7825.96</v>
      </c>
      <c r="M621" s="169">
        <v>101.24469000000001</v>
      </c>
      <c r="N621" s="170">
        <v>7923.3689420000001</v>
      </c>
      <c r="O621" s="169" t="str">
        <f t="shared" si="9"/>
        <v>GNM</v>
      </c>
    </row>
    <row r="622" spans="1:15" hidden="1" outlineLevel="3" x14ac:dyDescent="0.25">
      <c r="A622" s="169" t="s">
        <v>1290</v>
      </c>
      <c r="B622" s="169" t="s">
        <v>1291</v>
      </c>
      <c r="C622" s="169" t="s">
        <v>1277</v>
      </c>
      <c r="D622" s="169">
        <v>2.5</v>
      </c>
      <c r="E622" s="171">
        <v>15112</v>
      </c>
      <c r="J622" s="169">
        <v>2.0099999999999998</v>
      </c>
      <c r="K622" s="171">
        <v>45658</v>
      </c>
      <c r="L622" s="169">
        <v>7840.66</v>
      </c>
      <c r="M622" s="169">
        <v>101.24469000000001</v>
      </c>
      <c r="N622" s="170">
        <v>7938.2519110000003</v>
      </c>
      <c r="O622" s="169" t="str">
        <f t="shared" si="9"/>
        <v>GNM</v>
      </c>
    </row>
    <row r="623" spans="1:15" hidden="1" outlineLevel="3" x14ac:dyDescent="0.25">
      <c r="A623" s="169" t="s">
        <v>1290</v>
      </c>
      <c r="B623" s="169" t="s">
        <v>1291</v>
      </c>
      <c r="C623" s="169" t="s">
        <v>1277</v>
      </c>
      <c r="D623" s="169">
        <v>2.5</v>
      </c>
      <c r="E623" s="171">
        <v>15112</v>
      </c>
      <c r="J623" s="169">
        <v>2.0099999999999998</v>
      </c>
      <c r="K623" s="171">
        <v>45689</v>
      </c>
      <c r="L623" s="169">
        <v>7009</v>
      </c>
      <c r="M623" s="169">
        <v>101.24469000000001</v>
      </c>
      <c r="N623" s="170">
        <v>7096.2403219999997</v>
      </c>
      <c r="O623" s="169" t="str">
        <f t="shared" si="9"/>
        <v>GNM</v>
      </c>
    </row>
    <row r="624" spans="1:15" hidden="1" outlineLevel="3" x14ac:dyDescent="0.25">
      <c r="A624" s="169" t="s">
        <v>1290</v>
      </c>
      <c r="B624" s="169" t="s">
        <v>1291</v>
      </c>
      <c r="C624" s="169" t="s">
        <v>1277</v>
      </c>
      <c r="D624" s="169">
        <v>2.5</v>
      </c>
      <c r="E624" s="171">
        <v>15112</v>
      </c>
      <c r="J624" s="169">
        <v>2.0099999999999998</v>
      </c>
      <c r="K624" s="171">
        <v>45717</v>
      </c>
      <c r="L624" s="169">
        <v>6965.71</v>
      </c>
      <c r="M624" s="169">
        <v>101.24469000000001</v>
      </c>
      <c r="N624" s="170">
        <v>7052.4114959999997</v>
      </c>
      <c r="O624" s="169" t="str">
        <f t="shared" si="9"/>
        <v>GNM</v>
      </c>
    </row>
    <row r="625" spans="1:15" hidden="1" outlineLevel="3" x14ac:dyDescent="0.25">
      <c r="A625" s="169" t="s">
        <v>1290</v>
      </c>
      <c r="B625" s="169" t="s">
        <v>1291</v>
      </c>
      <c r="C625" s="169" t="s">
        <v>1277</v>
      </c>
      <c r="D625" s="169">
        <v>2.5</v>
      </c>
      <c r="E625" s="171">
        <v>15112</v>
      </c>
      <c r="J625" s="169">
        <v>2.0099999999999998</v>
      </c>
      <c r="K625" s="171">
        <v>45748</v>
      </c>
      <c r="L625" s="169">
        <v>7740.98</v>
      </c>
      <c r="M625" s="169">
        <v>101.24469000000001</v>
      </c>
      <c r="N625" s="170">
        <v>7837.3312040000001</v>
      </c>
      <c r="O625" s="169" t="str">
        <f t="shared" si="9"/>
        <v>GNM</v>
      </c>
    </row>
    <row r="626" spans="1:15" hidden="1" outlineLevel="3" x14ac:dyDescent="0.25">
      <c r="A626" s="169" t="s">
        <v>1290</v>
      </c>
      <c r="B626" s="169" t="s">
        <v>1291</v>
      </c>
      <c r="C626" s="169" t="s">
        <v>1277</v>
      </c>
      <c r="D626" s="169">
        <v>2.5</v>
      </c>
      <c r="E626" s="171">
        <v>15112</v>
      </c>
      <c r="J626" s="169">
        <v>2.0099999999999998</v>
      </c>
      <c r="K626" s="171">
        <v>45778</v>
      </c>
      <c r="L626" s="169">
        <v>7981.67</v>
      </c>
      <c r="M626" s="169">
        <v>101.24469000000001</v>
      </c>
      <c r="N626" s="170">
        <v>8081.0170479999997</v>
      </c>
      <c r="O626" s="169" t="str">
        <f t="shared" si="9"/>
        <v>GNM</v>
      </c>
    </row>
    <row r="627" spans="1:15" hidden="1" outlineLevel="3" x14ac:dyDescent="0.25">
      <c r="A627" s="169" t="s">
        <v>1290</v>
      </c>
      <c r="B627" s="169" t="s">
        <v>1291</v>
      </c>
      <c r="C627" s="169" t="s">
        <v>1277</v>
      </c>
      <c r="D627" s="169">
        <v>2.5</v>
      </c>
      <c r="E627" s="171">
        <v>15112</v>
      </c>
      <c r="J627" s="169">
        <v>2.0099999999999998</v>
      </c>
      <c r="K627" s="171">
        <v>45809</v>
      </c>
      <c r="L627" s="169">
        <v>8121.03</v>
      </c>
      <c r="M627" s="169">
        <v>101.24469000000001</v>
      </c>
      <c r="N627" s="170">
        <v>8222.1116480000001</v>
      </c>
      <c r="O627" s="169" t="str">
        <f t="shared" si="9"/>
        <v>GNM</v>
      </c>
    </row>
    <row r="628" spans="1:15" hidden="1" outlineLevel="3" x14ac:dyDescent="0.25">
      <c r="A628" s="169" t="s">
        <v>1290</v>
      </c>
      <c r="B628" s="169" t="s">
        <v>1291</v>
      </c>
      <c r="C628" s="169" t="s">
        <v>1277</v>
      </c>
      <c r="D628" s="169">
        <v>2.5</v>
      </c>
      <c r="E628" s="171">
        <v>15112</v>
      </c>
      <c r="J628" s="169">
        <v>2.0099999999999998</v>
      </c>
      <c r="K628" s="171">
        <v>45839</v>
      </c>
      <c r="L628" s="169">
        <v>8362.8799999999992</v>
      </c>
      <c r="M628" s="169">
        <v>101.24469000000001</v>
      </c>
      <c r="N628" s="170">
        <v>8466.971931</v>
      </c>
      <c r="O628" s="169" t="str">
        <f t="shared" si="9"/>
        <v>GNM</v>
      </c>
    </row>
    <row r="629" spans="1:15" hidden="1" outlineLevel="3" x14ac:dyDescent="0.25">
      <c r="A629" s="169" t="s">
        <v>1290</v>
      </c>
      <c r="B629" s="169" t="s">
        <v>1291</v>
      </c>
      <c r="C629" s="169" t="s">
        <v>1277</v>
      </c>
      <c r="D629" s="169">
        <v>2.5</v>
      </c>
      <c r="E629" s="171">
        <v>15112</v>
      </c>
      <c r="J629" s="169">
        <v>2.0099999999999998</v>
      </c>
      <c r="K629" s="171">
        <v>45870</v>
      </c>
      <c r="L629" s="169">
        <v>159.56</v>
      </c>
      <c r="M629" s="169">
        <v>101.24469000000001</v>
      </c>
      <c r="N629" s="170">
        <v>161.54602740000001</v>
      </c>
      <c r="O629" s="169" t="str">
        <f t="shared" si="9"/>
        <v>GNM</v>
      </c>
    </row>
    <row r="630" spans="1:15" hidden="1" outlineLevel="3" x14ac:dyDescent="0.25">
      <c r="A630" s="169" t="s">
        <v>1292</v>
      </c>
      <c r="B630" s="169" t="s">
        <v>1293</v>
      </c>
      <c r="C630" s="169" t="s">
        <v>1277</v>
      </c>
      <c r="D630" s="169">
        <v>3.5</v>
      </c>
      <c r="E630" s="171">
        <v>15726</v>
      </c>
      <c r="J630" s="169">
        <v>2.84</v>
      </c>
      <c r="K630" s="171">
        <v>43374</v>
      </c>
      <c r="L630" s="169">
        <v>9903.5400000000009</v>
      </c>
      <c r="M630" s="169">
        <v>102.71549</v>
      </c>
      <c r="N630" s="170">
        <v>10172.469639999999</v>
      </c>
      <c r="O630" s="169" t="str">
        <f t="shared" si="9"/>
        <v>GNM</v>
      </c>
    </row>
    <row r="631" spans="1:15" hidden="1" outlineLevel="3" x14ac:dyDescent="0.25">
      <c r="A631" s="169" t="s">
        <v>1292</v>
      </c>
      <c r="B631" s="169" t="s">
        <v>1293</v>
      </c>
      <c r="C631" s="169" t="s">
        <v>1277</v>
      </c>
      <c r="D631" s="169">
        <v>3.5</v>
      </c>
      <c r="E631" s="171">
        <v>15726</v>
      </c>
      <c r="J631" s="169">
        <v>2.84</v>
      </c>
      <c r="K631" s="171">
        <v>43405</v>
      </c>
      <c r="L631" s="169">
        <v>10098.07</v>
      </c>
      <c r="M631" s="169">
        <v>102.71549</v>
      </c>
      <c r="N631" s="170">
        <v>10372.282080000001</v>
      </c>
      <c r="O631" s="169" t="str">
        <f t="shared" si="9"/>
        <v>GNM</v>
      </c>
    </row>
    <row r="632" spans="1:15" hidden="1" outlineLevel="3" x14ac:dyDescent="0.25">
      <c r="A632" s="169" t="s">
        <v>1292</v>
      </c>
      <c r="B632" s="169" t="s">
        <v>1293</v>
      </c>
      <c r="C632" s="169" t="s">
        <v>1277</v>
      </c>
      <c r="D632" s="169">
        <v>3.5</v>
      </c>
      <c r="E632" s="171">
        <v>15726</v>
      </c>
      <c r="J632" s="169">
        <v>2.84</v>
      </c>
      <c r="K632" s="171">
        <v>43435</v>
      </c>
      <c r="L632" s="169">
        <v>8591.93</v>
      </c>
      <c r="M632" s="169">
        <v>102.71549</v>
      </c>
      <c r="N632" s="170">
        <v>8825.2430000000004</v>
      </c>
      <c r="O632" s="169" t="str">
        <f t="shared" si="9"/>
        <v>GNM</v>
      </c>
    </row>
    <row r="633" spans="1:15" hidden="1" outlineLevel="3" x14ac:dyDescent="0.25">
      <c r="A633" s="169" t="s">
        <v>1292</v>
      </c>
      <c r="B633" s="169" t="s">
        <v>1293</v>
      </c>
      <c r="C633" s="169" t="s">
        <v>1277</v>
      </c>
      <c r="D633" s="169">
        <v>3.5</v>
      </c>
      <c r="E633" s="171">
        <v>15726</v>
      </c>
      <c r="J633" s="169">
        <v>2.84</v>
      </c>
      <c r="K633" s="171">
        <v>43466</v>
      </c>
      <c r="L633" s="169">
        <v>8082.42</v>
      </c>
      <c r="M633" s="169">
        <v>102.71549</v>
      </c>
      <c r="N633" s="170">
        <v>8301.8973069999993</v>
      </c>
      <c r="O633" s="169" t="str">
        <f t="shared" si="9"/>
        <v>GNM</v>
      </c>
    </row>
    <row r="634" spans="1:15" hidden="1" outlineLevel="3" x14ac:dyDescent="0.25">
      <c r="A634" s="169" t="s">
        <v>1292</v>
      </c>
      <c r="B634" s="169" t="s">
        <v>1293</v>
      </c>
      <c r="C634" s="169" t="s">
        <v>1277</v>
      </c>
      <c r="D634" s="169">
        <v>3.5</v>
      </c>
      <c r="E634" s="171">
        <v>15726</v>
      </c>
      <c r="J634" s="169">
        <v>2.84</v>
      </c>
      <c r="K634" s="171">
        <v>43497</v>
      </c>
      <c r="L634" s="169">
        <v>6976.57</v>
      </c>
      <c r="M634" s="169">
        <v>102.71549</v>
      </c>
      <c r="N634" s="170">
        <v>7166.0180609999998</v>
      </c>
      <c r="O634" s="169" t="str">
        <f t="shared" si="9"/>
        <v>GNM</v>
      </c>
    </row>
    <row r="635" spans="1:15" hidden="1" outlineLevel="3" x14ac:dyDescent="0.25">
      <c r="A635" s="169" t="s">
        <v>1292</v>
      </c>
      <c r="B635" s="169" t="s">
        <v>1293</v>
      </c>
      <c r="C635" s="169" t="s">
        <v>1277</v>
      </c>
      <c r="D635" s="169">
        <v>3.5</v>
      </c>
      <c r="E635" s="171">
        <v>15726</v>
      </c>
      <c r="J635" s="169">
        <v>2.84</v>
      </c>
      <c r="K635" s="171">
        <v>43525</v>
      </c>
      <c r="L635" s="169">
        <v>6422.11</v>
      </c>
      <c r="M635" s="169">
        <v>102.71549</v>
      </c>
      <c r="N635" s="170">
        <v>6596.5017550000002</v>
      </c>
      <c r="O635" s="169" t="str">
        <f t="shared" si="9"/>
        <v>GNM</v>
      </c>
    </row>
    <row r="636" spans="1:15" hidden="1" outlineLevel="3" x14ac:dyDescent="0.25">
      <c r="A636" s="169" t="s">
        <v>1292</v>
      </c>
      <c r="B636" s="169" t="s">
        <v>1293</v>
      </c>
      <c r="C636" s="169" t="s">
        <v>1277</v>
      </c>
      <c r="D636" s="169">
        <v>3.5</v>
      </c>
      <c r="E636" s="171">
        <v>15726</v>
      </c>
      <c r="J636" s="169">
        <v>2.84</v>
      </c>
      <c r="K636" s="171">
        <v>43556</v>
      </c>
      <c r="L636" s="169">
        <v>6850.63</v>
      </c>
      <c r="M636" s="169">
        <v>102.71549</v>
      </c>
      <c r="N636" s="170">
        <v>7036.6581729999998</v>
      </c>
      <c r="O636" s="169" t="str">
        <f t="shared" si="9"/>
        <v>GNM</v>
      </c>
    </row>
    <row r="637" spans="1:15" hidden="1" outlineLevel="3" x14ac:dyDescent="0.25">
      <c r="A637" s="169" t="s">
        <v>1292</v>
      </c>
      <c r="B637" s="169" t="s">
        <v>1293</v>
      </c>
      <c r="C637" s="169" t="s">
        <v>1277</v>
      </c>
      <c r="D637" s="169">
        <v>3.5</v>
      </c>
      <c r="E637" s="171">
        <v>15726</v>
      </c>
      <c r="J637" s="169">
        <v>2.84</v>
      </c>
      <c r="K637" s="171">
        <v>43586</v>
      </c>
      <c r="L637" s="169">
        <v>7390</v>
      </c>
      <c r="M637" s="169">
        <v>102.71549</v>
      </c>
      <c r="N637" s="170">
        <v>7590.6747109999997</v>
      </c>
      <c r="O637" s="169" t="str">
        <f t="shared" si="9"/>
        <v>GNM</v>
      </c>
    </row>
    <row r="638" spans="1:15" hidden="1" outlineLevel="3" x14ac:dyDescent="0.25">
      <c r="A638" s="169" t="s">
        <v>1292</v>
      </c>
      <c r="B638" s="169" t="s">
        <v>1293</v>
      </c>
      <c r="C638" s="169" t="s">
        <v>1277</v>
      </c>
      <c r="D638" s="169">
        <v>3.5</v>
      </c>
      <c r="E638" s="171">
        <v>15726</v>
      </c>
      <c r="J638" s="169">
        <v>2.84</v>
      </c>
      <c r="K638" s="171">
        <v>43617</v>
      </c>
      <c r="L638" s="169">
        <v>7606.83</v>
      </c>
      <c r="M638" s="169">
        <v>102.71549</v>
      </c>
      <c r="N638" s="170">
        <v>7813.3927080000003</v>
      </c>
      <c r="O638" s="169" t="str">
        <f t="shared" si="9"/>
        <v>GNM</v>
      </c>
    </row>
    <row r="639" spans="1:15" hidden="1" outlineLevel="3" x14ac:dyDescent="0.25">
      <c r="A639" s="169" t="s">
        <v>1292</v>
      </c>
      <c r="B639" s="169" t="s">
        <v>1293</v>
      </c>
      <c r="C639" s="169" t="s">
        <v>1277</v>
      </c>
      <c r="D639" s="169">
        <v>3.5</v>
      </c>
      <c r="E639" s="171">
        <v>15726</v>
      </c>
      <c r="J639" s="169">
        <v>2.84</v>
      </c>
      <c r="K639" s="171">
        <v>43647</v>
      </c>
      <c r="L639" s="169">
        <v>7309.54</v>
      </c>
      <c r="M639" s="169">
        <v>102.71549</v>
      </c>
      <c r="N639" s="170">
        <v>7508.0298279999997</v>
      </c>
      <c r="O639" s="169" t="str">
        <f t="shared" si="9"/>
        <v>GNM</v>
      </c>
    </row>
    <row r="640" spans="1:15" hidden="1" outlineLevel="3" x14ac:dyDescent="0.25">
      <c r="A640" s="169" t="s">
        <v>1292</v>
      </c>
      <c r="B640" s="169" t="s">
        <v>1293</v>
      </c>
      <c r="C640" s="169" t="s">
        <v>1277</v>
      </c>
      <c r="D640" s="169">
        <v>3.5</v>
      </c>
      <c r="E640" s="171">
        <v>15726</v>
      </c>
      <c r="J640" s="169">
        <v>2.84</v>
      </c>
      <c r="K640" s="171">
        <v>43678</v>
      </c>
      <c r="L640" s="169">
        <v>7488.93</v>
      </c>
      <c r="M640" s="169">
        <v>102.71549</v>
      </c>
      <c r="N640" s="170">
        <v>7692.2911450000001</v>
      </c>
      <c r="O640" s="169" t="str">
        <f t="shared" si="9"/>
        <v>GNM</v>
      </c>
    </row>
    <row r="641" spans="1:15" hidden="1" outlineLevel="3" x14ac:dyDescent="0.25">
      <c r="A641" s="169" t="s">
        <v>1292</v>
      </c>
      <c r="B641" s="169" t="s">
        <v>1293</v>
      </c>
      <c r="C641" s="169" t="s">
        <v>1277</v>
      </c>
      <c r="D641" s="169">
        <v>3.5</v>
      </c>
      <c r="E641" s="171">
        <v>15726</v>
      </c>
      <c r="J641" s="169">
        <v>2.84</v>
      </c>
      <c r="K641" s="171">
        <v>43709</v>
      </c>
      <c r="L641" s="169">
        <v>7255.36</v>
      </c>
      <c r="M641" s="169">
        <v>102.71549</v>
      </c>
      <c r="N641" s="170">
        <v>7452.3785749999997</v>
      </c>
      <c r="O641" s="169" t="str">
        <f t="shared" si="9"/>
        <v>GNM</v>
      </c>
    </row>
    <row r="642" spans="1:15" hidden="1" outlineLevel="3" x14ac:dyDescent="0.25">
      <c r="A642" s="169" t="s">
        <v>1292</v>
      </c>
      <c r="B642" s="169" t="s">
        <v>1293</v>
      </c>
      <c r="C642" s="169" t="s">
        <v>1277</v>
      </c>
      <c r="D642" s="169">
        <v>3.5</v>
      </c>
      <c r="E642" s="171">
        <v>15726</v>
      </c>
      <c r="J642" s="169">
        <v>2.84</v>
      </c>
      <c r="K642" s="171">
        <v>43739</v>
      </c>
      <c r="L642" s="169">
        <v>6278.57</v>
      </c>
      <c r="M642" s="169">
        <v>102.71549</v>
      </c>
      <c r="N642" s="170">
        <v>6449.06394</v>
      </c>
      <c r="O642" s="169" t="str">
        <f t="shared" ref="O642:O705" si="10">LEFT(B642,3)</f>
        <v>GNM</v>
      </c>
    </row>
    <row r="643" spans="1:15" hidden="1" outlineLevel="3" x14ac:dyDescent="0.25">
      <c r="A643" s="169" t="s">
        <v>1292</v>
      </c>
      <c r="B643" s="169" t="s">
        <v>1293</v>
      </c>
      <c r="C643" s="169" t="s">
        <v>1277</v>
      </c>
      <c r="D643" s="169">
        <v>3.5</v>
      </c>
      <c r="E643" s="171">
        <v>15726</v>
      </c>
      <c r="J643" s="169">
        <v>2.84</v>
      </c>
      <c r="K643" s="171">
        <v>43770</v>
      </c>
      <c r="L643" s="169">
        <v>6386.3</v>
      </c>
      <c r="M643" s="169">
        <v>102.71549</v>
      </c>
      <c r="N643" s="170">
        <v>6559.7193379999999</v>
      </c>
      <c r="O643" s="169" t="str">
        <f t="shared" si="10"/>
        <v>GNM</v>
      </c>
    </row>
    <row r="644" spans="1:15" hidden="1" outlineLevel="3" x14ac:dyDescent="0.25">
      <c r="A644" s="169" t="s">
        <v>1292</v>
      </c>
      <c r="B644" s="169" t="s">
        <v>1293</v>
      </c>
      <c r="C644" s="169" t="s">
        <v>1277</v>
      </c>
      <c r="D644" s="169">
        <v>3.5</v>
      </c>
      <c r="E644" s="171">
        <v>15726</v>
      </c>
      <c r="J644" s="169">
        <v>2.84</v>
      </c>
      <c r="K644" s="171">
        <v>43800</v>
      </c>
      <c r="L644" s="169">
        <v>5667.35</v>
      </c>
      <c r="M644" s="169">
        <v>102.71549</v>
      </c>
      <c r="N644" s="170">
        <v>5821.2463230000003</v>
      </c>
      <c r="O644" s="169" t="str">
        <f t="shared" si="10"/>
        <v>GNM</v>
      </c>
    </row>
    <row r="645" spans="1:15" hidden="1" outlineLevel="3" x14ac:dyDescent="0.25">
      <c r="A645" s="169" t="s">
        <v>1292</v>
      </c>
      <c r="B645" s="169" t="s">
        <v>1293</v>
      </c>
      <c r="C645" s="169" t="s">
        <v>1277</v>
      </c>
      <c r="D645" s="169">
        <v>3.5</v>
      </c>
      <c r="E645" s="171">
        <v>15726</v>
      </c>
      <c r="J645" s="169">
        <v>2.84</v>
      </c>
      <c r="K645" s="171">
        <v>43831</v>
      </c>
      <c r="L645" s="169">
        <v>5781.91</v>
      </c>
      <c r="M645" s="169">
        <v>102.71549</v>
      </c>
      <c r="N645" s="170">
        <v>5938.9171880000004</v>
      </c>
      <c r="O645" s="169" t="str">
        <f t="shared" si="10"/>
        <v>GNM</v>
      </c>
    </row>
    <row r="646" spans="1:15" hidden="1" outlineLevel="3" x14ac:dyDescent="0.25">
      <c r="A646" s="169" t="s">
        <v>1292</v>
      </c>
      <c r="B646" s="169" t="s">
        <v>1293</v>
      </c>
      <c r="C646" s="169" t="s">
        <v>1277</v>
      </c>
      <c r="D646" s="169">
        <v>3.5</v>
      </c>
      <c r="E646" s="171">
        <v>15726</v>
      </c>
      <c r="J646" s="169">
        <v>2.84</v>
      </c>
      <c r="K646" s="171">
        <v>43862</v>
      </c>
      <c r="L646" s="169">
        <v>4913.74</v>
      </c>
      <c r="M646" s="169">
        <v>102.71549</v>
      </c>
      <c r="N646" s="170">
        <v>5047.1721180000004</v>
      </c>
      <c r="O646" s="169" t="str">
        <f t="shared" si="10"/>
        <v>GNM</v>
      </c>
    </row>
    <row r="647" spans="1:15" hidden="1" outlineLevel="3" x14ac:dyDescent="0.25">
      <c r="A647" s="169" t="s">
        <v>1292</v>
      </c>
      <c r="B647" s="169" t="s">
        <v>1293</v>
      </c>
      <c r="C647" s="169" t="s">
        <v>1277</v>
      </c>
      <c r="D647" s="169">
        <v>3.5</v>
      </c>
      <c r="E647" s="171">
        <v>15726</v>
      </c>
      <c r="J647" s="169">
        <v>2.84</v>
      </c>
      <c r="K647" s="171">
        <v>43891</v>
      </c>
      <c r="L647" s="169">
        <v>4850.5600000000004</v>
      </c>
      <c r="M647" s="169">
        <v>102.71549</v>
      </c>
      <c r="N647" s="170">
        <v>4982.2764719999996</v>
      </c>
      <c r="O647" s="169" t="str">
        <f t="shared" si="10"/>
        <v>GNM</v>
      </c>
    </row>
    <row r="648" spans="1:15" hidden="1" outlineLevel="3" x14ac:dyDescent="0.25">
      <c r="A648" s="169" t="s">
        <v>1292</v>
      </c>
      <c r="B648" s="169" t="s">
        <v>1293</v>
      </c>
      <c r="C648" s="169" t="s">
        <v>1277</v>
      </c>
      <c r="D648" s="169">
        <v>3.5</v>
      </c>
      <c r="E648" s="171">
        <v>15726</v>
      </c>
      <c r="J648" s="169">
        <v>2.84</v>
      </c>
      <c r="K648" s="171">
        <v>43922</v>
      </c>
      <c r="L648" s="169">
        <v>5690.82</v>
      </c>
      <c r="M648" s="169">
        <v>102.71549</v>
      </c>
      <c r="N648" s="170">
        <v>5845.3536480000002</v>
      </c>
      <c r="O648" s="169" t="str">
        <f t="shared" si="10"/>
        <v>GNM</v>
      </c>
    </row>
    <row r="649" spans="1:15" hidden="1" outlineLevel="3" x14ac:dyDescent="0.25">
      <c r="A649" s="169" t="s">
        <v>1292</v>
      </c>
      <c r="B649" s="169" t="s">
        <v>1293</v>
      </c>
      <c r="C649" s="169" t="s">
        <v>1277</v>
      </c>
      <c r="D649" s="169">
        <v>3.5</v>
      </c>
      <c r="E649" s="171">
        <v>15726</v>
      </c>
      <c r="J649" s="169">
        <v>2.84</v>
      </c>
      <c r="K649" s="171">
        <v>43952</v>
      </c>
      <c r="L649" s="169">
        <v>6220.31</v>
      </c>
      <c r="M649" s="169">
        <v>102.71549</v>
      </c>
      <c r="N649" s="170">
        <v>6389.221896</v>
      </c>
      <c r="O649" s="169" t="str">
        <f t="shared" si="10"/>
        <v>GNM</v>
      </c>
    </row>
    <row r="650" spans="1:15" hidden="1" outlineLevel="3" x14ac:dyDescent="0.25">
      <c r="A650" s="169" t="s">
        <v>1292</v>
      </c>
      <c r="B650" s="169" t="s">
        <v>1293</v>
      </c>
      <c r="C650" s="169" t="s">
        <v>1277</v>
      </c>
      <c r="D650" s="169">
        <v>3.5</v>
      </c>
      <c r="E650" s="171">
        <v>15726</v>
      </c>
      <c r="J650" s="169">
        <v>2.84</v>
      </c>
      <c r="K650" s="171">
        <v>43983</v>
      </c>
      <c r="L650" s="169">
        <v>6134.46</v>
      </c>
      <c r="M650" s="169">
        <v>102.71549</v>
      </c>
      <c r="N650" s="170">
        <v>6301.0406480000001</v>
      </c>
      <c r="O650" s="169" t="str">
        <f t="shared" si="10"/>
        <v>GNM</v>
      </c>
    </row>
    <row r="651" spans="1:15" hidden="1" outlineLevel="3" x14ac:dyDescent="0.25">
      <c r="A651" s="169" t="s">
        <v>1292</v>
      </c>
      <c r="B651" s="169" t="s">
        <v>1293</v>
      </c>
      <c r="C651" s="169" t="s">
        <v>1277</v>
      </c>
      <c r="D651" s="169">
        <v>3.5</v>
      </c>
      <c r="E651" s="171">
        <v>15726</v>
      </c>
      <c r="J651" s="169">
        <v>2.84</v>
      </c>
      <c r="K651" s="171">
        <v>44013</v>
      </c>
      <c r="L651" s="169">
        <v>6820.94</v>
      </c>
      <c r="M651" s="169">
        <v>102.71549</v>
      </c>
      <c r="N651" s="170">
        <v>7006.1619440000004</v>
      </c>
      <c r="O651" s="169" t="str">
        <f t="shared" si="10"/>
        <v>GNM</v>
      </c>
    </row>
    <row r="652" spans="1:15" hidden="1" outlineLevel="3" x14ac:dyDescent="0.25">
      <c r="A652" s="169" t="s">
        <v>1292</v>
      </c>
      <c r="B652" s="169" t="s">
        <v>1293</v>
      </c>
      <c r="C652" s="169" t="s">
        <v>1277</v>
      </c>
      <c r="D652" s="169">
        <v>3.5</v>
      </c>
      <c r="E652" s="171">
        <v>15726</v>
      </c>
      <c r="J652" s="169">
        <v>2.84</v>
      </c>
      <c r="K652" s="171">
        <v>44044</v>
      </c>
      <c r="L652" s="169">
        <v>6562.5</v>
      </c>
      <c r="M652" s="169">
        <v>102.71549</v>
      </c>
      <c r="N652" s="170">
        <v>6740.7040310000002</v>
      </c>
      <c r="O652" s="169" t="str">
        <f t="shared" si="10"/>
        <v>GNM</v>
      </c>
    </row>
    <row r="653" spans="1:15" hidden="1" outlineLevel="3" x14ac:dyDescent="0.25">
      <c r="A653" s="169" t="s">
        <v>1292</v>
      </c>
      <c r="B653" s="169" t="s">
        <v>1293</v>
      </c>
      <c r="C653" s="169" t="s">
        <v>1277</v>
      </c>
      <c r="D653" s="169">
        <v>3.5</v>
      </c>
      <c r="E653" s="171">
        <v>15726</v>
      </c>
      <c r="J653" s="169">
        <v>2.84</v>
      </c>
      <c r="K653" s="171">
        <v>44075</v>
      </c>
      <c r="L653" s="169">
        <v>6183.95</v>
      </c>
      <c r="M653" s="169">
        <v>102.71549</v>
      </c>
      <c r="N653" s="170">
        <v>6351.8745440000002</v>
      </c>
      <c r="O653" s="169" t="str">
        <f t="shared" si="10"/>
        <v>GNM</v>
      </c>
    </row>
    <row r="654" spans="1:15" hidden="1" outlineLevel="3" x14ac:dyDescent="0.25">
      <c r="A654" s="169" t="s">
        <v>1292</v>
      </c>
      <c r="B654" s="169" t="s">
        <v>1293</v>
      </c>
      <c r="C654" s="169" t="s">
        <v>1277</v>
      </c>
      <c r="D654" s="169">
        <v>3.5</v>
      </c>
      <c r="E654" s="171">
        <v>15726</v>
      </c>
      <c r="J654" s="169">
        <v>2.84</v>
      </c>
      <c r="K654" s="171">
        <v>44105</v>
      </c>
      <c r="L654" s="169">
        <v>5740.35</v>
      </c>
      <c r="M654" s="169">
        <v>102.71549</v>
      </c>
      <c r="N654" s="170">
        <v>5896.2286299999996</v>
      </c>
      <c r="O654" s="169" t="str">
        <f t="shared" si="10"/>
        <v>GNM</v>
      </c>
    </row>
    <row r="655" spans="1:15" hidden="1" outlineLevel="3" x14ac:dyDescent="0.25">
      <c r="A655" s="169" t="s">
        <v>1292</v>
      </c>
      <c r="B655" s="169" t="s">
        <v>1293</v>
      </c>
      <c r="C655" s="169" t="s">
        <v>1277</v>
      </c>
      <c r="D655" s="169">
        <v>3.5</v>
      </c>
      <c r="E655" s="171">
        <v>15726</v>
      </c>
      <c r="J655" s="169">
        <v>2.84</v>
      </c>
      <c r="K655" s="171">
        <v>44136</v>
      </c>
      <c r="L655" s="169">
        <v>5495.17</v>
      </c>
      <c r="M655" s="169">
        <v>102.71549</v>
      </c>
      <c r="N655" s="170">
        <v>5644.3907920000001</v>
      </c>
      <c r="O655" s="169" t="str">
        <f t="shared" si="10"/>
        <v>GNM</v>
      </c>
    </row>
    <row r="656" spans="1:15" hidden="1" outlineLevel="3" x14ac:dyDescent="0.25">
      <c r="A656" s="169" t="s">
        <v>1292</v>
      </c>
      <c r="B656" s="169" t="s">
        <v>1293</v>
      </c>
      <c r="C656" s="169" t="s">
        <v>1277</v>
      </c>
      <c r="D656" s="169">
        <v>3.5</v>
      </c>
      <c r="E656" s="171">
        <v>15726</v>
      </c>
      <c r="J656" s="169">
        <v>2.84</v>
      </c>
      <c r="K656" s="171">
        <v>44166</v>
      </c>
      <c r="L656" s="169">
        <v>5062.45</v>
      </c>
      <c r="M656" s="169">
        <v>102.71549</v>
      </c>
      <c r="N656" s="170">
        <v>5199.9203239999997</v>
      </c>
      <c r="O656" s="169" t="str">
        <f t="shared" si="10"/>
        <v>GNM</v>
      </c>
    </row>
    <row r="657" spans="1:15" hidden="1" outlineLevel="3" x14ac:dyDescent="0.25">
      <c r="A657" s="169" t="s">
        <v>1292</v>
      </c>
      <c r="B657" s="169" t="s">
        <v>1293</v>
      </c>
      <c r="C657" s="169" t="s">
        <v>1277</v>
      </c>
      <c r="D657" s="169">
        <v>3.5</v>
      </c>
      <c r="E657" s="171">
        <v>15726</v>
      </c>
      <c r="J657" s="169">
        <v>2.84</v>
      </c>
      <c r="K657" s="171">
        <v>44197</v>
      </c>
      <c r="L657" s="169">
        <v>5330.23</v>
      </c>
      <c r="M657" s="169">
        <v>102.71549</v>
      </c>
      <c r="N657" s="170">
        <v>5474.9718629999998</v>
      </c>
      <c r="O657" s="169" t="str">
        <f t="shared" si="10"/>
        <v>GNM</v>
      </c>
    </row>
    <row r="658" spans="1:15" hidden="1" outlineLevel="3" x14ac:dyDescent="0.25">
      <c r="A658" s="169" t="s">
        <v>1292</v>
      </c>
      <c r="B658" s="169" t="s">
        <v>1293</v>
      </c>
      <c r="C658" s="169" t="s">
        <v>1277</v>
      </c>
      <c r="D658" s="169">
        <v>3.5</v>
      </c>
      <c r="E658" s="171">
        <v>15726</v>
      </c>
      <c r="J658" s="169">
        <v>2.84</v>
      </c>
      <c r="K658" s="171">
        <v>44228</v>
      </c>
      <c r="L658" s="169">
        <v>4317.8</v>
      </c>
      <c r="M658" s="169">
        <v>102.71549</v>
      </c>
      <c r="N658" s="170">
        <v>4435.0494269999999</v>
      </c>
      <c r="O658" s="169" t="str">
        <f t="shared" si="10"/>
        <v>GNM</v>
      </c>
    </row>
    <row r="659" spans="1:15" hidden="1" outlineLevel="3" x14ac:dyDescent="0.25">
      <c r="A659" s="169" t="s">
        <v>1292</v>
      </c>
      <c r="B659" s="169" t="s">
        <v>1293</v>
      </c>
      <c r="C659" s="169" t="s">
        <v>1277</v>
      </c>
      <c r="D659" s="169">
        <v>3.5</v>
      </c>
      <c r="E659" s="171">
        <v>15726</v>
      </c>
      <c r="J659" s="169">
        <v>2.84</v>
      </c>
      <c r="K659" s="171">
        <v>44256</v>
      </c>
      <c r="L659" s="169">
        <v>4371.63</v>
      </c>
      <c r="M659" s="169">
        <v>102.71549</v>
      </c>
      <c r="N659" s="170">
        <v>4490.3411749999996</v>
      </c>
      <c r="O659" s="169" t="str">
        <f t="shared" si="10"/>
        <v>GNM</v>
      </c>
    </row>
    <row r="660" spans="1:15" hidden="1" outlineLevel="3" x14ac:dyDescent="0.25">
      <c r="A660" s="169" t="s">
        <v>1292</v>
      </c>
      <c r="B660" s="169" t="s">
        <v>1293</v>
      </c>
      <c r="C660" s="169" t="s">
        <v>1277</v>
      </c>
      <c r="D660" s="169">
        <v>3.5</v>
      </c>
      <c r="E660" s="171">
        <v>15726</v>
      </c>
      <c r="J660" s="169">
        <v>2.84</v>
      </c>
      <c r="K660" s="171">
        <v>44287</v>
      </c>
      <c r="L660" s="169">
        <v>5107.4799999999996</v>
      </c>
      <c r="M660" s="169">
        <v>102.71549</v>
      </c>
      <c r="N660" s="170">
        <v>5246.1731090000003</v>
      </c>
      <c r="O660" s="169" t="str">
        <f t="shared" si="10"/>
        <v>GNM</v>
      </c>
    </row>
    <row r="661" spans="1:15" hidden="1" outlineLevel="3" x14ac:dyDescent="0.25">
      <c r="A661" s="169" t="s">
        <v>1292</v>
      </c>
      <c r="B661" s="169" t="s">
        <v>1293</v>
      </c>
      <c r="C661" s="169" t="s">
        <v>1277</v>
      </c>
      <c r="D661" s="169">
        <v>3.5</v>
      </c>
      <c r="E661" s="171">
        <v>15726</v>
      </c>
      <c r="J661" s="169">
        <v>2.84</v>
      </c>
      <c r="K661" s="171">
        <v>44317</v>
      </c>
      <c r="L661" s="169">
        <v>5462.71</v>
      </c>
      <c r="M661" s="169">
        <v>102.71549</v>
      </c>
      <c r="N661" s="170">
        <v>5611.049344</v>
      </c>
      <c r="O661" s="169" t="str">
        <f t="shared" si="10"/>
        <v>GNM</v>
      </c>
    </row>
    <row r="662" spans="1:15" hidden="1" outlineLevel="3" x14ac:dyDescent="0.25">
      <c r="A662" s="169" t="s">
        <v>1292</v>
      </c>
      <c r="B662" s="169" t="s">
        <v>1293</v>
      </c>
      <c r="C662" s="169" t="s">
        <v>1277</v>
      </c>
      <c r="D662" s="169">
        <v>3.5</v>
      </c>
      <c r="E662" s="171">
        <v>15726</v>
      </c>
      <c r="J662" s="169">
        <v>2.84</v>
      </c>
      <c r="K662" s="171">
        <v>44348</v>
      </c>
      <c r="L662" s="169">
        <v>5690</v>
      </c>
      <c r="M662" s="169">
        <v>102.71549</v>
      </c>
      <c r="N662" s="170">
        <v>5844.5113810000003</v>
      </c>
      <c r="O662" s="169" t="str">
        <f t="shared" si="10"/>
        <v>GNM</v>
      </c>
    </row>
    <row r="663" spans="1:15" hidden="1" outlineLevel="3" x14ac:dyDescent="0.25">
      <c r="A663" s="169" t="s">
        <v>1292</v>
      </c>
      <c r="B663" s="169" t="s">
        <v>1293</v>
      </c>
      <c r="C663" s="169" t="s">
        <v>1277</v>
      </c>
      <c r="D663" s="169">
        <v>3.5</v>
      </c>
      <c r="E663" s="171">
        <v>15726</v>
      </c>
      <c r="J663" s="169">
        <v>2.84</v>
      </c>
      <c r="K663" s="171">
        <v>44378</v>
      </c>
      <c r="L663" s="169">
        <v>5971.4</v>
      </c>
      <c r="M663" s="169">
        <v>102.71549</v>
      </c>
      <c r="N663" s="170">
        <v>6133.5527700000002</v>
      </c>
      <c r="O663" s="169" t="str">
        <f t="shared" si="10"/>
        <v>GNM</v>
      </c>
    </row>
    <row r="664" spans="1:15" hidden="1" outlineLevel="3" x14ac:dyDescent="0.25">
      <c r="A664" s="169" t="s">
        <v>1292</v>
      </c>
      <c r="B664" s="169" t="s">
        <v>1293</v>
      </c>
      <c r="C664" s="169" t="s">
        <v>1277</v>
      </c>
      <c r="D664" s="169">
        <v>3.5</v>
      </c>
      <c r="E664" s="171">
        <v>15726</v>
      </c>
      <c r="J664" s="169">
        <v>2.84</v>
      </c>
      <c r="K664" s="171">
        <v>44409</v>
      </c>
      <c r="L664" s="169">
        <v>5697.23</v>
      </c>
      <c r="M664" s="169">
        <v>102.71549</v>
      </c>
      <c r="N664" s="170">
        <v>5851.9377109999996</v>
      </c>
      <c r="O664" s="169" t="str">
        <f t="shared" si="10"/>
        <v>GNM</v>
      </c>
    </row>
    <row r="665" spans="1:15" hidden="1" outlineLevel="3" x14ac:dyDescent="0.25">
      <c r="A665" s="169" t="s">
        <v>1292</v>
      </c>
      <c r="B665" s="169" t="s">
        <v>1293</v>
      </c>
      <c r="C665" s="169" t="s">
        <v>1277</v>
      </c>
      <c r="D665" s="169">
        <v>3.5</v>
      </c>
      <c r="E665" s="171">
        <v>15726</v>
      </c>
      <c r="J665" s="169">
        <v>2.84</v>
      </c>
      <c r="K665" s="171">
        <v>44440</v>
      </c>
      <c r="L665" s="169">
        <v>5722.14</v>
      </c>
      <c r="M665" s="169">
        <v>102.71549</v>
      </c>
      <c r="N665" s="170">
        <v>5877.5241390000001</v>
      </c>
      <c r="O665" s="169" t="str">
        <f t="shared" si="10"/>
        <v>GNM</v>
      </c>
    </row>
    <row r="666" spans="1:15" hidden="1" outlineLevel="3" x14ac:dyDescent="0.25">
      <c r="A666" s="169" t="s">
        <v>1292</v>
      </c>
      <c r="B666" s="169" t="s">
        <v>1293</v>
      </c>
      <c r="C666" s="169" t="s">
        <v>1277</v>
      </c>
      <c r="D666" s="169">
        <v>3.5</v>
      </c>
      <c r="E666" s="171">
        <v>15726</v>
      </c>
      <c r="J666" s="169">
        <v>2.84</v>
      </c>
      <c r="K666" s="171">
        <v>44470</v>
      </c>
      <c r="L666" s="169">
        <v>5041.37</v>
      </c>
      <c r="M666" s="169">
        <v>102.71549</v>
      </c>
      <c r="N666" s="170">
        <v>5178.2678980000001</v>
      </c>
      <c r="O666" s="169" t="str">
        <f t="shared" si="10"/>
        <v>GNM</v>
      </c>
    </row>
    <row r="667" spans="1:15" hidden="1" outlineLevel="3" x14ac:dyDescent="0.25">
      <c r="A667" s="169" t="s">
        <v>1292</v>
      </c>
      <c r="B667" s="169" t="s">
        <v>1293</v>
      </c>
      <c r="C667" s="169" t="s">
        <v>1277</v>
      </c>
      <c r="D667" s="169">
        <v>3.5</v>
      </c>
      <c r="E667" s="171">
        <v>15726</v>
      </c>
      <c r="J667" s="169">
        <v>2.84</v>
      </c>
      <c r="K667" s="171">
        <v>44501</v>
      </c>
      <c r="L667" s="169">
        <v>4933.01</v>
      </c>
      <c r="M667" s="169">
        <v>102.71549</v>
      </c>
      <c r="N667" s="170">
        <v>5066.9653930000004</v>
      </c>
      <c r="O667" s="169" t="str">
        <f t="shared" si="10"/>
        <v>GNM</v>
      </c>
    </row>
    <row r="668" spans="1:15" hidden="1" outlineLevel="3" x14ac:dyDescent="0.25">
      <c r="A668" s="169" t="s">
        <v>1292</v>
      </c>
      <c r="B668" s="169" t="s">
        <v>1293</v>
      </c>
      <c r="C668" s="169" t="s">
        <v>1277</v>
      </c>
      <c r="D668" s="169">
        <v>3.5</v>
      </c>
      <c r="E668" s="171">
        <v>15726</v>
      </c>
      <c r="J668" s="169">
        <v>2.84</v>
      </c>
      <c r="K668" s="171">
        <v>44531</v>
      </c>
      <c r="L668" s="169">
        <v>4615.34</v>
      </c>
      <c r="M668" s="169">
        <v>102.71549</v>
      </c>
      <c r="N668" s="170">
        <v>4740.6690959999996</v>
      </c>
      <c r="O668" s="169" t="str">
        <f t="shared" si="10"/>
        <v>GNM</v>
      </c>
    </row>
    <row r="669" spans="1:15" hidden="1" outlineLevel="3" x14ac:dyDescent="0.25">
      <c r="A669" s="169" t="s">
        <v>1292</v>
      </c>
      <c r="B669" s="169" t="s">
        <v>1293</v>
      </c>
      <c r="C669" s="169" t="s">
        <v>1277</v>
      </c>
      <c r="D669" s="169">
        <v>3.5</v>
      </c>
      <c r="E669" s="171">
        <v>15726</v>
      </c>
      <c r="J669" s="169">
        <v>2.84</v>
      </c>
      <c r="K669" s="171">
        <v>44562</v>
      </c>
      <c r="L669" s="169">
        <v>4653.57</v>
      </c>
      <c r="M669" s="169">
        <v>102.71549</v>
      </c>
      <c r="N669" s="170">
        <v>4779.9372279999998</v>
      </c>
      <c r="O669" s="169" t="str">
        <f t="shared" si="10"/>
        <v>GNM</v>
      </c>
    </row>
    <row r="670" spans="1:15" hidden="1" outlineLevel="3" x14ac:dyDescent="0.25">
      <c r="A670" s="169" t="s">
        <v>1292</v>
      </c>
      <c r="B670" s="169" t="s">
        <v>1293</v>
      </c>
      <c r="C670" s="169" t="s">
        <v>1277</v>
      </c>
      <c r="D670" s="169">
        <v>3.5</v>
      </c>
      <c r="E670" s="171">
        <v>15726</v>
      </c>
      <c r="J670" s="169">
        <v>2.84</v>
      </c>
      <c r="K670" s="171">
        <v>44593</v>
      </c>
      <c r="L670" s="169">
        <v>3886.89</v>
      </c>
      <c r="M670" s="169">
        <v>102.71549</v>
      </c>
      <c r="N670" s="170">
        <v>3992.4381090000002</v>
      </c>
      <c r="O670" s="169" t="str">
        <f t="shared" si="10"/>
        <v>GNM</v>
      </c>
    </row>
    <row r="671" spans="1:15" hidden="1" outlineLevel="3" x14ac:dyDescent="0.25">
      <c r="A671" s="169" t="s">
        <v>1292</v>
      </c>
      <c r="B671" s="169" t="s">
        <v>1293</v>
      </c>
      <c r="C671" s="169" t="s">
        <v>1277</v>
      </c>
      <c r="D671" s="169">
        <v>3.5</v>
      </c>
      <c r="E671" s="171">
        <v>15726</v>
      </c>
      <c r="J671" s="169">
        <v>2.84</v>
      </c>
      <c r="K671" s="171">
        <v>44621</v>
      </c>
      <c r="L671" s="169">
        <v>3940.24</v>
      </c>
      <c r="M671" s="169">
        <v>102.71549</v>
      </c>
      <c r="N671" s="170">
        <v>4047.2368230000002</v>
      </c>
      <c r="O671" s="169" t="str">
        <f t="shared" si="10"/>
        <v>GNM</v>
      </c>
    </row>
    <row r="672" spans="1:15" hidden="1" outlineLevel="3" x14ac:dyDescent="0.25">
      <c r="A672" s="169" t="s">
        <v>1292</v>
      </c>
      <c r="B672" s="169" t="s">
        <v>1293</v>
      </c>
      <c r="C672" s="169" t="s">
        <v>1277</v>
      </c>
      <c r="D672" s="169">
        <v>3.5</v>
      </c>
      <c r="E672" s="171">
        <v>15726</v>
      </c>
      <c r="J672" s="169">
        <v>2.84</v>
      </c>
      <c r="K672" s="171">
        <v>44652</v>
      </c>
      <c r="L672" s="169">
        <v>4585.1000000000004</v>
      </c>
      <c r="M672" s="169">
        <v>102.71549</v>
      </c>
      <c r="N672" s="170">
        <v>4709.6079319999999</v>
      </c>
      <c r="O672" s="169" t="str">
        <f t="shared" si="10"/>
        <v>GNM</v>
      </c>
    </row>
    <row r="673" spans="1:15" hidden="1" outlineLevel="3" x14ac:dyDescent="0.25">
      <c r="A673" s="169" t="s">
        <v>1292</v>
      </c>
      <c r="B673" s="169" t="s">
        <v>1293</v>
      </c>
      <c r="C673" s="169" t="s">
        <v>1277</v>
      </c>
      <c r="D673" s="169">
        <v>3.5</v>
      </c>
      <c r="E673" s="171">
        <v>15726</v>
      </c>
      <c r="J673" s="169">
        <v>2.84</v>
      </c>
      <c r="K673" s="171">
        <v>44682</v>
      </c>
      <c r="L673" s="169">
        <v>4901.1099999999997</v>
      </c>
      <c r="M673" s="169">
        <v>102.71549</v>
      </c>
      <c r="N673" s="170">
        <v>5034.1991520000001</v>
      </c>
      <c r="O673" s="169" t="str">
        <f t="shared" si="10"/>
        <v>GNM</v>
      </c>
    </row>
    <row r="674" spans="1:15" hidden="1" outlineLevel="3" x14ac:dyDescent="0.25">
      <c r="A674" s="169" t="s">
        <v>1292</v>
      </c>
      <c r="B674" s="169" t="s">
        <v>1293</v>
      </c>
      <c r="C674" s="169" t="s">
        <v>1277</v>
      </c>
      <c r="D674" s="169">
        <v>3.5</v>
      </c>
      <c r="E674" s="171">
        <v>15726</v>
      </c>
      <c r="J674" s="169">
        <v>2.84</v>
      </c>
      <c r="K674" s="171">
        <v>44713</v>
      </c>
      <c r="L674" s="169">
        <v>5104.83</v>
      </c>
      <c r="M674" s="169">
        <v>102.71549</v>
      </c>
      <c r="N674" s="170">
        <v>5243.4511480000001</v>
      </c>
      <c r="O674" s="169" t="str">
        <f t="shared" si="10"/>
        <v>GNM</v>
      </c>
    </row>
    <row r="675" spans="1:15" hidden="1" outlineLevel="3" x14ac:dyDescent="0.25">
      <c r="A675" s="169" t="s">
        <v>1292</v>
      </c>
      <c r="B675" s="169" t="s">
        <v>1293</v>
      </c>
      <c r="C675" s="169" t="s">
        <v>1277</v>
      </c>
      <c r="D675" s="169">
        <v>3.5</v>
      </c>
      <c r="E675" s="171">
        <v>15726</v>
      </c>
      <c r="J675" s="169">
        <v>2.84</v>
      </c>
      <c r="K675" s="171">
        <v>44743</v>
      </c>
      <c r="L675" s="169">
        <v>5355.56</v>
      </c>
      <c r="M675" s="169">
        <v>102.71549</v>
      </c>
      <c r="N675" s="170">
        <v>5500.9896959999996</v>
      </c>
      <c r="O675" s="169" t="str">
        <f t="shared" si="10"/>
        <v>GNM</v>
      </c>
    </row>
    <row r="676" spans="1:15" hidden="1" outlineLevel="3" x14ac:dyDescent="0.25">
      <c r="A676" s="169" t="s">
        <v>1292</v>
      </c>
      <c r="B676" s="169" t="s">
        <v>1293</v>
      </c>
      <c r="C676" s="169" t="s">
        <v>1277</v>
      </c>
      <c r="D676" s="169">
        <v>3.5</v>
      </c>
      <c r="E676" s="171">
        <v>15726</v>
      </c>
      <c r="J676" s="169">
        <v>2.84</v>
      </c>
      <c r="K676" s="171">
        <v>44774</v>
      </c>
      <c r="L676" s="169">
        <v>5120.01</v>
      </c>
      <c r="M676" s="169">
        <v>102.71549</v>
      </c>
      <c r="N676" s="170">
        <v>5259.0433599999997</v>
      </c>
      <c r="O676" s="169" t="str">
        <f t="shared" si="10"/>
        <v>GNM</v>
      </c>
    </row>
    <row r="677" spans="1:15" hidden="1" outlineLevel="3" x14ac:dyDescent="0.25">
      <c r="A677" s="169" t="s">
        <v>1292</v>
      </c>
      <c r="B677" s="169" t="s">
        <v>1293</v>
      </c>
      <c r="C677" s="169" t="s">
        <v>1277</v>
      </c>
      <c r="D677" s="169">
        <v>3.5</v>
      </c>
      <c r="E677" s="171">
        <v>15726</v>
      </c>
      <c r="J677" s="169">
        <v>2.84</v>
      </c>
      <c r="K677" s="171">
        <v>44805</v>
      </c>
      <c r="L677" s="169">
        <v>5145.5600000000004</v>
      </c>
      <c r="M677" s="169">
        <v>102.71549</v>
      </c>
      <c r="N677" s="170">
        <v>5285.2871670000004</v>
      </c>
      <c r="O677" s="169" t="str">
        <f t="shared" si="10"/>
        <v>GNM</v>
      </c>
    </row>
    <row r="678" spans="1:15" hidden="1" outlineLevel="3" x14ac:dyDescent="0.25">
      <c r="A678" s="169" t="s">
        <v>1292</v>
      </c>
      <c r="B678" s="169" t="s">
        <v>1293</v>
      </c>
      <c r="C678" s="169" t="s">
        <v>1277</v>
      </c>
      <c r="D678" s="169">
        <v>3.5</v>
      </c>
      <c r="E678" s="171">
        <v>15726</v>
      </c>
      <c r="J678" s="169">
        <v>2.84</v>
      </c>
      <c r="K678" s="171">
        <v>44835</v>
      </c>
      <c r="L678" s="169">
        <v>4551.8500000000004</v>
      </c>
      <c r="M678" s="169">
        <v>102.71549</v>
      </c>
      <c r="N678" s="170">
        <v>4675.4550319999998</v>
      </c>
      <c r="O678" s="169" t="str">
        <f t="shared" si="10"/>
        <v>GNM</v>
      </c>
    </row>
    <row r="679" spans="1:15" hidden="1" outlineLevel="3" x14ac:dyDescent="0.25">
      <c r="A679" s="169" t="s">
        <v>1292</v>
      </c>
      <c r="B679" s="169" t="s">
        <v>1293</v>
      </c>
      <c r="C679" s="169" t="s">
        <v>1277</v>
      </c>
      <c r="D679" s="169">
        <v>3.5</v>
      </c>
      <c r="E679" s="171">
        <v>15726</v>
      </c>
      <c r="J679" s="169">
        <v>2.84</v>
      </c>
      <c r="K679" s="171">
        <v>44866</v>
      </c>
      <c r="L679" s="169">
        <v>4459.3</v>
      </c>
      <c r="M679" s="169">
        <v>102.71549</v>
      </c>
      <c r="N679" s="170">
        <v>4580.3918460000004</v>
      </c>
      <c r="O679" s="169" t="str">
        <f t="shared" si="10"/>
        <v>GNM</v>
      </c>
    </row>
    <row r="680" spans="1:15" hidden="1" outlineLevel="3" x14ac:dyDescent="0.25">
      <c r="A680" s="169" t="s">
        <v>1292</v>
      </c>
      <c r="B680" s="169" t="s">
        <v>1293</v>
      </c>
      <c r="C680" s="169" t="s">
        <v>1277</v>
      </c>
      <c r="D680" s="169">
        <v>3.5</v>
      </c>
      <c r="E680" s="171">
        <v>15726</v>
      </c>
      <c r="J680" s="169">
        <v>2.84</v>
      </c>
      <c r="K680" s="171">
        <v>44896</v>
      </c>
      <c r="L680" s="169">
        <v>4182.74</v>
      </c>
      <c r="M680" s="169">
        <v>102.71549</v>
      </c>
      <c r="N680" s="170">
        <v>4296.3218859999997</v>
      </c>
      <c r="O680" s="169" t="str">
        <f t="shared" si="10"/>
        <v>GNM</v>
      </c>
    </row>
    <row r="681" spans="1:15" hidden="1" outlineLevel="3" x14ac:dyDescent="0.25">
      <c r="A681" s="169" t="s">
        <v>1292</v>
      </c>
      <c r="B681" s="169" t="s">
        <v>1293</v>
      </c>
      <c r="C681" s="169" t="s">
        <v>1277</v>
      </c>
      <c r="D681" s="169">
        <v>3.5</v>
      </c>
      <c r="E681" s="171">
        <v>15726</v>
      </c>
      <c r="J681" s="169">
        <v>2.84</v>
      </c>
      <c r="K681" s="171">
        <v>44927</v>
      </c>
      <c r="L681" s="169">
        <v>4218.75</v>
      </c>
      <c r="M681" s="169">
        <v>102.71549</v>
      </c>
      <c r="N681" s="170">
        <v>4333.3097340000004</v>
      </c>
      <c r="O681" s="169" t="str">
        <f t="shared" si="10"/>
        <v>GNM</v>
      </c>
    </row>
    <row r="682" spans="1:15" hidden="1" outlineLevel="3" x14ac:dyDescent="0.25">
      <c r="A682" s="169" t="s">
        <v>1292</v>
      </c>
      <c r="B682" s="169" t="s">
        <v>1293</v>
      </c>
      <c r="C682" s="169" t="s">
        <v>1277</v>
      </c>
      <c r="D682" s="169">
        <v>3.5</v>
      </c>
      <c r="E682" s="171">
        <v>15726</v>
      </c>
      <c r="J682" s="169">
        <v>2.84</v>
      </c>
      <c r="K682" s="171">
        <v>44958</v>
      </c>
      <c r="L682" s="169">
        <v>3544.67</v>
      </c>
      <c r="M682" s="169">
        <v>102.71549</v>
      </c>
      <c r="N682" s="170">
        <v>3640.9251589999999</v>
      </c>
      <c r="O682" s="169" t="str">
        <f t="shared" si="10"/>
        <v>GNM</v>
      </c>
    </row>
    <row r="683" spans="1:15" hidden="1" outlineLevel="3" x14ac:dyDescent="0.25">
      <c r="A683" s="169" t="s">
        <v>1292</v>
      </c>
      <c r="B683" s="169" t="s">
        <v>1293</v>
      </c>
      <c r="C683" s="169" t="s">
        <v>1277</v>
      </c>
      <c r="D683" s="169">
        <v>3.5</v>
      </c>
      <c r="E683" s="171">
        <v>15726</v>
      </c>
      <c r="J683" s="169">
        <v>2.84</v>
      </c>
      <c r="K683" s="171">
        <v>44986</v>
      </c>
      <c r="L683" s="169">
        <v>3592.98</v>
      </c>
      <c r="M683" s="169">
        <v>102.71549</v>
      </c>
      <c r="N683" s="170">
        <v>3690.5470129999999</v>
      </c>
      <c r="O683" s="169" t="str">
        <f t="shared" si="10"/>
        <v>GNM</v>
      </c>
    </row>
    <row r="684" spans="1:15" hidden="1" outlineLevel="3" x14ac:dyDescent="0.25">
      <c r="A684" s="169" t="s">
        <v>1292</v>
      </c>
      <c r="B684" s="169" t="s">
        <v>1293</v>
      </c>
      <c r="C684" s="169" t="s">
        <v>1277</v>
      </c>
      <c r="D684" s="169">
        <v>3.5</v>
      </c>
      <c r="E684" s="171">
        <v>15726</v>
      </c>
      <c r="J684" s="169">
        <v>2.84</v>
      </c>
      <c r="K684" s="171">
        <v>45017</v>
      </c>
      <c r="L684" s="169">
        <v>4163</v>
      </c>
      <c r="M684" s="169">
        <v>102.71549</v>
      </c>
      <c r="N684" s="170">
        <v>4276.0458490000001</v>
      </c>
      <c r="O684" s="169" t="str">
        <f t="shared" si="10"/>
        <v>GNM</v>
      </c>
    </row>
    <row r="685" spans="1:15" hidden="1" outlineLevel="3" x14ac:dyDescent="0.25">
      <c r="A685" s="169" t="s">
        <v>1292</v>
      </c>
      <c r="B685" s="169" t="s">
        <v>1293</v>
      </c>
      <c r="C685" s="169" t="s">
        <v>1277</v>
      </c>
      <c r="D685" s="169">
        <v>3.5</v>
      </c>
      <c r="E685" s="171">
        <v>15726</v>
      </c>
      <c r="J685" s="169">
        <v>2.84</v>
      </c>
      <c r="K685" s="171">
        <v>45047</v>
      </c>
      <c r="L685" s="169">
        <v>4443.12</v>
      </c>
      <c r="M685" s="169">
        <v>102.71549</v>
      </c>
      <c r="N685" s="170">
        <v>4563.7724790000002</v>
      </c>
      <c r="O685" s="169" t="str">
        <f t="shared" si="10"/>
        <v>GNM</v>
      </c>
    </row>
    <row r="686" spans="1:15" hidden="1" outlineLevel="3" x14ac:dyDescent="0.25">
      <c r="A686" s="169" t="s">
        <v>1292</v>
      </c>
      <c r="B686" s="169" t="s">
        <v>1293</v>
      </c>
      <c r="C686" s="169" t="s">
        <v>1277</v>
      </c>
      <c r="D686" s="169">
        <v>3.5</v>
      </c>
      <c r="E686" s="171">
        <v>15726</v>
      </c>
      <c r="J686" s="169">
        <v>2.84</v>
      </c>
      <c r="K686" s="171">
        <v>45078</v>
      </c>
      <c r="L686" s="169">
        <v>4623.82</v>
      </c>
      <c r="M686" s="169">
        <v>102.71549</v>
      </c>
      <c r="N686" s="170">
        <v>4749.3793699999997</v>
      </c>
      <c r="O686" s="169" t="str">
        <f t="shared" si="10"/>
        <v>GNM</v>
      </c>
    </row>
    <row r="687" spans="1:15" hidden="1" outlineLevel="3" x14ac:dyDescent="0.25">
      <c r="A687" s="169" t="s">
        <v>1292</v>
      </c>
      <c r="B687" s="169" t="s">
        <v>1293</v>
      </c>
      <c r="C687" s="169" t="s">
        <v>1277</v>
      </c>
      <c r="D687" s="169">
        <v>3.5</v>
      </c>
      <c r="E687" s="171">
        <v>15726</v>
      </c>
      <c r="J687" s="169">
        <v>2.84</v>
      </c>
      <c r="K687" s="171">
        <v>45108</v>
      </c>
      <c r="L687" s="169">
        <v>4844.92</v>
      </c>
      <c r="M687" s="169">
        <v>102.71549</v>
      </c>
      <c r="N687" s="170">
        <v>4976.4833179999996</v>
      </c>
      <c r="O687" s="169" t="str">
        <f t="shared" si="10"/>
        <v>GNM</v>
      </c>
    </row>
    <row r="688" spans="1:15" hidden="1" outlineLevel="3" x14ac:dyDescent="0.25">
      <c r="A688" s="169" t="s">
        <v>1292</v>
      </c>
      <c r="B688" s="169" t="s">
        <v>1293</v>
      </c>
      <c r="C688" s="169" t="s">
        <v>1277</v>
      </c>
      <c r="D688" s="169">
        <v>3.5</v>
      </c>
      <c r="E688" s="171">
        <v>15726</v>
      </c>
      <c r="J688" s="169">
        <v>2.84</v>
      </c>
      <c r="K688" s="171">
        <v>45139</v>
      </c>
      <c r="L688" s="169">
        <v>4634.3100000000004</v>
      </c>
      <c r="M688" s="169">
        <v>102.71549</v>
      </c>
      <c r="N688" s="170">
        <v>4760.1542250000002</v>
      </c>
      <c r="O688" s="169" t="str">
        <f t="shared" si="10"/>
        <v>GNM</v>
      </c>
    </row>
    <row r="689" spans="1:15" hidden="1" outlineLevel="3" x14ac:dyDescent="0.25">
      <c r="A689" s="169" t="s">
        <v>1292</v>
      </c>
      <c r="B689" s="169" t="s">
        <v>1293</v>
      </c>
      <c r="C689" s="169" t="s">
        <v>1277</v>
      </c>
      <c r="D689" s="169">
        <v>3.5</v>
      </c>
      <c r="E689" s="171">
        <v>15726</v>
      </c>
      <c r="J689" s="169">
        <v>2.84</v>
      </c>
      <c r="K689" s="171">
        <v>45170</v>
      </c>
      <c r="L689" s="169">
        <v>4655.62</v>
      </c>
      <c r="M689" s="169">
        <v>102.71549</v>
      </c>
      <c r="N689" s="170">
        <v>4782.0428959999999</v>
      </c>
      <c r="O689" s="169" t="str">
        <f t="shared" si="10"/>
        <v>GNM</v>
      </c>
    </row>
    <row r="690" spans="1:15" hidden="1" outlineLevel="3" x14ac:dyDescent="0.25">
      <c r="A690" s="169" t="s">
        <v>1292</v>
      </c>
      <c r="B690" s="169" t="s">
        <v>1293</v>
      </c>
      <c r="C690" s="169" t="s">
        <v>1277</v>
      </c>
      <c r="D690" s="169">
        <v>3.5</v>
      </c>
      <c r="E690" s="171">
        <v>15726</v>
      </c>
      <c r="J690" s="169">
        <v>2.84</v>
      </c>
      <c r="K690" s="171">
        <v>45200</v>
      </c>
      <c r="L690" s="169">
        <v>4130.24</v>
      </c>
      <c r="M690" s="169">
        <v>102.71549</v>
      </c>
      <c r="N690" s="170">
        <v>4242.3962540000002</v>
      </c>
      <c r="O690" s="169" t="str">
        <f t="shared" si="10"/>
        <v>GNM</v>
      </c>
    </row>
    <row r="691" spans="1:15" hidden="1" outlineLevel="3" x14ac:dyDescent="0.25">
      <c r="A691" s="169" t="s">
        <v>1292</v>
      </c>
      <c r="B691" s="169" t="s">
        <v>1293</v>
      </c>
      <c r="C691" s="169" t="s">
        <v>1277</v>
      </c>
      <c r="D691" s="169">
        <v>3.5</v>
      </c>
      <c r="E691" s="171">
        <v>15726</v>
      </c>
      <c r="J691" s="169">
        <v>2.84</v>
      </c>
      <c r="K691" s="171">
        <v>45231</v>
      </c>
      <c r="L691" s="169">
        <v>4047.3</v>
      </c>
      <c r="M691" s="169">
        <v>102.71549</v>
      </c>
      <c r="N691" s="170">
        <v>4157.2040269999998</v>
      </c>
      <c r="O691" s="169" t="str">
        <f t="shared" si="10"/>
        <v>GNM</v>
      </c>
    </row>
    <row r="692" spans="1:15" hidden="1" outlineLevel="3" x14ac:dyDescent="0.25">
      <c r="A692" s="169" t="s">
        <v>1292</v>
      </c>
      <c r="B692" s="169" t="s">
        <v>1293</v>
      </c>
      <c r="C692" s="169" t="s">
        <v>1277</v>
      </c>
      <c r="D692" s="169">
        <v>3.5</v>
      </c>
      <c r="E692" s="171">
        <v>15726</v>
      </c>
      <c r="J692" s="169">
        <v>2.84</v>
      </c>
      <c r="K692" s="171">
        <v>45261</v>
      </c>
      <c r="L692" s="169">
        <v>3802.57</v>
      </c>
      <c r="M692" s="169">
        <v>102.71549</v>
      </c>
      <c r="N692" s="170">
        <v>3905.8284079999999</v>
      </c>
      <c r="O692" s="169" t="str">
        <f t="shared" si="10"/>
        <v>GNM</v>
      </c>
    </row>
    <row r="693" spans="1:15" hidden="1" outlineLevel="3" x14ac:dyDescent="0.25">
      <c r="A693" s="169" t="s">
        <v>1292</v>
      </c>
      <c r="B693" s="169" t="s">
        <v>1293</v>
      </c>
      <c r="C693" s="169" t="s">
        <v>1277</v>
      </c>
      <c r="D693" s="169">
        <v>3.5</v>
      </c>
      <c r="E693" s="171">
        <v>15726</v>
      </c>
      <c r="J693" s="169">
        <v>2.84</v>
      </c>
      <c r="K693" s="171">
        <v>45292</v>
      </c>
      <c r="L693" s="169">
        <v>3832.67</v>
      </c>
      <c r="M693" s="169">
        <v>102.71549</v>
      </c>
      <c r="N693" s="170">
        <v>3936.7457709999999</v>
      </c>
      <c r="O693" s="169" t="str">
        <f t="shared" si="10"/>
        <v>GNM</v>
      </c>
    </row>
    <row r="694" spans="1:15" hidden="1" outlineLevel="3" x14ac:dyDescent="0.25">
      <c r="A694" s="169" t="s">
        <v>1292</v>
      </c>
      <c r="B694" s="169" t="s">
        <v>1293</v>
      </c>
      <c r="C694" s="169" t="s">
        <v>1277</v>
      </c>
      <c r="D694" s="169">
        <v>3.5</v>
      </c>
      <c r="E694" s="171">
        <v>15726</v>
      </c>
      <c r="J694" s="169">
        <v>2.84</v>
      </c>
      <c r="K694" s="171">
        <v>45323</v>
      </c>
      <c r="L694" s="169">
        <v>3239.69</v>
      </c>
      <c r="M694" s="169">
        <v>102.71549</v>
      </c>
      <c r="N694" s="170">
        <v>3327.663458</v>
      </c>
      <c r="O694" s="169" t="str">
        <f t="shared" si="10"/>
        <v>GNM</v>
      </c>
    </row>
    <row r="695" spans="1:15" hidden="1" outlineLevel="3" x14ac:dyDescent="0.25">
      <c r="A695" s="169" t="s">
        <v>1292</v>
      </c>
      <c r="B695" s="169" t="s">
        <v>1293</v>
      </c>
      <c r="C695" s="169" t="s">
        <v>1277</v>
      </c>
      <c r="D695" s="169">
        <v>3.5</v>
      </c>
      <c r="E695" s="171">
        <v>15726</v>
      </c>
      <c r="J695" s="169">
        <v>2.84</v>
      </c>
      <c r="K695" s="171">
        <v>45352</v>
      </c>
      <c r="L695" s="169">
        <v>3281.31</v>
      </c>
      <c r="M695" s="169">
        <v>102.71549</v>
      </c>
      <c r="N695" s="170">
        <v>3370.4136450000001</v>
      </c>
      <c r="O695" s="169" t="str">
        <f t="shared" si="10"/>
        <v>GNM</v>
      </c>
    </row>
    <row r="696" spans="1:15" hidden="1" outlineLevel="3" x14ac:dyDescent="0.25">
      <c r="A696" s="169" t="s">
        <v>1292</v>
      </c>
      <c r="B696" s="169" t="s">
        <v>1293</v>
      </c>
      <c r="C696" s="169" t="s">
        <v>1277</v>
      </c>
      <c r="D696" s="169">
        <v>3.5</v>
      </c>
      <c r="E696" s="171">
        <v>15726</v>
      </c>
      <c r="J696" s="169">
        <v>2.84</v>
      </c>
      <c r="K696" s="171">
        <v>45383</v>
      </c>
      <c r="L696" s="169">
        <v>3779.29</v>
      </c>
      <c r="M696" s="169">
        <v>102.71549</v>
      </c>
      <c r="N696" s="170">
        <v>3881.9162419999998</v>
      </c>
      <c r="O696" s="169" t="str">
        <f t="shared" si="10"/>
        <v>GNM</v>
      </c>
    </row>
    <row r="697" spans="1:15" hidden="1" outlineLevel="3" x14ac:dyDescent="0.25">
      <c r="A697" s="169" t="s">
        <v>1292</v>
      </c>
      <c r="B697" s="169" t="s">
        <v>1293</v>
      </c>
      <c r="C697" s="169" t="s">
        <v>1277</v>
      </c>
      <c r="D697" s="169">
        <v>3.5</v>
      </c>
      <c r="E697" s="171">
        <v>15726</v>
      </c>
      <c r="J697" s="169">
        <v>2.84</v>
      </c>
      <c r="K697" s="171">
        <v>45413</v>
      </c>
      <c r="L697" s="169">
        <v>4023.67</v>
      </c>
      <c r="M697" s="169">
        <v>102.71549</v>
      </c>
      <c r="N697" s="170">
        <v>4132.9323560000003</v>
      </c>
      <c r="O697" s="169" t="str">
        <f t="shared" si="10"/>
        <v>GNM</v>
      </c>
    </row>
    <row r="698" spans="1:15" hidden="1" outlineLevel="3" x14ac:dyDescent="0.25">
      <c r="A698" s="169" t="s">
        <v>1292</v>
      </c>
      <c r="B698" s="169" t="s">
        <v>1293</v>
      </c>
      <c r="C698" s="169" t="s">
        <v>1277</v>
      </c>
      <c r="D698" s="169">
        <v>3.5</v>
      </c>
      <c r="E698" s="171">
        <v>15726</v>
      </c>
      <c r="J698" s="169">
        <v>2.84</v>
      </c>
      <c r="K698" s="171">
        <v>45444</v>
      </c>
      <c r="L698" s="169">
        <v>4180.92</v>
      </c>
      <c r="M698" s="169">
        <v>102.71549</v>
      </c>
      <c r="N698" s="170">
        <v>4294.4524650000003</v>
      </c>
      <c r="O698" s="169" t="str">
        <f t="shared" si="10"/>
        <v>GNM</v>
      </c>
    </row>
    <row r="699" spans="1:15" hidden="1" outlineLevel="3" x14ac:dyDescent="0.25">
      <c r="A699" s="169" t="s">
        <v>1292</v>
      </c>
      <c r="B699" s="169" t="s">
        <v>1293</v>
      </c>
      <c r="C699" s="169" t="s">
        <v>1277</v>
      </c>
      <c r="D699" s="169">
        <v>3.5</v>
      </c>
      <c r="E699" s="171">
        <v>15726</v>
      </c>
      <c r="J699" s="169">
        <v>2.84</v>
      </c>
      <c r="K699" s="171">
        <v>45474</v>
      </c>
      <c r="L699" s="169">
        <v>4373.93</v>
      </c>
      <c r="M699" s="169">
        <v>102.71549</v>
      </c>
      <c r="N699" s="170">
        <v>4492.7036319999997</v>
      </c>
      <c r="O699" s="169" t="str">
        <f t="shared" si="10"/>
        <v>GNM</v>
      </c>
    </row>
    <row r="700" spans="1:15" hidden="1" outlineLevel="3" x14ac:dyDescent="0.25">
      <c r="A700" s="169" t="s">
        <v>1292</v>
      </c>
      <c r="B700" s="169" t="s">
        <v>1293</v>
      </c>
      <c r="C700" s="169" t="s">
        <v>1277</v>
      </c>
      <c r="D700" s="169">
        <v>3.5</v>
      </c>
      <c r="E700" s="171">
        <v>15726</v>
      </c>
      <c r="J700" s="169">
        <v>2.84</v>
      </c>
      <c r="K700" s="171">
        <v>45505</v>
      </c>
      <c r="L700" s="169">
        <v>4191.7299999999996</v>
      </c>
      <c r="M700" s="169">
        <v>102.71549</v>
      </c>
      <c r="N700" s="170">
        <v>4305.5560089999999</v>
      </c>
      <c r="O700" s="169" t="str">
        <f t="shared" si="10"/>
        <v>GNM</v>
      </c>
    </row>
    <row r="701" spans="1:15" hidden="1" outlineLevel="3" x14ac:dyDescent="0.25">
      <c r="A701" s="169" t="s">
        <v>1292</v>
      </c>
      <c r="B701" s="169" t="s">
        <v>1293</v>
      </c>
      <c r="C701" s="169" t="s">
        <v>1277</v>
      </c>
      <c r="D701" s="169">
        <v>3.5</v>
      </c>
      <c r="E701" s="171">
        <v>15726</v>
      </c>
      <c r="J701" s="169">
        <v>2.84</v>
      </c>
      <c r="K701" s="171">
        <v>45536</v>
      </c>
      <c r="L701" s="169">
        <v>4211.21</v>
      </c>
      <c r="M701" s="169">
        <v>102.71549</v>
      </c>
      <c r="N701" s="170">
        <v>4325.5649860000003</v>
      </c>
      <c r="O701" s="169" t="str">
        <f t="shared" si="10"/>
        <v>GNM</v>
      </c>
    </row>
    <row r="702" spans="1:15" hidden="1" outlineLevel="3" x14ac:dyDescent="0.25">
      <c r="A702" s="169" t="s">
        <v>1292</v>
      </c>
      <c r="B702" s="169" t="s">
        <v>1293</v>
      </c>
      <c r="C702" s="169" t="s">
        <v>1277</v>
      </c>
      <c r="D702" s="169">
        <v>3.5</v>
      </c>
      <c r="E702" s="171">
        <v>15726</v>
      </c>
      <c r="J702" s="169">
        <v>2.84</v>
      </c>
      <c r="K702" s="171">
        <v>45566</v>
      </c>
      <c r="L702" s="169">
        <v>3752.73</v>
      </c>
      <c r="M702" s="169">
        <v>102.71549</v>
      </c>
      <c r="N702" s="170">
        <v>3854.6350080000002</v>
      </c>
      <c r="O702" s="169" t="str">
        <f t="shared" si="10"/>
        <v>GNM</v>
      </c>
    </row>
    <row r="703" spans="1:15" hidden="1" outlineLevel="3" x14ac:dyDescent="0.25">
      <c r="A703" s="169" t="s">
        <v>1292</v>
      </c>
      <c r="B703" s="169" t="s">
        <v>1293</v>
      </c>
      <c r="C703" s="169" t="s">
        <v>1277</v>
      </c>
      <c r="D703" s="169">
        <v>3.5</v>
      </c>
      <c r="E703" s="171">
        <v>15726</v>
      </c>
      <c r="J703" s="169">
        <v>2.84</v>
      </c>
      <c r="K703" s="171">
        <v>45597</v>
      </c>
      <c r="L703" s="169">
        <v>3681.1</v>
      </c>
      <c r="M703" s="169">
        <v>102.71549</v>
      </c>
      <c r="N703" s="170">
        <v>3781.059902</v>
      </c>
      <c r="O703" s="169" t="str">
        <f t="shared" si="10"/>
        <v>GNM</v>
      </c>
    </row>
    <row r="704" spans="1:15" hidden="1" outlineLevel="3" x14ac:dyDescent="0.25">
      <c r="A704" s="169" t="s">
        <v>1292</v>
      </c>
      <c r="B704" s="169" t="s">
        <v>1293</v>
      </c>
      <c r="C704" s="169" t="s">
        <v>1277</v>
      </c>
      <c r="D704" s="169">
        <v>3.5</v>
      </c>
      <c r="E704" s="171">
        <v>15726</v>
      </c>
      <c r="J704" s="169">
        <v>2.84</v>
      </c>
      <c r="K704" s="171">
        <v>45627</v>
      </c>
      <c r="L704" s="169">
        <v>3467.33</v>
      </c>
      <c r="M704" s="169">
        <v>102.71549</v>
      </c>
      <c r="N704" s="170">
        <v>3561.4849989999998</v>
      </c>
      <c r="O704" s="169" t="str">
        <f t="shared" si="10"/>
        <v>GNM</v>
      </c>
    </row>
    <row r="705" spans="1:15" hidden="1" outlineLevel="3" x14ac:dyDescent="0.25">
      <c r="A705" s="169" t="s">
        <v>1292</v>
      </c>
      <c r="B705" s="169" t="s">
        <v>1293</v>
      </c>
      <c r="C705" s="169" t="s">
        <v>1277</v>
      </c>
      <c r="D705" s="169">
        <v>3.5</v>
      </c>
      <c r="E705" s="171">
        <v>15726</v>
      </c>
      <c r="J705" s="169">
        <v>2.84</v>
      </c>
      <c r="K705" s="171">
        <v>45658</v>
      </c>
      <c r="L705" s="169">
        <v>3494.6</v>
      </c>
      <c r="M705" s="169">
        <v>102.71549</v>
      </c>
      <c r="N705" s="170">
        <v>3589.4955140000002</v>
      </c>
      <c r="O705" s="169" t="str">
        <f t="shared" si="10"/>
        <v>GNM</v>
      </c>
    </row>
    <row r="706" spans="1:15" hidden="1" outlineLevel="3" x14ac:dyDescent="0.25">
      <c r="A706" s="169" t="s">
        <v>1292</v>
      </c>
      <c r="B706" s="169" t="s">
        <v>1293</v>
      </c>
      <c r="C706" s="169" t="s">
        <v>1277</v>
      </c>
      <c r="D706" s="169">
        <v>3.5</v>
      </c>
      <c r="E706" s="171">
        <v>15726</v>
      </c>
      <c r="J706" s="169">
        <v>2.84</v>
      </c>
      <c r="K706" s="171">
        <v>45689</v>
      </c>
      <c r="L706" s="169">
        <v>2974.01</v>
      </c>
      <c r="M706" s="169">
        <v>102.71549</v>
      </c>
      <c r="N706" s="170">
        <v>3054.7689439999999</v>
      </c>
      <c r="O706" s="169" t="str">
        <f t="shared" ref="O706:O769" si="11">LEFT(B706,3)</f>
        <v>GNM</v>
      </c>
    </row>
    <row r="707" spans="1:15" hidden="1" outlineLevel="3" x14ac:dyDescent="0.25">
      <c r="A707" s="169" t="s">
        <v>1292</v>
      </c>
      <c r="B707" s="169" t="s">
        <v>1293</v>
      </c>
      <c r="C707" s="169" t="s">
        <v>1277</v>
      </c>
      <c r="D707" s="169">
        <v>3.5</v>
      </c>
      <c r="E707" s="171">
        <v>15726</v>
      </c>
      <c r="J707" s="169">
        <v>2.84</v>
      </c>
      <c r="K707" s="171">
        <v>45717</v>
      </c>
      <c r="L707" s="169">
        <v>3011.45</v>
      </c>
      <c r="M707" s="169">
        <v>102.71549</v>
      </c>
      <c r="N707" s="170">
        <v>3093.2256240000002</v>
      </c>
      <c r="O707" s="169" t="str">
        <f t="shared" si="11"/>
        <v>GNM</v>
      </c>
    </row>
    <row r="708" spans="1:15" hidden="1" outlineLevel="3" x14ac:dyDescent="0.25">
      <c r="A708" s="169" t="s">
        <v>1292</v>
      </c>
      <c r="B708" s="169" t="s">
        <v>1293</v>
      </c>
      <c r="C708" s="169" t="s">
        <v>1277</v>
      </c>
      <c r="D708" s="169">
        <v>3.5</v>
      </c>
      <c r="E708" s="171">
        <v>15726</v>
      </c>
      <c r="J708" s="169">
        <v>2.84</v>
      </c>
      <c r="K708" s="171">
        <v>45748</v>
      </c>
      <c r="L708" s="169">
        <v>3451.19</v>
      </c>
      <c r="M708" s="169">
        <v>102.71549</v>
      </c>
      <c r="N708" s="170">
        <v>3544.9067190000001</v>
      </c>
      <c r="O708" s="169" t="str">
        <f t="shared" si="11"/>
        <v>GNM</v>
      </c>
    </row>
    <row r="709" spans="1:15" hidden="1" outlineLevel="3" x14ac:dyDescent="0.25">
      <c r="A709" s="169" t="s">
        <v>1292</v>
      </c>
      <c r="B709" s="169" t="s">
        <v>1293</v>
      </c>
      <c r="C709" s="169" t="s">
        <v>1277</v>
      </c>
      <c r="D709" s="169">
        <v>3.5</v>
      </c>
      <c r="E709" s="171">
        <v>15726</v>
      </c>
      <c r="J709" s="169">
        <v>2.84</v>
      </c>
      <c r="K709" s="171">
        <v>45778</v>
      </c>
      <c r="L709" s="169">
        <v>3667.03</v>
      </c>
      <c r="M709" s="169">
        <v>102.71549</v>
      </c>
      <c r="N709" s="170">
        <v>3766.607833</v>
      </c>
      <c r="O709" s="169" t="str">
        <f t="shared" si="11"/>
        <v>GNM</v>
      </c>
    </row>
    <row r="710" spans="1:15" hidden="1" outlineLevel="3" x14ac:dyDescent="0.25">
      <c r="A710" s="169" t="s">
        <v>1292</v>
      </c>
      <c r="B710" s="169" t="s">
        <v>1293</v>
      </c>
      <c r="C710" s="169" t="s">
        <v>1277</v>
      </c>
      <c r="D710" s="169">
        <v>3.5</v>
      </c>
      <c r="E710" s="171">
        <v>15726</v>
      </c>
      <c r="J710" s="169">
        <v>2.84</v>
      </c>
      <c r="K710" s="171">
        <v>45809</v>
      </c>
      <c r="L710" s="169">
        <v>3806.11</v>
      </c>
      <c r="M710" s="169">
        <v>102.71549</v>
      </c>
      <c r="N710" s="170">
        <v>3909.464536</v>
      </c>
      <c r="O710" s="169" t="str">
        <f t="shared" si="11"/>
        <v>GNM</v>
      </c>
    </row>
    <row r="711" spans="1:15" hidden="1" outlineLevel="3" x14ac:dyDescent="0.25">
      <c r="A711" s="169" t="s">
        <v>1292</v>
      </c>
      <c r="B711" s="169" t="s">
        <v>1293</v>
      </c>
      <c r="C711" s="169" t="s">
        <v>1277</v>
      </c>
      <c r="D711" s="169">
        <v>3.5</v>
      </c>
      <c r="E711" s="171">
        <v>15726</v>
      </c>
      <c r="J711" s="169">
        <v>2.84</v>
      </c>
      <c r="K711" s="171">
        <v>45839</v>
      </c>
      <c r="L711" s="169">
        <v>3976.75</v>
      </c>
      <c r="M711" s="169">
        <v>102.71549</v>
      </c>
      <c r="N711" s="170">
        <v>4084.738249</v>
      </c>
      <c r="O711" s="169" t="str">
        <f t="shared" si="11"/>
        <v>GNM</v>
      </c>
    </row>
    <row r="712" spans="1:15" hidden="1" outlineLevel="3" x14ac:dyDescent="0.25">
      <c r="A712" s="169" t="s">
        <v>1292</v>
      </c>
      <c r="B712" s="169" t="s">
        <v>1293</v>
      </c>
      <c r="C712" s="169" t="s">
        <v>1277</v>
      </c>
      <c r="D712" s="169">
        <v>3.5</v>
      </c>
      <c r="E712" s="171">
        <v>15726</v>
      </c>
      <c r="J712" s="169">
        <v>2.84</v>
      </c>
      <c r="K712" s="171">
        <v>45870</v>
      </c>
      <c r="L712" s="169">
        <v>3815.64</v>
      </c>
      <c r="M712" s="169">
        <v>102.71549</v>
      </c>
      <c r="N712" s="170">
        <v>3919.2533229999999</v>
      </c>
      <c r="O712" s="169" t="str">
        <f t="shared" si="11"/>
        <v>GNM</v>
      </c>
    </row>
    <row r="713" spans="1:15" hidden="1" outlineLevel="3" x14ac:dyDescent="0.25">
      <c r="A713" s="169" t="s">
        <v>1292</v>
      </c>
      <c r="B713" s="169" t="s">
        <v>1293</v>
      </c>
      <c r="C713" s="169" t="s">
        <v>1277</v>
      </c>
      <c r="D713" s="169">
        <v>3.5</v>
      </c>
      <c r="E713" s="171">
        <v>15726</v>
      </c>
      <c r="J713" s="169">
        <v>2.84</v>
      </c>
      <c r="K713" s="171">
        <v>45901</v>
      </c>
      <c r="L713" s="169">
        <v>3832.32</v>
      </c>
      <c r="M713" s="169">
        <v>102.71549</v>
      </c>
      <c r="N713" s="170">
        <v>3936.386266</v>
      </c>
      <c r="O713" s="169" t="str">
        <f t="shared" si="11"/>
        <v>GNM</v>
      </c>
    </row>
    <row r="714" spans="1:15" hidden="1" outlineLevel="3" x14ac:dyDescent="0.25">
      <c r="A714" s="169" t="s">
        <v>1292</v>
      </c>
      <c r="B714" s="169" t="s">
        <v>1293</v>
      </c>
      <c r="C714" s="169" t="s">
        <v>1277</v>
      </c>
      <c r="D714" s="169">
        <v>3.5</v>
      </c>
      <c r="E714" s="171">
        <v>15726</v>
      </c>
      <c r="J714" s="169">
        <v>2.84</v>
      </c>
      <c r="K714" s="171">
        <v>45931</v>
      </c>
      <c r="L714" s="169">
        <v>3427.02</v>
      </c>
      <c r="M714" s="169">
        <v>102.71549</v>
      </c>
      <c r="N714" s="170">
        <v>3520.0803850000002</v>
      </c>
      <c r="O714" s="169" t="str">
        <f t="shared" si="11"/>
        <v>GNM</v>
      </c>
    </row>
    <row r="715" spans="1:15" hidden="1" outlineLevel="3" x14ac:dyDescent="0.25">
      <c r="A715" s="169" t="s">
        <v>1292</v>
      </c>
      <c r="B715" s="169" t="s">
        <v>1293</v>
      </c>
      <c r="C715" s="169" t="s">
        <v>1277</v>
      </c>
      <c r="D715" s="169">
        <v>3.5</v>
      </c>
      <c r="E715" s="171">
        <v>15726</v>
      </c>
      <c r="J715" s="169">
        <v>2.84</v>
      </c>
      <c r="K715" s="171">
        <v>45962</v>
      </c>
      <c r="L715" s="169">
        <v>3363.27</v>
      </c>
      <c r="M715" s="169">
        <v>102.71549</v>
      </c>
      <c r="N715" s="170">
        <v>3454.5992609999998</v>
      </c>
      <c r="O715" s="169" t="str">
        <f t="shared" si="11"/>
        <v>GNM</v>
      </c>
    </row>
    <row r="716" spans="1:15" hidden="1" outlineLevel="3" x14ac:dyDescent="0.25">
      <c r="A716" s="169" t="s">
        <v>1292</v>
      </c>
      <c r="B716" s="169" t="s">
        <v>1293</v>
      </c>
      <c r="C716" s="169" t="s">
        <v>1277</v>
      </c>
      <c r="D716" s="169">
        <v>3.5</v>
      </c>
      <c r="E716" s="171">
        <v>15726</v>
      </c>
      <c r="J716" s="169">
        <v>2.84</v>
      </c>
      <c r="K716" s="171">
        <v>45992</v>
      </c>
      <c r="L716" s="169">
        <v>3174.06</v>
      </c>
      <c r="M716" s="169">
        <v>102.71549</v>
      </c>
      <c r="N716" s="170">
        <v>3260.2512820000002</v>
      </c>
      <c r="O716" s="169" t="str">
        <f t="shared" si="11"/>
        <v>GNM</v>
      </c>
    </row>
    <row r="717" spans="1:15" hidden="1" outlineLevel="3" x14ac:dyDescent="0.25">
      <c r="A717" s="169" t="s">
        <v>1292</v>
      </c>
      <c r="B717" s="169" t="s">
        <v>1293</v>
      </c>
      <c r="C717" s="169" t="s">
        <v>1277</v>
      </c>
      <c r="D717" s="169">
        <v>3.5</v>
      </c>
      <c r="E717" s="171">
        <v>15726</v>
      </c>
      <c r="J717" s="169">
        <v>2.84</v>
      </c>
      <c r="K717" s="171">
        <v>46023</v>
      </c>
      <c r="L717" s="169">
        <v>3197.63</v>
      </c>
      <c r="M717" s="169">
        <v>102.71549</v>
      </c>
      <c r="N717" s="170">
        <v>3284.461323</v>
      </c>
      <c r="O717" s="169" t="str">
        <f t="shared" si="11"/>
        <v>GNM</v>
      </c>
    </row>
    <row r="718" spans="1:15" hidden="1" outlineLevel="3" x14ac:dyDescent="0.25">
      <c r="A718" s="169" t="s">
        <v>1292</v>
      </c>
      <c r="B718" s="169" t="s">
        <v>1293</v>
      </c>
      <c r="C718" s="169" t="s">
        <v>1277</v>
      </c>
      <c r="D718" s="169">
        <v>3.5</v>
      </c>
      <c r="E718" s="171">
        <v>15726</v>
      </c>
      <c r="J718" s="169">
        <v>2.84</v>
      </c>
      <c r="K718" s="171">
        <v>46054</v>
      </c>
      <c r="L718" s="169">
        <v>2737.61</v>
      </c>
      <c r="M718" s="169">
        <v>102.71549</v>
      </c>
      <c r="N718" s="170">
        <v>2811.9495259999999</v>
      </c>
      <c r="O718" s="169" t="str">
        <f t="shared" si="11"/>
        <v>GNM</v>
      </c>
    </row>
    <row r="719" spans="1:15" hidden="1" outlineLevel="3" x14ac:dyDescent="0.25">
      <c r="A719" s="169" t="s">
        <v>1292</v>
      </c>
      <c r="B719" s="169" t="s">
        <v>1293</v>
      </c>
      <c r="C719" s="169" t="s">
        <v>1277</v>
      </c>
      <c r="D719" s="169">
        <v>3.5</v>
      </c>
      <c r="E719" s="171">
        <v>15726</v>
      </c>
      <c r="J719" s="169">
        <v>2.84</v>
      </c>
      <c r="K719" s="171">
        <v>46082</v>
      </c>
      <c r="L719" s="169">
        <v>2770.04</v>
      </c>
      <c r="M719" s="169">
        <v>102.71549</v>
      </c>
      <c r="N719" s="170">
        <v>2845.2601589999999</v>
      </c>
      <c r="O719" s="169" t="str">
        <f t="shared" si="11"/>
        <v>GNM</v>
      </c>
    </row>
    <row r="720" spans="1:15" hidden="1" outlineLevel="3" x14ac:dyDescent="0.25">
      <c r="A720" s="169" t="s">
        <v>1292</v>
      </c>
      <c r="B720" s="169" t="s">
        <v>1293</v>
      </c>
      <c r="C720" s="169" t="s">
        <v>1277</v>
      </c>
      <c r="D720" s="169">
        <v>3.5</v>
      </c>
      <c r="E720" s="171">
        <v>15726</v>
      </c>
      <c r="J720" s="169">
        <v>2.84</v>
      </c>
      <c r="K720" s="171">
        <v>46113</v>
      </c>
      <c r="L720" s="169">
        <v>3157.23</v>
      </c>
      <c r="M720" s="169">
        <v>102.71549</v>
      </c>
      <c r="N720" s="170">
        <v>3242.9642650000001</v>
      </c>
      <c r="O720" s="169" t="str">
        <f t="shared" si="11"/>
        <v>GNM</v>
      </c>
    </row>
    <row r="721" spans="1:15" hidden="1" outlineLevel="3" x14ac:dyDescent="0.25">
      <c r="A721" s="169" t="s">
        <v>1292</v>
      </c>
      <c r="B721" s="169" t="s">
        <v>1293</v>
      </c>
      <c r="C721" s="169" t="s">
        <v>1277</v>
      </c>
      <c r="D721" s="169">
        <v>3.5</v>
      </c>
      <c r="E721" s="171">
        <v>15726</v>
      </c>
      <c r="J721" s="169">
        <v>2.84</v>
      </c>
      <c r="K721" s="171">
        <v>46143</v>
      </c>
      <c r="L721" s="169">
        <v>3346.4</v>
      </c>
      <c r="M721" s="169">
        <v>102.71549</v>
      </c>
      <c r="N721" s="170">
        <v>3437.2711570000001</v>
      </c>
      <c r="O721" s="169" t="str">
        <f t="shared" si="11"/>
        <v>GNM</v>
      </c>
    </row>
    <row r="722" spans="1:15" hidden="1" outlineLevel="3" x14ac:dyDescent="0.25">
      <c r="A722" s="169" t="s">
        <v>1292</v>
      </c>
      <c r="B722" s="169" t="s">
        <v>1293</v>
      </c>
      <c r="C722" s="169" t="s">
        <v>1277</v>
      </c>
      <c r="D722" s="169">
        <v>3.5</v>
      </c>
      <c r="E722" s="171">
        <v>15726</v>
      </c>
      <c r="J722" s="169">
        <v>2.84</v>
      </c>
      <c r="K722" s="171">
        <v>46174</v>
      </c>
      <c r="L722" s="169">
        <v>3467.74</v>
      </c>
      <c r="M722" s="169">
        <v>102.71549</v>
      </c>
      <c r="N722" s="170">
        <v>3561.906133</v>
      </c>
      <c r="O722" s="169" t="str">
        <f t="shared" si="11"/>
        <v>GNM</v>
      </c>
    </row>
    <row r="723" spans="1:15" hidden="1" outlineLevel="3" x14ac:dyDescent="0.25">
      <c r="A723" s="169" t="s">
        <v>1292</v>
      </c>
      <c r="B723" s="169" t="s">
        <v>1293</v>
      </c>
      <c r="C723" s="169" t="s">
        <v>1277</v>
      </c>
      <c r="D723" s="169">
        <v>3.5</v>
      </c>
      <c r="E723" s="171">
        <v>15726</v>
      </c>
      <c r="J723" s="169">
        <v>2.84</v>
      </c>
      <c r="K723" s="171">
        <v>46204</v>
      </c>
      <c r="L723" s="169">
        <v>3616.84</v>
      </c>
      <c r="M723" s="169">
        <v>102.71549</v>
      </c>
      <c r="N723" s="170">
        <v>3715.0549289999999</v>
      </c>
      <c r="O723" s="169" t="str">
        <f t="shared" si="11"/>
        <v>GNM</v>
      </c>
    </row>
    <row r="724" spans="1:15" hidden="1" outlineLevel="3" x14ac:dyDescent="0.25">
      <c r="A724" s="169" t="s">
        <v>1292</v>
      </c>
      <c r="B724" s="169" t="s">
        <v>1293</v>
      </c>
      <c r="C724" s="169" t="s">
        <v>1277</v>
      </c>
      <c r="D724" s="169">
        <v>3.5</v>
      </c>
      <c r="E724" s="171">
        <v>15726</v>
      </c>
      <c r="J724" s="169">
        <v>2.84</v>
      </c>
      <c r="K724" s="171">
        <v>46235</v>
      </c>
      <c r="L724" s="169">
        <v>3473.71</v>
      </c>
      <c r="M724" s="169">
        <v>102.71549</v>
      </c>
      <c r="N724" s="170">
        <v>3568.0382479999998</v>
      </c>
      <c r="O724" s="169" t="str">
        <f t="shared" si="11"/>
        <v>GNM</v>
      </c>
    </row>
    <row r="725" spans="1:15" hidden="1" outlineLevel="3" x14ac:dyDescent="0.25">
      <c r="A725" s="169" t="s">
        <v>1292</v>
      </c>
      <c r="B725" s="169" t="s">
        <v>1293</v>
      </c>
      <c r="C725" s="169" t="s">
        <v>1277</v>
      </c>
      <c r="D725" s="169">
        <v>3.5</v>
      </c>
      <c r="E725" s="171">
        <v>15726</v>
      </c>
      <c r="J725" s="169">
        <v>2.84</v>
      </c>
      <c r="K725" s="171">
        <v>46266</v>
      </c>
      <c r="L725" s="169">
        <v>3487.17</v>
      </c>
      <c r="M725" s="169">
        <v>102.71549</v>
      </c>
      <c r="N725" s="170">
        <v>3581.8637530000001</v>
      </c>
      <c r="O725" s="169" t="str">
        <f t="shared" si="11"/>
        <v>GNM</v>
      </c>
    </row>
    <row r="726" spans="1:15" hidden="1" outlineLevel="3" x14ac:dyDescent="0.25">
      <c r="A726" s="169" t="s">
        <v>1292</v>
      </c>
      <c r="B726" s="169" t="s">
        <v>1293</v>
      </c>
      <c r="C726" s="169" t="s">
        <v>1277</v>
      </c>
      <c r="D726" s="169">
        <v>3.5</v>
      </c>
      <c r="E726" s="171">
        <v>15726</v>
      </c>
      <c r="J726" s="169">
        <v>2.84</v>
      </c>
      <c r="K726" s="171">
        <v>46296</v>
      </c>
      <c r="L726" s="169">
        <v>3129.48</v>
      </c>
      <c r="M726" s="169">
        <v>102.71549</v>
      </c>
      <c r="N726" s="170">
        <v>3214.460716</v>
      </c>
      <c r="O726" s="169" t="str">
        <f t="shared" si="11"/>
        <v>GNM</v>
      </c>
    </row>
    <row r="727" spans="1:15" hidden="1" outlineLevel="3" x14ac:dyDescent="0.25">
      <c r="A727" s="169" t="s">
        <v>1292</v>
      </c>
      <c r="B727" s="169" t="s">
        <v>1293</v>
      </c>
      <c r="C727" s="169" t="s">
        <v>1277</v>
      </c>
      <c r="D727" s="169">
        <v>3.5</v>
      </c>
      <c r="E727" s="171">
        <v>15726</v>
      </c>
      <c r="J727" s="169">
        <v>2.84</v>
      </c>
      <c r="K727" s="171">
        <v>46327</v>
      </c>
      <c r="L727" s="169">
        <v>3072.49</v>
      </c>
      <c r="M727" s="169">
        <v>102.71549</v>
      </c>
      <c r="N727" s="170">
        <v>3155.9231589999999</v>
      </c>
      <c r="O727" s="169" t="str">
        <f t="shared" si="11"/>
        <v>GNM</v>
      </c>
    </row>
    <row r="728" spans="1:15" hidden="1" outlineLevel="3" x14ac:dyDescent="0.25">
      <c r="A728" s="169" t="s">
        <v>1292</v>
      </c>
      <c r="B728" s="169" t="s">
        <v>1293</v>
      </c>
      <c r="C728" s="169" t="s">
        <v>1277</v>
      </c>
      <c r="D728" s="169">
        <v>3.5</v>
      </c>
      <c r="E728" s="171">
        <v>15726</v>
      </c>
      <c r="J728" s="169">
        <v>2.84</v>
      </c>
      <c r="K728" s="171">
        <v>46357</v>
      </c>
      <c r="L728" s="169">
        <v>2905.25</v>
      </c>
      <c r="M728" s="169">
        <v>102.71549</v>
      </c>
      <c r="N728" s="170">
        <v>2984.1417729999998</v>
      </c>
      <c r="O728" s="169" t="str">
        <f t="shared" si="11"/>
        <v>GNM</v>
      </c>
    </row>
    <row r="729" spans="1:15" hidden="1" outlineLevel="3" x14ac:dyDescent="0.25">
      <c r="A729" s="169" t="s">
        <v>1292</v>
      </c>
      <c r="B729" s="169" t="s">
        <v>1293</v>
      </c>
      <c r="C729" s="169" t="s">
        <v>1277</v>
      </c>
      <c r="D729" s="169">
        <v>3.5</v>
      </c>
      <c r="E729" s="171">
        <v>15726</v>
      </c>
      <c r="J729" s="169">
        <v>2.84</v>
      </c>
      <c r="K729" s="171">
        <v>46388</v>
      </c>
      <c r="L729" s="169">
        <v>2925.12</v>
      </c>
      <c r="M729" s="169">
        <v>102.71549</v>
      </c>
      <c r="N729" s="170">
        <v>3004.5513409999999</v>
      </c>
      <c r="O729" s="169" t="str">
        <f t="shared" si="11"/>
        <v>GNM</v>
      </c>
    </row>
    <row r="730" spans="1:15" hidden="1" outlineLevel="3" x14ac:dyDescent="0.25">
      <c r="A730" s="169" t="s">
        <v>1292</v>
      </c>
      <c r="B730" s="169" t="s">
        <v>1293</v>
      </c>
      <c r="C730" s="169" t="s">
        <v>1277</v>
      </c>
      <c r="D730" s="169">
        <v>3.5</v>
      </c>
      <c r="E730" s="171">
        <v>15726</v>
      </c>
      <c r="J730" s="169">
        <v>2.84</v>
      </c>
      <c r="K730" s="171">
        <v>46419</v>
      </c>
      <c r="L730" s="169">
        <v>2520.4299999999998</v>
      </c>
      <c r="M730" s="169">
        <v>102.71549</v>
      </c>
      <c r="N730" s="170">
        <v>2588.8720250000001</v>
      </c>
      <c r="O730" s="169" t="str">
        <f t="shared" si="11"/>
        <v>GNM</v>
      </c>
    </row>
    <row r="731" spans="1:15" hidden="1" outlineLevel="3" x14ac:dyDescent="0.25">
      <c r="A731" s="169" t="s">
        <v>1292</v>
      </c>
      <c r="B731" s="169" t="s">
        <v>1293</v>
      </c>
      <c r="C731" s="169" t="s">
        <v>1277</v>
      </c>
      <c r="D731" s="169">
        <v>3.5</v>
      </c>
      <c r="E731" s="171">
        <v>15726</v>
      </c>
      <c r="J731" s="169">
        <v>2.84</v>
      </c>
      <c r="K731" s="171">
        <v>46447</v>
      </c>
      <c r="L731" s="169">
        <v>2548.1999999999998</v>
      </c>
      <c r="M731" s="169">
        <v>102.71549</v>
      </c>
      <c r="N731" s="170">
        <v>2617.3961159999999</v>
      </c>
      <c r="O731" s="169" t="str">
        <f t="shared" si="11"/>
        <v>GNM</v>
      </c>
    </row>
    <row r="732" spans="1:15" hidden="1" outlineLevel="3" x14ac:dyDescent="0.25">
      <c r="A732" s="169" t="s">
        <v>1292</v>
      </c>
      <c r="B732" s="169" t="s">
        <v>1293</v>
      </c>
      <c r="C732" s="169" t="s">
        <v>1277</v>
      </c>
      <c r="D732" s="169">
        <v>3.5</v>
      </c>
      <c r="E732" s="171">
        <v>15726</v>
      </c>
      <c r="J732" s="169">
        <v>2.84</v>
      </c>
      <c r="K732" s="171">
        <v>46478</v>
      </c>
      <c r="L732" s="169">
        <v>2887.05</v>
      </c>
      <c r="M732" s="169">
        <v>102.71549</v>
      </c>
      <c r="N732" s="170">
        <v>2965.4475539999999</v>
      </c>
      <c r="O732" s="169" t="str">
        <f t="shared" si="11"/>
        <v>GNM</v>
      </c>
    </row>
    <row r="733" spans="1:15" hidden="1" outlineLevel="3" x14ac:dyDescent="0.25">
      <c r="A733" s="169" t="s">
        <v>1292</v>
      </c>
      <c r="B733" s="169" t="s">
        <v>1293</v>
      </c>
      <c r="C733" s="169" t="s">
        <v>1277</v>
      </c>
      <c r="D733" s="169">
        <v>3.5</v>
      </c>
      <c r="E733" s="171">
        <v>15726</v>
      </c>
      <c r="J733" s="169">
        <v>2.84</v>
      </c>
      <c r="K733" s="171">
        <v>46508</v>
      </c>
      <c r="L733" s="169">
        <v>3051.83</v>
      </c>
      <c r="M733" s="169">
        <v>102.71549</v>
      </c>
      <c r="N733" s="170">
        <v>3134.7021380000001</v>
      </c>
      <c r="O733" s="169" t="str">
        <f t="shared" si="11"/>
        <v>GNM</v>
      </c>
    </row>
    <row r="734" spans="1:15" hidden="1" outlineLevel="3" x14ac:dyDescent="0.25">
      <c r="A734" s="169" t="s">
        <v>1292</v>
      </c>
      <c r="B734" s="169" t="s">
        <v>1293</v>
      </c>
      <c r="C734" s="169" t="s">
        <v>1277</v>
      </c>
      <c r="D734" s="169">
        <v>3.5</v>
      </c>
      <c r="E734" s="171">
        <v>15726</v>
      </c>
      <c r="J734" s="169">
        <v>2.84</v>
      </c>
      <c r="K734" s="171">
        <v>46539</v>
      </c>
      <c r="L734" s="169">
        <v>3156.94</v>
      </c>
      <c r="M734" s="169">
        <v>102.71549</v>
      </c>
      <c r="N734" s="170">
        <v>3242.6663899999999</v>
      </c>
      <c r="O734" s="169" t="str">
        <f t="shared" si="11"/>
        <v>GNM</v>
      </c>
    </row>
    <row r="735" spans="1:15" hidden="1" outlineLevel="3" x14ac:dyDescent="0.25">
      <c r="A735" s="169" t="s">
        <v>1292</v>
      </c>
      <c r="B735" s="169" t="s">
        <v>1293</v>
      </c>
      <c r="C735" s="169" t="s">
        <v>1277</v>
      </c>
      <c r="D735" s="169">
        <v>3.5</v>
      </c>
      <c r="E735" s="171">
        <v>15726</v>
      </c>
      <c r="J735" s="169">
        <v>2.84</v>
      </c>
      <c r="K735" s="171">
        <v>46569</v>
      </c>
      <c r="L735" s="169">
        <v>3286.09</v>
      </c>
      <c r="M735" s="169">
        <v>102.71549</v>
      </c>
      <c r="N735" s="170">
        <v>3375.323445</v>
      </c>
      <c r="O735" s="169" t="str">
        <f t="shared" si="11"/>
        <v>GNM</v>
      </c>
    </row>
    <row r="736" spans="1:15" hidden="1" outlineLevel="3" x14ac:dyDescent="0.25">
      <c r="A736" s="169" t="s">
        <v>1292</v>
      </c>
      <c r="B736" s="169" t="s">
        <v>1293</v>
      </c>
      <c r="C736" s="169" t="s">
        <v>1277</v>
      </c>
      <c r="D736" s="169">
        <v>3.5</v>
      </c>
      <c r="E736" s="171">
        <v>15726</v>
      </c>
      <c r="J736" s="169">
        <v>2.84</v>
      </c>
      <c r="K736" s="171">
        <v>46600</v>
      </c>
      <c r="L736" s="169">
        <v>3159.33</v>
      </c>
      <c r="M736" s="169">
        <v>102.71549</v>
      </c>
      <c r="N736" s="170">
        <v>3245.12129</v>
      </c>
      <c r="O736" s="169" t="str">
        <f t="shared" si="11"/>
        <v>GNM</v>
      </c>
    </row>
    <row r="737" spans="1:15" hidden="1" outlineLevel="3" x14ac:dyDescent="0.25">
      <c r="A737" s="169" t="s">
        <v>1292</v>
      </c>
      <c r="B737" s="169" t="s">
        <v>1293</v>
      </c>
      <c r="C737" s="169" t="s">
        <v>1277</v>
      </c>
      <c r="D737" s="169">
        <v>3.5</v>
      </c>
      <c r="E737" s="171">
        <v>15726</v>
      </c>
      <c r="J737" s="169">
        <v>2.84</v>
      </c>
      <c r="K737" s="171">
        <v>46631</v>
      </c>
      <c r="L737" s="169">
        <v>3169.73</v>
      </c>
      <c r="M737" s="169">
        <v>102.71549</v>
      </c>
      <c r="N737" s="170">
        <v>3255.8037009999998</v>
      </c>
      <c r="O737" s="169" t="str">
        <f t="shared" si="11"/>
        <v>GNM</v>
      </c>
    </row>
    <row r="738" spans="1:15" hidden="1" outlineLevel="3" x14ac:dyDescent="0.25">
      <c r="A738" s="169" t="s">
        <v>1292</v>
      </c>
      <c r="B738" s="169" t="s">
        <v>1293</v>
      </c>
      <c r="C738" s="169" t="s">
        <v>1277</v>
      </c>
      <c r="D738" s="169">
        <v>3.5</v>
      </c>
      <c r="E738" s="171">
        <v>15726</v>
      </c>
      <c r="J738" s="169">
        <v>2.84</v>
      </c>
      <c r="K738" s="171">
        <v>46661</v>
      </c>
      <c r="L738" s="169">
        <v>2855.57</v>
      </c>
      <c r="M738" s="169">
        <v>102.71549</v>
      </c>
      <c r="N738" s="170">
        <v>2933.1127179999999</v>
      </c>
      <c r="O738" s="169" t="str">
        <f t="shared" si="11"/>
        <v>GNM</v>
      </c>
    </row>
    <row r="739" spans="1:15" hidden="1" outlineLevel="3" x14ac:dyDescent="0.25">
      <c r="A739" s="169" t="s">
        <v>1292</v>
      </c>
      <c r="B739" s="169" t="s">
        <v>1293</v>
      </c>
      <c r="C739" s="169" t="s">
        <v>1277</v>
      </c>
      <c r="D739" s="169">
        <v>3.5</v>
      </c>
      <c r="E739" s="171">
        <v>15726</v>
      </c>
      <c r="J739" s="169">
        <v>2.84</v>
      </c>
      <c r="K739" s="171">
        <v>46692</v>
      </c>
      <c r="L739" s="169">
        <v>2804.67</v>
      </c>
      <c r="M739" s="169">
        <v>102.71549</v>
      </c>
      <c r="N739" s="170">
        <v>2880.8305329999998</v>
      </c>
      <c r="O739" s="169" t="str">
        <f t="shared" si="11"/>
        <v>GNM</v>
      </c>
    </row>
    <row r="740" spans="1:15" hidden="1" outlineLevel="3" x14ac:dyDescent="0.25">
      <c r="A740" s="169" t="s">
        <v>1292</v>
      </c>
      <c r="B740" s="169" t="s">
        <v>1293</v>
      </c>
      <c r="C740" s="169" t="s">
        <v>1277</v>
      </c>
      <c r="D740" s="169">
        <v>3.5</v>
      </c>
      <c r="E740" s="171">
        <v>15726</v>
      </c>
      <c r="J740" s="169">
        <v>2.84</v>
      </c>
      <c r="K740" s="171">
        <v>46722</v>
      </c>
      <c r="L740" s="169">
        <v>2657.34</v>
      </c>
      <c r="M740" s="169">
        <v>102.71549</v>
      </c>
      <c r="N740" s="170">
        <v>2729.4998019999998</v>
      </c>
      <c r="O740" s="169" t="str">
        <f t="shared" si="11"/>
        <v>GNM</v>
      </c>
    </row>
    <row r="741" spans="1:15" hidden="1" outlineLevel="3" x14ac:dyDescent="0.25">
      <c r="A741" s="169" t="s">
        <v>1292</v>
      </c>
      <c r="B741" s="169" t="s">
        <v>1293</v>
      </c>
      <c r="C741" s="169" t="s">
        <v>1277</v>
      </c>
      <c r="D741" s="169">
        <v>3.5</v>
      </c>
      <c r="E741" s="171">
        <v>15726</v>
      </c>
      <c r="J741" s="169">
        <v>2.84</v>
      </c>
      <c r="K741" s="171">
        <v>46753</v>
      </c>
      <c r="L741" s="169">
        <v>2673.64</v>
      </c>
      <c r="M741" s="169">
        <v>102.71549</v>
      </c>
      <c r="N741" s="170">
        <v>2746.2424270000001</v>
      </c>
      <c r="O741" s="169" t="str">
        <f t="shared" si="11"/>
        <v>GNM</v>
      </c>
    </row>
    <row r="742" spans="1:15" hidden="1" outlineLevel="3" x14ac:dyDescent="0.25">
      <c r="A742" s="169" t="s">
        <v>1292</v>
      </c>
      <c r="B742" s="169" t="s">
        <v>1293</v>
      </c>
      <c r="C742" s="169" t="s">
        <v>1277</v>
      </c>
      <c r="D742" s="169">
        <v>3.5</v>
      </c>
      <c r="E742" s="171">
        <v>15726</v>
      </c>
      <c r="J742" s="169">
        <v>2.84</v>
      </c>
      <c r="K742" s="171">
        <v>46784</v>
      </c>
      <c r="L742" s="169">
        <v>2319.61</v>
      </c>
      <c r="M742" s="169">
        <v>102.71549</v>
      </c>
      <c r="N742" s="170">
        <v>2382.598778</v>
      </c>
      <c r="O742" s="169" t="str">
        <f t="shared" si="11"/>
        <v>GNM</v>
      </c>
    </row>
    <row r="743" spans="1:15" hidden="1" outlineLevel="3" x14ac:dyDescent="0.25">
      <c r="A743" s="169" t="s">
        <v>1292</v>
      </c>
      <c r="B743" s="169" t="s">
        <v>1293</v>
      </c>
      <c r="C743" s="169" t="s">
        <v>1277</v>
      </c>
      <c r="D743" s="169">
        <v>3.5</v>
      </c>
      <c r="E743" s="171">
        <v>15726</v>
      </c>
      <c r="J743" s="169">
        <v>2.84</v>
      </c>
      <c r="K743" s="171">
        <v>46813</v>
      </c>
      <c r="L743" s="169">
        <v>2342.92</v>
      </c>
      <c r="M743" s="169">
        <v>102.71549</v>
      </c>
      <c r="N743" s="170">
        <v>2406.5417579999998</v>
      </c>
      <c r="O743" s="169" t="str">
        <f t="shared" si="11"/>
        <v>GNM</v>
      </c>
    </row>
    <row r="744" spans="1:15" hidden="1" outlineLevel="3" x14ac:dyDescent="0.25">
      <c r="A744" s="169" t="s">
        <v>1292</v>
      </c>
      <c r="B744" s="169" t="s">
        <v>1293</v>
      </c>
      <c r="C744" s="169" t="s">
        <v>1277</v>
      </c>
      <c r="D744" s="169">
        <v>3.5</v>
      </c>
      <c r="E744" s="171">
        <v>15726</v>
      </c>
      <c r="J744" s="169">
        <v>2.84</v>
      </c>
      <c r="K744" s="171">
        <v>46844</v>
      </c>
      <c r="L744" s="169">
        <v>2637.47</v>
      </c>
      <c r="M744" s="169">
        <v>102.71549</v>
      </c>
      <c r="N744" s="170">
        <v>2709.0902339999998</v>
      </c>
      <c r="O744" s="169" t="str">
        <f t="shared" si="11"/>
        <v>GNM</v>
      </c>
    </row>
    <row r="745" spans="1:15" hidden="1" outlineLevel="3" x14ac:dyDescent="0.25">
      <c r="A745" s="169" t="s">
        <v>1292</v>
      </c>
      <c r="B745" s="169" t="s">
        <v>1293</v>
      </c>
      <c r="C745" s="169" t="s">
        <v>1277</v>
      </c>
      <c r="D745" s="169">
        <v>3.5</v>
      </c>
      <c r="E745" s="171">
        <v>15726</v>
      </c>
      <c r="J745" s="169">
        <v>2.84</v>
      </c>
      <c r="K745" s="171">
        <v>46874</v>
      </c>
      <c r="L745" s="169">
        <v>2779.67</v>
      </c>
      <c r="M745" s="169">
        <v>102.71549</v>
      </c>
      <c r="N745" s="170">
        <v>2855.1516609999999</v>
      </c>
      <c r="O745" s="169" t="str">
        <f t="shared" si="11"/>
        <v>GNM</v>
      </c>
    </row>
    <row r="746" spans="1:15" hidden="1" outlineLevel="3" x14ac:dyDescent="0.25">
      <c r="A746" s="169" t="s">
        <v>1292</v>
      </c>
      <c r="B746" s="169" t="s">
        <v>1293</v>
      </c>
      <c r="C746" s="169" t="s">
        <v>1277</v>
      </c>
      <c r="D746" s="169">
        <v>3.5</v>
      </c>
      <c r="E746" s="171">
        <v>15726</v>
      </c>
      <c r="J746" s="169">
        <v>2.84</v>
      </c>
      <c r="K746" s="171">
        <v>46905</v>
      </c>
      <c r="L746" s="169">
        <v>2869.6</v>
      </c>
      <c r="M746" s="169">
        <v>102.71549</v>
      </c>
      <c r="N746" s="170">
        <v>2947.5237010000001</v>
      </c>
      <c r="O746" s="169" t="str">
        <f t="shared" si="11"/>
        <v>GNM</v>
      </c>
    </row>
    <row r="747" spans="1:15" hidden="1" outlineLevel="3" x14ac:dyDescent="0.25">
      <c r="A747" s="169" t="s">
        <v>1292</v>
      </c>
      <c r="B747" s="169" t="s">
        <v>1293</v>
      </c>
      <c r="C747" s="169" t="s">
        <v>1277</v>
      </c>
      <c r="D747" s="169">
        <v>3.5</v>
      </c>
      <c r="E747" s="171">
        <v>15726</v>
      </c>
      <c r="J747" s="169">
        <v>2.84</v>
      </c>
      <c r="K747" s="171">
        <v>46935</v>
      </c>
      <c r="L747" s="169">
        <v>2980.26</v>
      </c>
      <c r="M747" s="169">
        <v>102.71549</v>
      </c>
      <c r="N747" s="170">
        <v>3061.188662</v>
      </c>
      <c r="O747" s="169" t="str">
        <f t="shared" si="11"/>
        <v>GNM</v>
      </c>
    </row>
    <row r="748" spans="1:15" hidden="1" outlineLevel="3" x14ac:dyDescent="0.25">
      <c r="A748" s="169" t="s">
        <v>1292</v>
      </c>
      <c r="B748" s="169" t="s">
        <v>1293</v>
      </c>
      <c r="C748" s="169" t="s">
        <v>1277</v>
      </c>
      <c r="D748" s="169">
        <v>3.5</v>
      </c>
      <c r="E748" s="171">
        <v>15726</v>
      </c>
      <c r="J748" s="169">
        <v>2.84</v>
      </c>
      <c r="K748" s="171">
        <v>46966</v>
      </c>
      <c r="L748" s="169">
        <v>2868.04</v>
      </c>
      <c r="M748" s="169">
        <v>102.71549</v>
      </c>
      <c r="N748" s="170">
        <v>2945.921339</v>
      </c>
      <c r="O748" s="169" t="str">
        <f t="shared" si="11"/>
        <v>GNM</v>
      </c>
    </row>
    <row r="749" spans="1:15" hidden="1" outlineLevel="3" x14ac:dyDescent="0.25">
      <c r="A749" s="169" t="s">
        <v>1292</v>
      </c>
      <c r="B749" s="169" t="s">
        <v>1293</v>
      </c>
      <c r="C749" s="169" t="s">
        <v>1277</v>
      </c>
      <c r="D749" s="169">
        <v>3.5</v>
      </c>
      <c r="E749" s="171">
        <v>15726</v>
      </c>
      <c r="J749" s="169">
        <v>2.84</v>
      </c>
      <c r="K749" s="171">
        <v>46997</v>
      </c>
      <c r="L749" s="169">
        <v>2874.86</v>
      </c>
      <c r="M749" s="169">
        <v>102.71549</v>
      </c>
      <c r="N749" s="170">
        <v>2952.9265359999999</v>
      </c>
      <c r="O749" s="169" t="str">
        <f t="shared" si="11"/>
        <v>GNM</v>
      </c>
    </row>
    <row r="750" spans="1:15" hidden="1" outlineLevel="3" x14ac:dyDescent="0.25">
      <c r="A750" s="169" t="s">
        <v>1292</v>
      </c>
      <c r="B750" s="169" t="s">
        <v>1293</v>
      </c>
      <c r="C750" s="169" t="s">
        <v>1277</v>
      </c>
      <c r="D750" s="169">
        <v>3.5</v>
      </c>
      <c r="E750" s="171">
        <v>15726</v>
      </c>
      <c r="J750" s="169">
        <v>2.84</v>
      </c>
      <c r="K750" s="171">
        <v>47027</v>
      </c>
      <c r="L750" s="169">
        <v>51407.79</v>
      </c>
      <c r="M750" s="169">
        <v>102.71549</v>
      </c>
      <c r="N750" s="170">
        <v>52803.763400000003</v>
      </c>
      <c r="O750" s="169" t="str">
        <f t="shared" si="11"/>
        <v>GNM</v>
      </c>
    </row>
    <row r="751" spans="1:15" hidden="1" outlineLevel="3" x14ac:dyDescent="0.25">
      <c r="A751" s="169" t="s">
        <v>1294</v>
      </c>
      <c r="B751" s="169" t="s">
        <v>1295</v>
      </c>
      <c r="C751" s="169" t="s">
        <v>1277</v>
      </c>
      <c r="D751" s="169">
        <v>3.5</v>
      </c>
      <c r="E751" s="171">
        <v>15269</v>
      </c>
      <c r="J751" s="169">
        <v>2.31</v>
      </c>
      <c r="K751" s="171">
        <v>43374</v>
      </c>
      <c r="L751" s="169">
        <v>18116.349999999999</v>
      </c>
      <c r="M751" s="169">
        <v>103.06561000000001</v>
      </c>
      <c r="N751" s="170">
        <v>18671.726640000001</v>
      </c>
      <c r="O751" s="169" t="str">
        <f t="shared" si="11"/>
        <v>GNM</v>
      </c>
    </row>
    <row r="752" spans="1:15" hidden="1" outlineLevel="3" x14ac:dyDescent="0.25">
      <c r="A752" s="169" t="s">
        <v>1294</v>
      </c>
      <c r="B752" s="169" t="s">
        <v>1295</v>
      </c>
      <c r="C752" s="169" t="s">
        <v>1277</v>
      </c>
      <c r="D752" s="169">
        <v>3.5</v>
      </c>
      <c r="E752" s="171">
        <v>15269</v>
      </c>
      <c r="J752" s="169">
        <v>2.31</v>
      </c>
      <c r="K752" s="171">
        <v>43405</v>
      </c>
      <c r="L752" s="169">
        <v>21522.06</v>
      </c>
      <c r="M752" s="169">
        <v>103.06561000000001</v>
      </c>
      <c r="N752" s="170">
        <v>22181.842420000001</v>
      </c>
      <c r="O752" s="169" t="str">
        <f t="shared" si="11"/>
        <v>GNM</v>
      </c>
    </row>
    <row r="753" spans="1:15" hidden="1" outlineLevel="3" x14ac:dyDescent="0.25">
      <c r="A753" s="169" t="s">
        <v>1294</v>
      </c>
      <c r="B753" s="169" t="s">
        <v>1295</v>
      </c>
      <c r="C753" s="169" t="s">
        <v>1277</v>
      </c>
      <c r="D753" s="169">
        <v>3.5</v>
      </c>
      <c r="E753" s="171">
        <v>15269</v>
      </c>
      <c r="J753" s="169">
        <v>2.31</v>
      </c>
      <c r="K753" s="171">
        <v>43435</v>
      </c>
      <c r="L753" s="169">
        <v>19604.84</v>
      </c>
      <c r="M753" s="169">
        <v>103.06561000000001</v>
      </c>
      <c r="N753" s="170">
        <v>20205.84794</v>
      </c>
      <c r="O753" s="169" t="str">
        <f t="shared" si="11"/>
        <v>GNM</v>
      </c>
    </row>
    <row r="754" spans="1:15" hidden="1" outlineLevel="3" x14ac:dyDescent="0.25">
      <c r="A754" s="169" t="s">
        <v>1294</v>
      </c>
      <c r="B754" s="169" t="s">
        <v>1295</v>
      </c>
      <c r="C754" s="169" t="s">
        <v>1277</v>
      </c>
      <c r="D754" s="169">
        <v>3.5</v>
      </c>
      <c r="E754" s="171">
        <v>15269</v>
      </c>
      <c r="J754" s="169">
        <v>2.31</v>
      </c>
      <c r="K754" s="171">
        <v>43466</v>
      </c>
      <c r="L754" s="169">
        <v>18438.36</v>
      </c>
      <c r="M754" s="169">
        <v>103.06561000000001</v>
      </c>
      <c r="N754" s="170">
        <v>19003.608209999999</v>
      </c>
      <c r="O754" s="169" t="str">
        <f t="shared" si="11"/>
        <v>GNM</v>
      </c>
    </row>
    <row r="755" spans="1:15" hidden="1" outlineLevel="3" x14ac:dyDescent="0.25">
      <c r="A755" s="169" t="s">
        <v>1294</v>
      </c>
      <c r="B755" s="169" t="s">
        <v>1295</v>
      </c>
      <c r="C755" s="169" t="s">
        <v>1277</v>
      </c>
      <c r="D755" s="169">
        <v>3.5</v>
      </c>
      <c r="E755" s="171">
        <v>15269</v>
      </c>
      <c r="J755" s="169">
        <v>2.31</v>
      </c>
      <c r="K755" s="171">
        <v>43497</v>
      </c>
      <c r="L755" s="169">
        <v>16145.79</v>
      </c>
      <c r="M755" s="169">
        <v>103.06561000000001</v>
      </c>
      <c r="N755" s="170">
        <v>16640.756949999999</v>
      </c>
      <c r="O755" s="169" t="str">
        <f t="shared" si="11"/>
        <v>GNM</v>
      </c>
    </row>
    <row r="756" spans="1:15" hidden="1" outlineLevel="3" x14ac:dyDescent="0.25">
      <c r="A756" s="169" t="s">
        <v>1294</v>
      </c>
      <c r="B756" s="169" t="s">
        <v>1295</v>
      </c>
      <c r="C756" s="169" t="s">
        <v>1277</v>
      </c>
      <c r="D756" s="169">
        <v>3.5</v>
      </c>
      <c r="E756" s="171">
        <v>15269</v>
      </c>
      <c r="J756" s="169">
        <v>2.31</v>
      </c>
      <c r="K756" s="171">
        <v>43525</v>
      </c>
      <c r="L756" s="169">
        <v>14825.96</v>
      </c>
      <c r="M756" s="169">
        <v>103.06561000000001</v>
      </c>
      <c r="N756" s="170">
        <v>15280.466109999999</v>
      </c>
      <c r="O756" s="169" t="str">
        <f t="shared" si="11"/>
        <v>GNM</v>
      </c>
    </row>
    <row r="757" spans="1:15" hidden="1" outlineLevel="3" x14ac:dyDescent="0.25">
      <c r="A757" s="169" t="s">
        <v>1294</v>
      </c>
      <c r="B757" s="169" t="s">
        <v>1295</v>
      </c>
      <c r="C757" s="169" t="s">
        <v>1277</v>
      </c>
      <c r="D757" s="169">
        <v>3.5</v>
      </c>
      <c r="E757" s="171">
        <v>15269</v>
      </c>
      <c r="J757" s="169">
        <v>2.31</v>
      </c>
      <c r="K757" s="171">
        <v>43556</v>
      </c>
      <c r="L757" s="169">
        <v>16504.669999999998</v>
      </c>
      <c r="M757" s="169">
        <v>103.06561000000001</v>
      </c>
      <c r="N757" s="170">
        <v>17010.63881</v>
      </c>
      <c r="O757" s="169" t="str">
        <f t="shared" si="11"/>
        <v>GNM</v>
      </c>
    </row>
    <row r="758" spans="1:15" hidden="1" outlineLevel="3" x14ac:dyDescent="0.25">
      <c r="A758" s="169" t="s">
        <v>1294</v>
      </c>
      <c r="B758" s="169" t="s">
        <v>1295</v>
      </c>
      <c r="C758" s="169" t="s">
        <v>1277</v>
      </c>
      <c r="D758" s="169">
        <v>3.5</v>
      </c>
      <c r="E758" s="171">
        <v>15269</v>
      </c>
      <c r="J758" s="169">
        <v>2.31</v>
      </c>
      <c r="K758" s="171">
        <v>43586</v>
      </c>
      <c r="L758" s="169">
        <v>18126.669999999998</v>
      </c>
      <c r="M758" s="169">
        <v>103.06561000000001</v>
      </c>
      <c r="N758" s="170">
        <v>18682.363010000001</v>
      </c>
      <c r="O758" s="169" t="str">
        <f t="shared" si="11"/>
        <v>GNM</v>
      </c>
    </row>
    <row r="759" spans="1:15" hidden="1" outlineLevel="3" x14ac:dyDescent="0.25">
      <c r="A759" s="169" t="s">
        <v>1294</v>
      </c>
      <c r="B759" s="169" t="s">
        <v>1295</v>
      </c>
      <c r="C759" s="169" t="s">
        <v>1277</v>
      </c>
      <c r="D759" s="169">
        <v>3.5</v>
      </c>
      <c r="E759" s="171">
        <v>15269</v>
      </c>
      <c r="J759" s="169">
        <v>2.31</v>
      </c>
      <c r="K759" s="171">
        <v>43617</v>
      </c>
      <c r="L759" s="169">
        <v>18691.400000000001</v>
      </c>
      <c r="M759" s="169">
        <v>103.06561000000001</v>
      </c>
      <c r="N759" s="170">
        <v>19264.405429999999</v>
      </c>
      <c r="O759" s="169" t="str">
        <f t="shared" si="11"/>
        <v>GNM</v>
      </c>
    </row>
    <row r="760" spans="1:15" hidden="1" outlineLevel="3" x14ac:dyDescent="0.25">
      <c r="A760" s="169" t="s">
        <v>1294</v>
      </c>
      <c r="B760" s="169" t="s">
        <v>1295</v>
      </c>
      <c r="C760" s="169" t="s">
        <v>1277</v>
      </c>
      <c r="D760" s="169">
        <v>3.5</v>
      </c>
      <c r="E760" s="171">
        <v>15269</v>
      </c>
      <c r="J760" s="169">
        <v>2.31</v>
      </c>
      <c r="K760" s="171">
        <v>43647</v>
      </c>
      <c r="L760" s="169">
        <v>17898.16</v>
      </c>
      <c r="M760" s="169">
        <v>103.06561000000001</v>
      </c>
      <c r="N760" s="170">
        <v>18446.84778</v>
      </c>
      <c r="O760" s="169" t="str">
        <f t="shared" si="11"/>
        <v>GNM</v>
      </c>
    </row>
    <row r="761" spans="1:15" hidden="1" outlineLevel="3" x14ac:dyDescent="0.25">
      <c r="A761" s="169" t="s">
        <v>1294</v>
      </c>
      <c r="B761" s="169" t="s">
        <v>1295</v>
      </c>
      <c r="C761" s="169" t="s">
        <v>1277</v>
      </c>
      <c r="D761" s="169">
        <v>3.5</v>
      </c>
      <c r="E761" s="171">
        <v>15269</v>
      </c>
      <c r="J761" s="169">
        <v>2.31</v>
      </c>
      <c r="K761" s="171">
        <v>43678</v>
      </c>
      <c r="L761" s="169">
        <v>18456.36</v>
      </c>
      <c r="M761" s="169">
        <v>103.06561000000001</v>
      </c>
      <c r="N761" s="170">
        <v>19022.160019999999</v>
      </c>
      <c r="O761" s="169" t="str">
        <f t="shared" si="11"/>
        <v>GNM</v>
      </c>
    </row>
    <row r="762" spans="1:15" hidden="1" outlineLevel="3" x14ac:dyDescent="0.25">
      <c r="A762" s="169" t="s">
        <v>1294</v>
      </c>
      <c r="B762" s="169" t="s">
        <v>1295</v>
      </c>
      <c r="C762" s="169" t="s">
        <v>1277</v>
      </c>
      <c r="D762" s="169">
        <v>3.5</v>
      </c>
      <c r="E762" s="171">
        <v>15269</v>
      </c>
      <c r="J762" s="169">
        <v>2.31</v>
      </c>
      <c r="K762" s="171">
        <v>43709</v>
      </c>
      <c r="L762" s="169">
        <v>17864.86</v>
      </c>
      <c r="M762" s="169">
        <v>103.06561000000001</v>
      </c>
      <c r="N762" s="170">
        <v>18412.52693</v>
      </c>
      <c r="O762" s="169" t="str">
        <f t="shared" si="11"/>
        <v>GNM</v>
      </c>
    </row>
    <row r="763" spans="1:15" hidden="1" outlineLevel="3" x14ac:dyDescent="0.25">
      <c r="A763" s="169" t="s">
        <v>1294</v>
      </c>
      <c r="B763" s="169" t="s">
        <v>1295</v>
      </c>
      <c r="C763" s="169" t="s">
        <v>1277</v>
      </c>
      <c r="D763" s="169">
        <v>3.5</v>
      </c>
      <c r="E763" s="171">
        <v>15269</v>
      </c>
      <c r="J763" s="169">
        <v>2.31</v>
      </c>
      <c r="K763" s="171">
        <v>43739</v>
      </c>
      <c r="L763" s="169">
        <v>15486.2</v>
      </c>
      <c r="M763" s="169">
        <v>103.06561000000001</v>
      </c>
      <c r="N763" s="170">
        <v>15960.9465</v>
      </c>
      <c r="O763" s="169" t="str">
        <f t="shared" si="11"/>
        <v>GNM</v>
      </c>
    </row>
    <row r="764" spans="1:15" hidden="1" outlineLevel="3" x14ac:dyDescent="0.25">
      <c r="A764" s="169" t="s">
        <v>1294</v>
      </c>
      <c r="B764" s="169" t="s">
        <v>1295</v>
      </c>
      <c r="C764" s="169" t="s">
        <v>1277</v>
      </c>
      <c r="D764" s="169">
        <v>3.5</v>
      </c>
      <c r="E764" s="171">
        <v>15269</v>
      </c>
      <c r="J764" s="169">
        <v>2.31</v>
      </c>
      <c r="K764" s="171">
        <v>43770</v>
      </c>
      <c r="L764" s="169">
        <v>15978.24</v>
      </c>
      <c r="M764" s="169">
        <v>103.06561000000001</v>
      </c>
      <c r="N764" s="170">
        <v>16468.070520000001</v>
      </c>
      <c r="O764" s="169" t="str">
        <f t="shared" si="11"/>
        <v>GNM</v>
      </c>
    </row>
    <row r="765" spans="1:15" hidden="1" outlineLevel="3" x14ac:dyDescent="0.25">
      <c r="A765" s="169" t="s">
        <v>1294</v>
      </c>
      <c r="B765" s="169" t="s">
        <v>1295</v>
      </c>
      <c r="C765" s="169" t="s">
        <v>1277</v>
      </c>
      <c r="D765" s="169">
        <v>3.5</v>
      </c>
      <c r="E765" s="171">
        <v>15269</v>
      </c>
      <c r="J765" s="169">
        <v>2.31</v>
      </c>
      <c r="K765" s="171">
        <v>43800</v>
      </c>
      <c r="L765" s="169">
        <v>13975.83</v>
      </c>
      <c r="M765" s="169">
        <v>103.06561000000001</v>
      </c>
      <c r="N765" s="170">
        <v>14404.274439999999</v>
      </c>
      <c r="O765" s="169" t="str">
        <f t="shared" si="11"/>
        <v>GNM</v>
      </c>
    </row>
    <row r="766" spans="1:15" hidden="1" outlineLevel="3" x14ac:dyDescent="0.25">
      <c r="A766" s="169" t="s">
        <v>1294</v>
      </c>
      <c r="B766" s="169" t="s">
        <v>1295</v>
      </c>
      <c r="C766" s="169" t="s">
        <v>1277</v>
      </c>
      <c r="D766" s="169">
        <v>3.5</v>
      </c>
      <c r="E766" s="171">
        <v>15269</v>
      </c>
      <c r="J766" s="169">
        <v>2.31</v>
      </c>
      <c r="K766" s="171">
        <v>43831</v>
      </c>
      <c r="L766" s="169">
        <v>14254.14</v>
      </c>
      <c r="M766" s="169">
        <v>103.06561000000001</v>
      </c>
      <c r="N766" s="170">
        <v>14691.11634</v>
      </c>
      <c r="O766" s="169" t="str">
        <f t="shared" si="11"/>
        <v>GNM</v>
      </c>
    </row>
    <row r="767" spans="1:15" hidden="1" outlineLevel="3" x14ac:dyDescent="0.25">
      <c r="A767" s="169" t="s">
        <v>1294</v>
      </c>
      <c r="B767" s="169" t="s">
        <v>1295</v>
      </c>
      <c r="C767" s="169" t="s">
        <v>1277</v>
      </c>
      <c r="D767" s="169">
        <v>3.5</v>
      </c>
      <c r="E767" s="171">
        <v>15269</v>
      </c>
      <c r="J767" s="169">
        <v>2.31</v>
      </c>
      <c r="K767" s="171">
        <v>43862</v>
      </c>
      <c r="L767" s="169">
        <v>12538.8</v>
      </c>
      <c r="M767" s="169">
        <v>103.06561000000001</v>
      </c>
      <c r="N767" s="170">
        <v>12923.190710000001</v>
      </c>
      <c r="O767" s="169" t="str">
        <f t="shared" si="11"/>
        <v>GNM</v>
      </c>
    </row>
    <row r="768" spans="1:15" hidden="1" outlineLevel="3" x14ac:dyDescent="0.25">
      <c r="A768" s="169" t="s">
        <v>1294</v>
      </c>
      <c r="B768" s="169" t="s">
        <v>1295</v>
      </c>
      <c r="C768" s="169" t="s">
        <v>1277</v>
      </c>
      <c r="D768" s="169">
        <v>3.5</v>
      </c>
      <c r="E768" s="171">
        <v>15269</v>
      </c>
      <c r="J768" s="169">
        <v>2.31</v>
      </c>
      <c r="K768" s="171">
        <v>43891</v>
      </c>
      <c r="L768" s="169">
        <v>12139.61</v>
      </c>
      <c r="M768" s="169">
        <v>103.06561000000001</v>
      </c>
      <c r="N768" s="170">
        <v>12511.7631</v>
      </c>
      <c r="O768" s="169" t="str">
        <f t="shared" si="11"/>
        <v>GNM</v>
      </c>
    </row>
    <row r="769" spans="1:15" hidden="1" outlineLevel="3" x14ac:dyDescent="0.25">
      <c r="A769" s="169" t="s">
        <v>1294</v>
      </c>
      <c r="B769" s="169" t="s">
        <v>1295</v>
      </c>
      <c r="C769" s="169" t="s">
        <v>1277</v>
      </c>
      <c r="D769" s="169">
        <v>3.5</v>
      </c>
      <c r="E769" s="171">
        <v>15269</v>
      </c>
      <c r="J769" s="169">
        <v>2.31</v>
      </c>
      <c r="K769" s="171">
        <v>43922</v>
      </c>
      <c r="L769" s="169">
        <v>14143.97</v>
      </c>
      <c r="M769" s="169">
        <v>103.06561000000001</v>
      </c>
      <c r="N769" s="170">
        <v>14577.568960000001</v>
      </c>
      <c r="O769" s="169" t="str">
        <f t="shared" si="11"/>
        <v>GNM</v>
      </c>
    </row>
    <row r="770" spans="1:15" hidden="1" outlineLevel="3" x14ac:dyDescent="0.25">
      <c r="A770" s="169" t="s">
        <v>1294</v>
      </c>
      <c r="B770" s="169" t="s">
        <v>1295</v>
      </c>
      <c r="C770" s="169" t="s">
        <v>1277</v>
      </c>
      <c r="D770" s="169">
        <v>3.5</v>
      </c>
      <c r="E770" s="171">
        <v>15269</v>
      </c>
      <c r="J770" s="169">
        <v>2.31</v>
      </c>
      <c r="K770" s="171">
        <v>43952</v>
      </c>
      <c r="L770" s="169">
        <v>15169.8</v>
      </c>
      <c r="M770" s="169">
        <v>103.06561000000001</v>
      </c>
      <c r="N770" s="170">
        <v>15634.84691</v>
      </c>
      <c r="O770" s="169" t="str">
        <f t="shared" ref="O770:O833" si="12">LEFT(B770,3)</f>
        <v>GNM</v>
      </c>
    </row>
    <row r="771" spans="1:15" hidden="1" outlineLevel="3" x14ac:dyDescent="0.25">
      <c r="A771" s="169" t="s">
        <v>1294</v>
      </c>
      <c r="B771" s="169" t="s">
        <v>1295</v>
      </c>
      <c r="C771" s="169" t="s">
        <v>1277</v>
      </c>
      <c r="D771" s="169">
        <v>3.5</v>
      </c>
      <c r="E771" s="171">
        <v>15269</v>
      </c>
      <c r="J771" s="169">
        <v>2.31</v>
      </c>
      <c r="K771" s="171">
        <v>43983</v>
      </c>
      <c r="L771" s="169">
        <v>14706.62</v>
      </c>
      <c r="M771" s="169">
        <v>103.06561000000001</v>
      </c>
      <c r="N771" s="170">
        <v>15157.46761</v>
      </c>
      <c r="O771" s="169" t="str">
        <f t="shared" si="12"/>
        <v>GNM</v>
      </c>
    </row>
    <row r="772" spans="1:15" hidden="1" outlineLevel="3" x14ac:dyDescent="0.25">
      <c r="A772" s="169" t="s">
        <v>1294</v>
      </c>
      <c r="B772" s="169" t="s">
        <v>1295</v>
      </c>
      <c r="C772" s="169" t="s">
        <v>1277</v>
      </c>
      <c r="D772" s="169">
        <v>3.5</v>
      </c>
      <c r="E772" s="171">
        <v>15269</v>
      </c>
      <c r="J772" s="169">
        <v>2.31</v>
      </c>
      <c r="K772" s="171">
        <v>44013</v>
      </c>
      <c r="L772" s="169">
        <v>16312.7</v>
      </c>
      <c r="M772" s="169">
        <v>103.06561000000001</v>
      </c>
      <c r="N772" s="170">
        <v>16812.783759999998</v>
      </c>
      <c r="O772" s="169" t="str">
        <f t="shared" si="12"/>
        <v>GNM</v>
      </c>
    </row>
    <row r="773" spans="1:15" hidden="1" outlineLevel="3" x14ac:dyDescent="0.25">
      <c r="A773" s="169" t="s">
        <v>1294</v>
      </c>
      <c r="B773" s="169" t="s">
        <v>1295</v>
      </c>
      <c r="C773" s="169" t="s">
        <v>1277</v>
      </c>
      <c r="D773" s="169">
        <v>3.5</v>
      </c>
      <c r="E773" s="171">
        <v>15269</v>
      </c>
      <c r="J773" s="169">
        <v>2.31</v>
      </c>
      <c r="K773" s="171">
        <v>44044</v>
      </c>
      <c r="L773" s="169">
        <v>15694.85</v>
      </c>
      <c r="M773" s="169">
        <v>103.06561000000001</v>
      </c>
      <c r="N773" s="170">
        <v>16175.99289</v>
      </c>
      <c r="O773" s="169" t="str">
        <f t="shared" si="12"/>
        <v>GNM</v>
      </c>
    </row>
    <row r="774" spans="1:15" hidden="1" outlineLevel="3" x14ac:dyDescent="0.25">
      <c r="A774" s="169" t="s">
        <v>1294</v>
      </c>
      <c r="B774" s="169" t="s">
        <v>1295</v>
      </c>
      <c r="C774" s="169" t="s">
        <v>1277</v>
      </c>
      <c r="D774" s="169">
        <v>3.5</v>
      </c>
      <c r="E774" s="171">
        <v>15269</v>
      </c>
      <c r="J774" s="169">
        <v>2.31</v>
      </c>
      <c r="K774" s="171">
        <v>44075</v>
      </c>
      <c r="L774" s="169">
        <v>14725.1</v>
      </c>
      <c r="M774" s="169">
        <v>103.06561000000001</v>
      </c>
      <c r="N774" s="170">
        <v>15176.514139999999</v>
      </c>
      <c r="O774" s="169" t="str">
        <f t="shared" si="12"/>
        <v>GNM</v>
      </c>
    </row>
    <row r="775" spans="1:15" hidden="1" outlineLevel="3" x14ac:dyDescent="0.25">
      <c r="A775" s="169" t="s">
        <v>1294</v>
      </c>
      <c r="B775" s="169" t="s">
        <v>1295</v>
      </c>
      <c r="C775" s="169" t="s">
        <v>1277</v>
      </c>
      <c r="D775" s="169">
        <v>3.5</v>
      </c>
      <c r="E775" s="171">
        <v>15269</v>
      </c>
      <c r="J775" s="169">
        <v>2.31</v>
      </c>
      <c r="K775" s="171">
        <v>44105</v>
      </c>
      <c r="L775" s="169">
        <v>13749.42</v>
      </c>
      <c r="M775" s="169">
        <v>103.06561000000001</v>
      </c>
      <c r="N775" s="170">
        <v>14170.92359</v>
      </c>
      <c r="O775" s="169" t="str">
        <f t="shared" si="12"/>
        <v>GNM</v>
      </c>
    </row>
    <row r="776" spans="1:15" hidden="1" outlineLevel="3" x14ac:dyDescent="0.25">
      <c r="A776" s="169" t="s">
        <v>1294</v>
      </c>
      <c r="B776" s="169" t="s">
        <v>1295</v>
      </c>
      <c r="C776" s="169" t="s">
        <v>1277</v>
      </c>
      <c r="D776" s="169">
        <v>3.5</v>
      </c>
      <c r="E776" s="171">
        <v>15269</v>
      </c>
      <c r="J776" s="169">
        <v>2.31</v>
      </c>
      <c r="K776" s="171">
        <v>44136</v>
      </c>
      <c r="L776" s="169">
        <v>13281.83</v>
      </c>
      <c r="M776" s="169">
        <v>103.06561000000001</v>
      </c>
      <c r="N776" s="170">
        <v>13688.999110000001</v>
      </c>
      <c r="O776" s="169" t="str">
        <f t="shared" si="12"/>
        <v>GNM</v>
      </c>
    </row>
    <row r="777" spans="1:15" hidden="1" outlineLevel="3" x14ac:dyDescent="0.25">
      <c r="A777" s="169" t="s">
        <v>1294</v>
      </c>
      <c r="B777" s="169" t="s">
        <v>1295</v>
      </c>
      <c r="C777" s="169" t="s">
        <v>1277</v>
      </c>
      <c r="D777" s="169">
        <v>3.5</v>
      </c>
      <c r="E777" s="171">
        <v>15269</v>
      </c>
      <c r="J777" s="169">
        <v>2.31</v>
      </c>
      <c r="K777" s="171">
        <v>44166</v>
      </c>
      <c r="L777" s="169">
        <v>12076.34</v>
      </c>
      <c r="M777" s="169">
        <v>103.06561000000001</v>
      </c>
      <c r="N777" s="170">
        <v>12446.55349</v>
      </c>
      <c r="O777" s="169" t="str">
        <f t="shared" si="12"/>
        <v>GNM</v>
      </c>
    </row>
    <row r="778" spans="1:15" hidden="1" outlineLevel="3" x14ac:dyDescent="0.25">
      <c r="A778" s="169" t="s">
        <v>1294</v>
      </c>
      <c r="B778" s="169" t="s">
        <v>1295</v>
      </c>
      <c r="C778" s="169" t="s">
        <v>1277</v>
      </c>
      <c r="D778" s="169">
        <v>3.5</v>
      </c>
      <c r="E778" s="171">
        <v>15269</v>
      </c>
      <c r="J778" s="169">
        <v>2.31</v>
      </c>
      <c r="K778" s="171">
        <v>44197</v>
      </c>
      <c r="L778" s="169">
        <v>12731.76</v>
      </c>
      <c r="M778" s="169">
        <v>103.06561000000001</v>
      </c>
      <c r="N778" s="170">
        <v>13122.06611</v>
      </c>
      <c r="O778" s="169" t="str">
        <f t="shared" si="12"/>
        <v>GNM</v>
      </c>
    </row>
    <row r="779" spans="1:15" hidden="1" outlineLevel="3" x14ac:dyDescent="0.25">
      <c r="A779" s="169" t="s">
        <v>1294</v>
      </c>
      <c r="B779" s="169" t="s">
        <v>1295</v>
      </c>
      <c r="C779" s="169" t="s">
        <v>1277</v>
      </c>
      <c r="D779" s="169">
        <v>3.5</v>
      </c>
      <c r="E779" s="171">
        <v>15269</v>
      </c>
      <c r="J779" s="169">
        <v>2.31</v>
      </c>
      <c r="K779" s="171">
        <v>44228</v>
      </c>
      <c r="L779" s="169">
        <v>10639.37</v>
      </c>
      <c r="M779" s="169">
        <v>103.06561000000001</v>
      </c>
      <c r="N779" s="170">
        <v>10965.531590000001</v>
      </c>
      <c r="O779" s="169" t="str">
        <f t="shared" si="12"/>
        <v>GNM</v>
      </c>
    </row>
    <row r="780" spans="1:15" hidden="1" outlineLevel="3" x14ac:dyDescent="0.25">
      <c r="A780" s="169" t="s">
        <v>1294</v>
      </c>
      <c r="B780" s="169" t="s">
        <v>1295</v>
      </c>
      <c r="C780" s="169" t="s">
        <v>1277</v>
      </c>
      <c r="D780" s="169">
        <v>3.5</v>
      </c>
      <c r="E780" s="171">
        <v>15269</v>
      </c>
      <c r="J780" s="169">
        <v>2.31</v>
      </c>
      <c r="K780" s="171">
        <v>44256</v>
      </c>
      <c r="L780" s="169">
        <v>10586.51</v>
      </c>
      <c r="M780" s="169">
        <v>103.06561000000001</v>
      </c>
      <c r="N780" s="170">
        <v>10911.05111</v>
      </c>
      <c r="O780" s="169" t="str">
        <f t="shared" si="12"/>
        <v>GNM</v>
      </c>
    </row>
    <row r="781" spans="1:15" hidden="1" outlineLevel="3" x14ac:dyDescent="0.25">
      <c r="A781" s="169" t="s">
        <v>1294</v>
      </c>
      <c r="B781" s="169" t="s">
        <v>1295</v>
      </c>
      <c r="C781" s="169" t="s">
        <v>1277</v>
      </c>
      <c r="D781" s="169">
        <v>3.5</v>
      </c>
      <c r="E781" s="171">
        <v>15269</v>
      </c>
      <c r="J781" s="169">
        <v>2.31</v>
      </c>
      <c r="K781" s="171">
        <v>44287</v>
      </c>
      <c r="L781" s="169">
        <v>12264.01</v>
      </c>
      <c r="M781" s="169">
        <v>103.06561000000001</v>
      </c>
      <c r="N781" s="170">
        <v>12639.976720000001</v>
      </c>
      <c r="O781" s="169" t="str">
        <f t="shared" si="12"/>
        <v>GNM</v>
      </c>
    </row>
    <row r="782" spans="1:15" hidden="1" outlineLevel="3" x14ac:dyDescent="0.25">
      <c r="A782" s="169" t="s">
        <v>1294</v>
      </c>
      <c r="B782" s="169" t="s">
        <v>1295</v>
      </c>
      <c r="C782" s="169" t="s">
        <v>1277</v>
      </c>
      <c r="D782" s="169">
        <v>3.5</v>
      </c>
      <c r="E782" s="171">
        <v>15269</v>
      </c>
      <c r="J782" s="169">
        <v>2.31</v>
      </c>
      <c r="K782" s="171">
        <v>44317</v>
      </c>
      <c r="L782" s="169">
        <v>12834.54</v>
      </c>
      <c r="M782" s="169">
        <v>103.06561000000001</v>
      </c>
      <c r="N782" s="170">
        <v>13227.996940000001</v>
      </c>
      <c r="O782" s="169" t="str">
        <f t="shared" si="12"/>
        <v>GNM</v>
      </c>
    </row>
    <row r="783" spans="1:15" hidden="1" outlineLevel="3" x14ac:dyDescent="0.25">
      <c r="A783" s="169" t="s">
        <v>1294</v>
      </c>
      <c r="B783" s="169" t="s">
        <v>1295</v>
      </c>
      <c r="C783" s="169" t="s">
        <v>1277</v>
      </c>
      <c r="D783" s="169">
        <v>3.5</v>
      </c>
      <c r="E783" s="171">
        <v>15269</v>
      </c>
      <c r="J783" s="169">
        <v>2.31</v>
      </c>
      <c r="K783" s="171">
        <v>44348</v>
      </c>
      <c r="L783" s="169">
        <v>13187.26</v>
      </c>
      <c r="M783" s="169">
        <v>103.06561000000001</v>
      </c>
      <c r="N783" s="170">
        <v>13591.52996</v>
      </c>
      <c r="O783" s="169" t="str">
        <f t="shared" si="12"/>
        <v>GNM</v>
      </c>
    </row>
    <row r="784" spans="1:15" hidden="1" outlineLevel="3" x14ac:dyDescent="0.25">
      <c r="A784" s="169" t="s">
        <v>1294</v>
      </c>
      <c r="B784" s="169" t="s">
        <v>1295</v>
      </c>
      <c r="C784" s="169" t="s">
        <v>1277</v>
      </c>
      <c r="D784" s="169">
        <v>3.5</v>
      </c>
      <c r="E784" s="171">
        <v>15269</v>
      </c>
      <c r="J784" s="169">
        <v>2.31</v>
      </c>
      <c r="K784" s="171">
        <v>44378</v>
      </c>
      <c r="L784" s="169">
        <v>13750.82</v>
      </c>
      <c r="M784" s="169">
        <v>103.06561000000001</v>
      </c>
      <c r="N784" s="170">
        <v>14172.36651</v>
      </c>
      <c r="O784" s="169" t="str">
        <f t="shared" si="12"/>
        <v>GNM</v>
      </c>
    </row>
    <row r="785" spans="1:15" hidden="1" outlineLevel="3" x14ac:dyDescent="0.25">
      <c r="A785" s="169" t="s">
        <v>1294</v>
      </c>
      <c r="B785" s="169" t="s">
        <v>1295</v>
      </c>
      <c r="C785" s="169" t="s">
        <v>1277</v>
      </c>
      <c r="D785" s="169">
        <v>3.5</v>
      </c>
      <c r="E785" s="171">
        <v>15269</v>
      </c>
      <c r="J785" s="169">
        <v>2.31</v>
      </c>
      <c r="K785" s="171">
        <v>44409</v>
      </c>
      <c r="L785" s="169">
        <v>13111.2</v>
      </c>
      <c r="M785" s="169">
        <v>103.06561000000001</v>
      </c>
      <c r="N785" s="170">
        <v>13513.13826</v>
      </c>
      <c r="O785" s="169" t="str">
        <f t="shared" si="12"/>
        <v>GNM</v>
      </c>
    </row>
    <row r="786" spans="1:15" hidden="1" outlineLevel="3" x14ac:dyDescent="0.25">
      <c r="A786" s="169" t="s">
        <v>1294</v>
      </c>
      <c r="B786" s="169" t="s">
        <v>1295</v>
      </c>
      <c r="C786" s="169" t="s">
        <v>1277</v>
      </c>
      <c r="D786" s="169">
        <v>3.5</v>
      </c>
      <c r="E786" s="171">
        <v>15269</v>
      </c>
      <c r="J786" s="169">
        <v>2.31</v>
      </c>
      <c r="K786" s="171">
        <v>44440</v>
      </c>
      <c r="L786" s="169">
        <v>13164.71</v>
      </c>
      <c r="M786" s="169">
        <v>103.06561000000001</v>
      </c>
      <c r="N786" s="170">
        <v>13568.28867</v>
      </c>
      <c r="O786" s="169" t="str">
        <f t="shared" si="12"/>
        <v>GNM</v>
      </c>
    </row>
    <row r="787" spans="1:15" hidden="1" outlineLevel="3" x14ac:dyDescent="0.25">
      <c r="A787" s="169" t="s">
        <v>1294</v>
      </c>
      <c r="B787" s="169" t="s">
        <v>1295</v>
      </c>
      <c r="C787" s="169" t="s">
        <v>1277</v>
      </c>
      <c r="D787" s="169">
        <v>3.5</v>
      </c>
      <c r="E787" s="171">
        <v>15269</v>
      </c>
      <c r="J787" s="169">
        <v>2.31</v>
      </c>
      <c r="K787" s="171">
        <v>44470</v>
      </c>
      <c r="L787" s="169">
        <v>11620.93</v>
      </c>
      <c r="M787" s="169">
        <v>103.06561000000001</v>
      </c>
      <c r="N787" s="170">
        <v>11977.18239</v>
      </c>
      <c r="O787" s="169" t="str">
        <f t="shared" si="12"/>
        <v>GNM</v>
      </c>
    </row>
    <row r="788" spans="1:15" hidden="1" outlineLevel="3" x14ac:dyDescent="0.25">
      <c r="A788" s="169" t="s">
        <v>1294</v>
      </c>
      <c r="B788" s="169" t="s">
        <v>1295</v>
      </c>
      <c r="C788" s="169" t="s">
        <v>1277</v>
      </c>
      <c r="D788" s="169">
        <v>3.5</v>
      </c>
      <c r="E788" s="171">
        <v>15269</v>
      </c>
      <c r="J788" s="169">
        <v>2.31</v>
      </c>
      <c r="K788" s="171">
        <v>44501</v>
      </c>
      <c r="L788" s="169">
        <v>11494.94</v>
      </c>
      <c r="M788" s="169">
        <v>103.06561000000001</v>
      </c>
      <c r="N788" s="170">
        <v>11847.330029999999</v>
      </c>
      <c r="O788" s="169" t="str">
        <f t="shared" si="12"/>
        <v>GNM</v>
      </c>
    </row>
    <row r="789" spans="1:15" hidden="1" outlineLevel="3" x14ac:dyDescent="0.25">
      <c r="A789" s="169" t="s">
        <v>1294</v>
      </c>
      <c r="B789" s="169" t="s">
        <v>1295</v>
      </c>
      <c r="C789" s="169" t="s">
        <v>1277</v>
      </c>
      <c r="D789" s="169">
        <v>3.5</v>
      </c>
      <c r="E789" s="171">
        <v>15269</v>
      </c>
      <c r="J789" s="169">
        <v>2.31</v>
      </c>
      <c r="K789" s="171">
        <v>44531</v>
      </c>
      <c r="L789" s="169">
        <v>10610.49</v>
      </c>
      <c r="M789" s="169">
        <v>103.06561000000001</v>
      </c>
      <c r="N789" s="170">
        <v>10935.766240000001</v>
      </c>
      <c r="O789" s="169" t="str">
        <f t="shared" si="12"/>
        <v>GNM</v>
      </c>
    </row>
    <row r="790" spans="1:15" hidden="1" outlineLevel="3" x14ac:dyDescent="0.25">
      <c r="A790" s="169" t="s">
        <v>1294</v>
      </c>
      <c r="B790" s="169" t="s">
        <v>1295</v>
      </c>
      <c r="C790" s="169" t="s">
        <v>1277</v>
      </c>
      <c r="D790" s="169">
        <v>3.5</v>
      </c>
      <c r="E790" s="171">
        <v>15269</v>
      </c>
      <c r="J790" s="169">
        <v>2.31</v>
      </c>
      <c r="K790" s="171">
        <v>44562</v>
      </c>
      <c r="L790" s="169">
        <v>10651.52</v>
      </c>
      <c r="M790" s="169">
        <v>103.06561000000001</v>
      </c>
      <c r="N790" s="170">
        <v>10978.05406</v>
      </c>
      <c r="O790" s="169" t="str">
        <f t="shared" si="12"/>
        <v>GNM</v>
      </c>
    </row>
    <row r="791" spans="1:15" hidden="1" outlineLevel="3" x14ac:dyDescent="0.25">
      <c r="A791" s="169" t="s">
        <v>1294</v>
      </c>
      <c r="B791" s="169" t="s">
        <v>1295</v>
      </c>
      <c r="C791" s="169" t="s">
        <v>1277</v>
      </c>
      <c r="D791" s="169">
        <v>3.5</v>
      </c>
      <c r="E791" s="171">
        <v>15269</v>
      </c>
      <c r="J791" s="169">
        <v>2.31</v>
      </c>
      <c r="K791" s="171">
        <v>44593</v>
      </c>
      <c r="L791" s="169">
        <v>9167.69</v>
      </c>
      <c r="M791" s="169">
        <v>103.06561000000001</v>
      </c>
      <c r="N791" s="170">
        <v>9448.7356209999998</v>
      </c>
      <c r="O791" s="169" t="str">
        <f t="shared" si="12"/>
        <v>GNM</v>
      </c>
    </row>
    <row r="792" spans="1:15" hidden="1" outlineLevel="3" x14ac:dyDescent="0.25">
      <c r="A792" s="169" t="s">
        <v>1294</v>
      </c>
      <c r="B792" s="169" t="s">
        <v>1295</v>
      </c>
      <c r="C792" s="169" t="s">
        <v>1277</v>
      </c>
      <c r="D792" s="169">
        <v>3.5</v>
      </c>
      <c r="E792" s="171">
        <v>15269</v>
      </c>
      <c r="J792" s="169">
        <v>2.31</v>
      </c>
      <c r="K792" s="171">
        <v>44621</v>
      </c>
      <c r="L792" s="169">
        <v>9113.58</v>
      </c>
      <c r="M792" s="169">
        <v>103.06561000000001</v>
      </c>
      <c r="N792" s="170">
        <v>9392.9668199999996</v>
      </c>
      <c r="O792" s="169" t="str">
        <f t="shared" si="12"/>
        <v>GNM</v>
      </c>
    </row>
    <row r="793" spans="1:15" hidden="1" outlineLevel="3" x14ac:dyDescent="0.25">
      <c r="A793" s="169" t="s">
        <v>1294</v>
      </c>
      <c r="B793" s="169" t="s">
        <v>1295</v>
      </c>
      <c r="C793" s="169" t="s">
        <v>1277</v>
      </c>
      <c r="D793" s="169">
        <v>3.5</v>
      </c>
      <c r="E793" s="171">
        <v>15269</v>
      </c>
      <c r="J793" s="169">
        <v>2.31</v>
      </c>
      <c r="K793" s="171">
        <v>44652</v>
      </c>
      <c r="L793" s="169">
        <v>10490.61</v>
      </c>
      <c r="M793" s="169">
        <v>103.06561000000001</v>
      </c>
      <c r="N793" s="170">
        <v>10812.21119</v>
      </c>
      <c r="O793" s="169" t="str">
        <f t="shared" si="12"/>
        <v>GNM</v>
      </c>
    </row>
    <row r="794" spans="1:15" hidden="1" outlineLevel="3" x14ac:dyDescent="0.25">
      <c r="A794" s="169" t="s">
        <v>1294</v>
      </c>
      <c r="B794" s="169" t="s">
        <v>1295</v>
      </c>
      <c r="C794" s="169" t="s">
        <v>1277</v>
      </c>
      <c r="D794" s="169">
        <v>3.5</v>
      </c>
      <c r="E794" s="171">
        <v>15269</v>
      </c>
      <c r="J794" s="169">
        <v>2.31</v>
      </c>
      <c r="K794" s="171">
        <v>44682</v>
      </c>
      <c r="L794" s="169">
        <v>10957.88</v>
      </c>
      <c r="M794" s="169">
        <v>103.06561000000001</v>
      </c>
      <c r="N794" s="170">
        <v>11293.80587</v>
      </c>
      <c r="O794" s="169" t="str">
        <f t="shared" si="12"/>
        <v>GNM</v>
      </c>
    </row>
    <row r="795" spans="1:15" hidden="1" outlineLevel="3" x14ac:dyDescent="0.25">
      <c r="A795" s="169" t="s">
        <v>1294</v>
      </c>
      <c r="B795" s="169" t="s">
        <v>1295</v>
      </c>
      <c r="C795" s="169" t="s">
        <v>1277</v>
      </c>
      <c r="D795" s="169">
        <v>3.5</v>
      </c>
      <c r="E795" s="171">
        <v>15269</v>
      </c>
      <c r="J795" s="169">
        <v>2.31</v>
      </c>
      <c r="K795" s="171">
        <v>44713</v>
      </c>
      <c r="L795" s="169">
        <v>11242.36</v>
      </c>
      <c r="M795" s="169">
        <v>103.06561000000001</v>
      </c>
      <c r="N795" s="170">
        <v>11587.00691</v>
      </c>
      <c r="O795" s="169" t="str">
        <f t="shared" si="12"/>
        <v>GNM</v>
      </c>
    </row>
    <row r="796" spans="1:15" hidden="1" outlineLevel="3" x14ac:dyDescent="0.25">
      <c r="A796" s="169" t="s">
        <v>1294</v>
      </c>
      <c r="B796" s="169" t="s">
        <v>1295</v>
      </c>
      <c r="C796" s="169" t="s">
        <v>1277</v>
      </c>
      <c r="D796" s="169">
        <v>3.5</v>
      </c>
      <c r="E796" s="171">
        <v>15269</v>
      </c>
      <c r="J796" s="169">
        <v>2.31</v>
      </c>
      <c r="K796" s="171">
        <v>44743</v>
      </c>
      <c r="L796" s="169">
        <v>11696.52</v>
      </c>
      <c r="M796" s="169">
        <v>103.06561000000001</v>
      </c>
      <c r="N796" s="170">
        <v>12055.089690000001</v>
      </c>
      <c r="O796" s="169" t="str">
        <f t="shared" si="12"/>
        <v>GNM</v>
      </c>
    </row>
    <row r="797" spans="1:15" hidden="1" outlineLevel="3" x14ac:dyDescent="0.25">
      <c r="A797" s="169" t="s">
        <v>1294</v>
      </c>
      <c r="B797" s="169" t="s">
        <v>1295</v>
      </c>
      <c r="C797" s="169" t="s">
        <v>1277</v>
      </c>
      <c r="D797" s="169">
        <v>3.5</v>
      </c>
      <c r="E797" s="171">
        <v>15269</v>
      </c>
      <c r="J797" s="169">
        <v>2.31</v>
      </c>
      <c r="K797" s="171">
        <v>44774</v>
      </c>
      <c r="L797" s="169">
        <v>11152.31</v>
      </c>
      <c r="M797" s="169">
        <v>103.06561000000001</v>
      </c>
      <c r="N797" s="170">
        <v>11494.196330000001</v>
      </c>
      <c r="O797" s="169" t="str">
        <f t="shared" si="12"/>
        <v>GNM</v>
      </c>
    </row>
    <row r="798" spans="1:15" hidden="1" outlineLevel="3" x14ac:dyDescent="0.25">
      <c r="A798" s="169" t="s">
        <v>1294</v>
      </c>
      <c r="B798" s="169" t="s">
        <v>1295</v>
      </c>
      <c r="C798" s="169" t="s">
        <v>1277</v>
      </c>
      <c r="D798" s="169">
        <v>3.5</v>
      </c>
      <c r="E798" s="171">
        <v>15269</v>
      </c>
      <c r="J798" s="169">
        <v>2.31</v>
      </c>
      <c r="K798" s="171">
        <v>44805</v>
      </c>
      <c r="L798" s="169">
        <v>11180.25</v>
      </c>
      <c r="M798" s="169">
        <v>103.06561000000001</v>
      </c>
      <c r="N798" s="170">
        <v>11522.99286</v>
      </c>
      <c r="O798" s="169" t="str">
        <f t="shared" si="12"/>
        <v>GNM</v>
      </c>
    </row>
    <row r="799" spans="1:15" hidden="1" outlineLevel="3" x14ac:dyDescent="0.25">
      <c r="A799" s="169" t="s">
        <v>1294</v>
      </c>
      <c r="B799" s="169" t="s">
        <v>1295</v>
      </c>
      <c r="C799" s="169" t="s">
        <v>1277</v>
      </c>
      <c r="D799" s="169">
        <v>3.5</v>
      </c>
      <c r="E799" s="171">
        <v>15269</v>
      </c>
      <c r="J799" s="169">
        <v>2.31</v>
      </c>
      <c r="K799" s="171">
        <v>44835</v>
      </c>
      <c r="L799" s="169">
        <v>9891.76</v>
      </c>
      <c r="M799" s="169">
        <v>103.06561000000001</v>
      </c>
      <c r="N799" s="170">
        <v>10195.002780000001</v>
      </c>
      <c r="O799" s="169" t="str">
        <f t="shared" si="12"/>
        <v>GNM</v>
      </c>
    </row>
    <row r="800" spans="1:15" hidden="1" outlineLevel="3" x14ac:dyDescent="0.25">
      <c r="A800" s="169" t="s">
        <v>1294</v>
      </c>
      <c r="B800" s="169" t="s">
        <v>1295</v>
      </c>
      <c r="C800" s="169" t="s">
        <v>1277</v>
      </c>
      <c r="D800" s="169">
        <v>3.5</v>
      </c>
      <c r="E800" s="171">
        <v>15269</v>
      </c>
      <c r="J800" s="169">
        <v>2.31</v>
      </c>
      <c r="K800" s="171">
        <v>44866</v>
      </c>
      <c r="L800" s="169">
        <v>9762.74</v>
      </c>
      <c r="M800" s="169">
        <v>103.06561000000001</v>
      </c>
      <c r="N800" s="170">
        <v>10062.027529999999</v>
      </c>
      <c r="O800" s="169" t="str">
        <f t="shared" si="12"/>
        <v>GNM</v>
      </c>
    </row>
    <row r="801" spans="1:15" hidden="1" outlineLevel="3" x14ac:dyDescent="0.25">
      <c r="A801" s="169" t="s">
        <v>1294</v>
      </c>
      <c r="B801" s="169" t="s">
        <v>1295</v>
      </c>
      <c r="C801" s="169" t="s">
        <v>1277</v>
      </c>
      <c r="D801" s="169">
        <v>3.5</v>
      </c>
      <c r="E801" s="171">
        <v>15269</v>
      </c>
      <c r="J801" s="169">
        <v>2.31</v>
      </c>
      <c r="K801" s="171">
        <v>44896</v>
      </c>
      <c r="L801" s="169">
        <v>9047.06</v>
      </c>
      <c r="M801" s="169">
        <v>103.06561000000001</v>
      </c>
      <c r="N801" s="170">
        <v>9324.4075759999996</v>
      </c>
      <c r="O801" s="169" t="str">
        <f t="shared" si="12"/>
        <v>GNM</v>
      </c>
    </row>
    <row r="802" spans="1:15" hidden="1" outlineLevel="3" x14ac:dyDescent="0.25">
      <c r="A802" s="169" t="s">
        <v>1294</v>
      </c>
      <c r="B802" s="169" t="s">
        <v>1295</v>
      </c>
      <c r="C802" s="169" t="s">
        <v>1277</v>
      </c>
      <c r="D802" s="169">
        <v>3.5</v>
      </c>
      <c r="E802" s="171">
        <v>15269</v>
      </c>
      <c r="J802" s="169">
        <v>2.31</v>
      </c>
      <c r="K802" s="171">
        <v>44927</v>
      </c>
      <c r="L802" s="169">
        <v>9084.1200000000008</v>
      </c>
      <c r="M802" s="169">
        <v>103.06561000000001</v>
      </c>
      <c r="N802" s="170">
        <v>9362.6036910000003</v>
      </c>
      <c r="O802" s="169" t="str">
        <f t="shared" si="12"/>
        <v>GNM</v>
      </c>
    </row>
    <row r="803" spans="1:15" hidden="1" outlineLevel="3" x14ac:dyDescent="0.25">
      <c r="A803" s="169" t="s">
        <v>1294</v>
      </c>
      <c r="B803" s="169" t="s">
        <v>1295</v>
      </c>
      <c r="C803" s="169" t="s">
        <v>1277</v>
      </c>
      <c r="D803" s="169">
        <v>3.5</v>
      </c>
      <c r="E803" s="171">
        <v>15269</v>
      </c>
      <c r="J803" s="169">
        <v>2.31</v>
      </c>
      <c r="K803" s="171">
        <v>44958</v>
      </c>
      <c r="L803" s="169">
        <v>7838.74</v>
      </c>
      <c r="M803" s="169">
        <v>103.06561000000001</v>
      </c>
      <c r="N803" s="170">
        <v>8079.0451970000004</v>
      </c>
      <c r="O803" s="169" t="str">
        <f t="shared" si="12"/>
        <v>GNM</v>
      </c>
    </row>
    <row r="804" spans="1:15" hidden="1" outlineLevel="3" x14ac:dyDescent="0.25">
      <c r="A804" s="169" t="s">
        <v>1294</v>
      </c>
      <c r="B804" s="169" t="s">
        <v>1295</v>
      </c>
      <c r="C804" s="169" t="s">
        <v>1277</v>
      </c>
      <c r="D804" s="169">
        <v>3.5</v>
      </c>
      <c r="E804" s="171">
        <v>15269</v>
      </c>
      <c r="J804" s="169">
        <v>2.31</v>
      </c>
      <c r="K804" s="171">
        <v>44986</v>
      </c>
      <c r="L804" s="169">
        <v>7810.17</v>
      </c>
      <c r="M804" s="169">
        <v>103.06561000000001</v>
      </c>
      <c r="N804" s="170">
        <v>8049.5993529999996</v>
      </c>
      <c r="O804" s="169" t="str">
        <f t="shared" si="12"/>
        <v>GNM</v>
      </c>
    </row>
    <row r="805" spans="1:15" hidden="1" outlineLevel="3" x14ac:dyDescent="0.25">
      <c r="A805" s="169" t="s">
        <v>1294</v>
      </c>
      <c r="B805" s="169" t="s">
        <v>1295</v>
      </c>
      <c r="C805" s="169" t="s">
        <v>1277</v>
      </c>
      <c r="D805" s="169">
        <v>3.5</v>
      </c>
      <c r="E805" s="171">
        <v>15269</v>
      </c>
      <c r="J805" s="169">
        <v>2.31</v>
      </c>
      <c r="K805" s="171">
        <v>45017</v>
      </c>
      <c r="L805" s="169">
        <v>8951.1200000000008</v>
      </c>
      <c r="M805" s="169">
        <v>103.06561000000001</v>
      </c>
      <c r="N805" s="170">
        <v>9225.5264299999999</v>
      </c>
      <c r="O805" s="169" t="str">
        <f t="shared" si="12"/>
        <v>GNM</v>
      </c>
    </row>
    <row r="806" spans="1:15" hidden="1" outlineLevel="3" x14ac:dyDescent="0.25">
      <c r="A806" s="169" t="s">
        <v>1294</v>
      </c>
      <c r="B806" s="169" t="s">
        <v>1295</v>
      </c>
      <c r="C806" s="169" t="s">
        <v>1277</v>
      </c>
      <c r="D806" s="169">
        <v>3.5</v>
      </c>
      <c r="E806" s="171">
        <v>15269</v>
      </c>
      <c r="J806" s="169">
        <v>2.31</v>
      </c>
      <c r="K806" s="171">
        <v>45047</v>
      </c>
      <c r="L806" s="169">
        <v>9355.67</v>
      </c>
      <c r="M806" s="169">
        <v>103.06561000000001</v>
      </c>
      <c r="N806" s="170">
        <v>9642.4783549999993</v>
      </c>
      <c r="O806" s="169" t="str">
        <f t="shared" si="12"/>
        <v>GNM</v>
      </c>
    </row>
    <row r="807" spans="1:15" hidden="1" outlineLevel="3" x14ac:dyDescent="0.25">
      <c r="A807" s="169" t="s">
        <v>1294</v>
      </c>
      <c r="B807" s="169" t="s">
        <v>1295</v>
      </c>
      <c r="C807" s="169" t="s">
        <v>1277</v>
      </c>
      <c r="D807" s="169">
        <v>3.5</v>
      </c>
      <c r="E807" s="171">
        <v>15269</v>
      </c>
      <c r="J807" s="169">
        <v>2.31</v>
      </c>
      <c r="K807" s="171">
        <v>45078</v>
      </c>
      <c r="L807" s="169">
        <v>9602.42</v>
      </c>
      <c r="M807" s="169">
        <v>103.06561000000001</v>
      </c>
      <c r="N807" s="170">
        <v>9896.7927479999998</v>
      </c>
      <c r="O807" s="169" t="str">
        <f t="shared" si="12"/>
        <v>GNM</v>
      </c>
    </row>
    <row r="808" spans="1:15" hidden="1" outlineLevel="3" x14ac:dyDescent="0.25">
      <c r="A808" s="169" t="s">
        <v>1294</v>
      </c>
      <c r="B808" s="169" t="s">
        <v>1295</v>
      </c>
      <c r="C808" s="169" t="s">
        <v>1277</v>
      </c>
      <c r="D808" s="169">
        <v>3.5</v>
      </c>
      <c r="E808" s="171">
        <v>15269</v>
      </c>
      <c r="J808" s="169">
        <v>2.31</v>
      </c>
      <c r="K808" s="171">
        <v>45108</v>
      </c>
      <c r="L808" s="169">
        <v>9984.36</v>
      </c>
      <c r="M808" s="169">
        <v>103.06561000000001</v>
      </c>
      <c r="N808" s="170">
        <v>10290.44154</v>
      </c>
      <c r="O808" s="169" t="str">
        <f t="shared" si="12"/>
        <v>GNM</v>
      </c>
    </row>
    <row r="809" spans="1:15" hidden="1" outlineLevel="3" x14ac:dyDescent="0.25">
      <c r="A809" s="169" t="s">
        <v>1294</v>
      </c>
      <c r="B809" s="169" t="s">
        <v>1295</v>
      </c>
      <c r="C809" s="169" t="s">
        <v>1277</v>
      </c>
      <c r="D809" s="169">
        <v>3.5</v>
      </c>
      <c r="E809" s="171">
        <v>15269</v>
      </c>
      <c r="J809" s="169">
        <v>2.31</v>
      </c>
      <c r="K809" s="171">
        <v>45139</v>
      </c>
      <c r="L809" s="169">
        <v>9534.77</v>
      </c>
      <c r="M809" s="169">
        <v>103.06561000000001</v>
      </c>
      <c r="N809" s="170">
        <v>9827.0688630000004</v>
      </c>
      <c r="O809" s="169" t="str">
        <f t="shared" si="12"/>
        <v>GNM</v>
      </c>
    </row>
    <row r="810" spans="1:15" hidden="1" outlineLevel="3" x14ac:dyDescent="0.25">
      <c r="A810" s="169" t="s">
        <v>1294</v>
      </c>
      <c r="B810" s="169" t="s">
        <v>1295</v>
      </c>
      <c r="C810" s="169" t="s">
        <v>1277</v>
      </c>
      <c r="D810" s="169">
        <v>3.5</v>
      </c>
      <c r="E810" s="171">
        <v>15269</v>
      </c>
      <c r="J810" s="169">
        <v>2.31</v>
      </c>
      <c r="K810" s="171">
        <v>45170</v>
      </c>
      <c r="L810" s="169">
        <v>9557.51</v>
      </c>
      <c r="M810" s="169">
        <v>103.06561000000001</v>
      </c>
      <c r="N810" s="170">
        <v>9850.5059820000006</v>
      </c>
      <c r="O810" s="169" t="str">
        <f t="shared" si="12"/>
        <v>GNM</v>
      </c>
    </row>
    <row r="811" spans="1:15" hidden="1" outlineLevel="3" x14ac:dyDescent="0.25">
      <c r="A811" s="169" t="s">
        <v>1294</v>
      </c>
      <c r="B811" s="169" t="s">
        <v>1295</v>
      </c>
      <c r="C811" s="169" t="s">
        <v>1277</v>
      </c>
      <c r="D811" s="169">
        <v>3.5</v>
      </c>
      <c r="E811" s="171">
        <v>15269</v>
      </c>
      <c r="J811" s="169">
        <v>2.31</v>
      </c>
      <c r="K811" s="171">
        <v>45200</v>
      </c>
      <c r="L811" s="169">
        <v>8487.11</v>
      </c>
      <c r="M811" s="169">
        <v>103.06561000000001</v>
      </c>
      <c r="N811" s="170">
        <v>8747.2916929999992</v>
      </c>
      <c r="O811" s="169" t="str">
        <f t="shared" si="12"/>
        <v>GNM</v>
      </c>
    </row>
    <row r="812" spans="1:15" hidden="1" outlineLevel="3" x14ac:dyDescent="0.25">
      <c r="A812" s="169" t="s">
        <v>1294</v>
      </c>
      <c r="B812" s="169" t="s">
        <v>1295</v>
      </c>
      <c r="C812" s="169" t="s">
        <v>1277</v>
      </c>
      <c r="D812" s="169">
        <v>3.5</v>
      </c>
      <c r="E812" s="171">
        <v>15269</v>
      </c>
      <c r="J812" s="169">
        <v>2.31</v>
      </c>
      <c r="K812" s="171">
        <v>45231</v>
      </c>
      <c r="L812" s="169">
        <v>8369.3799999999992</v>
      </c>
      <c r="M812" s="169">
        <v>103.06561000000001</v>
      </c>
      <c r="N812" s="170">
        <v>8625.95255</v>
      </c>
      <c r="O812" s="169" t="str">
        <f t="shared" si="12"/>
        <v>GNM</v>
      </c>
    </row>
    <row r="813" spans="1:15" hidden="1" outlineLevel="3" x14ac:dyDescent="0.25">
      <c r="A813" s="169" t="s">
        <v>1294</v>
      </c>
      <c r="B813" s="169" t="s">
        <v>1295</v>
      </c>
      <c r="C813" s="169" t="s">
        <v>1277</v>
      </c>
      <c r="D813" s="169">
        <v>3.5</v>
      </c>
      <c r="E813" s="171">
        <v>15269</v>
      </c>
      <c r="J813" s="169">
        <v>2.31</v>
      </c>
      <c r="K813" s="171">
        <v>45261</v>
      </c>
      <c r="L813" s="169">
        <v>7781.61</v>
      </c>
      <c r="M813" s="169">
        <v>103.06561000000001</v>
      </c>
      <c r="N813" s="170">
        <v>8020.1638139999995</v>
      </c>
      <c r="O813" s="169" t="str">
        <f t="shared" si="12"/>
        <v>GNM</v>
      </c>
    </row>
    <row r="814" spans="1:15" hidden="1" outlineLevel="3" x14ac:dyDescent="0.25">
      <c r="A814" s="169" t="s">
        <v>1294</v>
      </c>
      <c r="B814" s="169" t="s">
        <v>1295</v>
      </c>
      <c r="C814" s="169" t="s">
        <v>1277</v>
      </c>
      <c r="D814" s="169">
        <v>3.5</v>
      </c>
      <c r="E814" s="171">
        <v>15269</v>
      </c>
      <c r="J814" s="169">
        <v>2.31</v>
      </c>
      <c r="K814" s="171">
        <v>45292</v>
      </c>
      <c r="L814" s="169">
        <v>7813.63</v>
      </c>
      <c r="M814" s="169">
        <v>103.06561000000001</v>
      </c>
      <c r="N814" s="170">
        <v>8053.1654230000004</v>
      </c>
      <c r="O814" s="169" t="str">
        <f t="shared" si="12"/>
        <v>GNM</v>
      </c>
    </row>
    <row r="815" spans="1:15" hidden="1" outlineLevel="3" x14ac:dyDescent="0.25">
      <c r="A815" s="169" t="s">
        <v>1294</v>
      </c>
      <c r="B815" s="169" t="s">
        <v>1295</v>
      </c>
      <c r="C815" s="169" t="s">
        <v>1277</v>
      </c>
      <c r="D815" s="169">
        <v>3.5</v>
      </c>
      <c r="E815" s="171">
        <v>15269</v>
      </c>
      <c r="J815" s="169">
        <v>2.31</v>
      </c>
      <c r="K815" s="171">
        <v>45323</v>
      </c>
      <c r="L815" s="169">
        <v>6761.61</v>
      </c>
      <c r="M815" s="169">
        <v>103.06561000000001</v>
      </c>
      <c r="N815" s="170">
        <v>6968.8945919999996</v>
      </c>
      <c r="O815" s="169" t="str">
        <f t="shared" si="12"/>
        <v>GNM</v>
      </c>
    </row>
    <row r="816" spans="1:15" hidden="1" outlineLevel="3" x14ac:dyDescent="0.25">
      <c r="A816" s="169" t="s">
        <v>1294</v>
      </c>
      <c r="B816" s="169" t="s">
        <v>1295</v>
      </c>
      <c r="C816" s="169" t="s">
        <v>1277</v>
      </c>
      <c r="D816" s="169">
        <v>3.5</v>
      </c>
      <c r="E816" s="171">
        <v>15269</v>
      </c>
      <c r="J816" s="169">
        <v>2.31</v>
      </c>
      <c r="K816" s="171">
        <v>45352</v>
      </c>
      <c r="L816" s="169">
        <v>6750.8</v>
      </c>
      <c r="M816" s="169">
        <v>103.06561000000001</v>
      </c>
      <c r="N816" s="170">
        <v>6957.7532000000001</v>
      </c>
      <c r="O816" s="169" t="str">
        <f t="shared" si="12"/>
        <v>GNM</v>
      </c>
    </row>
    <row r="817" spans="1:15" hidden="1" outlineLevel="3" x14ac:dyDescent="0.25">
      <c r="A817" s="169" t="s">
        <v>1294</v>
      </c>
      <c r="B817" s="169" t="s">
        <v>1295</v>
      </c>
      <c r="C817" s="169" t="s">
        <v>1277</v>
      </c>
      <c r="D817" s="169">
        <v>3.5</v>
      </c>
      <c r="E817" s="171">
        <v>15269</v>
      </c>
      <c r="J817" s="169">
        <v>2.31</v>
      </c>
      <c r="K817" s="171">
        <v>45383</v>
      </c>
      <c r="L817" s="169">
        <v>7709.25</v>
      </c>
      <c r="M817" s="169">
        <v>103.06561000000001</v>
      </c>
      <c r="N817" s="170">
        <v>7945.5855389999997</v>
      </c>
      <c r="O817" s="169" t="str">
        <f t="shared" si="12"/>
        <v>GNM</v>
      </c>
    </row>
    <row r="818" spans="1:15" hidden="1" outlineLevel="3" x14ac:dyDescent="0.25">
      <c r="A818" s="169" t="s">
        <v>1294</v>
      </c>
      <c r="B818" s="169" t="s">
        <v>1295</v>
      </c>
      <c r="C818" s="169" t="s">
        <v>1277</v>
      </c>
      <c r="D818" s="169">
        <v>3.5</v>
      </c>
      <c r="E818" s="171">
        <v>15269</v>
      </c>
      <c r="J818" s="169">
        <v>2.31</v>
      </c>
      <c r="K818" s="171">
        <v>45413</v>
      </c>
      <c r="L818" s="169">
        <v>8065.74</v>
      </c>
      <c r="M818" s="169">
        <v>103.06561000000001</v>
      </c>
      <c r="N818" s="170">
        <v>8313.004132</v>
      </c>
      <c r="O818" s="169" t="str">
        <f t="shared" si="12"/>
        <v>GNM</v>
      </c>
    </row>
    <row r="819" spans="1:15" hidden="1" outlineLevel="3" x14ac:dyDescent="0.25">
      <c r="A819" s="169" t="s">
        <v>1294</v>
      </c>
      <c r="B819" s="169" t="s">
        <v>1295</v>
      </c>
      <c r="C819" s="169" t="s">
        <v>1277</v>
      </c>
      <c r="D819" s="169">
        <v>3.5</v>
      </c>
      <c r="E819" s="171">
        <v>15269</v>
      </c>
      <c r="J819" s="169">
        <v>2.31</v>
      </c>
      <c r="K819" s="171">
        <v>45444</v>
      </c>
      <c r="L819" s="169">
        <v>8285.86</v>
      </c>
      <c r="M819" s="169">
        <v>103.06561000000001</v>
      </c>
      <c r="N819" s="170">
        <v>8539.8721530000003</v>
      </c>
      <c r="O819" s="169" t="str">
        <f t="shared" si="12"/>
        <v>GNM</v>
      </c>
    </row>
    <row r="820" spans="1:15" hidden="1" outlineLevel="3" x14ac:dyDescent="0.25">
      <c r="A820" s="169" t="s">
        <v>1294</v>
      </c>
      <c r="B820" s="169" t="s">
        <v>1295</v>
      </c>
      <c r="C820" s="169" t="s">
        <v>1277</v>
      </c>
      <c r="D820" s="169">
        <v>3.5</v>
      </c>
      <c r="E820" s="171">
        <v>15269</v>
      </c>
      <c r="J820" s="169">
        <v>2.31</v>
      </c>
      <c r="K820" s="171">
        <v>45474</v>
      </c>
      <c r="L820" s="169">
        <v>8613.32</v>
      </c>
      <c r="M820" s="169">
        <v>103.06561000000001</v>
      </c>
      <c r="N820" s="170">
        <v>8877.3707990000003</v>
      </c>
      <c r="O820" s="169" t="str">
        <f t="shared" si="12"/>
        <v>GNM</v>
      </c>
    </row>
    <row r="821" spans="1:15" hidden="1" outlineLevel="3" x14ac:dyDescent="0.25">
      <c r="A821" s="169" t="s">
        <v>1294</v>
      </c>
      <c r="B821" s="169" t="s">
        <v>1295</v>
      </c>
      <c r="C821" s="169" t="s">
        <v>1277</v>
      </c>
      <c r="D821" s="169">
        <v>3.5</v>
      </c>
      <c r="E821" s="171">
        <v>15269</v>
      </c>
      <c r="J821" s="169">
        <v>2.31</v>
      </c>
      <c r="K821" s="171">
        <v>45505</v>
      </c>
      <c r="L821" s="169">
        <v>8240.33</v>
      </c>
      <c r="M821" s="169">
        <v>103.06561000000001</v>
      </c>
      <c r="N821" s="170">
        <v>8492.9463809999997</v>
      </c>
      <c r="O821" s="169" t="str">
        <f t="shared" si="12"/>
        <v>GNM</v>
      </c>
    </row>
    <row r="822" spans="1:15" hidden="1" outlineLevel="3" x14ac:dyDescent="0.25">
      <c r="A822" s="169" t="s">
        <v>1294</v>
      </c>
      <c r="B822" s="169" t="s">
        <v>1295</v>
      </c>
      <c r="C822" s="169" t="s">
        <v>1277</v>
      </c>
      <c r="D822" s="169">
        <v>3.5</v>
      </c>
      <c r="E822" s="171">
        <v>15269</v>
      </c>
      <c r="J822" s="169">
        <v>2.31</v>
      </c>
      <c r="K822" s="171">
        <v>45536</v>
      </c>
      <c r="L822" s="169">
        <v>8263.6</v>
      </c>
      <c r="M822" s="169">
        <v>103.06561000000001</v>
      </c>
      <c r="N822" s="170">
        <v>8516.9297480000005</v>
      </c>
      <c r="O822" s="169" t="str">
        <f t="shared" si="12"/>
        <v>GNM</v>
      </c>
    </row>
    <row r="823" spans="1:15" hidden="1" outlineLevel="3" x14ac:dyDescent="0.25">
      <c r="A823" s="169" t="s">
        <v>1294</v>
      </c>
      <c r="B823" s="169" t="s">
        <v>1295</v>
      </c>
      <c r="C823" s="169" t="s">
        <v>1277</v>
      </c>
      <c r="D823" s="169">
        <v>3.5</v>
      </c>
      <c r="E823" s="171">
        <v>15269</v>
      </c>
      <c r="J823" s="169">
        <v>2.31</v>
      </c>
      <c r="K823" s="171">
        <v>45566</v>
      </c>
      <c r="L823" s="169">
        <v>7368.99</v>
      </c>
      <c r="M823" s="169">
        <v>103.06561000000001</v>
      </c>
      <c r="N823" s="170">
        <v>7594.8944940000001</v>
      </c>
      <c r="O823" s="169" t="str">
        <f t="shared" si="12"/>
        <v>GNM</v>
      </c>
    </row>
    <row r="824" spans="1:15" hidden="1" outlineLevel="3" x14ac:dyDescent="0.25">
      <c r="A824" s="169" t="s">
        <v>1294</v>
      </c>
      <c r="B824" s="169" t="s">
        <v>1295</v>
      </c>
      <c r="C824" s="169" t="s">
        <v>1277</v>
      </c>
      <c r="D824" s="169">
        <v>3.5</v>
      </c>
      <c r="E824" s="171">
        <v>15269</v>
      </c>
      <c r="J824" s="169">
        <v>2.31</v>
      </c>
      <c r="K824" s="171">
        <v>45597</v>
      </c>
      <c r="L824" s="169">
        <v>7268.89</v>
      </c>
      <c r="M824" s="169">
        <v>103.06561000000001</v>
      </c>
      <c r="N824" s="170">
        <v>7491.7258190000002</v>
      </c>
      <c r="O824" s="169" t="str">
        <f t="shared" si="12"/>
        <v>GNM</v>
      </c>
    </row>
    <row r="825" spans="1:15" hidden="1" outlineLevel="3" x14ac:dyDescent="0.25">
      <c r="A825" s="169" t="s">
        <v>1294</v>
      </c>
      <c r="B825" s="169" t="s">
        <v>1295</v>
      </c>
      <c r="C825" s="169" t="s">
        <v>1277</v>
      </c>
      <c r="D825" s="169">
        <v>3.5</v>
      </c>
      <c r="E825" s="171">
        <v>15269</v>
      </c>
      <c r="J825" s="169">
        <v>2.31</v>
      </c>
      <c r="K825" s="171">
        <v>45627</v>
      </c>
      <c r="L825" s="169">
        <v>6785.07</v>
      </c>
      <c r="M825" s="169">
        <v>103.06561000000001</v>
      </c>
      <c r="N825" s="170">
        <v>6993.0737840000002</v>
      </c>
      <c r="O825" s="169" t="str">
        <f t="shared" si="12"/>
        <v>GNM</v>
      </c>
    </row>
    <row r="826" spans="1:15" hidden="1" outlineLevel="3" x14ac:dyDescent="0.25">
      <c r="A826" s="169" t="s">
        <v>1294</v>
      </c>
      <c r="B826" s="169" t="s">
        <v>1295</v>
      </c>
      <c r="C826" s="169" t="s">
        <v>1277</v>
      </c>
      <c r="D826" s="169">
        <v>3.5</v>
      </c>
      <c r="E826" s="171">
        <v>15269</v>
      </c>
      <c r="J826" s="169">
        <v>2.31</v>
      </c>
      <c r="K826" s="171">
        <v>45658</v>
      </c>
      <c r="L826" s="169">
        <v>6814.41</v>
      </c>
      <c r="M826" s="169">
        <v>103.06561000000001</v>
      </c>
      <c r="N826" s="170">
        <v>7023.3132340000002</v>
      </c>
      <c r="O826" s="169" t="str">
        <f t="shared" si="12"/>
        <v>GNM</v>
      </c>
    </row>
    <row r="827" spans="1:15" hidden="1" outlineLevel="3" x14ac:dyDescent="0.25">
      <c r="A827" s="169" t="s">
        <v>1294</v>
      </c>
      <c r="B827" s="169" t="s">
        <v>1295</v>
      </c>
      <c r="C827" s="169" t="s">
        <v>1277</v>
      </c>
      <c r="D827" s="169">
        <v>3.5</v>
      </c>
      <c r="E827" s="171">
        <v>15269</v>
      </c>
      <c r="J827" s="169">
        <v>2.31</v>
      </c>
      <c r="K827" s="171">
        <v>45689</v>
      </c>
      <c r="L827" s="169">
        <v>5918.91</v>
      </c>
      <c r="M827" s="169">
        <v>103.06561000000001</v>
      </c>
      <c r="N827" s="170">
        <v>6100.3606970000001</v>
      </c>
      <c r="O827" s="169" t="str">
        <f t="shared" si="12"/>
        <v>GNM</v>
      </c>
    </row>
    <row r="828" spans="1:15" hidden="1" outlineLevel="3" x14ac:dyDescent="0.25">
      <c r="A828" s="169" t="s">
        <v>1294</v>
      </c>
      <c r="B828" s="169" t="s">
        <v>1295</v>
      </c>
      <c r="C828" s="169" t="s">
        <v>1277</v>
      </c>
      <c r="D828" s="169">
        <v>3.5</v>
      </c>
      <c r="E828" s="171">
        <v>15269</v>
      </c>
      <c r="J828" s="169">
        <v>2.31</v>
      </c>
      <c r="K828" s="171">
        <v>45717</v>
      </c>
      <c r="L828" s="169">
        <v>5915.39</v>
      </c>
      <c r="M828" s="169">
        <v>103.06561000000001</v>
      </c>
      <c r="N828" s="170">
        <v>6096.7327869999999</v>
      </c>
      <c r="O828" s="169" t="str">
        <f t="shared" si="12"/>
        <v>GNM</v>
      </c>
    </row>
    <row r="829" spans="1:15" hidden="1" outlineLevel="3" x14ac:dyDescent="0.25">
      <c r="A829" s="169" t="s">
        <v>1294</v>
      </c>
      <c r="B829" s="169" t="s">
        <v>1295</v>
      </c>
      <c r="C829" s="169" t="s">
        <v>1277</v>
      </c>
      <c r="D829" s="169">
        <v>3.5</v>
      </c>
      <c r="E829" s="171">
        <v>15269</v>
      </c>
      <c r="J829" s="169">
        <v>2.31</v>
      </c>
      <c r="K829" s="171">
        <v>45748</v>
      </c>
      <c r="L829" s="169">
        <v>6720.84</v>
      </c>
      <c r="M829" s="169">
        <v>103.06561000000001</v>
      </c>
      <c r="N829" s="170">
        <v>6926.8747430000003</v>
      </c>
      <c r="O829" s="169" t="str">
        <f t="shared" si="12"/>
        <v>GNM</v>
      </c>
    </row>
    <row r="830" spans="1:15" hidden="1" outlineLevel="3" x14ac:dyDescent="0.25">
      <c r="A830" s="169" t="s">
        <v>1294</v>
      </c>
      <c r="B830" s="169" t="s">
        <v>1295</v>
      </c>
      <c r="C830" s="169" t="s">
        <v>1277</v>
      </c>
      <c r="D830" s="169">
        <v>3.5</v>
      </c>
      <c r="E830" s="171">
        <v>15269</v>
      </c>
      <c r="J830" s="169">
        <v>2.31</v>
      </c>
      <c r="K830" s="171">
        <v>45778</v>
      </c>
      <c r="L830" s="169">
        <v>7026.62</v>
      </c>
      <c r="M830" s="169">
        <v>103.06561000000001</v>
      </c>
      <c r="N830" s="170">
        <v>7242.028765</v>
      </c>
      <c r="O830" s="169" t="str">
        <f t="shared" si="12"/>
        <v>GNM</v>
      </c>
    </row>
    <row r="831" spans="1:15" hidden="1" outlineLevel="3" x14ac:dyDescent="0.25">
      <c r="A831" s="169" t="s">
        <v>1294</v>
      </c>
      <c r="B831" s="169" t="s">
        <v>1295</v>
      </c>
      <c r="C831" s="169" t="s">
        <v>1277</v>
      </c>
      <c r="D831" s="169">
        <v>3.5</v>
      </c>
      <c r="E831" s="171">
        <v>15269</v>
      </c>
      <c r="J831" s="169">
        <v>2.31</v>
      </c>
      <c r="K831" s="171">
        <v>45809</v>
      </c>
      <c r="L831" s="169">
        <v>7223.07</v>
      </c>
      <c r="M831" s="169">
        <v>103.06561000000001</v>
      </c>
      <c r="N831" s="170">
        <v>7444.5011560000003</v>
      </c>
      <c r="O831" s="169" t="str">
        <f t="shared" si="12"/>
        <v>GNM</v>
      </c>
    </row>
    <row r="832" spans="1:15" hidden="1" outlineLevel="3" x14ac:dyDescent="0.25">
      <c r="A832" s="169" t="s">
        <v>1294</v>
      </c>
      <c r="B832" s="169" t="s">
        <v>1295</v>
      </c>
      <c r="C832" s="169" t="s">
        <v>1277</v>
      </c>
      <c r="D832" s="169">
        <v>3.5</v>
      </c>
      <c r="E832" s="171">
        <v>15269</v>
      </c>
      <c r="J832" s="169">
        <v>2.31</v>
      </c>
      <c r="K832" s="171">
        <v>45839</v>
      </c>
      <c r="L832" s="169">
        <v>7508.19</v>
      </c>
      <c r="M832" s="169">
        <v>103.06561000000001</v>
      </c>
      <c r="N832" s="170">
        <v>7738.3618230000002</v>
      </c>
      <c r="O832" s="169" t="str">
        <f t="shared" si="12"/>
        <v>GNM</v>
      </c>
    </row>
    <row r="833" spans="1:15" hidden="1" outlineLevel="3" x14ac:dyDescent="0.25">
      <c r="A833" s="169" t="s">
        <v>1294</v>
      </c>
      <c r="B833" s="169" t="s">
        <v>1295</v>
      </c>
      <c r="C833" s="169" t="s">
        <v>1277</v>
      </c>
      <c r="D833" s="169">
        <v>3.5</v>
      </c>
      <c r="E833" s="171">
        <v>15269</v>
      </c>
      <c r="J833" s="169">
        <v>2.31</v>
      </c>
      <c r="K833" s="171">
        <v>45870</v>
      </c>
      <c r="L833" s="169">
        <v>2164.25</v>
      </c>
      <c r="M833" s="169">
        <v>103.06561000000001</v>
      </c>
      <c r="N833" s="170">
        <v>2230.5974639999999</v>
      </c>
      <c r="O833" s="169" t="str">
        <f t="shared" si="12"/>
        <v>GNM</v>
      </c>
    </row>
    <row r="834" spans="1:15" hidden="1" outlineLevel="3" x14ac:dyDescent="0.25">
      <c r="A834" s="169" t="s">
        <v>1294</v>
      </c>
      <c r="B834" s="169" t="s">
        <v>1295</v>
      </c>
      <c r="C834" s="169" t="s">
        <v>1277</v>
      </c>
      <c r="D834" s="169">
        <v>3.5</v>
      </c>
      <c r="E834" s="171">
        <v>15269</v>
      </c>
      <c r="J834" s="169">
        <v>2.33</v>
      </c>
      <c r="K834" s="171">
        <v>43374</v>
      </c>
      <c r="L834" s="169">
        <v>22645.439999999999</v>
      </c>
      <c r="M834" s="169">
        <v>103.00505</v>
      </c>
      <c r="N834" s="170">
        <v>23325.946790000002</v>
      </c>
      <c r="O834" s="169" t="str">
        <f t="shared" ref="O834:O897" si="13">LEFT(B834,3)</f>
        <v>GNM</v>
      </c>
    </row>
    <row r="835" spans="1:15" hidden="1" outlineLevel="3" x14ac:dyDescent="0.25">
      <c r="A835" s="169" t="s">
        <v>1294</v>
      </c>
      <c r="B835" s="169" t="s">
        <v>1295</v>
      </c>
      <c r="C835" s="169" t="s">
        <v>1277</v>
      </c>
      <c r="D835" s="169">
        <v>3.5</v>
      </c>
      <c r="E835" s="171">
        <v>15269</v>
      </c>
      <c r="J835" s="169">
        <v>2.33</v>
      </c>
      <c r="K835" s="171">
        <v>43405</v>
      </c>
      <c r="L835" s="169">
        <v>26902.58</v>
      </c>
      <c r="M835" s="169">
        <v>103.00505</v>
      </c>
      <c r="N835" s="170">
        <v>27711.01598</v>
      </c>
      <c r="O835" s="169" t="str">
        <f t="shared" si="13"/>
        <v>GNM</v>
      </c>
    </row>
    <row r="836" spans="1:15" hidden="1" outlineLevel="3" x14ac:dyDescent="0.25">
      <c r="A836" s="169" t="s">
        <v>1294</v>
      </c>
      <c r="B836" s="169" t="s">
        <v>1295</v>
      </c>
      <c r="C836" s="169" t="s">
        <v>1277</v>
      </c>
      <c r="D836" s="169">
        <v>3.5</v>
      </c>
      <c r="E836" s="171">
        <v>15269</v>
      </c>
      <c r="J836" s="169">
        <v>2.33</v>
      </c>
      <c r="K836" s="171">
        <v>43435</v>
      </c>
      <c r="L836" s="169">
        <v>24506.06</v>
      </c>
      <c r="M836" s="169">
        <v>103.00505</v>
      </c>
      <c r="N836" s="170">
        <v>25242.479360000001</v>
      </c>
      <c r="O836" s="169" t="str">
        <f t="shared" si="13"/>
        <v>GNM</v>
      </c>
    </row>
    <row r="837" spans="1:15" hidden="1" outlineLevel="3" x14ac:dyDescent="0.25">
      <c r="A837" s="169" t="s">
        <v>1294</v>
      </c>
      <c r="B837" s="169" t="s">
        <v>1295</v>
      </c>
      <c r="C837" s="169" t="s">
        <v>1277</v>
      </c>
      <c r="D837" s="169">
        <v>3.5</v>
      </c>
      <c r="E837" s="171">
        <v>15269</v>
      </c>
      <c r="J837" s="169">
        <v>2.33</v>
      </c>
      <c r="K837" s="171">
        <v>43466</v>
      </c>
      <c r="L837" s="169">
        <v>23047.96</v>
      </c>
      <c r="M837" s="169">
        <v>103.00505</v>
      </c>
      <c r="N837" s="170">
        <v>23740.562720000002</v>
      </c>
      <c r="O837" s="169" t="str">
        <f t="shared" si="13"/>
        <v>GNM</v>
      </c>
    </row>
    <row r="838" spans="1:15" hidden="1" outlineLevel="3" x14ac:dyDescent="0.25">
      <c r="A838" s="169" t="s">
        <v>1294</v>
      </c>
      <c r="B838" s="169" t="s">
        <v>1295</v>
      </c>
      <c r="C838" s="169" t="s">
        <v>1277</v>
      </c>
      <c r="D838" s="169">
        <v>3.5</v>
      </c>
      <c r="E838" s="171">
        <v>15269</v>
      </c>
      <c r="J838" s="169">
        <v>2.33</v>
      </c>
      <c r="K838" s="171">
        <v>43497</v>
      </c>
      <c r="L838" s="169">
        <v>20182.23</v>
      </c>
      <c r="M838" s="169">
        <v>103.00505</v>
      </c>
      <c r="N838" s="170">
        <v>20788.716100000001</v>
      </c>
      <c r="O838" s="169" t="str">
        <f t="shared" si="13"/>
        <v>GNM</v>
      </c>
    </row>
    <row r="839" spans="1:15" hidden="1" outlineLevel="3" x14ac:dyDescent="0.25">
      <c r="A839" s="169" t="s">
        <v>1294</v>
      </c>
      <c r="B839" s="169" t="s">
        <v>1295</v>
      </c>
      <c r="C839" s="169" t="s">
        <v>1277</v>
      </c>
      <c r="D839" s="169">
        <v>3.5</v>
      </c>
      <c r="E839" s="171">
        <v>15269</v>
      </c>
      <c r="J839" s="169">
        <v>2.33</v>
      </c>
      <c r="K839" s="171">
        <v>43525</v>
      </c>
      <c r="L839" s="169">
        <v>18532.439999999999</v>
      </c>
      <c r="M839" s="169">
        <v>103.00505</v>
      </c>
      <c r="N839" s="170">
        <v>19089.34909</v>
      </c>
      <c r="O839" s="169" t="str">
        <f t="shared" si="13"/>
        <v>GNM</v>
      </c>
    </row>
    <row r="840" spans="1:15" hidden="1" outlineLevel="3" x14ac:dyDescent="0.25">
      <c r="A840" s="169" t="s">
        <v>1294</v>
      </c>
      <c r="B840" s="169" t="s">
        <v>1295</v>
      </c>
      <c r="C840" s="169" t="s">
        <v>1277</v>
      </c>
      <c r="D840" s="169">
        <v>3.5</v>
      </c>
      <c r="E840" s="171">
        <v>15269</v>
      </c>
      <c r="J840" s="169">
        <v>2.33</v>
      </c>
      <c r="K840" s="171">
        <v>43556</v>
      </c>
      <c r="L840" s="169">
        <v>20630.84</v>
      </c>
      <c r="M840" s="169">
        <v>103.00505</v>
      </c>
      <c r="N840" s="170">
        <v>21250.807059999999</v>
      </c>
      <c r="O840" s="169" t="str">
        <f t="shared" si="13"/>
        <v>GNM</v>
      </c>
    </row>
    <row r="841" spans="1:15" hidden="1" outlineLevel="3" x14ac:dyDescent="0.25">
      <c r="A841" s="169" t="s">
        <v>1294</v>
      </c>
      <c r="B841" s="169" t="s">
        <v>1295</v>
      </c>
      <c r="C841" s="169" t="s">
        <v>1277</v>
      </c>
      <c r="D841" s="169">
        <v>3.5</v>
      </c>
      <c r="E841" s="171">
        <v>15269</v>
      </c>
      <c r="J841" s="169">
        <v>2.33</v>
      </c>
      <c r="K841" s="171">
        <v>43586</v>
      </c>
      <c r="L841" s="169">
        <v>22658.33</v>
      </c>
      <c r="M841" s="169">
        <v>103.00505</v>
      </c>
      <c r="N841" s="170">
        <v>23339.224149999998</v>
      </c>
      <c r="O841" s="169" t="str">
        <f t="shared" si="13"/>
        <v>GNM</v>
      </c>
    </row>
    <row r="842" spans="1:15" hidden="1" outlineLevel="3" x14ac:dyDescent="0.25">
      <c r="A842" s="169" t="s">
        <v>1294</v>
      </c>
      <c r="B842" s="169" t="s">
        <v>1295</v>
      </c>
      <c r="C842" s="169" t="s">
        <v>1277</v>
      </c>
      <c r="D842" s="169">
        <v>3.5</v>
      </c>
      <c r="E842" s="171">
        <v>15269</v>
      </c>
      <c r="J842" s="169">
        <v>2.33</v>
      </c>
      <c r="K842" s="171">
        <v>43617</v>
      </c>
      <c r="L842" s="169">
        <v>23364.25</v>
      </c>
      <c r="M842" s="169">
        <v>103.00505</v>
      </c>
      <c r="N842" s="170">
        <v>24066.357390000001</v>
      </c>
      <c r="O842" s="169" t="str">
        <f t="shared" si="13"/>
        <v>GNM</v>
      </c>
    </row>
    <row r="843" spans="1:15" hidden="1" outlineLevel="3" x14ac:dyDescent="0.25">
      <c r="A843" s="169" t="s">
        <v>1294</v>
      </c>
      <c r="B843" s="169" t="s">
        <v>1295</v>
      </c>
      <c r="C843" s="169" t="s">
        <v>1277</v>
      </c>
      <c r="D843" s="169">
        <v>3.5</v>
      </c>
      <c r="E843" s="171">
        <v>15269</v>
      </c>
      <c r="J843" s="169">
        <v>2.33</v>
      </c>
      <c r="K843" s="171">
        <v>43647</v>
      </c>
      <c r="L843" s="169">
        <v>22372.71</v>
      </c>
      <c r="M843" s="169">
        <v>103.00505</v>
      </c>
      <c r="N843" s="170">
        <v>23045.021120000001</v>
      </c>
      <c r="O843" s="169" t="str">
        <f t="shared" si="13"/>
        <v>GNM</v>
      </c>
    </row>
    <row r="844" spans="1:15" hidden="1" outlineLevel="3" x14ac:dyDescent="0.25">
      <c r="A844" s="169" t="s">
        <v>1294</v>
      </c>
      <c r="B844" s="169" t="s">
        <v>1295</v>
      </c>
      <c r="C844" s="169" t="s">
        <v>1277</v>
      </c>
      <c r="D844" s="169">
        <v>3.5</v>
      </c>
      <c r="E844" s="171">
        <v>15269</v>
      </c>
      <c r="J844" s="169">
        <v>2.33</v>
      </c>
      <c r="K844" s="171">
        <v>43678</v>
      </c>
      <c r="L844" s="169">
        <v>23070.45</v>
      </c>
      <c r="M844" s="169">
        <v>103.00505</v>
      </c>
      <c r="N844" s="170">
        <v>23763.72856</v>
      </c>
      <c r="O844" s="169" t="str">
        <f t="shared" si="13"/>
        <v>GNM</v>
      </c>
    </row>
    <row r="845" spans="1:15" hidden="1" outlineLevel="3" x14ac:dyDescent="0.25">
      <c r="A845" s="169" t="s">
        <v>1294</v>
      </c>
      <c r="B845" s="169" t="s">
        <v>1295</v>
      </c>
      <c r="C845" s="169" t="s">
        <v>1277</v>
      </c>
      <c r="D845" s="169">
        <v>3.5</v>
      </c>
      <c r="E845" s="171">
        <v>15269</v>
      </c>
      <c r="J845" s="169">
        <v>2.33</v>
      </c>
      <c r="K845" s="171">
        <v>43709</v>
      </c>
      <c r="L845" s="169">
        <v>22331.08</v>
      </c>
      <c r="M845" s="169">
        <v>103.00505</v>
      </c>
      <c r="N845" s="170">
        <v>23002.14012</v>
      </c>
      <c r="O845" s="169" t="str">
        <f t="shared" si="13"/>
        <v>GNM</v>
      </c>
    </row>
    <row r="846" spans="1:15" hidden="1" outlineLevel="3" x14ac:dyDescent="0.25">
      <c r="A846" s="169" t="s">
        <v>1294</v>
      </c>
      <c r="B846" s="169" t="s">
        <v>1295</v>
      </c>
      <c r="C846" s="169" t="s">
        <v>1277</v>
      </c>
      <c r="D846" s="169">
        <v>3.5</v>
      </c>
      <c r="E846" s="171">
        <v>15269</v>
      </c>
      <c r="J846" s="169">
        <v>2.33</v>
      </c>
      <c r="K846" s="171">
        <v>43739</v>
      </c>
      <c r="L846" s="169">
        <v>19357.740000000002</v>
      </c>
      <c r="M846" s="169">
        <v>103.00505</v>
      </c>
      <c r="N846" s="170">
        <v>19939.449769999999</v>
      </c>
      <c r="O846" s="169" t="str">
        <f t="shared" si="13"/>
        <v>GNM</v>
      </c>
    </row>
    <row r="847" spans="1:15" hidden="1" outlineLevel="3" x14ac:dyDescent="0.25">
      <c r="A847" s="169" t="s">
        <v>1294</v>
      </c>
      <c r="B847" s="169" t="s">
        <v>1295</v>
      </c>
      <c r="C847" s="169" t="s">
        <v>1277</v>
      </c>
      <c r="D847" s="169">
        <v>3.5</v>
      </c>
      <c r="E847" s="171">
        <v>15269</v>
      </c>
      <c r="J847" s="169">
        <v>2.33</v>
      </c>
      <c r="K847" s="171">
        <v>43770</v>
      </c>
      <c r="L847" s="169">
        <v>19972.8</v>
      </c>
      <c r="M847" s="169">
        <v>103.00505</v>
      </c>
      <c r="N847" s="170">
        <v>20572.992630000001</v>
      </c>
      <c r="O847" s="169" t="str">
        <f t="shared" si="13"/>
        <v>GNM</v>
      </c>
    </row>
    <row r="848" spans="1:15" hidden="1" outlineLevel="3" x14ac:dyDescent="0.25">
      <c r="A848" s="169" t="s">
        <v>1294</v>
      </c>
      <c r="B848" s="169" t="s">
        <v>1295</v>
      </c>
      <c r="C848" s="169" t="s">
        <v>1277</v>
      </c>
      <c r="D848" s="169">
        <v>3.5</v>
      </c>
      <c r="E848" s="171">
        <v>15269</v>
      </c>
      <c r="J848" s="169">
        <v>2.33</v>
      </c>
      <c r="K848" s="171">
        <v>43800</v>
      </c>
      <c r="L848" s="169">
        <v>17469.79</v>
      </c>
      <c r="M848" s="169">
        <v>103.00505</v>
      </c>
      <c r="N848" s="170">
        <v>17994.765920000002</v>
      </c>
      <c r="O848" s="169" t="str">
        <f t="shared" si="13"/>
        <v>GNM</v>
      </c>
    </row>
    <row r="849" spans="1:15" hidden="1" outlineLevel="3" x14ac:dyDescent="0.25">
      <c r="A849" s="169" t="s">
        <v>1294</v>
      </c>
      <c r="B849" s="169" t="s">
        <v>1295</v>
      </c>
      <c r="C849" s="169" t="s">
        <v>1277</v>
      </c>
      <c r="D849" s="169">
        <v>3.5</v>
      </c>
      <c r="E849" s="171">
        <v>15269</v>
      </c>
      <c r="J849" s="169">
        <v>2.33</v>
      </c>
      <c r="K849" s="171">
        <v>43831</v>
      </c>
      <c r="L849" s="169">
        <v>17817.68</v>
      </c>
      <c r="M849" s="169">
        <v>103.00505</v>
      </c>
      <c r="N849" s="170">
        <v>18353.110189999999</v>
      </c>
      <c r="O849" s="169" t="str">
        <f t="shared" si="13"/>
        <v>GNM</v>
      </c>
    </row>
    <row r="850" spans="1:15" hidden="1" outlineLevel="3" x14ac:dyDescent="0.25">
      <c r="A850" s="169" t="s">
        <v>1294</v>
      </c>
      <c r="B850" s="169" t="s">
        <v>1295</v>
      </c>
      <c r="C850" s="169" t="s">
        <v>1277</v>
      </c>
      <c r="D850" s="169">
        <v>3.5</v>
      </c>
      <c r="E850" s="171">
        <v>15269</v>
      </c>
      <c r="J850" s="169">
        <v>2.33</v>
      </c>
      <c r="K850" s="171">
        <v>43862</v>
      </c>
      <c r="L850" s="169">
        <v>15673.5</v>
      </c>
      <c r="M850" s="169">
        <v>103.00505</v>
      </c>
      <c r="N850" s="170">
        <v>16144.496510000001</v>
      </c>
      <c r="O850" s="169" t="str">
        <f t="shared" si="13"/>
        <v>GNM</v>
      </c>
    </row>
    <row r="851" spans="1:15" hidden="1" outlineLevel="3" x14ac:dyDescent="0.25">
      <c r="A851" s="169" t="s">
        <v>1294</v>
      </c>
      <c r="B851" s="169" t="s">
        <v>1295</v>
      </c>
      <c r="C851" s="169" t="s">
        <v>1277</v>
      </c>
      <c r="D851" s="169">
        <v>3.5</v>
      </c>
      <c r="E851" s="171">
        <v>15269</v>
      </c>
      <c r="J851" s="169">
        <v>2.33</v>
      </c>
      <c r="K851" s="171">
        <v>43891</v>
      </c>
      <c r="L851" s="169">
        <v>15174.51</v>
      </c>
      <c r="M851" s="169">
        <v>103.00505</v>
      </c>
      <c r="N851" s="170">
        <v>15630.51161</v>
      </c>
      <c r="O851" s="169" t="str">
        <f t="shared" si="13"/>
        <v>GNM</v>
      </c>
    </row>
    <row r="852" spans="1:15" hidden="1" outlineLevel="3" x14ac:dyDescent="0.25">
      <c r="A852" s="169" t="s">
        <v>1294</v>
      </c>
      <c r="B852" s="169" t="s">
        <v>1295</v>
      </c>
      <c r="C852" s="169" t="s">
        <v>1277</v>
      </c>
      <c r="D852" s="169">
        <v>3.5</v>
      </c>
      <c r="E852" s="171">
        <v>15269</v>
      </c>
      <c r="J852" s="169">
        <v>2.33</v>
      </c>
      <c r="K852" s="171">
        <v>43922</v>
      </c>
      <c r="L852" s="169">
        <v>17679.96</v>
      </c>
      <c r="M852" s="169">
        <v>103.00505</v>
      </c>
      <c r="N852" s="170">
        <v>18211.251639999999</v>
      </c>
      <c r="O852" s="169" t="str">
        <f t="shared" si="13"/>
        <v>GNM</v>
      </c>
    </row>
    <row r="853" spans="1:15" hidden="1" outlineLevel="3" x14ac:dyDescent="0.25">
      <c r="A853" s="169" t="s">
        <v>1294</v>
      </c>
      <c r="B853" s="169" t="s">
        <v>1295</v>
      </c>
      <c r="C853" s="169" t="s">
        <v>1277</v>
      </c>
      <c r="D853" s="169">
        <v>3.5</v>
      </c>
      <c r="E853" s="171">
        <v>15269</v>
      </c>
      <c r="J853" s="169">
        <v>2.33</v>
      </c>
      <c r="K853" s="171">
        <v>43952</v>
      </c>
      <c r="L853" s="169">
        <v>18962.25</v>
      </c>
      <c r="M853" s="169">
        <v>103.00505</v>
      </c>
      <c r="N853" s="170">
        <v>19532.075089999998</v>
      </c>
      <c r="O853" s="169" t="str">
        <f t="shared" si="13"/>
        <v>GNM</v>
      </c>
    </row>
    <row r="854" spans="1:15" hidden="1" outlineLevel="3" x14ac:dyDescent="0.25">
      <c r="A854" s="169" t="s">
        <v>1294</v>
      </c>
      <c r="B854" s="169" t="s">
        <v>1295</v>
      </c>
      <c r="C854" s="169" t="s">
        <v>1277</v>
      </c>
      <c r="D854" s="169">
        <v>3.5</v>
      </c>
      <c r="E854" s="171">
        <v>15269</v>
      </c>
      <c r="J854" s="169">
        <v>2.33</v>
      </c>
      <c r="K854" s="171">
        <v>43983</v>
      </c>
      <c r="L854" s="169">
        <v>18383.28</v>
      </c>
      <c r="M854" s="169">
        <v>103.00505</v>
      </c>
      <c r="N854" s="170">
        <v>18935.706760000001</v>
      </c>
      <c r="O854" s="169" t="str">
        <f t="shared" si="13"/>
        <v>GNM</v>
      </c>
    </row>
    <row r="855" spans="1:15" hidden="1" outlineLevel="3" x14ac:dyDescent="0.25">
      <c r="A855" s="169" t="s">
        <v>1294</v>
      </c>
      <c r="B855" s="169" t="s">
        <v>1295</v>
      </c>
      <c r="C855" s="169" t="s">
        <v>1277</v>
      </c>
      <c r="D855" s="169">
        <v>3.5</v>
      </c>
      <c r="E855" s="171">
        <v>15269</v>
      </c>
      <c r="J855" s="169">
        <v>2.33</v>
      </c>
      <c r="K855" s="171">
        <v>44013</v>
      </c>
      <c r="L855" s="169">
        <v>20390.88</v>
      </c>
      <c r="M855" s="169">
        <v>103.00505</v>
      </c>
      <c r="N855" s="170">
        <v>21003.636139999999</v>
      </c>
      <c r="O855" s="169" t="str">
        <f t="shared" si="13"/>
        <v>GNM</v>
      </c>
    </row>
    <row r="856" spans="1:15" hidden="1" outlineLevel="3" x14ac:dyDescent="0.25">
      <c r="A856" s="169" t="s">
        <v>1294</v>
      </c>
      <c r="B856" s="169" t="s">
        <v>1295</v>
      </c>
      <c r="C856" s="169" t="s">
        <v>1277</v>
      </c>
      <c r="D856" s="169">
        <v>3.5</v>
      </c>
      <c r="E856" s="171">
        <v>15269</v>
      </c>
      <c r="J856" s="169">
        <v>2.33</v>
      </c>
      <c r="K856" s="171">
        <v>44044</v>
      </c>
      <c r="L856" s="169">
        <v>19618.560000000001</v>
      </c>
      <c r="M856" s="169">
        <v>103.00505</v>
      </c>
      <c r="N856" s="170">
        <v>20208.107540000001</v>
      </c>
      <c r="O856" s="169" t="str">
        <f t="shared" si="13"/>
        <v>GNM</v>
      </c>
    </row>
    <row r="857" spans="1:15" hidden="1" outlineLevel="3" x14ac:dyDescent="0.25">
      <c r="A857" s="169" t="s">
        <v>1294</v>
      </c>
      <c r="B857" s="169" t="s">
        <v>1295</v>
      </c>
      <c r="C857" s="169" t="s">
        <v>1277</v>
      </c>
      <c r="D857" s="169">
        <v>3.5</v>
      </c>
      <c r="E857" s="171">
        <v>15269</v>
      </c>
      <c r="J857" s="169">
        <v>2.33</v>
      </c>
      <c r="K857" s="171">
        <v>44075</v>
      </c>
      <c r="L857" s="169">
        <v>18406.37</v>
      </c>
      <c r="M857" s="169">
        <v>103.00505</v>
      </c>
      <c r="N857" s="170">
        <v>18959.49062</v>
      </c>
      <c r="O857" s="169" t="str">
        <f t="shared" si="13"/>
        <v>GNM</v>
      </c>
    </row>
    <row r="858" spans="1:15" hidden="1" outlineLevel="3" x14ac:dyDescent="0.25">
      <c r="A858" s="169" t="s">
        <v>1294</v>
      </c>
      <c r="B858" s="169" t="s">
        <v>1295</v>
      </c>
      <c r="C858" s="169" t="s">
        <v>1277</v>
      </c>
      <c r="D858" s="169">
        <v>3.5</v>
      </c>
      <c r="E858" s="171">
        <v>15269</v>
      </c>
      <c r="J858" s="169">
        <v>2.33</v>
      </c>
      <c r="K858" s="171">
        <v>44105</v>
      </c>
      <c r="L858" s="169">
        <v>17186.78</v>
      </c>
      <c r="M858" s="169">
        <v>103.00505</v>
      </c>
      <c r="N858" s="170">
        <v>17703.251329999999</v>
      </c>
      <c r="O858" s="169" t="str">
        <f t="shared" si="13"/>
        <v>GNM</v>
      </c>
    </row>
    <row r="859" spans="1:15" hidden="1" outlineLevel="3" x14ac:dyDescent="0.25">
      <c r="A859" s="169" t="s">
        <v>1294</v>
      </c>
      <c r="B859" s="169" t="s">
        <v>1295</v>
      </c>
      <c r="C859" s="169" t="s">
        <v>1277</v>
      </c>
      <c r="D859" s="169">
        <v>3.5</v>
      </c>
      <c r="E859" s="171">
        <v>15269</v>
      </c>
      <c r="J859" s="169">
        <v>2.33</v>
      </c>
      <c r="K859" s="171">
        <v>44136</v>
      </c>
      <c r="L859" s="169">
        <v>16602.28</v>
      </c>
      <c r="M859" s="169">
        <v>103.00505</v>
      </c>
      <c r="N859" s="170">
        <v>17101.186819999999</v>
      </c>
      <c r="O859" s="169" t="str">
        <f t="shared" si="13"/>
        <v>GNM</v>
      </c>
    </row>
    <row r="860" spans="1:15" hidden="1" outlineLevel="3" x14ac:dyDescent="0.25">
      <c r="A860" s="169" t="s">
        <v>1294</v>
      </c>
      <c r="B860" s="169" t="s">
        <v>1295</v>
      </c>
      <c r="C860" s="169" t="s">
        <v>1277</v>
      </c>
      <c r="D860" s="169">
        <v>3.5</v>
      </c>
      <c r="E860" s="171">
        <v>15269</v>
      </c>
      <c r="J860" s="169">
        <v>2.33</v>
      </c>
      <c r="K860" s="171">
        <v>44166</v>
      </c>
      <c r="L860" s="169">
        <v>15095.43</v>
      </c>
      <c r="M860" s="169">
        <v>103.00505</v>
      </c>
      <c r="N860" s="170">
        <v>15549.05522</v>
      </c>
      <c r="O860" s="169" t="str">
        <f t="shared" si="13"/>
        <v>GNM</v>
      </c>
    </row>
    <row r="861" spans="1:15" hidden="1" outlineLevel="3" x14ac:dyDescent="0.25">
      <c r="A861" s="169" t="s">
        <v>1294</v>
      </c>
      <c r="B861" s="169" t="s">
        <v>1295</v>
      </c>
      <c r="C861" s="169" t="s">
        <v>1277</v>
      </c>
      <c r="D861" s="169">
        <v>3.5</v>
      </c>
      <c r="E861" s="171">
        <v>15269</v>
      </c>
      <c r="J861" s="169">
        <v>2.33</v>
      </c>
      <c r="K861" s="171">
        <v>44197</v>
      </c>
      <c r="L861" s="169">
        <v>15914.7</v>
      </c>
      <c r="M861" s="169">
        <v>103.00505</v>
      </c>
      <c r="N861" s="170">
        <v>16392.94469</v>
      </c>
      <c r="O861" s="169" t="str">
        <f t="shared" si="13"/>
        <v>GNM</v>
      </c>
    </row>
    <row r="862" spans="1:15" hidden="1" outlineLevel="3" x14ac:dyDescent="0.25">
      <c r="A862" s="169" t="s">
        <v>1294</v>
      </c>
      <c r="B862" s="169" t="s">
        <v>1295</v>
      </c>
      <c r="C862" s="169" t="s">
        <v>1277</v>
      </c>
      <c r="D862" s="169">
        <v>3.5</v>
      </c>
      <c r="E862" s="171">
        <v>15269</v>
      </c>
      <c r="J862" s="169">
        <v>2.33</v>
      </c>
      <c r="K862" s="171">
        <v>44228</v>
      </c>
      <c r="L862" s="169">
        <v>13299.21</v>
      </c>
      <c r="M862" s="169">
        <v>103.00505</v>
      </c>
      <c r="N862" s="170">
        <v>13698.857910000001</v>
      </c>
      <c r="O862" s="169" t="str">
        <f t="shared" si="13"/>
        <v>GNM</v>
      </c>
    </row>
    <row r="863" spans="1:15" hidden="1" outlineLevel="3" x14ac:dyDescent="0.25">
      <c r="A863" s="169" t="s">
        <v>1294</v>
      </c>
      <c r="B863" s="169" t="s">
        <v>1295</v>
      </c>
      <c r="C863" s="169" t="s">
        <v>1277</v>
      </c>
      <c r="D863" s="169">
        <v>3.5</v>
      </c>
      <c r="E863" s="171">
        <v>15269</v>
      </c>
      <c r="J863" s="169">
        <v>2.33</v>
      </c>
      <c r="K863" s="171">
        <v>44256</v>
      </c>
      <c r="L863" s="169">
        <v>13233.14</v>
      </c>
      <c r="M863" s="169">
        <v>103.00505</v>
      </c>
      <c r="N863" s="170">
        <v>13630.802470000001</v>
      </c>
      <c r="O863" s="169" t="str">
        <f t="shared" si="13"/>
        <v>GNM</v>
      </c>
    </row>
    <row r="864" spans="1:15" hidden="1" outlineLevel="3" x14ac:dyDescent="0.25">
      <c r="A864" s="169" t="s">
        <v>1294</v>
      </c>
      <c r="B864" s="169" t="s">
        <v>1295</v>
      </c>
      <c r="C864" s="169" t="s">
        <v>1277</v>
      </c>
      <c r="D864" s="169">
        <v>3.5</v>
      </c>
      <c r="E864" s="171">
        <v>15269</v>
      </c>
      <c r="J864" s="169">
        <v>2.33</v>
      </c>
      <c r="K864" s="171">
        <v>44287</v>
      </c>
      <c r="L864" s="169">
        <v>15330.01</v>
      </c>
      <c r="M864" s="169">
        <v>103.00505</v>
      </c>
      <c r="N864" s="170">
        <v>15790.68447</v>
      </c>
      <c r="O864" s="169" t="str">
        <f t="shared" si="13"/>
        <v>GNM</v>
      </c>
    </row>
    <row r="865" spans="1:15" hidden="1" outlineLevel="3" x14ac:dyDescent="0.25">
      <c r="A865" s="169" t="s">
        <v>1294</v>
      </c>
      <c r="B865" s="169" t="s">
        <v>1295</v>
      </c>
      <c r="C865" s="169" t="s">
        <v>1277</v>
      </c>
      <c r="D865" s="169">
        <v>3.5</v>
      </c>
      <c r="E865" s="171">
        <v>15269</v>
      </c>
      <c r="J865" s="169">
        <v>2.33</v>
      </c>
      <c r="K865" s="171">
        <v>44317</v>
      </c>
      <c r="L865" s="169">
        <v>16043.18</v>
      </c>
      <c r="M865" s="169">
        <v>103.00505</v>
      </c>
      <c r="N865" s="170">
        <v>16525.28558</v>
      </c>
      <c r="O865" s="169" t="str">
        <f t="shared" si="13"/>
        <v>GNM</v>
      </c>
    </row>
    <row r="866" spans="1:15" hidden="1" outlineLevel="3" x14ac:dyDescent="0.25">
      <c r="A866" s="169" t="s">
        <v>1294</v>
      </c>
      <c r="B866" s="169" t="s">
        <v>1295</v>
      </c>
      <c r="C866" s="169" t="s">
        <v>1277</v>
      </c>
      <c r="D866" s="169">
        <v>3.5</v>
      </c>
      <c r="E866" s="171">
        <v>15269</v>
      </c>
      <c r="J866" s="169">
        <v>2.33</v>
      </c>
      <c r="K866" s="171">
        <v>44348</v>
      </c>
      <c r="L866" s="169">
        <v>16484.080000000002</v>
      </c>
      <c r="M866" s="169">
        <v>103.00505</v>
      </c>
      <c r="N866" s="170">
        <v>16979.434850000001</v>
      </c>
      <c r="O866" s="169" t="str">
        <f t="shared" si="13"/>
        <v>GNM</v>
      </c>
    </row>
    <row r="867" spans="1:15" hidden="1" outlineLevel="3" x14ac:dyDescent="0.25">
      <c r="A867" s="169" t="s">
        <v>1294</v>
      </c>
      <c r="B867" s="169" t="s">
        <v>1295</v>
      </c>
      <c r="C867" s="169" t="s">
        <v>1277</v>
      </c>
      <c r="D867" s="169">
        <v>3.5</v>
      </c>
      <c r="E867" s="171">
        <v>15269</v>
      </c>
      <c r="J867" s="169">
        <v>2.33</v>
      </c>
      <c r="K867" s="171">
        <v>44378</v>
      </c>
      <c r="L867" s="169">
        <v>17188.53</v>
      </c>
      <c r="M867" s="169">
        <v>103.00505</v>
      </c>
      <c r="N867" s="170">
        <v>17705.053919999998</v>
      </c>
      <c r="O867" s="169" t="str">
        <f t="shared" si="13"/>
        <v>GNM</v>
      </c>
    </row>
    <row r="868" spans="1:15" hidden="1" outlineLevel="3" x14ac:dyDescent="0.25">
      <c r="A868" s="169" t="s">
        <v>1294</v>
      </c>
      <c r="B868" s="169" t="s">
        <v>1295</v>
      </c>
      <c r="C868" s="169" t="s">
        <v>1277</v>
      </c>
      <c r="D868" s="169">
        <v>3.5</v>
      </c>
      <c r="E868" s="171">
        <v>15269</v>
      </c>
      <c r="J868" s="169">
        <v>2.33</v>
      </c>
      <c r="K868" s="171">
        <v>44409</v>
      </c>
      <c r="L868" s="169">
        <v>16389</v>
      </c>
      <c r="M868" s="169">
        <v>103.00505</v>
      </c>
      <c r="N868" s="170">
        <v>16881.497640000001</v>
      </c>
      <c r="O868" s="169" t="str">
        <f t="shared" si="13"/>
        <v>GNM</v>
      </c>
    </row>
    <row r="869" spans="1:15" hidden="1" outlineLevel="3" x14ac:dyDescent="0.25">
      <c r="A869" s="169" t="s">
        <v>1294</v>
      </c>
      <c r="B869" s="169" t="s">
        <v>1295</v>
      </c>
      <c r="C869" s="169" t="s">
        <v>1277</v>
      </c>
      <c r="D869" s="169">
        <v>3.5</v>
      </c>
      <c r="E869" s="171">
        <v>15269</v>
      </c>
      <c r="J869" s="169">
        <v>2.33</v>
      </c>
      <c r="K869" s="171">
        <v>44440</v>
      </c>
      <c r="L869" s="169">
        <v>16455.89</v>
      </c>
      <c r="M869" s="169">
        <v>103.00505</v>
      </c>
      <c r="N869" s="170">
        <v>16950.397720000001</v>
      </c>
      <c r="O869" s="169" t="str">
        <f t="shared" si="13"/>
        <v>GNM</v>
      </c>
    </row>
    <row r="870" spans="1:15" hidden="1" outlineLevel="3" x14ac:dyDescent="0.25">
      <c r="A870" s="169" t="s">
        <v>1294</v>
      </c>
      <c r="B870" s="169" t="s">
        <v>1295</v>
      </c>
      <c r="C870" s="169" t="s">
        <v>1277</v>
      </c>
      <c r="D870" s="169">
        <v>3.5</v>
      </c>
      <c r="E870" s="171">
        <v>15269</v>
      </c>
      <c r="J870" s="169">
        <v>2.33</v>
      </c>
      <c r="K870" s="171">
        <v>44470</v>
      </c>
      <c r="L870" s="169">
        <v>14526.17</v>
      </c>
      <c r="M870" s="169">
        <v>103.00505</v>
      </c>
      <c r="N870" s="170">
        <v>14962.68867</v>
      </c>
      <c r="O870" s="169" t="str">
        <f t="shared" si="13"/>
        <v>GNM</v>
      </c>
    </row>
    <row r="871" spans="1:15" hidden="1" outlineLevel="3" x14ac:dyDescent="0.25">
      <c r="A871" s="169" t="s">
        <v>1294</v>
      </c>
      <c r="B871" s="169" t="s">
        <v>1295</v>
      </c>
      <c r="C871" s="169" t="s">
        <v>1277</v>
      </c>
      <c r="D871" s="169">
        <v>3.5</v>
      </c>
      <c r="E871" s="171">
        <v>15269</v>
      </c>
      <c r="J871" s="169">
        <v>2.33</v>
      </c>
      <c r="K871" s="171">
        <v>44501</v>
      </c>
      <c r="L871" s="169">
        <v>14368.67</v>
      </c>
      <c r="M871" s="169">
        <v>103.00505</v>
      </c>
      <c r="N871" s="170">
        <v>14800.45572</v>
      </c>
      <c r="O871" s="169" t="str">
        <f t="shared" si="13"/>
        <v>GNM</v>
      </c>
    </row>
    <row r="872" spans="1:15" hidden="1" outlineLevel="3" x14ac:dyDescent="0.25">
      <c r="A872" s="169" t="s">
        <v>1294</v>
      </c>
      <c r="B872" s="169" t="s">
        <v>1295</v>
      </c>
      <c r="C872" s="169" t="s">
        <v>1277</v>
      </c>
      <c r="D872" s="169">
        <v>3.5</v>
      </c>
      <c r="E872" s="171">
        <v>15269</v>
      </c>
      <c r="J872" s="169">
        <v>2.33</v>
      </c>
      <c r="K872" s="171">
        <v>44531</v>
      </c>
      <c r="L872" s="169">
        <v>13263.12</v>
      </c>
      <c r="M872" s="169">
        <v>103.00505</v>
      </c>
      <c r="N872" s="170">
        <v>13661.68339</v>
      </c>
      <c r="O872" s="169" t="str">
        <f t="shared" si="13"/>
        <v>GNM</v>
      </c>
    </row>
    <row r="873" spans="1:15" hidden="1" outlineLevel="3" x14ac:dyDescent="0.25">
      <c r="A873" s="169" t="s">
        <v>1294</v>
      </c>
      <c r="B873" s="169" t="s">
        <v>1295</v>
      </c>
      <c r="C873" s="169" t="s">
        <v>1277</v>
      </c>
      <c r="D873" s="169">
        <v>3.5</v>
      </c>
      <c r="E873" s="171">
        <v>15269</v>
      </c>
      <c r="J873" s="169">
        <v>2.33</v>
      </c>
      <c r="K873" s="171">
        <v>44562</v>
      </c>
      <c r="L873" s="169">
        <v>13314.39</v>
      </c>
      <c r="M873" s="169">
        <v>103.00505</v>
      </c>
      <c r="N873" s="170">
        <v>13714.49408</v>
      </c>
      <c r="O873" s="169" t="str">
        <f t="shared" si="13"/>
        <v>GNM</v>
      </c>
    </row>
    <row r="874" spans="1:15" hidden="1" outlineLevel="3" x14ac:dyDescent="0.25">
      <c r="A874" s="169" t="s">
        <v>1294</v>
      </c>
      <c r="B874" s="169" t="s">
        <v>1295</v>
      </c>
      <c r="C874" s="169" t="s">
        <v>1277</v>
      </c>
      <c r="D874" s="169">
        <v>3.5</v>
      </c>
      <c r="E874" s="171">
        <v>15269</v>
      </c>
      <c r="J874" s="169">
        <v>2.33</v>
      </c>
      <c r="K874" s="171">
        <v>44593</v>
      </c>
      <c r="L874" s="169">
        <v>11459.61</v>
      </c>
      <c r="M874" s="169">
        <v>103.00505</v>
      </c>
      <c r="N874" s="170">
        <v>11803.977010000001</v>
      </c>
      <c r="O874" s="169" t="str">
        <f t="shared" si="13"/>
        <v>GNM</v>
      </c>
    </row>
    <row r="875" spans="1:15" hidden="1" outlineLevel="3" x14ac:dyDescent="0.25">
      <c r="A875" s="169" t="s">
        <v>1294</v>
      </c>
      <c r="B875" s="169" t="s">
        <v>1295</v>
      </c>
      <c r="C875" s="169" t="s">
        <v>1277</v>
      </c>
      <c r="D875" s="169">
        <v>3.5</v>
      </c>
      <c r="E875" s="171">
        <v>15269</v>
      </c>
      <c r="J875" s="169">
        <v>2.33</v>
      </c>
      <c r="K875" s="171">
        <v>44621</v>
      </c>
      <c r="L875" s="169">
        <v>11391.98</v>
      </c>
      <c r="M875" s="169">
        <v>103.00505</v>
      </c>
      <c r="N875" s="170">
        <v>11734.314689999999</v>
      </c>
      <c r="O875" s="169" t="str">
        <f t="shared" si="13"/>
        <v>GNM</v>
      </c>
    </row>
    <row r="876" spans="1:15" hidden="1" outlineLevel="3" x14ac:dyDescent="0.25">
      <c r="A876" s="169" t="s">
        <v>1294</v>
      </c>
      <c r="B876" s="169" t="s">
        <v>1295</v>
      </c>
      <c r="C876" s="169" t="s">
        <v>1277</v>
      </c>
      <c r="D876" s="169">
        <v>3.5</v>
      </c>
      <c r="E876" s="171">
        <v>15269</v>
      </c>
      <c r="J876" s="169">
        <v>2.33</v>
      </c>
      <c r="K876" s="171">
        <v>44652</v>
      </c>
      <c r="L876" s="169">
        <v>13113.26</v>
      </c>
      <c r="M876" s="169">
        <v>103.00505</v>
      </c>
      <c r="N876" s="170">
        <v>13507.320019999999</v>
      </c>
      <c r="O876" s="169" t="str">
        <f t="shared" si="13"/>
        <v>GNM</v>
      </c>
    </row>
    <row r="877" spans="1:15" hidden="1" outlineLevel="3" x14ac:dyDescent="0.25">
      <c r="A877" s="169" t="s">
        <v>1294</v>
      </c>
      <c r="B877" s="169" t="s">
        <v>1295</v>
      </c>
      <c r="C877" s="169" t="s">
        <v>1277</v>
      </c>
      <c r="D877" s="169">
        <v>3.5</v>
      </c>
      <c r="E877" s="171">
        <v>15269</v>
      </c>
      <c r="J877" s="169">
        <v>2.33</v>
      </c>
      <c r="K877" s="171">
        <v>44682</v>
      </c>
      <c r="L877" s="169">
        <v>13697.36</v>
      </c>
      <c r="M877" s="169">
        <v>103.00505</v>
      </c>
      <c r="N877" s="170">
        <v>14108.972519999999</v>
      </c>
      <c r="O877" s="169" t="str">
        <f t="shared" si="13"/>
        <v>GNM</v>
      </c>
    </row>
    <row r="878" spans="1:15" hidden="1" outlineLevel="3" x14ac:dyDescent="0.25">
      <c r="A878" s="169" t="s">
        <v>1294</v>
      </c>
      <c r="B878" s="169" t="s">
        <v>1295</v>
      </c>
      <c r="C878" s="169" t="s">
        <v>1277</v>
      </c>
      <c r="D878" s="169">
        <v>3.5</v>
      </c>
      <c r="E878" s="171">
        <v>15269</v>
      </c>
      <c r="J878" s="169">
        <v>2.33</v>
      </c>
      <c r="K878" s="171">
        <v>44713</v>
      </c>
      <c r="L878" s="169">
        <v>14052.95</v>
      </c>
      <c r="M878" s="169">
        <v>103.00505</v>
      </c>
      <c r="N878" s="170">
        <v>14475.248170000001</v>
      </c>
      <c r="O878" s="169" t="str">
        <f t="shared" si="13"/>
        <v>GNM</v>
      </c>
    </row>
    <row r="879" spans="1:15" hidden="1" outlineLevel="3" x14ac:dyDescent="0.25">
      <c r="A879" s="169" t="s">
        <v>1294</v>
      </c>
      <c r="B879" s="169" t="s">
        <v>1295</v>
      </c>
      <c r="C879" s="169" t="s">
        <v>1277</v>
      </c>
      <c r="D879" s="169">
        <v>3.5</v>
      </c>
      <c r="E879" s="171">
        <v>15269</v>
      </c>
      <c r="J879" s="169">
        <v>2.33</v>
      </c>
      <c r="K879" s="171">
        <v>44743</v>
      </c>
      <c r="L879" s="169">
        <v>14620.65</v>
      </c>
      <c r="M879" s="169">
        <v>103.00505</v>
      </c>
      <c r="N879" s="170">
        <v>15060.00784</v>
      </c>
      <c r="O879" s="169" t="str">
        <f t="shared" si="13"/>
        <v>GNM</v>
      </c>
    </row>
    <row r="880" spans="1:15" hidden="1" outlineLevel="3" x14ac:dyDescent="0.25">
      <c r="A880" s="169" t="s">
        <v>1294</v>
      </c>
      <c r="B880" s="169" t="s">
        <v>1295</v>
      </c>
      <c r="C880" s="169" t="s">
        <v>1277</v>
      </c>
      <c r="D880" s="169">
        <v>3.5</v>
      </c>
      <c r="E880" s="171">
        <v>15269</v>
      </c>
      <c r="J880" s="169">
        <v>2.33</v>
      </c>
      <c r="K880" s="171">
        <v>44774</v>
      </c>
      <c r="L880" s="169">
        <v>13940.39</v>
      </c>
      <c r="M880" s="169">
        <v>103.00505</v>
      </c>
      <c r="N880" s="170">
        <v>14359.305689999999</v>
      </c>
      <c r="O880" s="169" t="str">
        <f t="shared" si="13"/>
        <v>GNM</v>
      </c>
    </row>
    <row r="881" spans="1:15" hidden="1" outlineLevel="3" x14ac:dyDescent="0.25">
      <c r="A881" s="169" t="s">
        <v>1294</v>
      </c>
      <c r="B881" s="169" t="s">
        <v>1295</v>
      </c>
      <c r="C881" s="169" t="s">
        <v>1277</v>
      </c>
      <c r="D881" s="169">
        <v>3.5</v>
      </c>
      <c r="E881" s="171">
        <v>15269</v>
      </c>
      <c r="J881" s="169">
        <v>2.33</v>
      </c>
      <c r="K881" s="171">
        <v>44805</v>
      </c>
      <c r="L881" s="169">
        <v>13975.31</v>
      </c>
      <c r="M881" s="169">
        <v>103.00505</v>
      </c>
      <c r="N881" s="170">
        <v>14395.27505</v>
      </c>
      <c r="O881" s="169" t="str">
        <f t="shared" si="13"/>
        <v>GNM</v>
      </c>
    </row>
    <row r="882" spans="1:15" hidden="1" outlineLevel="3" x14ac:dyDescent="0.25">
      <c r="A882" s="169" t="s">
        <v>1294</v>
      </c>
      <c r="B882" s="169" t="s">
        <v>1295</v>
      </c>
      <c r="C882" s="169" t="s">
        <v>1277</v>
      </c>
      <c r="D882" s="169">
        <v>3.5</v>
      </c>
      <c r="E882" s="171">
        <v>15269</v>
      </c>
      <c r="J882" s="169">
        <v>2.33</v>
      </c>
      <c r="K882" s="171">
        <v>44835</v>
      </c>
      <c r="L882" s="169">
        <v>12364.7</v>
      </c>
      <c r="M882" s="169">
        <v>103.00505</v>
      </c>
      <c r="N882" s="170">
        <v>12736.26542</v>
      </c>
      <c r="O882" s="169" t="str">
        <f t="shared" si="13"/>
        <v>GNM</v>
      </c>
    </row>
    <row r="883" spans="1:15" hidden="1" outlineLevel="3" x14ac:dyDescent="0.25">
      <c r="A883" s="169" t="s">
        <v>1294</v>
      </c>
      <c r="B883" s="169" t="s">
        <v>1295</v>
      </c>
      <c r="C883" s="169" t="s">
        <v>1277</v>
      </c>
      <c r="D883" s="169">
        <v>3.5</v>
      </c>
      <c r="E883" s="171">
        <v>15269</v>
      </c>
      <c r="J883" s="169">
        <v>2.33</v>
      </c>
      <c r="K883" s="171">
        <v>44866</v>
      </c>
      <c r="L883" s="169">
        <v>12203.43</v>
      </c>
      <c r="M883" s="169">
        <v>103.00505</v>
      </c>
      <c r="N883" s="170">
        <v>12570.149170000001</v>
      </c>
      <c r="O883" s="169" t="str">
        <f t="shared" si="13"/>
        <v>GNM</v>
      </c>
    </row>
    <row r="884" spans="1:15" hidden="1" outlineLevel="3" x14ac:dyDescent="0.25">
      <c r="A884" s="169" t="s">
        <v>1294</v>
      </c>
      <c r="B884" s="169" t="s">
        <v>1295</v>
      </c>
      <c r="C884" s="169" t="s">
        <v>1277</v>
      </c>
      <c r="D884" s="169">
        <v>3.5</v>
      </c>
      <c r="E884" s="171">
        <v>15269</v>
      </c>
      <c r="J884" s="169">
        <v>2.33</v>
      </c>
      <c r="K884" s="171">
        <v>44896</v>
      </c>
      <c r="L884" s="169">
        <v>11308.83</v>
      </c>
      <c r="M884" s="169">
        <v>103.00505</v>
      </c>
      <c r="N884" s="170">
        <v>11648.665999999999</v>
      </c>
      <c r="O884" s="169" t="str">
        <f t="shared" si="13"/>
        <v>GNM</v>
      </c>
    </row>
    <row r="885" spans="1:15" hidden="1" outlineLevel="3" x14ac:dyDescent="0.25">
      <c r="A885" s="169" t="s">
        <v>1294</v>
      </c>
      <c r="B885" s="169" t="s">
        <v>1295</v>
      </c>
      <c r="C885" s="169" t="s">
        <v>1277</v>
      </c>
      <c r="D885" s="169">
        <v>3.5</v>
      </c>
      <c r="E885" s="171">
        <v>15269</v>
      </c>
      <c r="J885" s="169">
        <v>2.33</v>
      </c>
      <c r="K885" s="171">
        <v>44927</v>
      </c>
      <c r="L885" s="169">
        <v>11355.15</v>
      </c>
      <c r="M885" s="169">
        <v>103.00505</v>
      </c>
      <c r="N885" s="170">
        <v>11696.37794</v>
      </c>
      <c r="O885" s="169" t="str">
        <f t="shared" si="13"/>
        <v>GNM</v>
      </c>
    </row>
    <row r="886" spans="1:15" hidden="1" outlineLevel="3" x14ac:dyDescent="0.25">
      <c r="A886" s="169" t="s">
        <v>1294</v>
      </c>
      <c r="B886" s="169" t="s">
        <v>1295</v>
      </c>
      <c r="C886" s="169" t="s">
        <v>1277</v>
      </c>
      <c r="D886" s="169">
        <v>3.5</v>
      </c>
      <c r="E886" s="171">
        <v>15269</v>
      </c>
      <c r="J886" s="169">
        <v>2.33</v>
      </c>
      <c r="K886" s="171">
        <v>44958</v>
      </c>
      <c r="L886" s="169">
        <v>9798.42</v>
      </c>
      <c r="M886" s="169">
        <v>103.00505</v>
      </c>
      <c r="N886" s="170">
        <v>10092.86742</v>
      </c>
      <c r="O886" s="169" t="str">
        <f t="shared" si="13"/>
        <v>GNM</v>
      </c>
    </row>
    <row r="887" spans="1:15" hidden="1" outlineLevel="3" x14ac:dyDescent="0.25">
      <c r="A887" s="169" t="s">
        <v>1294</v>
      </c>
      <c r="B887" s="169" t="s">
        <v>1295</v>
      </c>
      <c r="C887" s="169" t="s">
        <v>1277</v>
      </c>
      <c r="D887" s="169">
        <v>3.5</v>
      </c>
      <c r="E887" s="171">
        <v>15269</v>
      </c>
      <c r="J887" s="169">
        <v>2.33</v>
      </c>
      <c r="K887" s="171">
        <v>44986</v>
      </c>
      <c r="L887" s="169">
        <v>9762.7199999999993</v>
      </c>
      <c r="M887" s="169">
        <v>103.00505</v>
      </c>
      <c r="N887" s="170">
        <v>10056.09462</v>
      </c>
      <c r="O887" s="169" t="str">
        <f t="shared" si="13"/>
        <v>GNM</v>
      </c>
    </row>
    <row r="888" spans="1:15" hidden="1" outlineLevel="3" x14ac:dyDescent="0.25">
      <c r="A888" s="169" t="s">
        <v>1294</v>
      </c>
      <c r="B888" s="169" t="s">
        <v>1295</v>
      </c>
      <c r="C888" s="169" t="s">
        <v>1277</v>
      </c>
      <c r="D888" s="169">
        <v>3.5</v>
      </c>
      <c r="E888" s="171">
        <v>15269</v>
      </c>
      <c r="J888" s="169">
        <v>2.33</v>
      </c>
      <c r="K888" s="171">
        <v>45017</v>
      </c>
      <c r="L888" s="169">
        <v>11188.9</v>
      </c>
      <c r="M888" s="169">
        <v>103.00505</v>
      </c>
      <c r="N888" s="170">
        <v>11525.13204</v>
      </c>
      <c r="O888" s="169" t="str">
        <f t="shared" si="13"/>
        <v>GNM</v>
      </c>
    </row>
    <row r="889" spans="1:15" hidden="1" outlineLevel="3" x14ac:dyDescent="0.25">
      <c r="A889" s="169" t="s">
        <v>1294</v>
      </c>
      <c r="B889" s="169" t="s">
        <v>1295</v>
      </c>
      <c r="C889" s="169" t="s">
        <v>1277</v>
      </c>
      <c r="D889" s="169">
        <v>3.5</v>
      </c>
      <c r="E889" s="171">
        <v>15269</v>
      </c>
      <c r="J889" s="169">
        <v>2.33</v>
      </c>
      <c r="K889" s="171">
        <v>45047</v>
      </c>
      <c r="L889" s="169">
        <v>11694.59</v>
      </c>
      <c r="M889" s="169">
        <v>103.00505</v>
      </c>
      <c r="N889" s="170">
        <v>12046.01828</v>
      </c>
      <c r="O889" s="169" t="str">
        <f t="shared" si="13"/>
        <v>GNM</v>
      </c>
    </row>
    <row r="890" spans="1:15" hidden="1" outlineLevel="3" x14ac:dyDescent="0.25">
      <c r="A890" s="169" t="s">
        <v>1294</v>
      </c>
      <c r="B890" s="169" t="s">
        <v>1295</v>
      </c>
      <c r="C890" s="169" t="s">
        <v>1277</v>
      </c>
      <c r="D890" s="169">
        <v>3.5</v>
      </c>
      <c r="E890" s="171">
        <v>15269</v>
      </c>
      <c r="J890" s="169">
        <v>2.33</v>
      </c>
      <c r="K890" s="171">
        <v>45078</v>
      </c>
      <c r="L890" s="169">
        <v>12003.03</v>
      </c>
      <c r="M890" s="169">
        <v>103.00505</v>
      </c>
      <c r="N890" s="170">
        <v>12363.72705</v>
      </c>
      <c r="O890" s="169" t="str">
        <f t="shared" si="13"/>
        <v>GNM</v>
      </c>
    </row>
    <row r="891" spans="1:15" hidden="1" outlineLevel="3" x14ac:dyDescent="0.25">
      <c r="A891" s="169" t="s">
        <v>1294</v>
      </c>
      <c r="B891" s="169" t="s">
        <v>1295</v>
      </c>
      <c r="C891" s="169" t="s">
        <v>1277</v>
      </c>
      <c r="D891" s="169">
        <v>3.5</v>
      </c>
      <c r="E891" s="171">
        <v>15269</v>
      </c>
      <c r="J891" s="169">
        <v>2.33</v>
      </c>
      <c r="K891" s="171">
        <v>45108</v>
      </c>
      <c r="L891" s="169">
        <v>12480.45</v>
      </c>
      <c r="M891" s="169">
        <v>103.00505</v>
      </c>
      <c r="N891" s="170">
        <v>12855.493759999999</v>
      </c>
      <c r="O891" s="169" t="str">
        <f t="shared" si="13"/>
        <v>GNM</v>
      </c>
    </row>
    <row r="892" spans="1:15" hidden="1" outlineLevel="3" x14ac:dyDescent="0.25">
      <c r="A892" s="169" t="s">
        <v>1294</v>
      </c>
      <c r="B892" s="169" t="s">
        <v>1295</v>
      </c>
      <c r="C892" s="169" t="s">
        <v>1277</v>
      </c>
      <c r="D892" s="169">
        <v>3.5</v>
      </c>
      <c r="E892" s="171">
        <v>15269</v>
      </c>
      <c r="J892" s="169">
        <v>2.33</v>
      </c>
      <c r="K892" s="171">
        <v>45139</v>
      </c>
      <c r="L892" s="169">
        <v>11918.47</v>
      </c>
      <c r="M892" s="169">
        <v>103.00505</v>
      </c>
      <c r="N892" s="170">
        <v>12276.625980000001</v>
      </c>
      <c r="O892" s="169" t="str">
        <f t="shared" si="13"/>
        <v>GNM</v>
      </c>
    </row>
    <row r="893" spans="1:15" hidden="1" outlineLevel="3" x14ac:dyDescent="0.25">
      <c r="A893" s="169" t="s">
        <v>1294</v>
      </c>
      <c r="B893" s="169" t="s">
        <v>1295</v>
      </c>
      <c r="C893" s="169" t="s">
        <v>1277</v>
      </c>
      <c r="D893" s="169">
        <v>3.5</v>
      </c>
      <c r="E893" s="171">
        <v>15269</v>
      </c>
      <c r="J893" s="169">
        <v>2.33</v>
      </c>
      <c r="K893" s="171">
        <v>45170</v>
      </c>
      <c r="L893" s="169">
        <v>11946.88</v>
      </c>
      <c r="M893" s="169">
        <v>103.00505</v>
      </c>
      <c r="N893" s="170">
        <v>12305.889719999999</v>
      </c>
      <c r="O893" s="169" t="str">
        <f t="shared" si="13"/>
        <v>GNM</v>
      </c>
    </row>
    <row r="894" spans="1:15" hidden="1" outlineLevel="3" x14ac:dyDescent="0.25">
      <c r="A894" s="169" t="s">
        <v>1294</v>
      </c>
      <c r="B894" s="169" t="s">
        <v>1295</v>
      </c>
      <c r="C894" s="169" t="s">
        <v>1277</v>
      </c>
      <c r="D894" s="169">
        <v>3.5</v>
      </c>
      <c r="E894" s="171">
        <v>15269</v>
      </c>
      <c r="J894" s="169">
        <v>2.33</v>
      </c>
      <c r="K894" s="171">
        <v>45200</v>
      </c>
      <c r="L894" s="169">
        <v>10608.89</v>
      </c>
      <c r="M894" s="169">
        <v>103.00505</v>
      </c>
      <c r="N894" s="170">
        <v>10927.69245</v>
      </c>
      <c r="O894" s="169" t="str">
        <f t="shared" si="13"/>
        <v>GNM</v>
      </c>
    </row>
    <row r="895" spans="1:15" hidden="1" outlineLevel="3" x14ac:dyDescent="0.25">
      <c r="A895" s="169" t="s">
        <v>1294</v>
      </c>
      <c r="B895" s="169" t="s">
        <v>1295</v>
      </c>
      <c r="C895" s="169" t="s">
        <v>1277</v>
      </c>
      <c r="D895" s="169">
        <v>3.5</v>
      </c>
      <c r="E895" s="171">
        <v>15269</v>
      </c>
      <c r="J895" s="169">
        <v>2.33</v>
      </c>
      <c r="K895" s="171">
        <v>45231</v>
      </c>
      <c r="L895" s="169">
        <v>10461.719999999999</v>
      </c>
      <c r="M895" s="169">
        <v>103.00505</v>
      </c>
      <c r="N895" s="170">
        <v>10776.099920000001</v>
      </c>
      <c r="O895" s="169" t="str">
        <f t="shared" si="13"/>
        <v>GNM</v>
      </c>
    </row>
    <row r="896" spans="1:15" hidden="1" outlineLevel="3" x14ac:dyDescent="0.25">
      <c r="A896" s="169" t="s">
        <v>1294</v>
      </c>
      <c r="B896" s="169" t="s">
        <v>1295</v>
      </c>
      <c r="C896" s="169" t="s">
        <v>1277</v>
      </c>
      <c r="D896" s="169">
        <v>3.5</v>
      </c>
      <c r="E896" s="171">
        <v>15269</v>
      </c>
      <c r="J896" s="169">
        <v>2.33</v>
      </c>
      <c r="K896" s="171">
        <v>45261</v>
      </c>
      <c r="L896" s="169">
        <v>9727.01</v>
      </c>
      <c r="M896" s="169">
        <v>103.00505</v>
      </c>
      <c r="N896" s="170">
        <v>10019.31151</v>
      </c>
      <c r="O896" s="169" t="str">
        <f t="shared" si="13"/>
        <v>GNM</v>
      </c>
    </row>
    <row r="897" spans="1:15" hidden="1" outlineLevel="3" x14ac:dyDescent="0.25">
      <c r="A897" s="169" t="s">
        <v>1294</v>
      </c>
      <c r="B897" s="169" t="s">
        <v>1295</v>
      </c>
      <c r="C897" s="169" t="s">
        <v>1277</v>
      </c>
      <c r="D897" s="169">
        <v>3.5</v>
      </c>
      <c r="E897" s="171">
        <v>15269</v>
      </c>
      <c r="J897" s="169">
        <v>2.33</v>
      </c>
      <c r="K897" s="171">
        <v>45292</v>
      </c>
      <c r="L897" s="169">
        <v>9767.0400000000009</v>
      </c>
      <c r="M897" s="169">
        <v>103.00505</v>
      </c>
      <c r="N897" s="170">
        <v>10060.54444</v>
      </c>
      <c r="O897" s="169" t="str">
        <f t="shared" si="13"/>
        <v>GNM</v>
      </c>
    </row>
    <row r="898" spans="1:15" hidden="1" outlineLevel="3" x14ac:dyDescent="0.25">
      <c r="A898" s="169" t="s">
        <v>1294</v>
      </c>
      <c r="B898" s="169" t="s">
        <v>1295</v>
      </c>
      <c r="C898" s="169" t="s">
        <v>1277</v>
      </c>
      <c r="D898" s="169">
        <v>3.5</v>
      </c>
      <c r="E898" s="171">
        <v>15269</v>
      </c>
      <c r="J898" s="169">
        <v>2.33</v>
      </c>
      <c r="K898" s="171">
        <v>45323</v>
      </c>
      <c r="L898" s="169">
        <v>8452.01</v>
      </c>
      <c r="M898" s="169">
        <v>103.00505</v>
      </c>
      <c r="N898" s="170">
        <v>8705.9971270000005</v>
      </c>
      <c r="O898" s="169" t="str">
        <f t="shared" ref="O898:O961" si="14">LEFT(B898,3)</f>
        <v>GNM</v>
      </c>
    </row>
    <row r="899" spans="1:15" hidden="1" outlineLevel="3" x14ac:dyDescent="0.25">
      <c r="A899" s="169" t="s">
        <v>1294</v>
      </c>
      <c r="B899" s="169" t="s">
        <v>1295</v>
      </c>
      <c r="C899" s="169" t="s">
        <v>1277</v>
      </c>
      <c r="D899" s="169">
        <v>3.5</v>
      </c>
      <c r="E899" s="171">
        <v>15269</v>
      </c>
      <c r="J899" s="169">
        <v>2.33</v>
      </c>
      <c r="K899" s="171">
        <v>45352</v>
      </c>
      <c r="L899" s="169">
        <v>8438.5</v>
      </c>
      <c r="M899" s="169">
        <v>103.00505</v>
      </c>
      <c r="N899" s="170">
        <v>8692.0811439999998</v>
      </c>
      <c r="O899" s="169" t="str">
        <f t="shared" si="14"/>
        <v>GNM</v>
      </c>
    </row>
    <row r="900" spans="1:15" hidden="1" outlineLevel="3" x14ac:dyDescent="0.25">
      <c r="A900" s="169" t="s">
        <v>1294</v>
      </c>
      <c r="B900" s="169" t="s">
        <v>1295</v>
      </c>
      <c r="C900" s="169" t="s">
        <v>1277</v>
      </c>
      <c r="D900" s="169">
        <v>3.5</v>
      </c>
      <c r="E900" s="171">
        <v>15269</v>
      </c>
      <c r="J900" s="169">
        <v>2.33</v>
      </c>
      <c r="K900" s="171">
        <v>45383</v>
      </c>
      <c r="L900" s="169">
        <v>9636.57</v>
      </c>
      <c r="M900" s="169">
        <v>103.00505</v>
      </c>
      <c r="N900" s="170">
        <v>9926.1537470000003</v>
      </c>
      <c r="O900" s="169" t="str">
        <f t="shared" si="14"/>
        <v>GNM</v>
      </c>
    </row>
    <row r="901" spans="1:15" hidden="1" outlineLevel="3" x14ac:dyDescent="0.25">
      <c r="A901" s="169" t="s">
        <v>1294</v>
      </c>
      <c r="B901" s="169" t="s">
        <v>1295</v>
      </c>
      <c r="C901" s="169" t="s">
        <v>1277</v>
      </c>
      <c r="D901" s="169">
        <v>3.5</v>
      </c>
      <c r="E901" s="171">
        <v>15269</v>
      </c>
      <c r="J901" s="169">
        <v>2.33</v>
      </c>
      <c r="K901" s="171">
        <v>45413</v>
      </c>
      <c r="L901" s="169">
        <v>10082.17</v>
      </c>
      <c r="M901" s="169">
        <v>103.00505</v>
      </c>
      <c r="N901" s="170">
        <v>10385.144249999999</v>
      </c>
      <c r="O901" s="169" t="str">
        <f t="shared" si="14"/>
        <v>GNM</v>
      </c>
    </row>
    <row r="902" spans="1:15" hidden="1" outlineLevel="3" x14ac:dyDescent="0.25">
      <c r="A902" s="169" t="s">
        <v>1294</v>
      </c>
      <c r="B902" s="169" t="s">
        <v>1295</v>
      </c>
      <c r="C902" s="169" t="s">
        <v>1277</v>
      </c>
      <c r="D902" s="169">
        <v>3.5</v>
      </c>
      <c r="E902" s="171">
        <v>15269</v>
      </c>
      <c r="J902" s="169">
        <v>2.33</v>
      </c>
      <c r="K902" s="171">
        <v>45444</v>
      </c>
      <c r="L902" s="169">
        <v>10357.33</v>
      </c>
      <c r="M902" s="169">
        <v>103.00505</v>
      </c>
      <c r="N902" s="170">
        <v>10668.57295</v>
      </c>
      <c r="O902" s="169" t="str">
        <f t="shared" si="14"/>
        <v>GNM</v>
      </c>
    </row>
    <row r="903" spans="1:15" hidden="1" outlineLevel="3" x14ac:dyDescent="0.25">
      <c r="A903" s="169" t="s">
        <v>1294</v>
      </c>
      <c r="B903" s="169" t="s">
        <v>1295</v>
      </c>
      <c r="C903" s="169" t="s">
        <v>1277</v>
      </c>
      <c r="D903" s="169">
        <v>3.5</v>
      </c>
      <c r="E903" s="171">
        <v>15269</v>
      </c>
      <c r="J903" s="169">
        <v>2.33</v>
      </c>
      <c r="K903" s="171">
        <v>45474</v>
      </c>
      <c r="L903" s="169">
        <v>10766.65</v>
      </c>
      <c r="M903" s="169">
        <v>103.00505</v>
      </c>
      <c r="N903" s="170">
        <v>11090.193219999999</v>
      </c>
      <c r="O903" s="169" t="str">
        <f t="shared" si="14"/>
        <v>GNM</v>
      </c>
    </row>
    <row r="904" spans="1:15" hidden="1" outlineLevel="3" x14ac:dyDescent="0.25">
      <c r="A904" s="169" t="s">
        <v>1294</v>
      </c>
      <c r="B904" s="169" t="s">
        <v>1295</v>
      </c>
      <c r="C904" s="169" t="s">
        <v>1277</v>
      </c>
      <c r="D904" s="169">
        <v>3.5</v>
      </c>
      <c r="E904" s="171">
        <v>15269</v>
      </c>
      <c r="J904" s="169">
        <v>2.33</v>
      </c>
      <c r="K904" s="171">
        <v>45505</v>
      </c>
      <c r="L904" s="169">
        <v>10300.41</v>
      </c>
      <c r="M904" s="169">
        <v>103.00505</v>
      </c>
      <c r="N904" s="170">
        <v>10609.94247</v>
      </c>
      <c r="O904" s="169" t="str">
        <f t="shared" si="14"/>
        <v>GNM</v>
      </c>
    </row>
    <row r="905" spans="1:15" hidden="1" outlineLevel="3" x14ac:dyDescent="0.25">
      <c r="A905" s="169" t="s">
        <v>1294</v>
      </c>
      <c r="B905" s="169" t="s">
        <v>1295</v>
      </c>
      <c r="C905" s="169" t="s">
        <v>1277</v>
      </c>
      <c r="D905" s="169">
        <v>3.5</v>
      </c>
      <c r="E905" s="171">
        <v>15269</v>
      </c>
      <c r="J905" s="169">
        <v>2.33</v>
      </c>
      <c r="K905" s="171">
        <v>45536</v>
      </c>
      <c r="L905" s="169">
        <v>10329.5</v>
      </c>
      <c r="M905" s="169">
        <v>103.00505</v>
      </c>
      <c r="N905" s="170">
        <v>10639.906639999999</v>
      </c>
      <c r="O905" s="169" t="str">
        <f t="shared" si="14"/>
        <v>GNM</v>
      </c>
    </row>
    <row r="906" spans="1:15" hidden="1" outlineLevel="3" x14ac:dyDescent="0.25">
      <c r="A906" s="169" t="s">
        <v>1294</v>
      </c>
      <c r="B906" s="169" t="s">
        <v>1295</v>
      </c>
      <c r="C906" s="169" t="s">
        <v>1277</v>
      </c>
      <c r="D906" s="169">
        <v>3.5</v>
      </c>
      <c r="E906" s="171">
        <v>15269</v>
      </c>
      <c r="J906" s="169">
        <v>2.33</v>
      </c>
      <c r="K906" s="171">
        <v>45566</v>
      </c>
      <c r="L906" s="169">
        <v>9211.24</v>
      </c>
      <c r="M906" s="169">
        <v>103.00505</v>
      </c>
      <c r="N906" s="170">
        <v>9488.0423680000004</v>
      </c>
      <c r="O906" s="169" t="str">
        <f t="shared" si="14"/>
        <v>GNM</v>
      </c>
    </row>
    <row r="907" spans="1:15" hidden="1" outlineLevel="3" x14ac:dyDescent="0.25">
      <c r="A907" s="169" t="s">
        <v>1294</v>
      </c>
      <c r="B907" s="169" t="s">
        <v>1295</v>
      </c>
      <c r="C907" s="169" t="s">
        <v>1277</v>
      </c>
      <c r="D907" s="169">
        <v>3.5</v>
      </c>
      <c r="E907" s="171">
        <v>15269</v>
      </c>
      <c r="J907" s="169">
        <v>2.33</v>
      </c>
      <c r="K907" s="171">
        <v>45597</v>
      </c>
      <c r="L907" s="169">
        <v>9086.11</v>
      </c>
      <c r="M907" s="169">
        <v>103.00505</v>
      </c>
      <c r="N907" s="170">
        <v>9359.1521489999996</v>
      </c>
      <c r="O907" s="169" t="str">
        <f t="shared" si="14"/>
        <v>GNM</v>
      </c>
    </row>
    <row r="908" spans="1:15" hidden="1" outlineLevel="3" x14ac:dyDescent="0.25">
      <c r="A908" s="169" t="s">
        <v>1294</v>
      </c>
      <c r="B908" s="169" t="s">
        <v>1295</v>
      </c>
      <c r="C908" s="169" t="s">
        <v>1277</v>
      </c>
      <c r="D908" s="169">
        <v>3.5</v>
      </c>
      <c r="E908" s="171">
        <v>15269</v>
      </c>
      <c r="J908" s="169">
        <v>2.33</v>
      </c>
      <c r="K908" s="171">
        <v>45627</v>
      </c>
      <c r="L908" s="169">
        <v>8481.34</v>
      </c>
      <c r="M908" s="169">
        <v>103.00505</v>
      </c>
      <c r="N908" s="170">
        <v>8736.2085079999997</v>
      </c>
      <c r="O908" s="169" t="str">
        <f t="shared" si="14"/>
        <v>GNM</v>
      </c>
    </row>
    <row r="909" spans="1:15" hidden="1" outlineLevel="3" x14ac:dyDescent="0.25">
      <c r="A909" s="169" t="s">
        <v>1294</v>
      </c>
      <c r="B909" s="169" t="s">
        <v>1295</v>
      </c>
      <c r="C909" s="169" t="s">
        <v>1277</v>
      </c>
      <c r="D909" s="169">
        <v>3.5</v>
      </c>
      <c r="E909" s="171">
        <v>15269</v>
      </c>
      <c r="J909" s="169">
        <v>2.33</v>
      </c>
      <c r="K909" s="171">
        <v>45658</v>
      </c>
      <c r="L909" s="169">
        <v>8518.01</v>
      </c>
      <c r="M909" s="169">
        <v>103.00505</v>
      </c>
      <c r="N909" s="170">
        <v>8773.9804600000007</v>
      </c>
      <c r="O909" s="169" t="str">
        <f t="shared" si="14"/>
        <v>GNM</v>
      </c>
    </row>
    <row r="910" spans="1:15" hidden="1" outlineLevel="3" x14ac:dyDescent="0.25">
      <c r="A910" s="169" t="s">
        <v>1294</v>
      </c>
      <c r="B910" s="169" t="s">
        <v>1295</v>
      </c>
      <c r="C910" s="169" t="s">
        <v>1277</v>
      </c>
      <c r="D910" s="169">
        <v>3.5</v>
      </c>
      <c r="E910" s="171">
        <v>15269</v>
      </c>
      <c r="J910" s="169">
        <v>2.33</v>
      </c>
      <c r="K910" s="171">
        <v>45689</v>
      </c>
      <c r="L910" s="169">
        <v>7398.63</v>
      </c>
      <c r="M910" s="169">
        <v>103.00505</v>
      </c>
      <c r="N910" s="170">
        <v>7620.9625310000001</v>
      </c>
      <c r="O910" s="169" t="str">
        <f t="shared" si="14"/>
        <v>GNM</v>
      </c>
    </row>
    <row r="911" spans="1:15" hidden="1" outlineLevel="3" x14ac:dyDescent="0.25">
      <c r="A911" s="169" t="s">
        <v>1294</v>
      </c>
      <c r="B911" s="169" t="s">
        <v>1295</v>
      </c>
      <c r="C911" s="169" t="s">
        <v>1277</v>
      </c>
      <c r="D911" s="169">
        <v>3.5</v>
      </c>
      <c r="E911" s="171">
        <v>15269</v>
      </c>
      <c r="J911" s="169">
        <v>2.33</v>
      </c>
      <c r="K911" s="171">
        <v>45717</v>
      </c>
      <c r="L911" s="169">
        <v>7394.24</v>
      </c>
      <c r="M911" s="169">
        <v>103.00505</v>
      </c>
      <c r="N911" s="170">
        <v>7616.4406090000002</v>
      </c>
      <c r="O911" s="169" t="str">
        <f t="shared" si="14"/>
        <v>GNM</v>
      </c>
    </row>
    <row r="912" spans="1:15" hidden="1" outlineLevel="3" x14ac:dyDescent="0.25">
      <c r="A912" s="169" t="s">
        <v>1294</v>
      </c>
      <c r="B912" s="169" t="s">
        <v>1295</v>
      </c>
      <c r="C912" s="169" t="s">
        <v>1277</v>
      </c>
      <c r="D912" s="169">
        <v>3.5</v>
      </c>
      <c r="E912" s="171">
        <v>15269</v>
      </c>
      <c r="J912" s="169">
        <v>2.33</v>
      </c>
      <c r="K912" s="171">
        <v>45748</v>
      </c>
      <c r="L912" s="169">
        <v>8401.0499999999993</v>
      </c>
      <c r="M912" s="169">
        <v>103.00505</v>
      </c>
      <c r="N912" s="170">
        <v>8653.5057529999995</v>
      </c>
      <c r="O912" s="169" t="str">
        <f t="shared" si="14"/>
        <v>GNM</v>
      </c>
    </row>
    <row r="913" spans="1:15" hidden="1" outlineLevel="3" x14ac:dyDescent="0.25">
      <c r="A913" s="169" t="s">
        <v>1294</v>
      </c>
      <c r="B913" s="169" t="s">
        <v>1295</v>
      </c>
      <c r="C913" s="169" t="s">
        <v>1277</v>
      </c>
      <c r="D913" s="169">
        <v>3.5</v>
      </c>
      <c r="E913" s="171">
        <v>15269</v>
      </c>
      <c r="J913" s="169">
        <v>2.33</v>
      </c>
      <c r="K913" s="171">
        <v>45778</v>
      </c>
      <c r="L913" s="169">
        <v>8783.2800000000007</v>
      </c>
      <c r="M913" s="169">
        <v>103.00505</v>
      </c>
      <c r="N913" s="170">
        <v>9047.2219559999994</v>
      </c>
      <c r="O913" s="169" t="str">
        <f t="shared" si="14"/>
        <v>GNM</v>
      </c>
    </row>
    <row r="914" spans="1:15" hidden="1" outlineLevel="3" x14ac:dyDescent="0.25">
      <c r="A914" s="169" t="s">
        <v>1294</v>
      </c>
      <c r="B914" s="169" t="s">
        <v>1295</v>
      </c>
      <c r="C914" s="169" t="s">
        <v>1277</v>
      </c>
      <c r="D914" s="169">
        <v>3.5</v>
      </c>
      <c r="E914" s="171">
        <v>15269</v>
      </c>
      <c r="J914" s="169">
        <v>2.33</v>
      </c>
      <c r="K914" s="171">
        <v>45809</v>
      </c>
      <c r="L914" s="169">
        <v>9028.84</v>
      </c>
      <c r="M914" s="169">
        <v>103.00505</v>
      </c>
      <c r="N914" s="170">
        <v>9300.1611560000001</v>
      </c>
      <c r="O914" s="169" t="str">
        <f t="shared" si="14"/>
        <v>GNM</v>
      </c>
    </row>
    <row r="915" spans="1:15" hidden="1" outlineLevel="3" x14ac:dyDescent="0.25">
      <c r="A915" s="169" t="s">
        <v>1294</v>
      </c>
      <c r="B915" s="169" t="s">
        <v>1295</v>
      </c>
      <c r="C915" s="169" t="s">
        <v>1277</v>
      </c>
      <c r="D915" s="169">
        <v>3.5</v>
      </c>
      <c r="E915" s="171">
        <v>15269</v>
      </c>
      <c r="J915" s="169">
        <v>2.33</v>
      </c>
      <c r="K915" s="171">
        <v>45839</v>
      </c>
      <c r="L915" s="169">
        <v>9385.24</v>
      </c>
      <c r="M915" s="169">
        <v>103.00505</v>
      </c>
      <c r="N915" s="170">
        <v>9667.2711550000004</v>
      </c>
      <c r="O915" s="169" t="str">
        <f t="shared" si="14"/>
        <v>GNM</v>
      </c>
    </row>
    <row r="916" spans="1:15" hidden="1" outlineLevel="3" x14ac:dyDescent="0.25">
      <c r="A916" s="169" t="s">
        <v>1294</v>
      </c>
      <c r="B916" s="169" t="s">
        <v>1295</v>
      </c>
      <c r="C916" s="169" t="s">
        <v>1277</v>
      </c>
      <c r="D916" s="169">
        <v>3.5</v>
      </c>
      <c r="E916" s="171">
        <v>15269</v>
      </c>
      <c r="J916" s="169">
        <v>2.33</v>
      </c>
      <c r="K916" s="171">
        <v>45870</v>
      </c>
      <c r="L916" s="169">
        <v>2705.31</v>
      </c>
      <c r="M916" s="169">
        <v>103.00505</v>
      </c>
      <c r="N916" s="170">
        <v>2786.6059180000002</v>
      </c>
      <c r="O916" s="169" t="str">
        <f t="shared" si="14"/>
        <v>GNM</v>
      </c>
    </row>
    <row r="917" spans="1:15" hidden="1" outlineLevel="3" x14ac:dyDescent="0.25">
      <c r="A917" s="169" t="s">
        <v>1296</v>
      </c>
      <c r="B917" s="169" t="s">
        <v>1297</v>
      </c>
      <c r="C917" s="169" t="s">
        <v>1277</v>
      </c>
      <c r="D917" s="169">
        <v>3</v>
      </c>
      <c r="E917" s="171">
        <v>16122</v>
      </c>
      <c r="J917" s="169">
        <v>2.97</v>
      </c>
      <c r="K917" s="171">
        <v>43374</v>
      </c>
      <c r="L917" s="169">
        <v>22747.39</v>
      </c>
      <c r="M917" s="169">
        <v>100.08898000000001</v>
      </c>
      <c r="N917" s="170">
        <v>22767.63063</v>
      </c>
      <c r="O917" s="169" t="str">
        <f t="shared" si="14"/>
        <v>GNM</v>
      </c>
    </row>
    <row r="918" spans="1:15" hidden="1" outlineLevel="3" x14ac:dyDescent="0.25">
      <c r="A918" s="169" t="s">
        <v>1296</v>
      </c>
      <c r="B918" s="169" t="s">
        <v>1297</v>
      </c>
      <c r="C918" s="169" t="s">
        <v>1277</v>
      </c>
      <c r="D918" s="169">
        <v>3</v>
      </c>
      <c r="E918" s="171">
        <v>16122</v>
      </c>
      <c r="J918" s="169">
        <v>2.97</v>
      </c>
      <c r="K918" s="171">
        <v>43405</v>
      </c>
      <c r="L918" s="169">
        <v>23164.42</v>
      </c>
      <c r="M918" s="169">
        <v>100.08898000000001</v>
      </c>
      <c r="N918" s="170">
        <v>23185.0317</v>
      </c>
      <c r="O918" s="169" t="str">
        <f t="shared" si="14"/>
        <v>GNM</v>
      </c>
    </row>
    <row r="919" spans="1:15" hidden="1" outlineLevel="3" x14ac:dyDescent="0.25">
      <c r="A919" s="169" t="s">
        <v>1296</v>
      </c>
      <c r="B919" s="169" t="s">
        <v>1297</v>
      </c>
      <c r="C919" s="169" t="s">
        <v>1277</v>
      </c>
      <c r="D919" s="169">
        <v>3</v>
      </c>
      <c r="E919" s="171">
        <v>16122</v>
      </c>
      <c r="J919" s="169">
        <v>2.97</v>
      </c>
      <c r="K919" s="171">
        <v>43435</v>
      </c>
      <c r="L919" s="169">
        <v>21486.02</v>
      </c>
      <c r="M919" s="169">
        <v>100.08898000000001</v>
      </c>
      <c r="N919" s="170">
        <v>21505.13826</v>
      </c>
      <c r="O919" s="169" t="str">
        <f t="shared" si="14"/>
        <v>GNM</v>
      </c>
    </row>
    <row r="920" spans="1:15" hidden="1" outlineLevel="3" x14ac:dyDescent="0.25">
      <c r="A920" s="169" t="s">
        <v>1296</v>
      </c>
      <c r="B920" s="169" t="s">
        <v>1297</v>
      </c>
      <c r="C920" s="169" t="s">
        <v>1277</v>
      </c>
      <c r="D920" s="169">
        <v>3</v>
      </c>
      <c r="E920" s="171">
        <v>16122</v>
      </c>
      <c r="J920" s="169">
        <v>2.97</v>
      </c>
      <c r="K920" s="171">
        <v>43466</v>
      </c>
      <c r="L920" s="169">
        <v>20984.31</v>
      </c>
      <c r="M920" s="169">
        <v>100.08898000000001</v>
      </c>
      <c r="N920" s="170">
        <v>21002.98184</v>
      </c>
      <c r="O920" s="169" t="str">
        <f t="shared" si="14"/>
        <v>GNM</v>
      </c>
    </row>
    <row r="921" spans="1:15" hidden="1" outlineLevel="3" x14ac:dyDescent="0.25">
      <c r="A921" s="169" t="s">
        <v>1296</v>
      </c>
      <c r="B921" s="169" t="s">
        <v>1297</v>
      </c>
      <c r="C921" s="169" t="s">
        <v>1277</v>
      </c>
      <c r="D921" s="169">
        <v>3</v>
      </c>
      <c r="E921" s="171">
        <v>16122</v>
      </c>
      <c r="J921" s="169">
        <v>2.97</v>
      </c>
      <c r="K921" s="171">
        <v>43497</v>
      </c>
      <c r="L921" s="169">
        <v>18538.7</v>
      </c>
      <c r="M921" s="169">
        <v>100.08898000000001</v>
      </c>
      <c r="N921" s="170">
        <v>18555.195739999999</v>
      </c>
      <c r="O921" s="169" t="str">
        <f t="shared" si="14"/>
        <v>GNM</v>
      </c>
    </row>
    <row r="922" spans="1:15" hidden="1" outlineLevel="3" x14ac:dyDescent="0.25">
      <c r="A922" s="169" t="s">
        <v>1296</v>
      </c>
      <c r="B922" s="169" t="s">
        <v>1297</v>
      </c>
      <c r="C922" s="169" t="s">
        <v>1277</v>
      </c>
      <c r="D922" s="169">
        <v>3</v>
      </c>
      <c r="E922" s="171">
        <v>16122</v>
      </c>
      <c r="J922" s="169">
        <v>2.97</v>
      </c>
      <c r="K922" s="171">
        <v>43525</v>
      </c>
      <c r="L922" s="169">
        <v>18308.060000000001</v>
      </c>
      <c r="M922" s="169">
        <v>100.08898000000001</v>
      </c>
      <c r="N922" s="170">
        <v>18324.35051</v>
      </c>
      <c r="O922" s="169" t="str">
        <f t="shared" si="14"/>
        <v>GNM</v>
      </c>
    </row>
    <row r="923" spans="1:15" hidden="1" outlineLevel="3" x14ac:dyDescent="0.25">
      <c r="A923" s="169" t="s">
        <v>1296</v>
      </c>
      <c r="B923" s="169" t="s">
        <v>1297</v>
      </c>
      <c r="C923" s="169" t="s">
        <v>1277</v>
      </c>
      <c r="D923" s="169">
        <v>3</v>
      </c>
      <c r="E923" s="171">
        <v>16122</v>
      </c>
      <c r="J923" s="169">
        <v>2.97</v>
      </c>
      <c r="K923" s="171">
        <v>43556</v>
      </c>
      <c r="L923" s="169">
        <v>20427.759999999998</v>
      </c>
      <c r="M923" s="169">
        <v>100.08898000000001</v>
      </c>
      <c r="N923" s="170">
        <v>20445.93662</v>
      </c>
      <c r="O923" s="169" t="str">
        <f t="shared" si="14"/>
        <v>GNM</v>
      </c>
    </row>
    <row r="924" spans="1:15" hidden="1" outlineLevel="3" x14ac:dyDescent="0.25">
      <c r="A924" s="169" t="s">
        <v>1296</v>
      </c>
      <c r="B924" s="169" t="s">
        <v>1297</v>
      </c>
      <c r="C924" s="169" t="s">
        <v>1277</v>
      </c>
      <c r="D924" s="169">
        <v>3</v>
      </c>
      <c r="E924" s="171">
        <v>16122</v>
      </c>
      <c r="J924" s="169">
        <v>2.97</v>
      </c>
      <c r="K924" s="171">
        <v>43586</v>
      </c>
      <c r="L924" s="169">
        <v>22655.33</v>
      </c>
      <c r="M924" s="169">
        <v>100.08898000000001</v>
      </c>
      <c r="N924" s="170">
        <v>22675.488710000001</v>
      </c>
      <c r="O924" s="169" t="str">
        <f t="shared" si="14"/>
        <v>GNM</v>
      </c>
    </row>
    <row r="925" spans="1:15" hidden="1" outlineLevel="3" x14ac:dyDescent="0.25">
      <c r="A925" s="169" t="s">
        <v>1296</v>
      </c>
      <c r="B925" s="169" t="s">
        <v>1297</v>
      </c>
      <c r="C925" s="169" t="s">
        <v>1277</v>
      </c>
      <c r="D925" s="169">
        <v>3</v>
      </c>
      <c r="E925" s="171">
        <v>16122</v>
      </c>
      <c r="J925" s="169">
        <v>2.97</v>
      </c>
      <c r="K925" s="171">
        <v>43617</v>
      </c>
      <c r="L925" s="169">
        <v>23635.75</v>
      </c>
      <c r="M925" s="169">
        <v>100.08898000000001</v>
      </c>
      <c r="N925" s="170">
        <v>23656.78109</v>
      </c>
      <c r="O925" s="169" t="str">
        <f t="shared" si="14"/>
        <v>GNM</v>
      </c>
    </row>
    <row r="926" spans="1:15" hidden="1" outlineLevel="3" x14ac:dyDescent="0.25">
      <c r="A926" s="169" t="s">
        <v>1296</v>
      </c>
      <c r="B926" s="169" t="s">
        <v>1297</v>
      </c>
      <c r="C926" s="169" t="s">
        <v>1277</v>
      </c>
      <c r="D926" s="169">
        <v>3</v>
      </c>
      <c r="E926" s="171">
        <v>16122</v>
      </c>
      <c r="J926" s="169">
        <v>2.97</v>
      </c>
      <c r="K926" s="171">
        <v>43647</v>
      </c>
      <c r="L926" s="169">
        <v>23009.75</v>
      </c>
      <c r="M926" s="169">
        <v>100.08898000000001</v>
      </c>
      <c r="N926" s="170">
        <v>23030.22408</v>
      </c>
      <c r="O926" s="169" t="str">
        <f t="shared" si="14"/>
        <v>GNM</v>
      </c>
    </row>
    <row r="927" spans="1:15" hidden="1" outlineLevel="3" x14ac:dyDescent="0.25">
      <c r="A927" s="169" t="s">
        <v>1296</v>
      </c>
      <c r="B927" s="169" t="s">
        <v>1297</v>
      </c>
      <c r="C927" s="169" t="s">
        <v>1277</v>
      </c>
      <c r="D927" s="169">
        <v>3</v>
      </c>
      <c r="E927" s="171">
        <v>16122</v>
      </c>
      <c r="J927" s="169">
        <v>2.97</v>
      </c>
      <c r="K927" s="171">
        <v>43678</v>
      </c>
      <c r="L927" s="169">
        <v>23776.05</v>
      </c>
      <c r="M927" s="169">
        <v>100.08898000000001</v>
      </c>
      <c r="N927" s="170">
        <v>23797.20593</v>
      </c>
      <c r="O927" s="169" t="str">
        <f t="shared" si="14"/>
        <v>GNM</v>
      </c>
    </row>
    <row r="928" spans="1:15" hidden="1" outlineLevel="3" x14ac:dyDescent="0.25">
      <c r="A928" s="169" t="s">
        <v>1296</v>
      </c>
      <c r="B928" s="169" t="s">
        <v>1297</v>
      </c>
      <c r="C928" s="169" t="s">
        <v>1277</v>
      </c>
      <c r="D928" s="169">
        <v>3</v>
      </c>
      <c r="E928" s="171">
        <v>16122</v>
      </c>
      <c r="J928" s="169">
        <v>2.97</v>
      </c>
      <c r="K928" s="171">
        <v>43709</v>
      </c>
      <c r="L928" s="169">
        <v>23276.6</v>
      </c>
      <c r="M928" s="169">
        <v>100.08898000000001</v>
      </c>
      <c r="N928" s="170">
        <v>23297.311519999999</v>
      </c>
      <c r="O928" s="169" t="str">
        <f t="shared" si="14"/>
        <v>GNM</v>
      </c>
    </row>
    <row r="929" spans="1:15" hidden="1" outlineLevel="3" x14ac:dyDescent="0.25">
      <c r="A929" s="169" t="s">
        <v>1296</v>
      </c>
      <c r="B929" s="169" t="s">
        <v>1297</v>
      </c>
      <c r="C929" s="169" t="s">
        <v>1277</v>
      </c>
      <c r="D929" s="169">
        <v>3</v>
      </c>
      <c r="E929" s="171">
        <v>16122</v>
      </c>
      <c r="J929" s="169">
        <v>2.97</v>
      </c>
      <c r="K929" s="171">
        <v>43739</v>
      </c>
      <c r="L929" s="169">
        <v>20675.86</v>
      </c>
      <c r="M929" s="169">
        <v>100.08898000000001</v>
      </c>
      <c r="N929" s="170">
        <v>20694.257379999999</v>
      </c>
      <c r="O929" s="169" t="str">
        <f t="shared" si="14"/>
        <v>GNM</v>
      </c>
    </row>
    <row r="930" spans="1:15" hidden="1" outlineLevel="3" x14ac:dyDescent="0.25">
      <c r="A930" s="169" t="s">
        <v>1296</v>
      </c>
      <c r="B930" s="169" t="s">
        <v>1297</v>
      </c>
      <c r="C930" s="169" t="s">
        <v>1277</v>
      </c>
      <c r="D930" s="169">
        <v>3</v>
      </c>
      <c r="E930" s="171">
        <v>16122</v>
      </c>
      <c r="J930" s="169">
        <v>2.97</v>
      </c>
      <c r="K930" s="171">
        <v>43770</v>
      </c>
      <c r="L930" s="169">
        <v>21113.14</v>
      </c>
      <c r="M930" s="169">
        <v>100.08898000000001</v>
      </c>
      <c r="N930" s="170">
        <v>21131.926469999999</v>
      </c>
      <c r="O930" s="169" t="str">
        <f t="shared" si="14"/>
        <v>GNM</v>
      </c>
    </row>
    <row r="931" spans="1:15" hidden="1" outlineLevel="3" x14ac:dyDescent="0.25">
      <c r="A931" s="169" t="s">
        <v>1296</v>
      </c>
      <c r="B931" s="169" t="s">
        <v>1297</v>
      </c>
      <c r="C931" s="169" t="s">
        <v>1277</v>
      </c>
      <c r="D931" s="169">
        <v>3</v>
      </c>
      <c r="E931" s="171">
        <v>16122</v>
      </c>
      <c r="J931" s="169">
        <v>2.97</v>
      </c>
      <c r="K931" s="171">
        <v>43800</v>
      </c>
      <c r="L931" s="169">
        <v>19130.509999999998</v>
      </c>
      <c r="M931" s="169">
        <v>100.08898000000001</v>
      </c>
      <c r="N931" s="170">
        <v>19147.532329999998</v>
      </c>
      <c r="O931" s="169" t="str">
        <f t="shared" si="14"/>
        <v>GNM</v>
      </c>
    </row>
    <row r="932" spans="1:15" hidden="1" outlineLevel="3" x14ac:dyDescent="0.25">
      <c r="A932" s="169" t="s">
        <v>1296</v>
      </c>
      <c r="B932" s="169" t="s">
        <v>1297</v>
      </c>
      <c r="C932" s="169" t="s">
        <v>1277</v>
      </c>
      <c r="D932" s="169">
        <v>3</v>
      </c>
      <c r="E932" s="171">
        <v>16122</v>
      </c>
      <c r="J932" s="169">
        <v>2.97</v>
      </c>
      <c r="K932" s="171">
        <v>43831</v>
      </c>
      <c r="L932" s="169">
        <v>19568.46</v>
      </c>
      <c r="M932" s="169">
        <v>100.08898000000001</v>
      </c>
      <c r="N932" s="170">
        <v>19585.872019999999</v>
      </c>
      <c r="O932" s="169" t="str">
        <f t="shared" si="14"/>
        <v>GNM</v>
      </c>
    </row>
    <row r="933" spans="1:15" hidden="1" outlineLevel="3" x14ac:dyDescent="0.25">
      <c r="A933" s="169" t="s">
        <v>1296</v>
      </c>
      <c r="B933" s="169" t="s">
        <v>1297</v>
      </c>
      <c r="C933" s="169" t="s">
        <v>1277</v>
      </c>
      <c r="D933" s="169">
        <v>3</v>
      </c>
      <c r="E933" s="171">
        <v>16122</v>
      </c>
      <c r="J933" s="169">
        <v>2.97</v>
      </c>
      <c r="K933" s="171">
        <v>43862</v>
      </c>
      <c r="L933" s="169">
        <v>17046.39</v>
      </c>
      <c r="M933" s="169">
        <v>100.08898000000001</v>
      </c>
      <c r="N933" s="170">
        <v>17061.55788</v>
      </c>
      <c r="O933" s="169" t="str">
        <f t="shared" si="14"/>
        <v>GNM</v>
      </c>
    </row>
    <row r="934" spans="1:15" hidden="1" outlineLevel="3" x14ac:dyDescent="0.25">
      <c r="A934" s="169" t="s">
        <v>1296</v>
      </c>
      <c r="B934" s="169" t="s">
        <v>1297</v>
      </c>
      <c r="C934" s="169" t="s">
        <v>1277</v>
      </c>
      <c r="D934" s="169">
        <v>3</v>
      </c>
      <c r="E934" s="171">
        <v>16122</v>
      </c>
      <c r="J934" s="169">
        <v>2.97</v>
      </c>
      <c r="K934" s="171">
        <v>43891</v>
      </c>
      <c r="L934" s="169">
        <v>16919.89</v>
      </c>
      <c r="M934" s="169">
        <v>100.08898000000001</v>
      </c>
      <c r="N934" s="170">
        <v>16934.945319999999</v>
      </c>
      <c r="O934" s="169" t="str">
        <f t="shared" si="14"/>
        <v>GNM</v>
      </c>
    </row>
    <row r="935" spans="1:15" hidden="1" outlineLevel="3" x14ac:dyDescent="0.25">
      <c r="A935" s="169" t="s">
        <v>1296</v>
      </c>
      <c r="B935" s="169" t="s">
        <v>1297</v>
      </c>
      <c r="C935" s="169" t="s">
        <v>1277</v>
      </c>
      <c r="D935" s="169">
        <v>3</v>
      </c>
      <c r="E935" s="171">
        <v>16122</v>
      </c>
      <c r="J935" s="169">
        <v>2.97</v>
      </c>
      <c r="K935" s="171">
        <v>43922</v>
      </c>
      <c r="L935" s="169">
        <v>19502.310000000001</v>
      </c>
      <c r="M935" s="169">
        <v>100.08898000000001</v>
      </c>
      <c r="N935" s="170">
        <v>19519.66316</v>
      </c>
      <c r="O935" s="169" t="str">
        <f t="shared" si="14"/>
        <v>GNM</v>
      </c>
    </row>
    <row r="936" spans="1:15" hidden="1" outlineLevel="3" x14ac:dyDescent="0.25">
      <c r="A936" s="169" t="s">
        <v>1296</v>
      </c>
      <c r="B936" s="169" t="s">
        <v>1297</v>
      </c>
      <c r="C936" s="169" t="s">
        <v>1277</v>
      </c>
      <c r="D936" s="169">
        <v>3</v>
      </c>
      <c r="E936" s="171">
        <v>16122</v>
      </c>
      <c r="J936" s="169">
        <v>2.97</v>
      </c>
      <c r="K936" s="171">
        <v>43952</v>
      </c>
      <c r="L936" s="169">
        <v>21224.43</v>
      </c>
      <c r="M936" s="169">
        <v>100.08898000000001</v>
      </c>
      <c r="N936" s="170">
        <v>21243.315500000001</v>
      </c>
      <c r="O936" s="169" t="str">
        <f t="shared" si="14"/>
        <v>GNM</v>
      </c>
    </row>
    <row r="937" spans="1:15" hidden="1" outlineLevel="3" x14ac:dyDescent="0.25">
      <c r="A937" s="169" t="s">
        <v>1296</v>
      </c>
      <c r="B937" s="169" t="s">
        <v>1297</v>
      </c>
      <c r="C937" s="169" t="s">
        <v>1277</v>
      </c>
      <c r="D937" s="169">
        <v>3</v>
      </c>
      <c r="E937" s="171">
        <v>16122</v>
      </c>
      <c r="J937" s="169">
        <v>2.97</v>
      </c>
      <c r="K937" s="171">
        <v>43983</v>
      </c>
      <c r="L937" s="169">
        <v>21009.77</v>
      </c>
      <c r="M937" s="169">
        <v>100.08898000000001</v>
      </c>
      <c r="N937" s="170">
        <v>21028.464489999998</v>
      </c>
      <c r="O937" s="169" t="str">
        <f t="shared" si="14"/>
        <v>GNM</v>
      </c>
    </row>
    <row r="938" spans="1:15" hidden="1" outlineLevel="3" x14ac:dyDescent="0.25">
      <c r="A938" s="169" t="s">
        <v>1296</v>
      </c>
      <c r="B938" s="169" t="s">
        <v>1297</v>
      </c>
      <c r="C938" s="169" t="s">
        <v>1277</v>
      </c>
      <c r="D938" s="169">
        <v>3</v>
      </c>
      <c r="E938" s="171">
        <v>16122</v>
      </c>
      <c r="J938" s="169">
        <v>2.97</v>
      </c>
      <c r="K938" s="171">
        <v>44013</v>
      </c>
      <c r="L938" s="169">
        <v>23241.33</v>
      </c>
      <c r="M938" s="169">
        <v>100.08898000000001</v>
      </c>
      <c r="N938" s="170">
        <v>23262.010139999999</v>
      </c>
      <c r="O938" s="169" t="str">
        <f t="shared" si="14"/>
        <v>GNM</v>
      </c>
    </row>
    <row r="939" spans="1:15" hidden="1" outlineLevel="3" x14ac:dyDescent="0.25">
      <c r="A939" s="169" t="s">
        <v>1296</v>
      </c>
      <c r="B939" s="169" t="s">
        <v>1297</v>
      </c>
      <c r="C939" s="169" t="s">
        <v>1277</v>
      </c>
      <c r="D939" s="169">
        <v>3</v>
      </c>
      <c r="E939" s="171">
        <v>16122</v>
      </c>
      <c r="J939" s="169">
        <v>2.97</v>
      </c>
      <c r="K939" s="171">
        <v>44044</v>
      </c>
      <c r="L939" s="169">
        <v>22557.759999999998</v>
      </c>
      <c r="M939" s="169">
        <v>100.08898000000001</v>
      </c>
      <c r="N939" s="170">
        <v>22577.831890000001</v>
      </c>
      <c r="O939" s="169" t="str">
        <f t="shared" si="14"/>
        <v>GNM</v>
      </c>
    </row>
    <row r="940" spans="1:15" hidden="1" outlineLevel="3" x14ac:dyDescent="0.25">
      <c r="A940" s="169" t="s">
        <v>1296</v>
      </c>
      <c r="B940" s="169" t="s">
        <v>1297</v>
      </c>
      <c r="C940" s="169" t="s">
        <v>1277</v>
      </c>
      <c r="D940" s="169">
        <v>3</v>
      </c>
      <c r="E940" s="171">
        <v>16122</v>
      </c>
      <c r="J940" s="169">
        <v>2.97</v>
      </c>
      <c r="K940" s="171">
        <v>44075</v>
      </c>
      <c r="L940" s="169">
        <v>21413.24</v>
      </c>
      <c r="M940" s="169">
        <v>100.08898000000001</v>
      </c>
      <c r="N940" s="170">
        <v>21432.2935</v>
      </c>
      <c r="O940" s="169" t="str">
        <f t="shared" si="14"/>
        <v>GNM</v>
      </c>
    </row>
    <row r="941" spans="1:15" hidden="1" outlineLevel="3" x14ac:dyDescent="0.25">
      <c r="A941" s="169" t="s">
        <v>1296</v>
      </c>
      <c r="B941" s="169" t="s">
        <v>1297</v>
      </c>
      <c r="C941" s="169" t="s">
        <v>1277</v>
      </c>
      <c r="D941" s="169">
        <v>3</v>
      </c>
      <c r="E941" s="171">
        <v>16122</v>
      </c>
      <c r="J941" s="169">
        <v>2.97</v>
      </c>
      <c r="K941" s="171">
        <v>44105</v>
      </c>
      <c r="L941" s="169">
        <v>20166.47</v>
      </c>
      <c r="M941" s="169">
        <v>100.08898000000001</v>
      </c>
      <c r="N941" s="170">
        <v>20184.414130000001</v>
      </c>
      <c r="O941" s="169" t="str">
        <f t="shared" si="14"/>
        <v>GNM</v>
      </c>
    </row>
    <row r="942" spans="1:15" hidden="1" outlineLevel="3" x14ac:dyDescent="0.25">
      <c r="A942" s="169" t="s">
        <v>1296</v>
      </c>
      <c r="B942" s="169" t="s">
        <v>1297</v>
      </c>
      <c r="C942" s="169" t="s">
        <v>1277</v>
      </c>
      <c r="D942" s="169">
        <v>3</v>
      </c>
      <c r="E942" s="171">
        <v>16122</v>
      </c>
      <c r="J942" s="169">
        <v>2.97</v>
      </c>
      <c r="K942" s="171">
        <v>44136</v>
      </c>
      <c r="L942" s="169">
        <v>19431.12</v>
      </c>
      <c r="M942" s="169">
        <v>100.08898000000001</v>
      </c>
      <c r="N942" s="170">
        <v>19448.409810000001</v>
      </c>
      <c r="O942" s="169" t="str">
        <f t="shared" si="14"/>
        <v>GNM</v>
      </c>
    </row>
    <row r="943" spans="1:15" hidden="1" outlineLevel="3" x14ac:dyDescent="0.25">
      <c r="A943" s="169" t="s">
        <v>1296</v>
      </c>
      <c r="B943" s="169" t="s">
        <v>1297</v>
      </c>
      <c r="C943" s="169" t="s">
        <v>1277</v>
      </c>
      <c r="D943" s="169">
        <v>3</v>
      </c>
      <c r="E943" s="171">
        <v>16122</v>
      </c>
      <c r="J943" s="169">
        <v>2.97</v>
      </c>
      <c r="K943" s="171">
        <v>44166</v>
      </c>
      <c r="L943" s="169">
        <v>18126.419999999998</v>
      </c>
      <c r="M943" s="169">
        <v>100.08898000000001</v>
      </c>
      <c r="N943" s="170">
        <v>18142.548889999998</v>
      </c>
      <c r="O943" s="169" t="str">
        <f t="shared" si="14"/>
        <v>GNM</v>
      </c>
    </row>
    <row r="944" spans="1:15" hidden="1" outlineLevel="3" x14ac:dyDescent="0.25">
      <c r="A944" s="169" t="s">
        <v>1296</v>
      </c>
      <c r="B944" s="169" t="s">
        <v>1297</v>
      </c>
      <c r="C944" s="169" t="s">
        <v>1277</v>
      </c>
      <c r="D944" s="169">
        <v>3</v>
      </c>
      <c r="E944" s="171">
        <v>16122</v>
      </c>
      <c r="J944" s="169">
        <v>2.97</v>
      </c>
      <c r="K944" s="171">
        <v>44197</v>
      </c>
      <c r="L944" s="169">
        <v>19078.009999999998</v>
      </c>
      <c r="M944" s="169">
        <v>100.08898000000001</v>
      </c>
      <c r="N944" s="170">
        <v>19094.98561</v>
      </c>
      <c r="O944" s="169" t="str">
        <f t="shared" si="14"/>
        <v>GNM</v>
      </c>
    </row>
    <row r="945" spans="1:15" hidden="1" outlineLevel="3" x14ac:dyDescent="0.25">
      <c r="A945" s="169" t="s">
        <v>1296</v>
      </c>
      <c r="B945" s="169" t="s">
        <v>1297</v>
      </c>
      <c r="C945" s="169" t="s">
        <v>1277</v>
      </c>
      <c r="D945" s="169">
        <v>3</v>
      </c>
      <c r="E945" s="171">
        <v>16122</v>
      </c>
      <c r="J945" s="169">
        <v>2.97</v>
      </c>
      <c r="K945" s="171">
        <v>44228</v>
      </c>
      <c r="L945" s="169">
        <v>15862.31</v>
      </c>
      <c r="M945" s="169">
        <v>100.08898000000001</v>
      </c>
      <c r="N945" s="170">
        <v>15876.424279999999</v>
      </c>
      <c r="O945" s="169" t="str">
        <f t="shared" si="14"/>
        <v>GNM</v>
      </c>
    </row>
    <row r="946" spans="1:15" hidden="1" outlineLevel="3" x14ac:dyDescent="0.25">
      <c r="A946" s="169" t="s">
        <v>1296</v>
      </c>
      <c r="B946" s="169" t="s">
        <v>1297</v>
      </c>
      <c r="C946" s="169" t="s">
        <v>1277</v>
      </c>
      <c r="D946" s="169">
        <v>3</v>
      </c>
      <c r="E946" s="171">
        <v>16122</v>
      </c>
      <c r="J946" s="169">
        <v>2.97</v>
      </c>
      <c r="K946" s="171">
        <v>44256</v>
      </c>
      <c r="L946" s="169">
        <v>16101.2</v>
      </c>
      <c r="M946" s="169">
        <v>100.08898000000001</v>
      </c>
      <c r="N946" s="170">
        <v>16115.52685</v>
      </c>
      <c r="O946" s="169" t="str">
        <f t="shared" si="14"/>
        <v>GNM</v>
      </c>
    </row>
    <row r="947" spans="1:15" hidden="1" outlineLevel="3" x14ac:dyDescent="0.25">
      <c r="A947" s="169" t="s">
        <v>1296</v>
      </c>
      <c r="B947" s="169" t="s">
        <v>1297</v>
      </c>
      <c r="C947" s="169" t="s">
        <v>1277</v>
      </c>
      <c r="D947" s="169">
        <v>3</v>
      </c>
      <c r="E947" s="171">
        <v>16122</v>
      </c>
      <c r="J947" s="169">
        <v>2.97</v>
      </c>
      <c r="K947" s="171">
        <v>44287</v>
      </c>
      <c r="L947" s="169">
        <v>18553.599999999999</v>
      </c>
      <c r="M947" s="169">
        <v>100.08898000000001</v>
      </c>
      <c r="N947" s="170">
        <v>18570.108990000001</v>
      </c>
      <c r="O947" s="169" t="str">
        <f t="shared" si="14"/>
        <v>GNM</v>
      </c>
    </row>
    <row r="948" spans="1:15" hidden="1" outlineLevel="3" x14ac:dyDescent="0.25">
      <c r="A948" s="169" t="s">
        <v>1296</v>
      </c>
      <c r="B948" s="169" t="s">
        <v>1297</v>
      </c>
      <c r="C948" s="169" t="s">
        <v>1277</v>
      </c>
      <c r="D948" s="169">
        <v>3</v>
      </c>
      <c r="E948" s="171">
        <v>16122</v>
      </c>
      <c r="J948" s="169">
        <v>2.97</v>
      </c>
      <c r="K948" s="171">
        <v>44317</v>
      </c>
      <c r="L948" s="169">
        <v>19799.939999999999</v>
      </c>
      <c r="M948" s="169">
        <v>100.08898000000001</v>
      </c>
      <c r="N948" s="170">
        <v>19817.557990000001</v>
      </c>
      <c r="O948" s="169" t="str">
        <f t="shared" si="14"/>
        <v>GNM</v>
      </c>
    </row>
    <row r="949" spans="1:15" hidden="1" outlineLevel="3" x14ac:dyDescent="0.25">
      <c r="A949" s="169" t="s">
        <v>1296</v>
      </c>
      <c r="B949" s="169" t="s">
        <v>1297</v>
      </c>
      <c r="C949" s="169" t="s">
        <v>1277</v>
      </c>
      <c r="D949" s="169">
        <v>3</v>
      </c>
      <c r="E949" s="171">
        <v>16122</v>
      </c>
      <c r="J949" s="169">
        <v>2.97</v>
      </c>
      <c r="K949" s="171">
        <v>44348</v>
      </c>
      <c r="L949" s="169">
        <v>20642.099999999999</v>
      </c>
      <c r="M949" s="169">
        <v>100.08898000000001</v>
      </c>
      <c r="N949" s="170">
        <v>20660.467339999999</v>
      </c>
      <c r="O949" s="169" t="str">
        <f t="shared" si="14"/>
        <v>GNM</v>
      </c>
    </row>
    <row r="950" spans="1:15" hidden="1" outlineLevel="3" x14ac:dyDescent="0.25">
      <c r="A950" s="169" t="s">
        <v>1296</v>
      </c>
      <c r="B950" s="169" t="s">
        <v>1297</v>
      </c>
      <c r="C950" s="169" t="s">
        <v>1277</v>
      </c>
      <c r="D950" s="169">
        <v>3</v>
      </c>
      <c r="E950" s="171">
        <v>16122</v>
      </c>
      <c r="J950" s="169">
        <v>2.97</v>
      </c>
      <c r="K950" s="171">
        <v>44378</v>
      </c>
      <c r="L950" s="169">
        <v>21685.59</v>
      </c>
      <c r="M950" s="169">
        <v>100.08898000000001</v>
      </c>
      <c r="N950" s="170">
        <v>21704.885839999999</v>
      </c>
      <c r="O950" s="169" t="str">
        <f t="shared" si="14"/>
        <v>GNM</v>
      </c>
    </row>
    <row r="951" spans="1:15" hidden="1" outlineLevel="3" x14ac:dyDescent="0.25">
      <c r="A951" s="169" t="s">
        <v>1296</v>
      </c>
      <c r="B951" s="169" t="s">
        <v>1297</v>
      </c>
      <c r="C951" s="169" t="s">
        <v>1277</v>
      </c>
      <c r="D951" s="169">
        <v>3</v>
      </c>
      <c r="E951" s="171">
        <v>16122</v>
      </c>
      <c r="J951" s="169">
        <v>2.97</v>
      </c>
      <c r="K951" s="171">
        <v>44409</v>
      </c>
      <c r="L951" s="169">
        <v>20887.12</v>
      </c>
      <c r="M951" s="169">
        <v>100.08898000000001</v>
      </c>
      <c r="N951" s="170">
        <v>20905.70536</v>
      </c>
      <c r="O951" s="169" t="str">
        <f t="shared" si="14"/>
        <v>GNM</v>
      </c>
    </row>
    <row r="952" spans="1:15" hidden="1" outlineLevel="3" x14ac:dyDescent="0.25">
      <c r="A952" s="169" t="s">
        <v>1296</v>
      </c>
      <c r="B952" s="169" t="s">
        <v>1297</v>
      </c>
      <c r="C952" s="169" t="s">
        <v>1277</v>
      </c>
      <c r="D952" s="169">
        <v>3</v>
      </c>
      <c r="E952" s="171">
        <v>16122</v>
      </c>
      <c r="J952" s="169">
        <v>2.97</v>
      </c>
      <c r="K952" s="171">
        <v>44440</v>
      </c>
      <c r="L952" s="169">
        <v>21080.67</v>
      </c>
      <c r="M952" s="169">
        <v>100.08898000000001</v>
      </c>
      <c r="N952" s="170">
        <v>21099.42758</v>
      </c>
      <c r="O952" s="169" t="str">
        <f t="shared" si="14"/>
        <v>GNM</v>
      </c>
    </row>
    <row r="953" spans="1:15" hidden="1" outlineLevel="3" x14ac:dyDescent="0.25">
      <c r="A953" s="169" t="s">
        <v>1296</v>
      </c>
      <c r="B953" s="169" t="s">
        <v>1297</v>
      </c>
      <c r="C953" s="169" t="s">
        <v>1277</v>
      </c>
      <c r="D953" s="169">
        <v>3</v>
      </c>
      <c r="E953" s="171">
        <v>16122</v>
      </c>
      <c r="J953" s="169">
        <v>2.97</v>
      </c>
      <c r="K953" s="171">
        <v>44470</v>
      </c>
      <c r="L953" s="169">
        <v>18863.93</v>
      </c>
      <c r="M953" s="169">
        <v>100.08898000000001</v>
      </c>
      <c r="N953" s="170">
        <v>18880.715120000001</v>
      </c>
      <c r="O953" s="169" t="str">
        <f t="shared" si="14"/>
        <v>GNM</v>
      </c>
    </row>
    <row r="954" spans="1:15" hidden="1" outlineLevel="3" x14ac:dyDescent="0.25">
      <c r="A954" s="169" t="s">
        <v>1296</v>
      </c>
      <c r="B954" s="169" t="s">
        <v>1297</v>
      </c>
      <c r="C954" s="169" t="s">
        <v>1277</v>
      </c>
      <c r="D954" s="169">
        <v>3</v>
      </c>
      <c r="E954" s="171">
        <v>16122</v>
      </c>
      <c r="J954" s="169">
        <v>2.97</v>
      </c>
      <c r="K954" s="171">
        <v>44501</v>
      </c>
      <c r="L954" s="169">
        <v>18574.39</v>
      </c>
      <c r="M954" s="169">
        <v>100.08898000000001</v>
      </c>
      <c r="N954" s="170">
        <v>18590.91749</v>
      </c>
      <c r="O954" s="169" t="str">
        <f t="shared" si="14"/>
        <v>GNM</v>
      </c>
    </row>
    <row r="955" spans="1:15" hidden="1" outlineLevel="3" x14ac:dyDescent="0.25">
      <c r="A955" s="169" t="s">
        <v>1296</v>
      </c>
      <c r="B955" s="169" t="s">
        <v>1297</v>
      </c>
      <c r="C955" s="169" t="s">
        <v>1277</v>
      </c>
      <c r="D955" s="169">
        <v>3</v>
      </c>
      <c r="E955" s="171">
        <v>16122</v>
      </c>
      <c r="J955" s="169">
        <v>2.97</v>
      </c>
      <c r="K955" s="171">
        <v>44531</v>
      </c>
      <c r="L955" s="169">
        <v>17549.98</v>
      </c>
      <c r="M955" s="169">
        <v>100.08898000000001</v>
      </c>
      <c r="N955" s="170">
        <v>17565.595969999998</v>
      </c>
      <c r="O955" s="169" t="str">
        <f t="shared" si="14"/>
        <v>GNM</v>
      </c>
    </row>
    <row r="956" spans="1:15" hidden="1" outlineLevel="3" x14ac:dyDescent="0.25">
      <c r="A956" s="169" t="s">
        <v>1296</v>
      </c>
      <c r="B956" s="169" t="s">
        <v>1297</v>
      </c>
      <c r="C956" s="169" t="s">
        <v>1277</v>
      </c>
      <c r="D956" s="169">
        <v>3</v>
      </c>
      <c r="E956" s="171">
        <v>16122</v>
      </c>
      <c r="J956" s="169">
        <v>2.97</v>
      </c>
      <c r="K956" s="171">
        <v>44562</v>
      </c>
      <c r="L956" s="169">
        <v>17755.349999999999</v>
      </c>
      <c r="M956" s="169">
        <v>100.08898000000001</v>
      </c>
      <c r="N956" s="170">
        <v>17771.148710000001</v>
      </c>
      <c r="O956" s="169" t="str">
        <f t="shared" si="14"/>
        <v>GNM</v>
      </c>
    </row>
    <row r="957" spans="1:15" hidden="1" outlineLevel="3" x14ac:dyDescent="0.25">
      <c r="A957" s="169" t="s">
        <v>1296</v>
      </c>
      <c r="B957" s="169" t="s">
        <v>1297</v>
      </c>
      <c r="C957" s="169" t="s">
        <v>1277</v>
      </c>
      <c r="D957" s="169">
        <v>3</v>
      </c>
      <c r="E957" s="171">
        <v>16122</v>
      </c>
      <c r="J957" s="169">
        <v>2.97</v>
      </c>
      <c r="K957" s="171">
        <v>44593</v>
      </c>
      <c r="L957" s="169">
        <v>15104.04</v>
      </c>
      <c r="M957" s="169">
        <v>100.08898000000001</v>
      </c>
      <c r="N957" s="170">
        <v>15117.47957</v>
      </c>
      <c r="O957" s="169" t="str">
        <f t="shared" si="14"/>
        <v>GNM</v>
      </c>
    </row>
    <row r="958" spans="1:15" hidden="1" outlineLevel="3" x14ac:dyDescent="0.25">
      <c r="A958" s="169" t="s">
        <v>1296</v>
      </c>
      <c r="B958" s="169" t="s">
        <v>1297</v>
      </c>
      <c r="C958" s="169" t="s">
        <v>1277</v>
      </c>
      <c r="D958" s="169">
        <v>3</v>
      </c>
      <c r="E958" s="171">
        <v>16122</v>
      </c>
      <c r="J958" s="169">
        <v>2.97</v>
      </c>
      <c r="K958" s="171">
        <v>44621</v>
      </c>
      <c r="L958" s="169">
        <v>15342.66</v>
      </c>
      <c r="M958" s="169">
        <v>100.08898000000001</v>
      </c>
      <c r="N958" s="170">
        <v>15356.311900000001</v>
      </c>
      <c r="O958" s="169" t="str">
        <f t="shared" si="14"/>
        <v>GNM</v>
      </c>
    </row>
    <row r="959" spans="1:15" hidden="1" outlineLevel="3" x14ac:dyDescent="0.25">
      <c r="A959" s="169" t="s">
        <v>1296</v>
      </c>
      <c r="B959" s="169" t="s">
        <v>1297</v>
      </c>
      <c r="C959" s="169" t="s">
        <v>1277</v>
      </c>
      <c r="D959" s="169">
        <v>3</v>
      </c>
      <c r="E959" s="171">
        <v>16122</v>
      </c>
      <c r="J959" s="169">
        <v>2.97</v>
      </c>
      <c r="K959" s="171">
        <v>44652</v>
      </c>
      <c r="L959" s="169">
        <v>17717.240000000002</v>
      </c>
      <c r="M959" s="169">
        <v>100.08898000000001</v>
      </c>
      <c r="N959" s="170">
        <v>17733.004799999999</v>
      </c>
      <c r="O959" s="169" t="str">
        <f t="shared" si="14"/>
        <v>GNM</v>
      </c>
    </row>
    <row r="960" spans="1:15" hidden="1" outlineLevel="3" x14ac:dyDescent="0.25">
      <c r="A960" s="169" t="s">
        <v>1296</v>
      </c>
      <c r="B960" s="169" t="s">
        <v>1297</v>
      </c>
      <c r="C960" s="169" t="s">
        <v>1277</v>
      </c>
      <c r="D960" s="169">
        <v>3</v>
      </c>
      <c r="E960" s="171">
        <v>16122</v>
      </c>
      <c r="J960" s="169">
        <v>2.97</v>
      </c>
      <c r="K960" s="171">
        <v>44682</v>
      </c>
      <c r="L960" s="169">
        <v>18932.580000000002</v>
      </c>
      <c r="M960" s="169">
        <v>100.08898000000001</v>
      </c>
      <c r="N960" s="170">
        <v>18949.426210000001</v>
      </c>
      <c r="O960" s="169" t="str">
        <f t="shared" si="14"/>
        <v>GNM</v>
      </c>
    </row>
    <row r="961" spans="1:15" hidden="1" outlineLevel="3" x14ac:dyDescent="0.25">
      <c r="A961" s="169" t="s">
        <v>1296</v>
      </c>
      <c r="B961" s="169" t="s">
        <v>1297</v>
      </c>
      <c r="C961" s="169" t="s">
        <v>1277</v>
      </c>
      <c r="D961" s="169">
        <v>3</v>
      </c>
      <c r="E961" s="171">
        <v>16122</v>
      </c>
      <c r="J961" s="169">
        <v>2.97</v>
      </c>
      <c r="K961" s="171">
        <v>44713</v>
      </c>
      <c r="L961" s="169">
        <v>19755.41</v>
      </c>
      <c r="M961" s="169">
        <v>100.08898000000001</v>
      </c>
      <c r="N961" s="170">
        <v>19772.988359999999</v>
      </c>
      <c r="O961" s="169" t="str">
        <f t="shared" si="14"/>
        <v>GNM</v>
      </c>
    </row>
    <row r="962" spans="1:15" hidden="1" outlineLevel="3" x14ac:dyDescent="0.25">
      <c r="A962" s="169" t="s">
        <v>1296</v>
      </c>
      <c r="B962" s="169" t="s">
        <v>1297</v>
      </c>
      <c r="C962" s="169" t="s">
        <v>1277</v>
      </c>
      <c r="D962" s="169">
        <v>3</v>
      </c>
      <c r="E962" s="171">
        <v>16122</v>
      </c>
      <c r="J962" s="169">
        <v>2.97</v>
      </c>
      <c r="K962" s="171">
        <v>44743</v>
      </c>
      <c r="L962" s="169">
        <v>20760.759999999998</v>
      </c>
      <c r="M962" s="169">
        <v>100.08898000000001</v>
      </c>
      <c r="N962" s="170">
        <v>20779.232919999999</v>
      </c>
      <c r="O962" s="169" t="str">
        <f t="shared" ref="O962:O1025" si="15">LEFT(B962,3)</f>
        <v>GNM</v>
      </c>
    </row>
    <row r="963" spans="1:15" hidden="1" outlineLevel="3" x14ac:dyDescent="0.25">
      <c r="A963" s="169" t="s">
        <v>1296</v>
      </c>
      <c r="B963" s="169" t="s">
        <v>1297</v>
      </c>
      <c r="C963" s="169" t="s">
        <v>1277</v>
      </c>
      <c r="D963" s="169">
        <v>3</v>
      </c>
      <c r="E963" s="171">
        <v>16122</v>
      </c>
      <c r="J963" s="169">
        <v>2.97</v>
      </c>
      <c r="K963" s="171">
        <v>44774</v>
      </c>
      <c r="L963" s="169">
        <v>19980.22</v>
      </c>
      <c r="M963" s="169">
        <v>100.08898000000001</v>
      </c>
      <c r="N963" s="170">
        <v>19997.9984</v>
      </c>
      <c r="O963" s="169" t="str">
        <f t="shared" si="15"/>
        <v>GNM</v>
      </c>
    </row>
    <row r="964" spans="1:15" hidden="1" outlineLevel="3" x14ac:dyDescent="0.25">
      <c r="A964" s="169" t="s">
        <v>1296</v>
      </c>
      <c r="B964" s="169" t="s">
        <v>1297</v>
      </c>
      <c r="C964" s="169" t="s">
        <v>1277</v>
      </c>
      <c r="D964" s="169">
        <v>3</v>
      </c>
      <c r="E964" s="171">
        <v>16122</v>
      </c>
      <c r="J964" s="169">
        <v>2.97</v>
      </c>
      <c r="K964" s="171">
        <v>44805</v>
      </c>
      <c r="L964" s="169">
        <v>20158.099999999999</v>
      </c>
      <c r="M964" s="169">
        <v>100.08898000000001</v>
      </c>
      <c r="N964" s="170">
        <v>20176.036680000001</v>
      </c>
      <c r="O964" s="169" t="str">
        <f t="shared" si="15"/>
        <v>GNM</v>
      </c>
    </row>
    <row r="965" spans="1:15" hidden="1" outlineLevel="3" x14ac:dyDescent="0.25">
      <c r="A965" s="169" t="s">
        <v>1296</v>
      </c>
      <c r="B965" s="169" t="s">
        <v>1297</v>
      </c>
      <c r="C965" s="169" t="s">
        <v>1277</v>
      </c>
      <c r="D965" s="169">
        <v>3</v>
      </c>
      <c r="E965" s="171">
        <v>16122</v>
      </c>
      <c r="J965" s="169">
        <v>2.97</v>
      </c>
      <c r="K965" s="171">
        <v>44835</v>
      </c>
      <c r="L965" s="169">
        <v>18007.91</v>
      </c>
      <c r="M965" s="169">
        <v>100.08898000000001</v>
      </c>
      <c r="N965" s="170">
        <v>18023.933440000001</v>
      </c>
      <c r="O965" s="169" t="str">
        <f t="shared" si="15"/>
        <v>GNM</v>
      </c>
    </row>
    <row r="966" spans="1:15" hidden="1" outlineLevel="3" x14ac:dyDescent="0.25">
      <c r="A966" s="169" t="s">
        <v>1296</v>
      </c>
      <c r="B966" s="169" t="s">
        <v>1297</v>
      </c>
      <c r="C966" s="169" t="s">
        <v>1277</v>
      </c>
      <c r="D966" s="169">
        <v>3</v>
      </c>
      <c r="E966" s="171">
        <v>16122</v>
      </c>
      <c r="J966" s="169">
        <v>2.97</v>
      </c>
      <c r="K966" s="171">
        <v>44866</v>
      </c>
      <c r="L966" s="169">
        <v>17721.21</v>
      </c>
      <c r="M966" s="169">
        <v>100.08898000000001</v>
      </c>
      <c r="N966" s="170">
        <v>17736.978330000002</v>
      </c>
      <c r="O966" s="169" t="str">
        <f t="shared" si="15"/>
        <v>GNM</v>
      </c>
    </row>
    <row r="967" spans="1:15" hidden="1" outlineLevel="3" x14ac:dyDescent="0.25">
      <c r="A967" s="169" t="s">
        <v>1296</v>
      </c>
      <c r="B967" s="169" t="s">
        <v>1297</v>
      </c>
      <c r="C967" s="169" t="s">
        <v>1277</v>
      </c>
      <c r="D967" s="169">
        <v>3</v>
      </c>
      <c r="E967" s="171">
        <v>16122</v>
      </c>
      <c r="J967" s="169">
        <v>2.97</v>
      </c>
      <c r="K967" s="171">
        <v>44896</v>
      </c>
      <c r="L967" s="169">
        <v>16726.72</v>
      </c>
      <c r="M967" s="169">
        <v>100.08898000000001</v>
      </c>
      <c r="N967" s="170">
        <v>16741.603439999999</v>
      </c>
      <c r="O967" s="169" t="str">
        <f t="shared" si="15"/>
        <v>GNM</v>
      </c>
    </row>
    <row r="968" spans="1:15" hidden="1" outlineLevel="3" x14ac:dyDescent="0.25">
      <c r="A968" s="169" t="s">
        <v>1296</v>
      </c>
      <c r="B968" s="169" t="s">
        <v>1297</v>
      </c>
      <c r="C968" s="169" t="s">
        <v>1277</v>
      </c>
      <c r="D968" s="169">
        <v>3</v>
      </c>
      <c r="E968" s="171">
        <v>16122</v>
      </c>
      <c r="J968" s="169">
        <v>2.97</v>
      </c>
      <c r="K968" s="171">
        <v>44927</v>
      </c>
      <c r="L968" s="169">
        <v>16918.07</v>
      </c>
      <c r="M968" s="169">
        <v>100.08898000000001</v>
      </c>
      <c r="N968" s="170">
        <v>16933.1237</v>
      </c>
      <c r="O968" s="169" t="str">
        <f t="shared" si="15"/>
        <v>GNM</v>
      </c>
    </row>
    <row r="969" spans="1:15" hidden="1" outlineLevel="3" x14ac:dyDescent="0.25">
      <c r="A969" s="169" t="s">
        <v>1296</v>
      </c>
      <c r="B969" s="169" t="s">
        <v>1297</v>
      </c>
      <c r="C969" s="169" t="s">
        <v>1277</v>
      </c>
      <c r="D969" s="169">
        <v>3</v>
      </c>
      <c r="E969" s="171">
        <v>16122</v>
      </c>
      <c r="J969" s="169">
        <v>2.97</v>
      </c>
      <c r="K969" s="171">
        <v>44958</v>
      </c>
      <c r="L969" s="169">
        <v>14356.52</v>
      </c>
      <c r="M969" s="169">
        <v>100.08898000000001</v>
      </c>
      <c r="N969" s="170">
        <v>14369.29443</v>
      </c>
      <c r="O969" s="169" t="str">
        <f t="shared" si="15"/>
        <v>GNM</v>
      </c>
    </row>
    <row r="970" spans="1:15" hidden="1" outlineLevel="3" x14ac:dyDescent="0.25">
      <c r="A970" s="169" t="s">
        <v>1296</v>
      </c>
      <c r="B970" s="169" t="s">
        <v>1297</v>
      </c>
      <c r="C970" s="169" t="s">
        <v>1277</v>
      </c>
      <c r="D970" s="169">
        <v>3</v>
      </c>
      <c r="E970" s="171">
        <v>16122</v>
      </c>
      <c r="J970" s="169">
        <v>2.97</v>
      </c>
      <c r="K970" s="171">
        <v>44986</v>
      </c>
      <c r="L970" s="169">
        <v>14576.58</v>
      </c>
      <c r="M970" s="169">
        <v>100.08898000000001</v>
      </c>
      <c r="N970" s="170">
        <v>14589.55024</v>
      </c>
      <c r="O970" s="169" t="str">
        <f t="shared" si="15"/>
        <v>GNM</v>
      </c>
    </row>
    <row r="971" spans="1:15" hidden="1" outlineLevel="3" x14ac:dyDescent="0.25">
      <c r="A971" s="169" t="s">
        <v>1296</v>
      </c>
      <c r="B971" s="169" t="s">
        <v>1297</v>
      </c>
      <c r="C971" s="169" t="s">
        <v>1277</v>
      </c>
      <c r="D971" s="169">
        <v>3</v>
      </c>
      <c r="E971" s="171">
        <v>16122</v>
      </c>
      <c r="J971" s="169">
        <v>2.97</v>
      </c>
      <c r="K971" s="171">
        <v>45017</v>
      </c>
      <c r="L971" s="169">
        <v>16842.28</v>
      </c>
      <c r="M971" s="169">
        <v>100.08898000000001</v>
      </c>
      <c r="N971" s="170">
        <v>16857.26626</v>
      </c>
      <c r="O971" s="169" t="str">
        <f t="shared" si="15"/>
        <v>GNM</v>
      </c>
    </row>
    <row r="972" spans="1:15" hidden="1" outlineLevel="3" x14ac:dyDescent="0.25">
      <c r="A972" s="169" t="s">
        <v>1296</v>
      </c>
      <c r="B972" s="169" t="s">
        <v>1297</v>
      </c>
      <c r="C972" s="169" t="s">
        <v>1277</v>
      </c>
      <c r="D972" s="169">
        <v>3</v>
      </c>
      <c r="E972" s="171">
        <v>16122</v>
      </c>
      <c r="J972" s="169">
        <v>2.97</v>
      </c>
      <c r="K972" s="171">
        <v>45047</v>
      </c>
      <c r="L972" s="169">
        <v>17991.849999999999</v>
      </c>
      <c r="M972" s="169">
        <v>100.08898000000001</v>
      </c>
      <c r="N972" s="170">
        <v>18007.85915</v>
      </c>
      <c r="O972" s="169" t="str">
        <f t="shared" si="15"/>
        <v>GNM</v>
      </c>
    </row>
    <row r="973" spans="1:15" hidden="1" outlineLevel="3" x14ac:dyDescent="0.25">
      <c r="A973" s="169" t="s">
        <v>1296</v>
      </c>
      <c r="B973" s="169" t="s">
        <v>1297</v>
      </c>
      <c r="C973" s="169" t="s">
        <v>1277</v>
      </c>
      <c r="D973" s="169">
        <v>3</v>
      </c>
      <c r="E973" s="171">
        <v>16122</v>
      </c>
      <c r="J973" s="169">
        <v>2.97</v>
      </c>
      <c r="K973" s="171">
        <v>45078</v>
      </c>
      <c r="L973" s="169">
        <v>18762.39</v>
      </c>
      <c r="M973" s="169">
        <v>100.08898000000001</v>
      </c>
      <c r="N973" s="170">
        <v>18779.084770000001</v>
      </c>
      <c r="O973" s="169" t="str">
        <f t="shared" si="15"/>
        <v>GNM</v>
      </c>
    </row>
    <row r="974" spans="1:15" hidden="1" outlineLevel="3" x14ac:dyDescent="0.25">
      <c r="A974" s="169" t="s">
        <v>1296</v>
      </c>
      <c r="B974" s="169" t="s">
        <v>1297</v>
      </c>
      <c r="C974" s="169" t="s">
        <v>1277</v>
      </c>
      <c r="D974" s="169">
        <v>3</v>
      </c>
      <c r="E974" s="171">
        <v>16122</v>
      </c>
      <c r="J974" s="169">
        <v>2.97</v>
      </c>
      <c r="K974" s="171">
        <v>45108</v>
      </c>
      <c r="L974" s="169">
        <v>19705.97</v>
      </c>
      <c r="M974" s="169">
        <v>100.08898000000001</v>
      </c>
      <c r="N974" s="170">
        <v>19723.504369999999</v>
      </c>
      <c r="O974" s="169" t="str">
        <f t="shared" si="15"/>
        <v>GNM</v>
      </c>
    </row>
    <row r="975" spans="1:15" hidden="1" outlineLevel="3" x14ac:dyDescent="0.25">
      <c r="A975" s="169" t="s">
        <v>1296</v>
      </c>
      <c r="B975" s="169" t="s">
        <v>1297</v>
      </c>
      <c r="C975" s="169" t="s">
        <v>1277</v>
      </c>
      <c r="D975" s="169">
        <v>3</v>
      </c>
      <c r="E975" s="171">
        <v>16122</v>
      </c>
      <c r="J975" s="169">
        <v>2.97</v>
      </c>
      <c r="K975" s="171">
        <v>45139</v>
      </c>
      <c r="L975" s="169">
        <v>18941.25</v>
      </c>
      <c r="M975" s="169">
        <v>100.08898000000001</v>
      </c>
      <c r="N975" s="170">
        <v>18958.103920000001</v>
      </c>
      <c r="O975" s="169" t="str">
        <f t="shared" si="15"/>
        <v>GNM</v>
      </c>
    </row>
    <row r="976" spans="1:15" hidden="1" outlineLevel="3" x14ac:dyDescent="0.25">
      <c r="A976" s="169" t="s">
        <v>1296</v>
      </c>
      <c r="B976" s="169" t="s">
        <v>1297</v>
      </c>
      <c r="C976" s="169" t="s">
        <v>1277</v>
      </c>
      <c r="D976" s="169">
        <v>3</v>
      </c>
      <c r="E976" s="171">
        <v>16122</v>
      </c>
      <c r="J976" s="169">
        <v>2.97</v>
      </c>
      <c r="K976" s="171">
        <v>45170</v>
      </c>
      <c r="L976" s="169">
        <v>19096.830000000002</v>
      </c>
      <c r="M976" s="169">
        <v>100.08898000000001</v>
      </c>
      <c r="N976" s="170">
        <v>19113.822359999998</v>
      </c>
      <c r="O976" s="169" t="str">
        <f t="shared" si="15"/>
        <v>GNM</v>
      </c>
    </row>
    <row r="977" spans="1:15" hidden="1" outlineLevel="3" x14ac:dyDescent="0.25">
      <c r="A977" s="169" t="s">
        <v>1296</v>
      </c>
      <c r="B977" s="169" t="s">
        <v>1297</v>
      </c>
      <c r="C977" s="169" t="s">
        <v>1277</v>
      </c>
      <c r="D977" s="169">
        <v>3</v>
      </c>
      <c r="E977" s="171">
        <v>16122</v>
      </c>
      <c r="J977" s="169">
        <v>2.97</v>
      </c>
      <c r="K977" s="171">
        <v>45200</v>
      </c>
      <c r="L977" s="169">
        <v>17037.259999999998</v>
      </c>
      <c r="M977" s="169">
        <v>100.08898000000001</v>
      </c>
      <c r="N977" s="170">
        <v>17052.419750000001</v>
      </c>
      <c r="O977" s="169" t="str">
        <f t="shared" si="15"/>
        <v>GNM</v>
      </c>
    </row>
    <row r="978" spans="1:15" hidden="1" outlineLevel="3" x14ac:dyDescent="0.25">
      <c r="A978" s="169" t="s">
        <v>1296</v>
      </c>
      <c r="B978" s="169" t="s">
        <v>1297</v>
      </c>
      <c r="C978" s="169" t="s">
        <v>1277</v>
      </c>
      <c r="D978" s="169">
        <v>3</v>
      </c>
      <c r="E978" s="171">
        <v>16122</v>
      </c>
      <c r="J978" s="169">
        <v>2.97</v>
      </c>
      <c r="K978" s="171">
        <v>45231</v>
      </c>
      <c r="L978" s="169">
        <v>16755.18</v>
      </c>
      <c r="M978" s="169">
        <v>100.08898000000001</v>
      </c>
      <c r="N978" s="170">
        <v>16770.088759999999</v>
      </c>
      <c r="O978" s="169" t="str">
        <f t="shared" si="15"/>
        <v>GNM</v>
      </c>
    </row>
    <row r="979" spans="1:15" hidden="1" outlineLevel="3" x14ac:dyDescent="0.25">
      <c r="A979" s="169" t="s">
        <v>1296</v>
      </c>
      <c r="B979" s="169" t="s">
        <v>1297</v>
      </c>
      <c r="C979" s="169" t="s">
        <v>1277</v>
      </c>
      <c r="D979" s="169">
        <v>3</v>
      </c>
      <c r="E979" s="171">
        <v>16122</v>
      </c>
      <c r="J979" s="169">
        <v>2.97</v>
      </c>
      <c r="K979" s="171">
        <v>45261</v>
      </c>
      <c r="L979" s="169">
        <v>15801.43</v>
      </c>
      <c r="M979" s="169">
        <v>100.08898000000001</v>
      </c>
      <c r="N979" s="170">
        <v>15815.490110000001</v>
      </c>
      <c r="O979" s="169" t="str">
        <f t="shared" si="15"/>
        <v>GNM</v>
      </c>
    </row>
    <row r="980" spans="1:15" hidden="1" outlineLevel="3" x14ac:dyDescent="0.25">
      <c r="A980" s="169" t="s">
        <v>1296</v>
      </c>
      <c r="B980" s="169" t="s">
        <v>1297</v>
      </c>
      <c r="C980" s="169" t="s">
        <v>1277</v>
      </c>
      <c r="D980" s="169">
        <v>3</v>
      </c>
      <c r="E980" s="171">
        <v>16122</v>
      </c>
      <c r="J980" s="169">
        <v>2.97</v>
      </c>
      <c r="K980" s="171">
        <v>45292</v>
      </c>
      <c r="L980" s="169">
        <v>15974.79</v>
      </c>
      <c r="M980" s="169">
        <v>100.08898000000001</v>
      </c>
      <c r="N980" s="170">
        <v>15989.004370000001</v>
      </c>
      <c r="O980" s="169" t="str">
        <f t="shared" si="15"/>
        <v>GNM</v>
      </c>
    </row>
    <row r="981" spans="1:15" hidden="1" outlineLevel="3" x14ac:dyDescent="0.25">
      <c r="A981" s="169" t="s">
        <v>1296</v>
      </c>
      <c r="B981" s="169" t="s">
        <v>1297</v>
      </c>
      <c r="C981" s="169" t="s">
        <v>1277</v>
      </c>
      <c r="D981" s="169">
        <v>3</v>
      </c>
      <c r="E981" s="171">
        <v>16122</v>
      </c>
      <c r="J981" s="169">
        <v>2.97</v>
      </c>
      <c r="K981" s="171">
        <v>45323</v>
      </c>
      <c r="L981" s="169">
        <v>13543.03</v>
      </c>
      <c r="M981" s="169">
        <v>100.08898000000001</v>
      </c>
      <c r="N981" s="170">
        <v>13555.08059</v>
      </c>
      <c r="O981" s="169" t="str">
        <f t="shared" si="15"/>
        <v>GNM</v>
      </c>
    </row>
    <row r="982" spans="1:15" hidden="1" outlineLevel="3" x14ac:dyDescent="0.25">
      <c r="A982" s="169" t="s">
        <v>1296</v>
      </c>
      <c r="B982" s="169" t="s">
        <v>1297</v>
      </c>
      <c r="C982" s="169" t="s">
        <v>1277</v>
      </c>
      <c r="D982" s="169">
        <v>3</v>
      </c>
      <c r="E982" s="171">
        <v>16122</v>
      </c>
      <c r="J982" s="169">
        <v>2.97</v>
      </c>
      <c r="K982" s="171">
        <v>45352</v>
      </c>
      <c r="L982" s="169">
        <v>13750.07</v>
      </c>
      <c r="M982" s="169">
        <v>100.08898000000001</v>
      </c>
      <c r="N982" s="170">
        <v>13762.30481</v>
      </c>
      <c r="O982" s="169" t="str">
        <f t="shared" si="15"/>
        <v>GNM</v>
      </c>
    </row>
    <row r="983" spans="1:15" hidden="1" outlineLevel="3" x14ac:dyDescent="0.25">
      <c r="A983" s="169" t="s">
        <v>1296</v>
      </c>
      <c r="B983" s="169" t="s">
        <v>1297</v>
      </c>
      <c r="C983" s="169" t="s">
        <v>1277</v>
      </c>
      <c r="D983" s="169">
        <v>3</v>
      </c>
      <c r="E983" s="171">
        <v>16122</v>
      </c>
      <c r="J983" s="169">
        <v>2.97</v>
      </c>
      <c r="K983" s="171">
        <v>45383</v>
      </c>
      <c r="L983" s="169">
        <v>15895.24</v>
      </c>
      <c r="M983" s="169">
        <v>100.08898000000001</v>
      </c>
      <c r="N983" s="170">
        <v>15909.38358</v>
      </c>
      <c r="O983" s="169" t="str">
        <f t="shared" si="15"/>
        <v>GNM</v>
      </c>
    </row>
    <row r="984" spans="1:15" hidden="1" outlineLevel="3" x14ac:dyDescent="0.25">
      <c r="A984" s="169" t="s">
        <v>1296</v>
      </c>
      <c r="B984" s="169" t="s">
        <v>1297</v>
      </c>
      <c r="C984" s="169" t="s">
        <v>1277</v>
      </c>
      <c r="D984" s="169">
        <v>3</v>
      </c>
      <c r="E984" s="171">
        <v>16122</v>
      </c>
      <c r="J984" s="169">
        <v>2.97</v>
      </c>
      <c r="K984" s="171">
        <v>45413</v>
      </c>
      <c r="L984" s="169">
        <v>16981.740000000002</v>
      </c>
      <c r="M984" s="169">
        <v>100.08898000000001</v>
      </c>
      <c r="N984" s="170">
        <v>16996.850350000001</v>
      </c>
      <c r="O984" s="169" t="str">
        <f t="shared" si="15"/>
        <v>GNM</v>
      </c>
    </row>
    <row r="985" spans="1:15" hidden="1" outlineLevel="3" x14ac:dyDescent="0.25">
      <c r="A985" s="169" t="s">
        <v>1296</v>
      </c>
      <c r="B985" s="169" t="s">
        <v>1297</v>
      </c>
      <c r="C985" s="169" t="s">
        <v>1277</v>
      </c>
      <c r="D985" s="169">
        <v>3</v>
      </c>
      <c r="E985" s="171">
        <v>16122</v>
      </c>
      <c r="J985" s="169">
        <v>2.97</v>
      </c>
      <c r="K985" s="171">
        <v>45444</v>
      </c>
      <c r="L985" s="169">
        <v>17708.05</v>
      </c>
      <c r="M985" s="169">
        <v>100.08898000000001</v>
      </c>
      <c r="N985" s="170">
        <v>17723.806619999999</v>
      </c>
      <c r="O985" s="169" t="str">
        <f t="shared" si="15"/>
        <v>GNM</v>
      </c>
    </row>
    <row r="986" spans="1:15" hidden="1" outlineLevel="3" x14ac:dyDescent="0.25">
      <c r="A986" s="169" t="s">
        <v>1296</v>
      </c>
      <c r="B986" s="169" t="s">
        <v>1297</v>
      </c>
      <c r="C986" s="169" t="s">
        <v>1277</v>
      </c>
      <c r="D986" s="169">
        <v>3</v>
      </c>
      <c r="E986" s="171">
        <v>16122</v>
      </c>
      <c r="J986" s="169">
        <v>2.97</v>
      </c>
      <c r="K986" s="171">
        <v>45474</v>
      </c>
      <c r="L986" s="169">
        <v>18596.84</v>
      </c>
      <c r="M986" s="169">
        <v>100.08898000000001</v>
      </c>
      <c r="N986" s="170">
        <v>18613.387470000001</v>
      </c>
      <c r="O986" s="169" t="str">
        <f t="shared" si="15"/>
        <v>GNM</v>
      </c>
    </row>
    <row r="987" spans="1:15" hidden="1" outlineLevel="3" x14ac:dyDescent="0.25">
      <c r="A987" s="169" t="s">
        <v>1296</v>
      </c>
      <c r="B987" s="169" t="s">
        <v>1297</v>
      </c>
      <c r="C987" s="169" t="s">
        <v>1277</v>
      </c>
      <c r="D987" s="169">
        <v>3</v>
      </c>
      <c r="E987" s="171">
        <v>16122</v>
      </c>
      <c r="J987" s="169">
        <v>2.97</v>
      </c>
      <c r="K987" s="171">
        <v>45505</v>
      </c>
      <c r="L987" s="169">
        <v>17866.86</v>
      </c>
      <c r="M987" s="169">
        <v>100.08898000000001</v>
      </c>
      <c r="N987" s="170">
        <v>17882.75793</v>
      </c>
      <c r="O987" s="169" t="str">
        <f t="shared" si="15"/>
        <v>GNM</v>
      </c>
    </row>
    <row r="988" spans="1:15" hidden="1" outlineLevel="3" x14ac:dyDescent="0.25">
      <c r="A988" s="169" t="s">
        <v>1296</v>
      </c>
      <c r="B988" s="169" t="s">
        <v>1297</v>
      </c>
      <c r="C988" s="169" t="s">
        <v>1277</v>
      </c>
      <c r="D988" s="169">
        <v>3</v>
      </c>
      <c r="E988" s="171">
        <v>16122</v>
      </c>
      <c r="J988" s="169">
        <v>2.97</v>
      </c>
      <c r="K988" s="171">
        <v>45536</v>
      </c>
      <c r="L988" s="169">
        <v>18007.37</v>
      </c>
      <c r="M988" s="169">
        <v>100.08898000000001</v>
      </c>
      <c r="N988" s="170">
        <v>18023.392960000001</v>
      </c>
      <c r="O988" s="169" t="str">
        <f t="shared" si="15"/>
        <v>GNM</v>
      </c>
    </row>
    <row r="989" spans="1:15" hidden="1" outlineLevel="3" x14ac:dyDescent="0.25">
      <c r="A989" s="169" t="s">
        <v>1296</v>
      </c>
      <c r="B989" s="169" t="s">
        <v>1297</v>
      </c>
      <c r="C989" s="169" t="s">
        <v>1277</v>
      </c>
      <c r="D989" s="169">
        <v>3</v>
      </c>
      <c r="E989" s="171">
        <v>16122</v>
      </c>
      <c r="J989" s="169">
        <v>2.97</v>
      </c>
      <c r="K989" s="171">
        <v>45566</v>
      </c>
      <c r="L989" s="169">
        <v>16054.28</v>
      </c>
      <c r="M989" s="169">
        <v>100.08898000000001</v>
      </c>
      <c r="N989" s="170">
        <v>16068.5651</v>
      </c>
      <c r="O989" s="169" t="str">
        <f t="shared" si="15"/>
        <v>GNM</v>
      </c>
    </row>
    <row r="990" spans="1:15" hidden="1" outlineLevel="3" x14ac:dyDescent="0.25">
      <c r="A990" s="169" t="s">
        <v>1296</v>
      </c>
      <c r="B990" s="169" t="s">
        <v>1297</v>
      </c>
      <c r="C990" s="169" t="s">
        <v>1277</v>
      </c>
      <c r="D990" s="169">
        <v>3</v>
      </c>
      <c r="E990" s="171">
        <v>16122</v>
      </c>
      <c r="J990" s="169">
        <v>2.97</v>
      </c>
      <c r="K990" s="171">
        <v>45597</v>
      </c>
      <c r="L990" s="169">
        <v>15783.19</v>
      </c>
      <c r="M990" s="169">
        <v>100.08898000000001</v>
      </c>
      <c r="N990" s="170">
        <v>15797.23388</v>
      </c>
      <c r="O990" s="169" t="str">
        <f t="shared" si="15"/>
        <v>GNM</v>
      </c>
    </row>
    <row r="991" spans="1:15" hidden="1" outlineLevel="3" x14ac:dyDescent="0.25">
      <c r="A991" s="169" t="s">
        <v>1296</v>
      </c>
      <c r="B991" s="169" t="s">
        <v>1297</v>
      </c>
      <c r="C991" s="169" t="s">
        <v>1277</v>
      </c>
      <c r="D991" s="169">
        <v>3</v>
      </c>
      <c r="E991" s="171">
        <v>16122</v>
      </c>
      <c r="J991" s="169">
        <v>2.97</v>
      </c>
      <c r="K991" s="171">
        <v>45627</v>
      </c>
      <c r="L991" s="169">
        <v>14877.88</v>
      </c>
      <c r="M991" s="169">
        <v>100.08898000000001</v>
      </c>
      <c r="N991" s="170">
        <v>14891.118340000001</v>
      </c>
      <c r="O991" s="169" t="str">
        <f t="shared" si="15"/>
        <v>GNM</v>
      </c>
    </row>
    <row r="992" spans="1:15" hidden="1" outlineLevel="3" x14ac:dyDescent="0.25">
      <c r="A992" s="169" t="s">
        <v>1296</v>
      </c>
      <c r="B992" s="169" t="s">
        <v>1297</v>
      </c>
      <c r="C992" s="169" t="s">
        <v>1277</v>
      </c>
      <c r="D992" s="169">
        <v>3</v>
      </c>
      <c r="E992" s="171">
        <v>16122</v>
      </c>
      <c r="J992" s="169">
        <v>2.97</v>
      </c>
      <c r="K992" s="171">
        <v>45658</v>
      </c>
      <c r="L992" s="169">
        <v>15037.38</v>
      </c>
      <c r="M992" s="169">
        <v>100.08898000000001</v>
      </c>
      <c r="N992" s="170">
        <v>15050.760259999999</v>
      </c>
      <c r="O992" s="169" t="str">
        <f t="shared" si="15"/>
        <v>GNM</v>
      </c>
    </row>
    <row r="993" spans="1:15" hidden="1" outlineLevel="3" x14ac:dyDescent="0.25">
      <c r="A993" s="169" t="s">
        <v>1296</v>
      </c>
      <c r="B993" s="169" t="s">
        <v>1297</v>
      </c>
      <c r="C993" s="169" t="s">
        <v>1277</v>
      </c>
      <c r="D993" s="169">
        <v>3</v>
      </c>
      <c r="E993" s="171">
        <v>16122</v>
      </c>
      <c r="J993" s="169">
        <v>2.97</v>
      </c>
      <c r="K993" s="171">
        <v>45689</v>
      </c>
      <c r="L993" s="169">
        <v>12739.59</v>
      </c>
      <c r="M993" s="169">
        <v>100.08898000000001</v>
      </c>
      <c r="N993" s="170">
        <v>12750.92569</v>
      </c>
      <c r="O993" s="169" t="str">
        <f t="shared" si="15"/>
        <v>GNM</v>
      </c>
    </row>
    <row r="994" spans="1:15" hidden="1" outlineLevel="3" x14ac:dyDescent="0.25">
      <c r="A994" s="169" t="s">
        <v>1296</v>
      </c>
      <c r="B994" s="169" t="s">
        <v>1297</v>
      </c>
      <c r="C994" s="169" t="s">
        <v>1277</v>
      </c>
      <c r="D994" s="169">
        <v>3</v>
      </c>
      <c r="E994" s="171">
        <v>16122</v>
      </c>
      <c r="J994" s="169">
        <v>2.97</v>
      </c>
      <c r="K994" s="171">
        <v>45717</v>
      </c>
      <c r="L994" s="169">
        <v>12934.36</v>
      </c>
      <c r="M994" s="169">
        <v>100.08898000000001</v>
      </c>
      <c r="N994" s="170">
        <v>12945.868990000001</v>
      </c>
      <c r="O994" s="169" t="str">
        <f t="shared" si="15"/>
        <v>GNM</v>
      </c>
    </row>
    <row r="995" spans="1:15" hidden="1" outlineLevel="3" x14ac:dyDescent="0.25">
      <c r="A995" s="169" t="s">
        <v>1296</v>
      </c>
      <c r="B995" s="169" t="s">
        <v>1297</v>
      </c>
      <c r="C995" s="169" t="s">
        <v>1277</v>
      </c>
      <c r="D995" s="169">
        <v>3</v>
      </c>
      <c r="E995" s="171">
        <v>16122</v>
      </c>
      <c r="J995" s="169">
        <v>2.97</v>
      </c>
      <c r="K995" s="171">
        <v>45748</v>
      </c>
      <c r="L995" s="169">
        <v>14956.39</v>
      </c>
      <c r="M995" s="169">
        <v>100.08898000000001</v>
      </c>
      <c r="N995" s="170">
        <v>14969.698200000001</v>
      </c>
      <c r="O995" s="169" t="str">
        <f t="shared" si="15"/>
        <v>GNM</v>
      </c>
    </row>
    <row r="996" spans="1:15" hidden="1" outlineLevel="3" x14ac:dyDescent="0.25">
      <c r="A996" s="169" t="s">
        <v>1296</v>
      </c>
      <c r="B996" s="169" t="s">
        <v>1297</v>
      </c>
      <c r="C996" s="169" t="s">
        <v>1277</v>
      </c>
      <c r="D996" s="169">
        <v>3</v>
      </c>
      <c r="E996" s="171">
        <v>16122</v>
      </c>
      <c r="J996" s="169">
        <v>2.97</v>
      </c>
      <c r="K996" s="171">
        <v>45778</v>
      </c>
      <c r="L996" s="169">
        <v>15979.46</v>
      </c>
      <c r="M996" s="169">
        <v>100.08898000000001</v>
      </c>
      <c r="N996" s="170">
        <v>15993.678519999999</v>
      </c>
      <c r="O996" s="169" t="str">
        <f t="shared" si="15"/>
        <v>GNM</v>
      </c>
    </row>
    <row r="997" spans="1:15" hidden="1" outlineLevel="3" x14ac:dyDescent="0.25">
      <c r="A997" s="169" t="s">
        <v>1296</v>
      </c>
      <c r="B997" s="169" t="s">
        <v>1297</v>
      </c>
      <c r="C997" s="169" t="s">
        <v>1277</v>
      </c>
      <c r="D997" s="169">
        <v>3</v>
      </c>
      <c r="E997" s="171">
        <v>16122</v>
      </c>
      <c r="J997" s="169">
        <v>2.97</v>
      </c>
      <c r="K997" s="171">
        <v>45809</v>
      </c>
      <c r="L997" s="169">
        <v>16661.990000000002</v>
      </c>
      <c r="M997" s="169">
        <v>100.08898000000001</v>
      </c>
      <c r="N997" s="170">
        <v>16676.815839999999</v>
      </c>
      <c r="O997" s="169" t="str">
        <f t="shared" si="15"/>
        <v>GNM</v>
      </c>
    </row>
    <row r="998" spans="1:15" hidden="1" outlineLevel="3" x14ac:dyDescent="0.25">
      <c r="A998" s="169" t="s">
        <v>1296</v>
      </c>
      <c r="B998" s="169" t="s">
        <v>1297</v>
      </c>
      <c r="C998" s="169" t="s">
        <v>1277</v>
      </c>
      <c r="D998" s="169">
        <v>3</v>
      </c>
      <c r="E998" s="171">
        <v>16122</v>
      </c>
      <c r="J998" s="169">
        <v>2.97</v>
      </c>
      <c r="K998" s="171">
        <v>45839</v>
      </c>
      <c r="L998" s="169">
        <v>17493.23</v>
      </c>
      <c r="M998" s="169">
        <v>100.08898000000001</v>
      </c>
      <c r="N998" s="170">
        <v>17508.795480000001</v>
      </c>
      <c r="O998" s="169" t="str">
        <f t="shared" si="15"/>
        <v>GNM</v>
      </c>
    </row>
    <row r="999" spans="1:15" hidden="1" outlineLevel="3" x14ac:dyDescent="0.25">
      <c r="A999" s="169" t="s">
        <v>1296</v>
      </c>
      <c r="B999" s="169" t="s">
        <v>1297</v>
      </c>
      <c r="C999" s="169" t="s">
        <v>1277</v>
      </c>
      <c r="D999" s="169">
        <v>3</v>
      </c>
      <c r="E999" s="171">
        <v>16122</v>
      </c>
      <c r="J999" s="169">
        <v>2.97</v>
      </c>
      <c r="K999" s="171">
        <v>45870</v>
      </c>
      <c r="L999" s="169">
        <v>16788.650000000001</v>
      </c>
      <c r="M999" s="169">
        <v>100.08898000000001</v>
      </c>
      <c r="N999" s="170">
        <v>16803.588540000001</v>
      </c>
      <c r="O999" s="169" t="str">
        <f t="shared" si="15"/>
        <v>GNM</v>
      </c>
    </row>
    <row r="1000" spans="1:15" hidden="1" outlineLevel="3" x14ac:dyDescent="0.25">
      <c r="A1000" s="169" t="s">
        <v>1296</v>
      </c>
      <c r="B1000" s="169" t="s">
        <v>1297</v>
      </c>
      <c r="C1000" s="169" t="s">
        <v>1277</v>
      </c>
      <c r="D1000" s="169">
        <v>3</v>
      </c>
      <c r="E1000" s="171">
        <v>16122</v>
      </c>
      <c r="J1000" s="169">
        <v>2.97</v>
      </c>
      <c r="K1000" s="171">
        <v>45901</v>
      </c>
      <c r="L1000" s="169">
        <v>16895.7</v>
      </c>
      <c r="M1000" s="169">
        <v>100.08898000000001</v>
      </c>
      <c r="N1000" s="170">
        <v>16910.733789999998</v>
      </c>
      <c r="O1000" s="169" t="str">
        <f t="shared" si="15"/>
        <v>GNM</v>
      </c>
    </row>
    <row r="1001" spans="1:15" hidden="1" outlineLevel="3" x14ac:dyDescent="0.25">
      <c r="A1001" s="169" t="s">
        <v>1296</v>
      </c>
      <c r="B1001" s="169" t="s">
        <v>1297</v>
      </c>
      <c r="C1001" s="169" t="s">
        <v>1277</v>
      </c>
      <c r="D1001" s="169">
        <v>3</v>
      </c>
      <c r="E1001" s="171">
        <v>16122</v>
      </c>
      <c r="J1001" s="169">
        <v>2.97</v>
      </c>
      <c r="K1001" s="171">
        <v>45931</v>
      </c>
      <c r="L1001" s="169">
        <v>15039.26</v>
      </c>
      <c r="M1001" s="169">
        <v>100.08898000000001</v>
      </c>
      <c r="N1001" s="170">
        <v>15052.64193</v>
      </c>
      <c r="O1001" s="169" t="str">
        <f t="shared" si="15"/>
        <v>GNM</v>
      </c>
    </row>
    <row r="1002" spans="1:15" hidden="1" outlineLevel="3" x14ac:dyDescent="0.25">
      <c r="A1002" s="169" t="s">
        <v>1296</v>
      </c>
      <c r="B1002" s="169" t="s">
        <v>1297</v>
      </c>
      <c r="C1002" s="169" t="s">
        <v>1277</v>
      </c>
      <c r="D1002" s="169">
        <v>3</v>
      </c>
      <c r="E1002" s="171">
        <v>16122</v>
      </c>
      <c r="J1002" s="169">
        <v>2.97</v>
      </c>
      <c r="K1002" s="171">
        <v>45962</v>
      </c>
      <c r="L1002" s="169">
        <v>14762.99</v>
      </c>
      <c r="M1002" s="169">
        <v>100.08898000000001</v>
      </c>
      <c r="N1002" s="170">
        <v>14776.126109999999</v>
      </c>
      <c r="O1002" s="169" t="str">
        <f t="shared" si="15"/>
        <v>GNM</v>
      </c>
    </row>
    <row r="1003" spans="1:15" hidden="1" outlineLevel="3" x14ac:dyDescent="0.25">
      <c r="A1003" s="169" t="s">
        <v>1296</v>
      </c>
      <c r="B1003" s="169" t="s">
        <v>1297</v>
      </c>
      <c r="C1003" s="169" t="s">
        <v>1277</v>
      </c>
      <c r="D1003" s="169">
        <v>3</v>
      </c>
      <c r="E1003" s="171">
        <v>16122</v>
      </c>
      <c r="J1003" s="169">
        <v>2.97</v>
      </c>
      <c r="K1003" s="171">
        <v>45992</v>
      </c>
      <c r="L1003" s="169">
        <v>13900.14</v>
      </c>
      <c r="M1003" s="169">
        <v>100.08898000000001</v>
      </c>
      <c r="N1003" s="170">
        <v>13912.50834</v>
      </c>
      <c r="O1003" s="169" t="str">
        <f t="shared" si="15"/>
        <v>GNM</v>
      </c>
    </row>
    <row r="1004" spans="1:15" hidden="1" outlineLevel="3" x14ac:dyDescent="0.25">
      <c r="A1004" s="169" t="s">
        <v>1296</v>
      </c>
      <c r="B1004" s="169" t="s">
        <v>1297</v>
      </c>
      <c r="C1004" s="169" t="s">
        <v>1277</v>
      </c>
      <c r="D1004" s="169">
        <v>3</v>
      </c>
      <c r="E1004" s="171">
        <v>16122</v>
      </c>
      <c r="J1004" s="169">
        <v>2.97</v>
      </c>
      <c r="K1004" s="171">
        <v>46023</v>
      </c>
      <c r="L1004" s="169">
        <v>14028.17</v>
      </c>
      <c r="M1004" s="169">
        <v>100.08898000000001</v>
      </c>
      <c r="N1004" s="170">
        <v>14040.65227</v>
      </c>
      <c r="O1004" s="169" t="str">
        <f t="shared" si="15"/>
        <v>GNM</v>
      </c>
    </row>
    <row r="1005" spans="1:15" hidden="1" outlineLevel="3" x14ac:dyDescent="0.25">
      <c r="A1005" s="169" t="s">
        <v>1296</v>
      </c>
      <c r="B1005" s="169" t="s">
        <v>1297</v>
      </c>
      <c r="C1005" s="169" t="s">
        <v>1277</v>
      </c>
      <c r="D1005" s="169">
        <v>3</v>
      </c>
      <c r="E1005" s="171">
        <v>16122</v>
      </c>
      <c r="J1005" s="169">
        <v>2.97</v>
      </c>
      <c r="K1005" s="171">
        <v>46054</v>
      </c>
      <c r="L1005" s="169">
        <v>11891.46</v>
      </c>
      <c r="M1005" s="169">
        <v>100.08898000000001</v>
      </c>
      <c r="N1005" s="170">
        <v>11902.041020000001</v>
      </c>
      <c r="O1005" s="169" t="str">
        <f t="shared" si="15"/>
        <v>GNM</v>
      </c>
    </row>
    <row r="1006" spans="1:15" hidden="1" outlineLevel="3" x14ac:dyDescent="0.25">
      <c r="A1006" s="169" t="s">
        <v>1296</v>
      </c>
      <c r="B1006" s="169" t="s">
        <v>1297</v>
      </c>
      <c r="C1006" s="169" t="s">
        <v>1277</v>
      </c>
      <c r="D1006" s="169">
        <v>3</v>
      </c>
      <c r="E1006" s="171">
        <v>16122</v>
      </c>
      <c r="J1006" s="169">
        <v>2.97</v>
      </c>
      <c r="K1006" s="171">
        <v>46082</v>
      </c>
      <c r="L1006" s="169">
        <v>12055.85</v>
      </c>
      <c r="M1006" s="169">
        <v>100.08898000000001</v>
      </c>
      <c r="N1006" s="170">
        <v>12066.577300000001</v>
      </c>
      <c r="O1006" s="169" t="str">
        <f t="shared" si="15"/>
        <v>GNM</v>
      </c>
    </row>
    <row r="1007" spans="1:15" hidden="1" outlineLevel="3" x14ac:dyDescent="0.25">
      <c r="A1007" s="169" t="s">
        <v>1296</v>
      </c>
      <c r="B1007" s="169" t="s">
        <v>1297</v>
      </c>
      <c r="C1007" s="169" t="s">
        <v>1277</v>
      </c>
      <c r="D1007" s="169">
        <v>3</v>
      </c>
      <c r="E1007" s="171">
        <v>16122</v>
      </c>
      <c r="J1007" s="169">
        <v>2.97</v>
      </c>
      <c r="K1007" s="171">
        <v>46113</v>
      </c>
      <c r="L1007" s="169">
        <v>13888.78</v>
      </c>
      <c r="M1007" s="169">
        <v>100.08898000000001</v>
      </c>
      <c r="N1007" s="170">
        <v>13901.13824</v>
      </c>
      <c r="O1007" s="169" t="str">
        <f t="shared" si="15"/>
        <v>GNM</v>
      </c>
    </row>
    <row r="1008" spans="1:15" hidden="1" outlineLevel="3" x14ac:dyDescent="0.25">
      <c r="A1008" s="169" t="s">
        <v>1296</v>
      </c>
      <c r="B1008" s="169" t="s">
        <v>1297</v>
      </c>
      <c r="C1008" s="169" t="s">
        <v>1277</v>
      </c>
      <c r="D1008" s="169">
        <v>3</v>
      </c>
      <c r="E1008" s="171">
        <v>16122</v>
      </c>
      <c r="J1008" s="169">
        <v>2.97</v>
      </c>
      <c r="K1008" s="171">
        <v>46143</v>
      </c>
      <c r="L1008" s="169">
        <v>14797.26</v>
      </c>
      <c r="M1008" s="169">
        <v>100.08898000000001</v>
      </c>
      <c r="N1008" s="170">
        <v>14810.426600000001</v>
      </c>
      <c r="O1008" s="169" t="str">
        <f t="shared" si="15"/>
        <v>GNM</v>
      </c>
    </row>
    <row r="1009" spans="1:15" hidden="1" outlineLevel="3" x14ac:dyDescent="0.25">
      <c r="A1009" s="169" t="s">
        <v>1296</v>
      </c>
      <c r="B1009" s="169" t="s">
        <v>1297</v>
      </c>
      <c r="C1009" s="169" t="s">
        <v>1277</v>
      </c>
      <c r="D1009" s="169">
        <v>3</v>
      </c>
      <c r="E1009" s="171">
        <v>16122</v>
      </c>
      <c r="J1009" s="169">
        <v>2.97</v>
      </c>
      <c r="K1009" s="171">
        <v>46174</v>
      </c>
      <c r="L1009" s="169">
        <v>15389.07</v>
      </c>
      <c r="M1009" s="169">
        <v>100.08898000000001</v>
      </c>
      <c r="N1009" s="170">
        <v>15402.76319</v>
      </c>
      <c r="O1009" s="169" t="str">
        <f t="shared" si="15"/>
        <v>GNM</v>
      </c>
    </row>
    <row r="1010" spans="1:15" hidden="1" outlineLevel="3" x14ac:dyDescent="0.25">
      <c r="A1010" s="169" t="s">
        <v>1296</v>
      </c>
      <c r="B1010" s="169" t="s">
        <v>1297</v>
      </c>
      <c r="C1010" s="169" t="s">
        <v>1277</v>
      </c>
      <c r="D1010" s="169">
        <v>3</v>
      </c>
      <c r="E1010" s="171">
        <v>16122</v>
      </c>
      <c r="J1010" s="169">
        <v>2.97</v>
      </c>
      <c r="K1010" s="171">
        <v>46204</v>
      </c>
      <c r="L1010" s="169">
        <v>16114.09</v>
      </c>
      <c r="M1010" s="169">
        <v>100.08898000000001</v>
      </c>
      <c r="N1010" s="170">
        <v>16128.428320000001</v>
      </c>
      <c r="O1010" s="169" t="str">
        <f t="shared" si="15"/>
        <v>GNM</v>
      </c>
    </row>
    <row r="1011" spans="1:15" hidden="1" outlineLevel="3" x14ac:dyDescent="0.25">
      <c r="A1011" s="169" t="s">
        <v>1296</v>
      </c>
      <c r="B1011" s="169" t="s">
        <v>1297</v>
      </c>
      <c r="C1011" s="169" t="s">
        <v>1277</v>
      </c>
      <c r="D1011" s="169">
        <v>3</v>
      </c>
      <c r="E1011" s="171">
        <v>16122</v>
      </c>
      <c r="J1011" s="169">
        <v>2.97</v>
      </c>
      <c r="K1011" s="171">
        <v>46235</v>
      </c>
      <c r="L1011" s="169">
        <v>15461.56</v>
      </c>
      <c r="M1011" s="169">
        <v>100.08898000000001</v>
      </c>
      <c r="N1011" s="170">
        <v>15475.3177</v>
      </c>
      <c r="O1011" s="169" t="str">
        <f t="shared" si="15"/>
        <v>GNM</v>
      </c>
    </row>
    <row r="1012" spans="1:15" hidden="1" outlineLevel="3" x14ac:dyDescent="0.25">
      <c r="A1012" s="169" t="s">
        <v>1296</v>
      </c>
      <c r="B1012" s="169" t="s">
        <v>1297</v>
      </c>
      <c r="C1012" s="169" t="s">
        <v>1277</v>
      </c>
      <c r="D1012" s="169">
        <v>3</v>
      </c>
      <c r="E1012" s="171">
        <v>16122</v>
      </c>
      <c r="J1012" s="169">
        <v>2.97</v>
      </c>
      <c r="K1012" s="171">
        <v>46266</v>
      </c>
      <c r="L1012" s="169">
        <v>15549.32</v>
      </c>
      <c r="M1012" s="169">
        <v>100.08898000000001</v>
      </c>
      <c r="N1012" s="170">
        <v>15563.155779999999</v>
      </c>
      <c r="O1012" s="169" t="str">
        <f t="shared" si="15"/>
        <v>GNM</v>
      </c>
    </row>
    <row r="1013" spans="1:15" hidden="1" outlineLevel="3" x14ac:dyDescent="0.25">
      <c r="A1013" s="169" t="s">
        <v>1296</v>
      </c>
      <c r="B1013" s="169" t="s">
        <v>1297</v>
      </c>
      <c r="C1013" s="169" t="s">
        <v>1277</v>
      </c>
      <c r="D1013" s="169">
        <v>3</v>
      </c>
      <c r="E1013" s="171">
        <v>16122</v>
      </c>
      <c r="J1013" s="169">
        <v>2.97</v>
      </c>
      <c r="K1013" s="171">
        <v>46296</v>
      </c>
      <c r="L1013" s="169">
        <v>13870.84</v>
      </c>
      <c r="M1013" s="169">
        <v>100.08898000000001</v>
      </c>
      <c r="N1013" s="170">
        <v>13883.182269999999</v>
      </c>
      <c r="O1013" s="169" t="str">
        <f t="shared" si="15"/>
        <v>GNM</v>
      </c>
    </row>
    <row r="1014" spans="1:15" hidden="1" outlineLevel="3" x14ac:dyDescent="0.25">
      <c r="A1014" s="169" t="s">
        <v>1296</v>
      </c>
      <c r="B1014" s="169" t="s">
        <v>1297</v>
      </c>
      <c r="C1014" s="169" t="s">
        <v>1277</v>
      </c>
      <c r="D1014" s="169">
        <v>3</v>
      </c>
      <c r="E1014" s="171">
        <v>16122</v>
      </c>
      <c r="J1014" s="169">
        <v>2.97</v>
      </c>
      <c r="K1014" s="171">
        <v>46327</v>
      </c>
      <c r="L1014" s="169">
        <v>13618.15</v>
      </c>
      <c r="M1014" s="169">
        <v>100.08898000000001</v>
      </c>
      <c r="N1014" s="170">
        <v>13630.26743</v>
      </c>
      <c r="O1014" s="169" t="str">
        <f t="shared" si="15"/>
        <v>GNM</v>
      </c>
    </row>
    <row r="1015" spans="1:15" hidden="1" outlineLevel="3" x14ac:dyDescent="0.25">
      <c r="A1015" s="169" t="s">
        <v>1296</v>
      </c>
      <c r="B1015" s="169" t="s">
        <v>1297</v>
      </c>
      <c r="C1015" s="169" t="s">
        <v>1277</v>
      </c>
      <c r="D1015" s="169">
        <v>3</v>
      </c>
      <c r="E1015" s="171">
        <v>16122</v>
      </c>
      <c r="J1015" s="169">
        <v>2.97</v>
      </c>
      <c r="K1015" s="171">
        <v>46357</v>
      </c>
      <c r="L1015" s="169">
        <v>12837.46</v>
      </c>
      <c r="M1015" s="169">
        <v>100.08898000000001</v>
      </c>
      <c r="N1015" s="170">
        <v>12848.88277</v>
      </c>
      <c r="O1015" s="169" t="str">
        <f t="shared" si="15"/>
        <v>GNM</v>
      </c>
    </row>
    <row r="1016" spans="1:15" hidden="1" outlineLevel="3" x14ac:dyDescent="0.25">
      <c r="A1016" s="169" t="s">
        <v>1296</v>
      </c>
      <c r="B1016" s="169" t="s">
        <v>1297</v>
      </c>
      <c r="C1016" s="169" t="s">
        <v>1277</v>
      </c>
      <c r="D1016" s="169">
        <v>3</v>
      </c>
      <c r="E1016" s="171">
        <v>16122</v>
      </c>
      <c r="J1016" s="169">
        <v>2.97</v>
      </c>
      <c r="K1016" s="171">
        <v>46388</v>
      </c>
      <c r="L1016" s="169">
        <v>12949.18</v>
      </c>
      <c r="M1016" s="169">
        <v>100.08898000000001</v>
      </c>
      <c r="N1016" s="170">
        <v>12960.70218</v>
      </c>
      <c r="O1016" s="169" t="str">
        <f t="shared" si="15"/>
        <v>GNM</v>
      </c>
    </row>
    <row r="1017" spans="1:15" hidden="1" outlineLevel="3" x14ac:dyDescent="0.25">
      <c r="A1017" s="169" t="s">
        <v>1296</v>
      </c>
      <c r="B1017" s="169" t="s">
        <v>1297</v>
      </c>
      <c r="C1017" s="169" t="s">
        <v>1277</v>
      </c>
      <c r="D1017" s="169">
        <v>3</v>
      </c>
      <c r="E1017" s="171">
        <v>16122</v>
      </c>
      <c r="J1017" s="169">
        <v>2.97</v>
      </c>
      <c r="K1017" s="171">
        <v>46419</v>
      </c>
      <c r="L1017" s="169">
        <v>11022.84</v>
      </c>
      <c r="M1017" s="169">
        <v>100.08898000000001</v>
      </c>
      <c r="N1017" s="170">
        <v>11032.64812</v>
      </c>
      <c r="O1017" s="169" t="str">
        <f t="shared" si="15"/>
        <v>GNM</v>
      </c>
    </row>
    <row r="1018" spans="1:15" hidden="1" outlineLevel="3" x14ac:dyDescent="0.25">
      <c r="A1018" s="169" t="s">
        <v>1296</v>
      </c>
      <c r="B1018" s="169" t="s">
        <v>1297</v>
      </c>
      <c r="C1018" s="169" t="s">
        <v>1277</v>
      </c>
      <c r="D1018" s="169">
        <v>3</v>
      </c>
      <c r="E1018" s="171">
        <v>16122</v>
      </c>
      <c r="J1018" s="169">
        <v>2.97</v>
      </c>
      <c r="K1018" s="171">
        <v>46447</v>
      </c>
      <c r="L1018" s="169">
        <v>11168.08</v>
      </c>
      <c r="M1018" s="169">
        <v>100.08898000000001</v>
      </c>
      <c r="N1018" s="170">
        <v>11178.01736</v>
      </c>
      <c r="O1018" s="169" t="str">
        <f t="shared" si="15"/>
        <v>GNM</v>
      </c>
    </row>
    <row r="1019" spans="1:15" hidden="1" outlineLevel="3" x14ac:dyDescent="0.25">
      <c r="A1019" s="169" t="s">
        <v>1296</v>
      </c>
      <c r="B1019" s="169" t="s">
        <v>1297</v>
      </c>
      <c r="C1019" s="169" t="s">
        <v>1277</v>
      </c>
      <c r="D1019" s="169">
        <v>3</v>
      </c>
      <c r="E1019" s="171">
        <v>16122</v>
      </c>
      <c r="J1019" s="169">
        <v>2.97</v>
      </c>
      <c r="K1019" s="171">
        <v>46478</v>
      </c>
      <c r="L1019" s="169">
        <v>12813.8</v>
      </c>
      <c r="M1019" s="169">
        <v>100.08898000000001</v>
      </c>
      <c r="N1019" s="170">
        <v>12825.201719999999</v>
      </c>
      <c r="O1019" s="169" t="str">
        <f t="shared" si="15"/>
        <v>GNM</v>
      </c>
    </row>
    <row r="1020" spans="1:15" hidden="1" outlineLevel="3" x14ac:dyDescent="0.25">
      <c r="A1020" s="169" t="s">
        <v>1296</v>
      </c>
      <c r="B1020" s="169" t="s">
        <v>1297</v>
      </c>
      <c r="C1020" s="169" t="s">
        <v>1277</v>
      </c>
      <c r="D1020" s="169">
        <v>3</v>
      </c>
      <c r="E1020" s="171">
        <v>16122</v>
      </c>
      <c r="J1020" s="169">
        <v>2.97</v>
      </c>
      <c r="K1020" s="171">
        <v>46508</v>
      </c>
      <c r="L1020" s="169">
        <v>13626.82</v>
      </c>
      <c r="M1020" s="169">
        <v>100.08898000000001</v>
      </c>
      <c r="N1020" s="170">
        <v>13638.94514</v>
      </c>
      <c r="O1020" s="169" t="str">
        <f t="shared" si="15"/>
        <v>GNM</v>
      </c>
    </row>
    <row r="1021" spans="1:15" hidden="1" outlineLevel="3" x14ac:dyDescent="0.25">
      <c r="A1021" s="169" t="s">
        <v>1296</v>
      </c>
      <c r="B1021" s="169" t="s">
        <v>1297</v>
      </c>
      <c r="C1021" s="169" t="s">
        <v>1277</v>
      </c>
      <c r="D1021" s="169">
        <v>3</v>
      </c>
      <c r="E1021" s="171">
        <v>16122</v>
      </c>
      <c r="J1021" s="169">
        <v>2.97</v>
      </c>
      <c r="K1021" s="171">
        <v>46539</v>
      </c>
      <c r="L1021" s="169">
        <v>14154.66</v>
      </c>
      <c r="M1021" s="169">
        <v>100.08898000000001</v>
      </c>
      <c r="N1021" s="170">
        <v>14167.25482</v>
      </c>
      <c r="O1021" s="169" t="str">
        <f t="shared" si="15"/>
        <v>GNM</v>
      </c>
    </row>
    <row r="1022" spans="1:15" hidden="1" outlineLevel="3" x14ac:dyDescent="0.25">
      <c r="A1022" s="169" t="s">
        <v>1296</v>
      </c>
      <c r="B1022" s="169" t="s">
        <v>1297</v>
      </c>
      <c r="C1022" s="169" t="s">
        <v>1277</v>
      </c>
      <c r="D1022" s="169">
        <v>3</v>
      </c>
      <c r="E1022" s="171">
        <v>16122</v>
      </c>
      <c r="J1022" s="169">
        <v>2.97</v>
      </c>
      <c r="K1022" s="171">
        <v>46569</v>
      </c>
      <c r="L1022" s="169">
        <v>14801.72</v>
      </c>
      <c r="M1022" s="169">
        <v>100.08898000000001</v>
      </c>
      <c r="N1022" s="170">
        <v>14814.89057</v>
      </c>
      <c r="O1022" s="169" t="str">
        <f t="shared" si="15"/>
        <v>GNM</v>
      </c>
    </row>
    <row r="1023" spans="1:15" hidden="1" outlineLevel="3" x14ac:dyDescent="0.25">
      <c r="A1023" s="169" t="s">
        <v>1296</v>
      </c>
      <c r="B1023" s="169" t="s">
        <v>1297</v>
      </c>
      <c r="C1023" s="169" t="s">
        <v>1277</v>
      </c>
      <c r="D1023" s="169">
        <v>3</v>
      </c>
      <c r="E1023" s="171">
        <v>16122</v>
      </c>
      <c r="J1023" s="169">
        <v>2.97</v>
      </c>
      <c r="K1023" s="171">
        <v>46600</v>
      </c>
      <c r="L1023" s="169">
        <v>14207.17</v>
      </c>
      <c r="M1023" s="169">
        <v>100.08898000000001</v>
      </c>
      <c r="N1023" s="170">
        <v>14219.811540000001</v>
      </c>
      <c r="O1023" s="169" t="str">
        <f t="shared" si="15"/>
        <v>GNM</v>
      </c>
    </row>
    <row r="1024" spans="1:15" hidden="1" outlineLevel="3" x14ac:dyDescent="0.25">
      <c r="A1024" s="169" t="s">
        <v>1296</v>
      </c>
      <c r="B1024" s="169" t="s">
        <v>1297</v>
      </c>
      <c r="C1024" s="169" t="s">
        <v>1277</v>
      </c>
      <c r="D1024" s="169">
        <v>3</v>
      </c>
      <c r="E1024" s="171">
        <v>16122</v>
      </c>
      <c r="J1024" s="169">
        <v>2.97</v>
      </c>
      <c r="K1024" s="171">
        <v>46631</v>
      </c>
      <c r="L1024" s="169">
        <v>14278.15</v>
      </c>
      <c r="M1024" s="169">
        <v>100.08898000000001</v>
      </c>
      <c r="N1024" s="170">
        <v>14290.8547</v>
      </c>
      <c r="O1024" s="169" t="str">
        <f t="shared" si="15"/>
        <v>GNM</v>
      </c>
    </row>
    <row r="1025" spans="1:15" hidden="1" outlineLevel="3" x14ac:dyDescent="0.25">
      <c r="A1025" s="169" t="s">
        <v>1296</v>
      </c>
      <c r="B1025" s="169" t="s">
        <v>1297</v>
      </c>
      <c r="C1025" s="169" t="s">
        <v>1277</v>
      </c>
      <c r="D1025" s="169">
        <v>3</v>
      </c>
      <c r="E1025" s="171">
        <v>16122</v>
      </c>
      <c r="J1025" s="169">
        <v>2.97</v>
      </c>
      <c r="K1025" s="171">
        <v>46661</v>
      </c>
      <c r="L1025" s="169">
        <v>12765.35</v>
      </c>
      <c r="M1025" s="169">
        <v>100.08898000000001</v>
      </c>
      <c r="N1025" s="170">
        <v>12776.70861</v>
      </c>
      <c r="O1025" s="169" t="str">
        <f t="shared" si="15"/>
        <v>GNM</v>
      </c>
    </row>
    <row r="1026" spans="1:15" hidden="1" outlineLevel="3" x14ac:dyDescent="0.25">
      <c r="A1026" s="169" t="s">
        <v>1296</v>
      </c>
      <c r="B1026" s="169" t="s">
        <v>1297</v>
      </c>
      <c r="C1026" s="169" t="s">
        <v>1277</v>
      </c>
      <c r="D1026" s="169">
        <v>3</v>
      </c>
      <c r="E1026" s="171">
        <v>16122</v>
      </c>
      <c r="J1026" s="169">
        <v>2.97</v>
      </c>
      <c r="K1026" s="171">
        <v>46692</v>
      </c>
      <c r="L1026" s="169">
        <v>12532.85</v>
      </c>
      <c r="M1026" s="169">
        <v>100.08898000000001</v>
      </c>
      <c r="N1026" s="170">
        <v>12544.00173</v>
      </c>
      <c r="O1026" s="169" t="str">
        <f t="shared" ref="O1026:O1089" si="16">LEFT(B1026,3)</f>
        <v>GNM</v>
      </c>
    </row>
    <row r="1027" spans="1:15" hidden="1" outlineLevel="3" x14ac:dyDescent="0.25">
      <c r="A1027" s="169" t="s">
        <v>1296</v>
      </c>
      <c r="B1027" s="169" t="s">
        <v>1297</v>
      </c>
      <c r="C1027" s="169" t="s">
        <v>1277</v>
      </c>
      <c r="D1027" s="169">
        <v>3</v>
      </c>
      <c r="E1027" s="171">
        <v>16122</v>
      </c>
      <c r="J1027" s="169">
        <v>2.97</v>
      </c>
      <c r="K1027" s="171">
        <v>46722</v>
      </c>
      <c r="L1027" s="169">
        <v>11827.95</v>
      </c>
      <c r="M1027" s="169">
        <v>100.08898000000001</v>
      </c>
      <c r="N1027" s="170">
        <v>11838.47451</v>
      </c>
      <c r="O1027" s="169" t="str">
        <f t="shared" si="16"/>
        <v>GNM</v>
      </c>
    </row>
    <row r="1028" spans="1:15" hidden="1" outlineLevel="3" x14ac:dyDescent="0.25">
      <c r="A1028" s="169" t="s">
        <v>1296</v>
      </c>
      <c r="B1028" s="169" t="s">
        <v>1297</v>
      </c>
      <c r="C1028" s="169" t="s">
        <v>1277</v>
      </c>
      <c r="D1028" s="169">
        <v>3</v>
      </c>
      <c r="E1028" s="171">
        <v>16122</v>
      </c>
      <c r="J1028" s="169">
        <v>2.97</v>
      </c>
      <c r="K1028" s="171">
        <v>46753</v>
      </c>
      <c r="L1028" s="169">
        <v>11922.64</v>
      </c>
      <c r="M1028" s="169">
        <v>100.08898000000001</v>
      </c>
      <c r="N1028" s="170">
        <v>11933.24877</v>
      </c>
      <c r="O1028" s="169" t="str">
        <f t="shared" si="16"/>
        <v>GNM</v>
      </c>
    </row>
    <row r="1029" spans="1:15" hidden="1" outlineLevel="3" x14ac:dyDescent="0.25">
      <c r="A1029" s="169" t="s">
        <v>1296</v>
      </c>
      <c r="B1029" s="169" t="s">
        <v>1297</v>
      </c>
      <c r="C1029" s="169" t="s">
        <v>1277</v>
      </c>
      <c r="D1029" s="169">
        <v>3</v>
      </c>
      <c r="E1029" s="171">
        <v>16122</v>
      </c>
      <c r="J1029" s="169">
        <v>2.97</v>
      </c>
      <c r="K1029" s="171">
        <v>46784</v>
      </c>
      <c r="L1029" s="169">
        <v>10194.879999999999</v>
      </c>
      <c r="M1029" s="169">
        <v>100.08898000000001</v>
      </c>
      <c r="N1029" s="170">
        <v>10203.9514</v>
      </c>
      <c r="O1029" s="169" t="str">
        <f t="shared" si="16"/>
        <v>GNM</v>
      </c>
    </row>
    <row r="1030" spans="1:15" hidden="1" outlineLevel="3" x14ac:dyDescent="0.25">
      <c r="A1030" s="169" t="s">
        <v>1296</v>
      </c>
      <c r="B1030" s="169" t="s">
        <v>1297</v>
      </c>
      <c r="C1030" s="169" t="s">
        <v>1277</v>
      </c>
      <c r="D1030" s="169">
        <v>3</v>
      </c>
      <c r="E1030" s="171">
        <v>16122</v>
      </c>
      <c r="J1030" s="169">
        <v>2.97</v>
      </c>
      <c r="K1030" s="171">
        <v>46813</v>
      </c>
      <c r="L1030" s="169">
        <v>10321.030000000001</v>
      </c>
      <c r="M1030" s="169">
        <v>100.08898000000001</v>
      </c>
      <c r="N1030" s="170">
        <v>10330.21365</v>
      </c>
      <c r="O1030" s="169" t="str">
        <f t="shared" si="16"/>
        <v>GNM</v>
      </c>
    </row>
    <row r="1031" spans="1:15" hidden="1" outlineLevel="3" x14ac:dyDescent="0.25">
      <c r="A1031" s="169" t="s">
        <v>1296</v>
      </c>
      <c r="B1031" s="169" t="s">
        <v>1297</v>
      </c>
      <c r="C1031" s="169" t="s">
        <v>1277</v>
      </c>
      <c r="D1031" s="169">
        <v>3</v>
      </c>
      <c r="E1031" s="171">
        <v>16122</v>
      </c>
      <c r="J1031" s="169">
        <v>2.97</v>
      </c>
      <c r="K1031" s="171">
        <v>46844</v>
      </c>
      <c r="L1031" s="169">
        <v>11786.51</v>
      </c>
      <c r="M1031" s="169">
        <v>100.08898000000001</v>
      </c>
      <c r="N1031" s="170">
        <v>11796.99764</v>
      </c>
      <c r="O1031" s="169" t="str">
        <f t="shared" si="16"/>
        <v>GNM</v>
      </c>
    </row>
    <row r="1032" spans="1:15" hidden="1" outlineLevel="3" x14ac:dyDescent="0.25">
      <c r="A1032" s="169" t="s">
        <v>1296</v>
      </c>
      <c r="B1032" s="169" t="s">
        <v>1297</v>
      </c>
      <c r="C1032" s="169" t="s">
        <v>1277</v>
      </c>
      <c r="D1032" s="169">
        <v>3</v>
      </c>
      <c r="E1032" s="171">
        <v>16122</v>
      </c>
      <c r="J1032" s="169">
        <v>2.97</v>
      </c>
      <c r="K1032" s="171">
        <v>46874</v>
      </c>
      <c r="L1032" s="169">
        <v>12506.48</v>
      </c>
      <c r="M1032" s="169">
        <v>100.08898000000001</v>
      </c>
      <c r="N1032" s="170">
        <v>12517.608270000001</v>
      </c>
      <c r="O1032" s="169" t="str">
        <f t="shared" si="16"/>
        <v>GNM</v>
      </c>
    </row>
    <row r="1033" spans="1:15" hidden="1" outlineLevel="3" x14ac:dyDescent="0.25">
      <c r="A1033" s="169" t="s">
        <v>1296</v>
      </c>
      <c r="B1033" s="169" t="s">
        <v>1297</v>
      </c>
      <c r="C1033" s="169" t="s">
        <v>1277</v>
      </c>
      <c r="D1033" s="169">
        <v>3</v>
      </c>
      <c r="E1033" s="171">
        <v>16122</v>
      </c>
      <c r="J1033" s="169">
        <v>2.97</v>
      </c>
      <c r="K1033" s="171">
        <v>46905</v>
      </c>
      <c r="L1033" s="169">
        <v>12970.8</v>
      </c>
      <c r="M1033" s="169">
        <v>100.08898000000001</v>
      </c>
      <c r="N1033" s="170">
        <v>12982.341420000001</v>
      </c>
      <c r="O1033" s="169" t="str">
        <f t="shared" si="16"/>
        <v>GNM</v>
      </c>
    </row>
    <row r="1034" spans="1:15" hidden="1" outlineLevel="3" x14ac:dyDescent="0.25">
      <c r="A1034" s="169" t="s">
        <v>1296</v>
      </c>
      <c r="B1034" s="169" t="s">
        <v>1297</v>
      </c>
      <c r="C1034" s="169" t="s">
        <v>1277</v>
      </c>
      <c r="D1034" s="169">
        <v>3</v>
      </c>
      <c r="E1034" s="171">
        <v>16122</v>
      </c>
      <c r="J1034" s="169">
        <v>2.97</v>
      </c>
      <c r="K1034" s="171">
        <v>46935</v>
      </c>
      <c r="L1034" s="169">
        <v>13540.48</v>
      </c>
      <c r="M1034" s="169">
        <v>100.08898000000001</v>
      </c>
      <c r="N1034" s="170">
        <v>13552.528319999999</v>
      </c>
      <c r="O1034" s="169" t="str">
        <f t="shared" si="16"/>
        <v>GNM</v>
      </c>
    </row>
    <row r="1035" spans="1:15" hidden="1" outlineLevel="3" x14ac:dyDescent="0.25">
      <c r="A1035" s="169" t="s">
        <v>1296</v>
      </c>
      <c r="B1035" s="169" t="s">
        <v>1297</v>
      </c>
      <c r="C1035" s="169" t="s">
        <v>1277</v>
      </c>
      <c r="D1035" s="169">
        <v>3</v>
      </c>
      <c r="E1035" s="171">
        <v>16122</v>
      </c>
      <c r="J1035" s="169">
        <v>2.97</v>
      </c>
      <c r="K1035" s="171">
        <v>46966</v>
      </c>
      <c r="L1035" s="169">
        <v>13003.65</v>
      </c>
      <c r="M1035" s="169">
        <v>100.08898000000001</v>
      </c>
      <c r="N1035" s="170">
        <v>13015.220649999999</v>
      </c>
      <c r="O1035" s="169" t="str">
        <f t="shared" si="16"/>
        <v>GNM</v>
      </c>
    </row>
    <row r="1036" spans="1:15" hidden="1" outlineLevel="3" x14ac:dyDescent="0.25">
      <c r="A1036" s="169" t="s">
        <v>1296</v>
      </c>
      <c r="B1036" s="169" t="s">
        <v>1297</v>
      </c>
      <c r="C1036" s="169" t="s">
        <v>1277</v>
      </c>
      <c r="D1036" s="169">
        <v>3</v>
      </c>
      <c r="E1036" s="171">
        <v>16122</v>
      </c>
      <c r="J1036" s="169">
        <v>2.97</v>
      </c>
      <c r="K1036" s="171">
        <v>46997</v>
      </c>
      <c r="L1036" s="169">
        <v>13059.94</v>
      </c>
      <c r="M1036" s="169">
        <v>100.08898000000001</v>
      </c>
      <c r="N1036" s="170">
        <v>13071.560729999999</v>
      </c>
      <c r="O1036" s="169" t="str">
        <f t="shared" si="16"/>
        <v>GNM</v>
      </c>
    </row>
    <row r="1037" spans="1:15" hidden="1" outlineLevel="3" x14ac:dyDescent="0.25">
      <c r="A1037" s="169" t="s">
        <v>1296</v>
      </c>
      <c r="B1037" s="169" t="s">
        <v>1297</v>
      </c>
      <c r="C1037" s="169" t="s">
        <v>1277</v>
      </c>
      <c r="D1037" s="169">
        <v>3</v>
      </c>
      <c r="E1037" s="171">
        <v>16122</v>
      </c>
      <c r="J1037" s="169">
        <v>2.97</v>
      </c>
      <c r="K1037" s="171">
        <v>47027</v>
      </c>
      <c r="L1037" s="169">
        <v>610203.82999999996</v>
      </c>
      <c r="M1037" s="169">
        <v>100.08898000000001</v>
      </c>
      <c r="N1037" s="170">
        <v>610746.78940000001</v>
      </c>
      <c r="O1037" s="169" t="str">
        <f t="shared" si="16"/>
        <v>GNM</v>
      </c>
    </row>
    <row r="1038" spans="1:15" hidden="1" outlineLevel="3" x14ac:dyDescent="0.25">
      <c r="A1038" s="169" t="s">
        <v>1298</v>
      </c>
      <c r="B1038" s="169" t="s">
        <v>1299</v>
      </c>
      <c r="C1038" s="169" t="s">
        <v>1277</v>
      </c>
      <c r="D1038" s="169">
        <v>2.5</v>
      </c>
      <c r="E1038" s="171">
        <v>16426</v>
      </c>
      <c r="J1038" s="169">
        <v>2.19</v>
      </c>
      <c r="K1038" s="171">
        <v>43374</v>
      </c>
      <c r="L1038" s="169">
        <v>21117.599999999999</v>
      </c>
      <c r="M1038" s="169">
        <v>101.33275999999999</v>
      </c>
      <c r="N1038" s="170">
        <v>21399.04693</v>
      </c>
      <c r="O1038" s="169" t="str">
        <f t="shared" si="16"/>
        <v>GNM</v>
      </c>
    </row>
    <row r="1039" spans="1:15" hidden="1" outlineLevel="3" x14ac:dyDescent="0.25">
      <c r="A1039" s="169" t="s">
        <v>1298</v>
      </c>
      <c r="B1039" s="169" t="s">
        <v>1299</v>
      </c>
      <c r="C1039" s="169" t="s">
        <v>1277</v>
      </c>
      <c r="D1039" s="169">
        <v>2.5</v>
      </c>
      <c r="E1039" s="171">
        <v>16426</v>
      </c>
      <c r="J1039" s="169">
        <v>2.19</v>
      </c>
      <c r="K1039" s="171">
        <v>43405</v>
      </c>
      <c r="L1039" s="169">
        <v>19793.259999999998</v>
      </c>
      <c r="M1039" s="169">
        <v>101.33275999999999</v>
      </c>
      <c r="N1039" s="170">
        <v>20057.056649999999</v>
      </c>
      <c r="O1039" s="169" t="str">
        <f t="shared" si="16"/>
        <v>GNM</v>
      </c>
    </row>
    <row r="1040" spans="1:15" hidden="1" outlineLevel="3" x14ac:dyDescent="0.25">
      <c r="A1040" s="169" t="s">
        <v>1298</v>
      </c>
      <c r="B1040" s="169" t="s">
        <v>1299</v>
      </c>
      <c r="C1040" s="169" t="s">
        <v>1277</v>
      </c>
      <c r="D1040" s="169">
        <v>2.5</v>
      </c>
      <c r="E1040" s="171">
        <v>16426</v>
      </c>
      <c r="J1040" s="169">
        <v>2.19</v>
      </c>
      <c r="K1040" s="171">
        <v>43435</v>
      </c>
      <c r="L1040" s="169">
        <v>17086.05</v>
      </c>
      <c r="M1040" s="169">
        <v>101.33275999999999</v>
      </c>
      <c r="N1040" s="170">
        <v>17313.766039999999</v>
      </c>
      <c r="O1040" s="169" t="str">
        <f t="shared" si="16"/>
        <v>GNM</v>
      </c>
    </row>
    <row r="1041" spans="1:15" hidden="1" outlineLevel="3" x14ac:dyDescent="0.25">
      <c r="A1041" s="169" t="s">
        <v>1298</v>
      </c>
      <c r="B1041" s="169" t="s">
        <v>1299</v>
      </c>
      <c r="C1041" s="169" t="s">
        <v>1277</v>
      </c>
      <c r="D1041" s="169">
        <v>2.5</v>
      </c>
      <c r="E1041" s="171">
        <v>16426</v>
      </c>
      <c r="J1041" s="169">
        <v>2.19</v>
      </c>
      <c r="K1041" s="171">
        <v>43466</v>
      </c>
      <c r="L1041" s="169">
        <v>15360.1</v>
      </c>
      <c r="M1041" s="169">
        <v>101.33275999999999</v>
      </c>
      <c r="N1041" s="170">
        <v>15564.813270000001</v>
      </c>
      <c r="O1041" s="169" t="str">
        <f t="shared" si="16"/>
        <v>GNM</v>
      </c>
    </row>
    <row r="1042" spans="1:15" hidden="1" outlineLevel="3" x14ac:dyDescent="0.25">
      <c r="A1042" s="169" t="s">
        <v>1298</v>
      </c>
      <c r="B1042" s="169" t="s">
        <v>1299</v>
      </c>
      <c r="C1042" s="169" t="s">
        <v>1277</v>
      </c>
      <c r="D1042" s="169">
        <v>2.5</v>
      </c>
      <c r="E1042" s="171">
        <v>16426</v>
      </c>
      <c r="J1042" s="169">
        <v>2.19</v>
      </c>
      <c r="K1042" s="171">
        <v>43497</v>
      </c>
      <c r="L1042" s="169">
        <v>13044.34</v>
      </c>
      <c r="M1042" s="169">
        <v>101.33275999999999</v>
      </c>
      <c r="N1042" s="170">
        <v>13218.18975</v>
      </c>
      <c r="O1042" s="169" t="str">
        <f t="shared" si="16"/>
        <v>GNM</v>
      </c>
    </row>
    <row r="1043" spans="1:15" hidden="1" outlineLevel="3" x14ac:dyDescent="0.25">
      <c r="A1043" s="169" t="s">
        <v>1298</v>
      </c>
      <c r="B1043" s="169" t="s">
        <v>1299</v>
      </c>
      <c r="C1043" s="169" t="s">
        <v>1277</v>
      </c>
      <c r="D1043" s="169">
        <v>2.5</v>
      </c>
      <c r="E1043" s="171">
        <v>16426</v>
      </c>
      <c r="J1043" s="169">
        <v>2.19</v>
      </c>
      <c r="K1043" s="171">
        <v>43525</v>
      </c>
      <c r="L1043" s="169">
        <v>11900.49</v>
      </c>
      <c r="M1043" s="169">
        <v>101.33275999999999</v>
      </c>
      <c r="N1043" s="170">
        <v>12059.09497</v>
      </c>
      <c r="O1043" s="169" t="str">
        <f t="shared" si="16"/>
        <v>GNM</v>
      </c>
    </row>
    <row r="1044" spans="1:15" hidden="1" outlineLevel="3" x14ac:dyDescent="0.25">
      <c r="A1044" s="169" t="s">
        <v>1298</v>
      </c>
      <c r="B1044" s="169" t="s">
        <v>1299</v>
      </c>
      <c r="C1044" s="169" t="s">
        <v>1277</v>
      </c>
      <c r="D1044" s="169">
        <v>2.5</v>
      </c>
      <c r="E1044" s="171">
        <v>16426</v>
      </c>
      <c r="J1044" s="169">
        <v>2.19</v>
      </c>
      <c r="K1044" s="171">
        <v>43556</v>
      </c>
      <c r="L1044" s="169">
        <v>12765.39</v>
      </c>
      <c r="M1044" s="169">
        <v>101.33275999999999</v>
      </c>
      <c r="N1044" s="170">
        <v>12935.522010000001</v>
      </c>
      <c r="O1044" s="169" t="str">
        <f t="shared" si="16"/>
        <v>GNM</v>
      </c>
    </row>
    <row r="1045" spans="1:15" hidden="1" outlineLevel="3" x14ac:dyDescent="0.25">
      <c r="A1045" s="169" t="s">
        <v>1298</v>
      </c>
      <c r="B1045" s="169" t="s">
        <v>1299</v>
      </c>
      <c r="C1045" s="169" t="s">
        <v>1277</v>
      </c>
      <c r="D1045" s="169">
        <v>2.5</v>
      </c>
      <c r="E1045" s="171">
        <v>16426</v>
      </c>
      <c r="J1045" s="169">
        <v>2.19</v>
      </c>
      <c r="K1045" s="171">
        <v>43586</v>
      </c>
      <c r="L1045" s="169">
        <v>13856.33</v>
      </c>
      <c r="M1045" s="169">
        <v>101.33275999999999</v>
      </c>
      <c r="N1045" s="170">
        <v>14041.001619999999</v>
      </c>
      <c r="O1045" s="169" t="str">
        <f t="shared" si="16"/>
        <v>GNM</v>
      </c>
    </row>
    <row r="1046" spans="1:15" hidden="1" outlineLevel="3" x14ac:dyDescent="0.25">
      <c r="A1046" s="169" t="s">
        <v>1298</v>
      </c>
      <c r="B1046" s="169" t="s">
        <v>1299</v>
      </c>
      <c r="C1046" s="169" t="s">
        <v>1277</v>
      </c>
      <c r="D1046" s="169">
        <v>2.5</v>
      </c>
      <c r="E1046" s="171">
        <v>16426</v>
      </c>
      <c r="J1046" s="169">
        <v>2.19</v>
      </c>
      <c r="K1046" s="171">
        <v>43617</v>
      </c>
      <c r="L1046" s="169">
        <v>14189.26</v>
      </c>
      <c r="M1046" s="169">
        <v>101.33275999999999</v>
      </c>
      <c r="N1046" s="170">
        <v>14378.368780000001</v>
      </c>
      <c r="O1046" s="169" t="str">
        <f t="shared" si="16"/>
        <v>GNM</v>
      </c>
    </row>
    <row r="1047" spans="1:15" hidden="1" outlineLevel="3" x14ac:dyDescent="0.25">
      <c r="A1047" s="169" t="s">
        <v>1298</v>
      </c>
      <c r="B1047" s="169" t="s">
        <v>1299</v>
      </c>
      <c r="C1047" s="169" t="s">
        <v>1277</v>
      </c>
      <c r="D1047" s="169">
        <v>2.5</v>
      </c>
      <c r="E1047" s="171">
        <v>16426</v>
      </c>
      <c r="J1047" s="169">
        <v>2.19</v>
      </c>
      <c r="K1047" s="171">
        <v>43647</v>
      </c>
      <c r="L1047" s="169">
        <v>13599.46</v>
      </c>
      <c r="M1047" s="169">
        <v>101.33275999999999</v>
      </c>
      <c r="N1047" s="170">
        <v>13780.70816</v>
      </c>
      <c r="O1047" s="169" t="str">
        <f t="shared" si="16"/>
        <v>GNM</v>
      </c>
    </row>
    <row r="1048" spans="1:15" hidden="1" outlineLevel="3" x14ac:dyDescent="0.25">
      <c r="A1048" s="169" t="s">
        <v>1298</v>
      </c>
      <c r="B1048" s="169" t="s">
        <v>1299</v>
      </c>
      <c r="C1048" s="169" t="s">
        <v>1277</v>
      </c>
      <c r="D1048" s="169">
        <v>2.5</v>
      </c>
      <c r="E1048" s="171">
        <v>16426</v>
      </c>
      <c r="J1048" s="169">
        <v>2.19</v>
      </c>
      <c r="K1048" s="171">
        <v>43678</v>
      </c>
      <c r="L1048" s="169">
        <v>13852.12</v>
      </c>
      <c r="M1048" s="169">
        <v>101.33275999999999</v>
      </c>
      <c r="N1048" s="170">
        <v>14036.73551</v>
      </c>
      <c r="O1048" s="169" t="str">
        <f t="shared" si="16"/>
        <v>GNM</v>
      </c>
    </row>
    <row r="1049" spans="1:15" hidden="1" outlineLevel="3" x14ac:dyDescent="0.25">
      <c r="A1049" s="169" t="s">
        <v>1298</v>
      </c>
      <c r="B1049" s="169" t="s">
        <v>1299</v>
      </c>
      <c r="C1049" s="169" t="s">
        <v>1277</v>
      </c>
      <c r="D1049" s="169">
        <v>2.5</v>
      </c>
      <c r="E1049" s="171">
        <v>16426</v>
      </c>
      <c r="J1049" s="169">
        <v>2.19</v>
      </c>
      <c r="K1049" s="171">
        <v>43709</v>
      </c>
      <c r="L1049" s="169">
        <v>13370.62</v>
      </c>
      <c r="M1049" s="169">
        <v>101.33275999999999</v>
      </c>
      <c r="N1049" s="170">
        <v>13548.81828</v>
      </c>
      <c r="O1049" s="169" t="str">
        <f t="shared" si="16"/>
        <v>GNM</v>
      </c>
    </row>
    <row r="1050" spans="1:15" hidden="1" outlineLevel="3" x14ac:dyDescent="0.25">
      <c r="A1050" s="169" t="s">
        <v>1298</v>
      </c>
      <c r="B1050" s="169" t="s">
        <v>1299</v>
      </c>
      <c r="C1050" s="169" t="s">
        <v>1277</v>
      </c>
      <c r="D1050" s="169">
        <v>2.5</v>
      </c>
      <c r="E1050" s="171">
        <v>16426</v>
      </c>
      <c r="J1050" s="169">
        <v>2.19</v>
      </c>
      <c r="K1050" s="171">
        <v>43739</v>
      </c>
      <c r="L1050" s="169">
        <v>11653.77</v>
      </c>
      <c r="M1050" s="169">
        <v>101.33275999999999</v>
      </c>
      <c r="N1050" s="170">
        <v>11809.086789999999</v>
      </c>
      <c r="O1050" s="169" t="str">
        <f t="shared" si="16"/>
        <v>GNM</v>
      </c>
    </row>
    <row r="1051" spans="1:15" hidden="1" outlineLevel="3" x14ac:dyDescent="0.25">
      <c r="A1051" s="169" t="s">
        <v>1298</v>
      </c>
      <c r="B1051" s="169" t="s">
        <v>1299</v>
      </c>
      <c r="C1051" s="169" t="s">
        <v>1277</v>
      </c>
      <c r="D1051" s="169">
        <v>2.5</v>
      </c>
      <c r="E1051" s="171">
        <v>16426</v>
      </c>
      <c r="J1051" s="169">
        <v>2.19</v>
      </c>
      <c r="K1051" s="171">
        <v>43770</v>
      </c>
      <c r="L1051" s="169">
        <v>11823.39</v>
      </c>
      <c r="M1051" s="169">
        <v>101.33275999999999</v>
      </c>
      <c r="N1051" s="170">
        <v>11980.967409999999</v>
      </c>
      <c r="O1051" s="169" t="str">
        <f t="shared" si="16"/>
        <v>GNM</v>
      </c>
    </row>
    <row r="1052" spans="1:15" hidden="1" outlineLevel="3" x14ac:dyDescent="0.25">
      <c r="A1052" s="169" t="s">
        <v>1298</v>
      </c>
      <c r="B1052" s="169" t="s">
        <v>1299</v>
      </c>
      <c r="C1052" s="169" t="s">
        <v>1277</v>
      </c>
      <c r="D1052" s="169">
        <v>2.5</v>
      </c>
      <c r="E1052" s="171">
        <v>16426</v>
      </c>
      <c r="J1052" s="169">
        <v>2.19</v>
      </c>
      <c r="K1052" s="171">
        <v>43800</v>
      </c>
      <c r="L1052" s="169">
        <v>10489.94</v>
      </c>
      <c r="M1052" s="169">
        <v>101.33275999999999</v>
      </c>
      <c r="N1052" s="170">
        <v>10629.745720000001</v>
      </c>
      <c r="O1052" s="169" t="str">
        <f t="shared" si="16"/>
        <v>GNM</v>
      </c>
    </row>
    <row r="1053" spans="1:15" hidden="1" outlineLevel="3" x14ac:dyDescent="0.25">
      <c r="A1053" s="169" t="s">
        <v>1298</v>
      </c>
      <c r="B1053" s="169" t="s">
        <v>1299</v>
      </c>
      <c r="C1053" s="169" t="s">
        <v>1277</v>
      </c>
      <c r="D1053" s="169">
        <v>2.5</v>
      </c>
      <c r="E1053" s="171">
        <v>16426</v>
      </c>
      <c r="J1053" s="169">
        <v>2.19</v>
      </c>
      <c r="K1053" s="171">
        <v>43831</v>
      </c>
      <c r="L1053" s="169">
        <v>10616.44</v>
      </c>
      <c r="M1053" s="169">
        <v>101.33275999999999</v>
      </c>
      <c r="N1053" s="170">
        <v>10757.93167</v>
      </c>
      <c r="O1053" s="169" t="str">
        <f t="shared" si="16"/>
        <v>GNM</v>
      </c>
    </row>
    <row r="1054" spans="1:15" hidden="1" outlineLevel="3" x14ac:dyDescent="0.25">
      <c r="A1054" s="169" t="s">
        <v>1298</v>
      </c>
      <c r="B1054" s="169" t="s">
        <v>1299</v>
      </c>
      <c r="C1054" s="169" t="s">
        <v>1277</v>
      </c>
      <c r="D1054" s="169">
        <v>2.5</v>
      </c>
      <c r="E1054" s="171">
        <v>16426</v>
      </c>
      <c r="J1054" s="169">
        <v>2.19</v>
      </c>
      <c r="K1054" s="171">
        <v>43862</v>
      </c>
      <c r="L1054" s="169">
        <v>9238.84</v>
      </c>
      <c r="M1054" s="169">
        <v>101.33275999999999</v>
      </c>
      <c r="N1054" s="170">
        <v>9361.9715639999995</v>
      </c>
      <c r="O1054" s="169" t="str">
        <f t="shared" si="16"/>
        <v>GNM</v>
      </c>
    </row>
    <row r="1055" spans="1:15" hidden="1" outlineLevel="3" x14ac:dyDescent="0.25">
      <c r="A1055" s="169" t="s">
        <v>1298</v>
      </c>
      <c r="B1055" s="169" t="s">
        <v>1299</v>
      </c>
      <c r="C1055" s="169" t="s">
        <v>1277</v>
      </c>
      <c r="D1055" s="169">
        <v>2.5</v>
      </c>
      <c r="E1055" s="171">
        <v>16426</v>
      </c>
      <c r="J1055" s="169">
        <v>2.19</v>
      </c>
      <c r="K1055" s="171">
        <v>43891</v>
      </c>
      <c r="L1055" s="169">
        <v>9017.36</v>
      </c>
      <c r="M1055" s="169">
        <v>101.33275999999999</v>
      </c>
      <c r="N1055" s="170">
        <v>9137.5397670000002</v>
      </c>
      <c r="O1055" s="169" t="str">
        <f t="shared" si="16"/>
        <v>GNM</v>
      </c>
    </row>
    <row r="1056" spans="1:15" hidden="1" outlineLevel="3" x14ac:dyDescent="0.25">
      <c r="A1056" s="169" t="s">
        <v>1298</v>
      </c>
      <c r="B1056" s="169" t="s">
        <v>1299</v>
      </c>
      <c r="C1056" s="169" t="s">
        <v>1277</v>
      </c>
      <c r="D1056" s="169">
        <v>2.5</v>
      </c>
      <c r="E1056" s="171">
        <v>16426</v>
      </c>
      <c r="J1056" s="169">
        <v>2.19</v>
      </c>
      <c r="K1056" s="171">
        <v>43922</v>
      </c>
      <c r="L1056" s="169">
        <v>10321.370000000001</v>
      </c>
      <c r="M1056" s="169">
        <v>101.33275999999999</v>
      </c>
      <c r="N1056" s="170">
        <v>10458.92909</v>
      </c>
      <c r="O1056" s="169" t="str">
        <f t="shared" si="16"/>
        <v>GNM</v>
      </c>
    </row>
    <row r="1057" spans="1:15" hidden="1" outlineLevel="3" x14ac:dyDescent="0.25">
      <c r="A1057" s="169" t="s">
        <v>1298</v>
      </c>
      <c r="B1057" s="169" t="s">
        <v>1299</v>
      </c>
      <c r="C1057" s="169" t="s">
        <v>1277</v>
      </c>
      <c r="D1057" s="169">
        <v>2.5</v>
      </c>
      <c r="E1057" s="171">
        <v>16426</v>
      </c>
      <c r="J1057" s="169">
        <v>2.19</v>
      </c>
      <c r="K1057" s="171">
        <v>43952</v>
      </c>
      <c r="L1057" s="169">
        <v>11053.45</v>
      </c>
      <c r="M1057" s="169">
        <v>101.33275999999999</v>
      </c>
      <c r="N1057" s="170">
        <v>11200.765960000001</v>
      </c>
      <c r="O1057" s="169" t="str">
        <f t="shared" si="16"/>
        <v>GNM</v>
      </c>
    </row>
    <row r="1058" spans="1:15" hidden="1" outlineLevel="3" x14ac:dyDescent="0.25">
      <c r="A1058" s="169" t="s">
        <v>1298</v>
      </c>
      <c r="B1058" s="169" t="s">
        <v>1299</v>
      </c>
      <c r="C1058" s="169" t="s">
        <v>1277</v>
      </c>
      <c r="D1058" s="169">
        <v>2.5</v>
      </c>
      <c r="E1058" s="171">
        <v>16426</v>
      </c>
      <c r="J1058" s="169">
        <v>2.19</v>
      </c>
      <c r="K1058" s="171">
        <v>43983</v>
      </c>
      <c r="L1058" s="169">
        <v>10796.93</v>
      </c>
      <c r="M1058" s="169">
        <v>101.33275999999999</v>
      </c>
      <c r="N1058" s="170">
        <v>10940.827160000001</v>
      </c>
      <c r="O1058" s="169" t="str">
        <f t="shared" si="16"/>
        <v>GNM</v>
      </c>
    </row>
    <row r="1059" spans="1:15" hidden="1" outlineLevel="3" x14ac:dyDescent="0.25">
      <c r="A1059" s="169" t="s">
        <v>1298</v>
      </c>
      <c r="B1059" s="169" t="s">
        <v>1299</v>
      </c>
      <c r="C1059" s="169" t="s">
        <v>1277</v>
      </c>
      <c r="D1059" s="169">
        <v>2.5</v>
      </c>
      <c r="E1059" s="171">
        <v>16426</v>
      </c>
      <c r="J1059" s="169">
        <v>2.19</v>
      </c>
      <c r="K1059" s="171">
        <v>44013</v>
      </c>
      <c r="L1059" s="169">
        <v>11830.39</v>
      </c>
      <c r="M1059" s="169">
        <v>101.33275999999999</v>
      </c>
      <c r="N1059" s="170">
        <v>11988.06071</v>
      </c>
      <c r="O1059" s="169" t="str">
        <f t="shared" si="16"/>
        <v>GNM</v>
      </c>
    </row>
    <row r="1060" spans="1:15" hidden="1" outlineLevel="3" x14ac:dyDescent="0.25">
      <c r="A1060" s="169" t="s">
        <v>1298</v>
      </c>
      <c r="B1060" s="169" t="s">
        <v>1299</v>
      </c>
      <c r="C1060" s="169" t="s">
        <v>1277</v>
      </c>
      <c r="D1060" s="169">
        <v>2.5</v>
      </c>
      <c r="E1060" s="171">
        <v>16426</v>
      </c>
      <c r="J1060" s="169">
        <v>2.19</v>
      </c>
      <c r="K1060" s="171">
        <v>44044</v>
      </c>
      <c r="L1060" s="169">
        <v>11358.69</v>
      </c>
      <c r="M1060" s="169">
        <v>101.33275999999999</v>
      </c>
      <c r="N1060" s="170">
        <v>11510.07408</v>
      </c>
      <c r="O1060" s="169" t="str">
        <f t="shared" si="16"/>
        <v>GNM</v>
      </c>
    </row>
    <row r="1061" spans="1:15" hidden="1" outlineLevel="3" x14ac:dyDescent="0.25">
      <c r="A1061" s="169" t="s">
        <v>1298</v>
      </c>
      <c r="B1061" s="169" t="s">
        <v>1299</v>
      </c>
      <c r="C1061" s="169" t="s">
        <v>1277</v>
      </c>
      <c r="D1061" s="169">
        <v>2.5</v>
      </c>
      <c r="E1061" s="171">
        <v>16426</v>
      </c>
      <c r="J1061" s="169">
        <v>2.19</v>
      </c>
      <c r="K1061" s="171">
        <v>44075</v>
      </c>
      <c r="L1061" s="169">
        <v>10685.49</v>
      </c>
      <c r="M1061" s="169">
        <v>101.33275999999999</v>
      </c>
      <c r="N1061" s="170">
        <v>10827.90194</v>
      </c>
      <c r="O1061" s="169" t="str">
        <f t="shared" si="16"/>
        <v>GNM</v>
      </c>
    </row>
    <row r="1062" spans="1:15" hidden="1" outlineLevel="3" x14ac:dyDescent="0.25">
      <c r="A1062" s="169" t="s">
        <v>1298</v>
      </c>
      <c r="B1062" s="169" t="s">
        <v>1299</v>
      </c>
      <c r="C1062" s="169" t="s">
        <v>1277</v>
      </c>
      <c r="D1062" s="169">
        <v>2.5</v>
      </c>
      <c r="E1062" s="171">
        <v>16426</v>
      </c>
      <c r="J1062" s="169">
        <v>2.19</v>
      </c>
      <c r="K1062" s="171">
        <v>44105</v>
      </c>
      <c r="L1062" s="169">
        <v>9949.19</v>
      </c>
      <c r="M1062" s="169">
        <v>101.33275999999999</v>
      </c>
      <c r="N1062" s="170">
        <v>10081.78882</v>
      </c>
      <c r="O1062" s="169" t="str">
        <f t="shared" si="16"/>
        <v>GNM</v>
      </c>
    </row>
    <row r="1063" spans="1:15" hidden="1" outlineLevel="3" x14ac:dyDescent="0.25">
      <c r="A1063" s="169" t="s">
        <v>1298</v>
      </c>
      <c r="B1063" s="169" t="s">
        <v>1299</v>
      </c>
      <c r="C1063" s="169" t="s">
        <v>1277</v>
      </c>
      <c r="D1063" s="169">
        <v>2.5</v>
      </c>
      <c r="E1063" s="171">
        <v>16426</v>
      </c>
      <c r="J1063" s="169">
        <v>2.19</v>
      </c>
      <c r="K1063" s="171">
        <v>44136</v>
      </c>
      <c r="L1063" s="169">
        <v>9546.5400000000009</v>
      </c>
      <c r="M1063" s="169">
        <v>101.33275999999999</v>
      </c>
      <c r="N1063" s="170">
        <v>9673.7724670000007</v>
      </c>
      <c r="O1063" s="169" t="str">
        <f t="shared" si="16"/>
        <v>GNM</v>
      </c>
    </row>
    <row r="1064" spans="1:15" hidden="1" outlineLevel="3" x14ac:dyDescent="0.25">
      <c r="A1064" s="169" t="s">
        <v>1298</v>
      </c>
      <c r="B1064" s="169" t="s">
        <v>1299</v>
      </c>
      <c r="C1064" s="169" t="s">
        <v>1277</v>
      </c>
      <c r="D1064" s="169">
        <v>2.5</v>
      </c>
      <c r="E1064" s="171">
        <v>16426</v>
      </c>
      <c r="J1064" s="169">
        <v>2.19</v>
      </c>
      <c r="K1064" s="171">
        <v>44166</v>
      </c>
      <c r="L1064" s="169">
        <v>8787.4699999999993</v>
      </c>
      <c r="M1064" s="169">
        <v>101.33275999999999</v>
      </c>
      <c r="N1064" s="170">
        <v>8904.5858850000004</v>
      </c>
      <c r="O1064" s="169" t="str">
        <f t="shared" si="16"/>
        <v>GNM</v>
      </c>
    </row>
    <row r="1065" spans="1:15" hidden="1" outlineLevel="3" x14ac:dyDescent="0.25">
      <c r="A1065" s="169" t="s">
        <v>1298</v>
      </c>
      <c r="B1065" s="169" t="s">
        <v>1299</v>
      </c>
      <c r="C1065" s="169" t="s">
        <v>1277</v>
      </c>
      <c r="D1065" s="169">
        <v>2.5</v>
      </c>
      <c r="E1065" s="171">
        <v>16426</v>
      </c>
      <c r="J1065" s="169">
        <v>2.19</v>
      </c>
      <c r="K1065" s="171">
        <v>44197</v>
      </c>
      <c r="L1065" s="169">
        <v>9169.1</v>
      </c>
      <c r="M1065" s="169">
        <v>101.33275999999999</v>
      </c>
      <c r="N1065" s="170">
        <v>9291.3020969999998</v>
      </c>
      <c r="O1065" s="169" t="str">
        <f t="shared" si="16"/>
        <v>GNM</v>
      </c>
    </row>
    <row r="1066" spans="1:15" hidden="1" outlineLevel="3" x14ac:dyDescent="0.25">
      <c r="A1066" s="169" t="s">
        <v>1298</v>
      </c>
      <c r="B1066" s="169" t="s">
        <v>1299</v>
      </c>
      <c r="C1066" s="169" t="s">
        <v>1277</v>
      </c>
      <c r="D1066" s="169">
        <v>2.5</v>
      </c>
      <c r="E1066" s="171">
        <v>16426</v>
      </c>
      <c r="J1066" s="169">
        <v>2.19</v>
      </c>
      <c r="K1066" s="171">
        <v>44228</v>
      </c>
      <c r="L1066" s="169">
        <v>7636.25</v>
      </c>
      <c r="M1066" s="169">
        <v>101.33275999999999</v>
      </c>
      <c r="N1066" s="170">
        <v>7738.0228859999997</v>
      </c>
      <c r="O1066" s="169" t="str">
        <f t="shared" si="16"/>
        <v>GNM</v>
      </c>
    </row>
    <row r="1067" spans="1:15" hidden="1" outlineLevel="3" x14ac:dyDescent="0.25">
      <c r="A1067" s="169" t="s">
        <v>1298</v>
      </c>
      <c r="B1067" s="169" t="s">
        <v>1299</v>
      </c>
      <c r="C1067" s="169" t="s">
        <v>1277</v>
      </c>
      <c r="D1067" s="169">
        <v>2.5</v>
      </c>
      <c r="E1067" s="171">
        <v>16426</v>
      </c>
      <c r="J1067" s="169">
        <v>2.19</v>
      </c>
      <c r="K1067" s="171">
        <v>44256</v>
      </c>
      <c r="L1067" s="169">
        <v>7649.22</v>
      </c>
      <c r="M1067" s="169">
        <v>101.33275999999999</v>
      </c>
      <c r="N1067" s="170">
        <v>7751.1657439999999</v>
      </c>
      <c r="O1067" s="169" t="str">
        <f t="shared" si="16"/>
        <v>GNM</v>
      </c>
    </row>
    <row r="1068" spans="1:15" hidden="1" outlineLevel="3" x14ac:dyDescent="0.25">
      <c r="A1068" s="169" t="s">
        <v>1298</v>
      </c>
      <c r="B1068" s="169" t="s">
        <v>1299</v>
      </c>
      <c r="C1068" s="169" t="s">
        <v>1277</v>
      </c>
      <c r="D1068" s="169">
        <v>2.5</v>
      </c>
      <c r="E1068" s="171">
        <v>16426</v>
      </c>
      <c r="J1068" s="169">
        <v>2.19</v>
      </c>
      <c r="K1068" s="171">
        <v>44287</v>
      </c>
      <c r="L1068" s="169">
        <v>8743.66</v>
      </c>
      <c r="M1068" s="169">
        <v>101.33275999999999</v>
      </c>
      <c r="N1068" s="170">
        <v>8860.1920030000001</v>
      </c>
      <c r="O1068" s="169" t="str">
        <f t="shared" si="16"/>
        <v>GNM</v>
      </c>
    </row>
    <row r="1069" spans="1:15" hidden="1" outlineLevel="3" x14ac:dyDescent="0.25">
      <c r="A1069" s="169" t="s">
        <v>1298</v>
      </c>
      <c r="B1069" s="169" t="s">
        <v>1299</v>
      </c>
      <c r="C1069" s="169" t="s">
        <v>1277</v>
      </c>
      <c r="D1069" s="169">
        <v>2.5</v>
      </c>
      <c r="E1069" s="171">
        <v>16426</v>
      </c>
      <c r="J1069" s="169">
        <v>2.19</v>
      </c>
      <c r="K1069" s="171">
        <v>44317</v>
      </c>
      <c r="L1069" s="169">
        <v>9204.5</v>
      </c>
      <c r="M1069" s="169">
        <v>101.33275999999999</v>
      </c>
      <c r="N1069" s="170">
        <v>9327.1738939999996</v>
      </c>
      <c r="O1069" s="169" t="str">
        <f t="shared" si="16"/>
        <v>GNM</v>
      </c>
    </row>
    <row r="1070" spans="1:15" hidden="1" outlineLevel="3" x14ac:dyDescent="0.25">
      <c r="A1070" s="169" t="s">
        <v>1298</v>
      </c>
      <c r="B1070" s="169" t="s">
        <v>1299</v>
      </c>
      <c r="C1070" s="169" t="s">
        <v>1277</v>
      </c>
      <c r="D1070" s="169">
        <v>2.5</v>
      </c>
      <c r="E1070" s="171">
        <v>16426</v>
      </c>
      <c r="J1070" s="169">
        <v>2.19</v>
      </c>
      <c r="K1070" s="171">
        <v>44348</v>
      </c>
      <c r="L1070" s="169">
        <v>9486.9500000000007</v>
      </c>
      <c r="M1070" s="169">
        <v>101.33275999999999</v>
      </c>
      <c r="N1070" s="170">
        <v>9613.3882749999993</v>
      </c>
      <c r="O1070" s="169" t="str">
        <f t="shared" si="16"/>
        <v>GNM</v>
      </c>
    </row>
    <row r="1071" spans="1:15" hidden="1" outlineLevel="3" x14ac:dyDescent="0.25">
      <c r="A1071" s="169" t="s">
        <v>1298</v>
      </c>
      <c r="B1071" s="169" t="s">
        <v>1299</v>
      </c>
      <c r="C1071" s="169" t="s">
        <v>1277</v>
      </c>
      <c r="D1071" s="169">
        <v>2.5</v>
      </c>
      <c r="E1071" s="171">
        <v>16426</v>
      </c>
      <c r="J1071" s="169">
        <v>2.19</v>
      </c>
      <c r="K1071" s="171">
        <v>44378</v>
      </c>
      <c r="L1071" s="169">
        <v>9869.65</v>
      </c>
      <c r="M1071" s="169">
        <v>101.33275999999999</v>
      </c>
      <c r="N1071" s="170">
        <v>10001.188749999999</v>
      </c>
      <c r="O1071" s="169" t="str">
        <f t="shared" si="16"/>
        <v>GNM</v>
      </c>
    </row>
    <row r="1072" spans="1:15" hidden="1" outlineLevel="3" x14ac:dyDescent="0.25">
      <c r="A1072" s="169" t="s">
        <v>1298</v>
      </c>
      <c r="B1072" s="169" t="s">
        <v>1299</v>
      </c>
      <c r="C1072" s="169" t="s">
        <v>1277</v>
      </c>
      <c r="D1072" s="169">
        <v>2.5</v>
      </c>
      <c r="E1072" s="171">
        <v>16426</v>
      </c>
      <c r="J1072" s="169">
        <v>2.19</v>
      </c>
      <c r="K1072" s="171">
        <v>44409</v>
      </c>
      <c r="L1072" s="169">
        <v>9416.52</v>
      </c>
      <c r="M1072" s="169">
        <v>101.33275999999999</v>
      </c>
      <c r="N1072" s="170">
        <v>9542.0196120000001</v>
      </c>
      <c r="O1072" s="169" t="str">
        <f t="shared" si="16"/>
        <v>GNM</v>
      </c>
    </row>
    <row r="1073" spans="1:15" hidden="1" outlineLevel="3" x14ac:dyDescent="0.25">
      <c r="A1073" s="169" t="s">
        <v>1298</v>
      </c>
      <c r="B1073" s="169" t="s">
        <v>1299</v>
      </c>
      <c r="C1073" s="169" t="s">
        <v>1277</v>
      </c>
      <c r="D1073" s="169">
        <v>2.5</v>
      </c>
      <c r="E1073" s="171">
        <v>16426</v>
      </c>
      <c r="J1073" s="169">
        <v>2.19</v>
      </c>
      <c r="K1073" s="171">
        <v>44440</v>
      </c>
      <c r="L1073" s="169">
        <v>9422.48</v>
      </c>
      <c r="M1073" s="169">
        <v>101.33275999999999</v>
      </c>
      <c r="N1073" s="170">
        <v>9548.0590439999996</v>
      </c>
      <c r="O1073" s="169" t="str">
        <f t="shared" si="16"/>
        <v>GNM</v>
      </c>
    </row>
    <row r="1074" spans="1:15" hidden="1" outlineLevel="3" x14ac:dyDescent="0.25">
      <c r="A1074" s="169" t="s">
        <v>1298</v>
      </c>
      <c r="B1074" s="169" t="s">
        <v>1299</v>
      </c>
      <c r="C1074" s="169" t="s">
        <v>1277</v>
      </c>
      <c r="D1074" s="169">
        <v>2.5</v>
      </c>
      <c r="E1074" s="171">
        <v>16426</v>
      </c>
      <c r="J1074" s="169">
        <v>2.19</v>
      </c>
      <c r="K1074" s="171">
        <v>44470</v>
      </c>
      <c r="L1074" s="169">
        <v>8361.67</v>
      </c>
      <c r="M1074" s="169">
        <v>101.33275999999999</v>
      </c>
      <c r="N1074" s="170">
        <v>8473.1109930000002</v>
      </c>
      <c r="O1074" s="169" t="str">
        <f t="shared" si="16"/>
        <v>GNM</v>
      </c>
    </row>
    <row r="1075" spans="1:15" hidden="1" outlineLevel="3" x14ac:dyDescent="0.25">
      <c r="A1075" s="169" t="s">
        <v>1298</v>
      </c>
      <c r="B1075" s="169" t="s">
        <v>1299</v>
      </c>
      <c r="C1075" s="169" t="s">
        <v>1277</v>
      </c>
      <c r="D1075" s="169">
        <v>2.5</v>
      </c>
      <c r="E1075" s="171">
        <v>16426</v>
      </c>
      <c r="J1075" s="169">
        <v>2.19</v>
      </c>
      <c r="K1075" s="171">
        <v>44501</v>
      </c>
      <c r="L1075" s="169">
        <v>8200.11</v>
      </c>
      <c r="M1075" s="169">
        <v>101.33275999999999</v>
      </c>
      <c r="N1075" s="170">
        <v>8309.3977859999995</v>
      </c>
      <c r="O1075" s="169" t="str">
        <f t="shared" si="16"/>
        <v>GNM</v>
      </c>
    </row>
    <row r="1076" spans="1:15" hidden="1" outlineLevel="3" x14ac:dyDescent="0.25">
      <c r="A1076" s="169" t="s">
        <v>1298</v>
      </c>
      <c r="B1076" s="169" t="s">
        <v>1299</v>
      </c>
      <c r="C1076" s="169" t="s">
        <v>1277</v>
      </c>
      <c r="D1076" s="169">
        <v>2.5</v>
      </c>
      <c r="E1076" s="171">
        <v>16426</v>
      </c>
      <c r="J1076" s="169">
        <v>2.19</v>
      </c>
      <c r="K1076" s="171">
        <v>44531</v>
      </c>
      <c r="L1076" s="169">
        <v>7668.49</v>
      </c>
      <c r="M1076" s="169">
        <v>101.33275999999999</v>
      </c>
      <c r="N1076" s="170">
        <v>7770.6925670000001</v>
      </c>
      <c r="O1076" s="169" t="str">
        <f t="shared" si="16"/>
        <v>GNM</v>
      </c>
    </row>
    <row r="1077" spans="1:15" hidden="1" outlineLevel="3" x14ac:dyDescent="0.25">
      <c r="A1077" s="169" t="s">
        <v>1298</v>
      </c>
      <c r="B1077" s="169" t="s">
        <v>1299</v>
      </c>
      <c r="C1077" s="169" t="s">
        <v>1277</v>
      </c>
      <c r="D1077" s="169">
        <v>2.5</v>
      </c>
      <c r="E1077" s="171">
        <v>16426</v>
      </c>
      <c r="J1077" s="169">
        <v>2.19</v>
      </c>
      <c r="K1077" s="171">
        <v>44562</v>
      </c>
      <c r="L1077" s="169">
        <v>7697.92</v>
      </c>
      <c r="M1077" s="169">
        <v>101.33275999999999</v>
      </c>
      <c r="N1077" s="170">
        <v>7800.5147989999996</v>
      </c>
      <c r="O1077" s="169" t="str">
        <f t="shared" si="16"/>
        <v>GNM</v>
      </c>
    </row>
    <row r="1078" spans="1:15" hidden="1" outlineLevel="3" x14ac:dyDescent="0.25">
      <c r="A1078" s="169" t="s">
        <v>1298</v>
      </c>
      <c r="B1078" s="169" t="s">
        <v>1299</v>
      </c>
      <c r="C1078" s="169" t="s">
        <v>1277</v>
      </c>
      <c r="D1078" s="169">
        <v>2.5</v>
      </c>
      <c r="E1078" s="171">
        <v>16426</v>
      </c>
      <c r="J1078" s="169">
        <v>2.19</v>
      </c>
      <c r="K1078" s="171">
        <v>44593</v>
      </c>
      <c r="L1078" s="169">
        <v>6589.11</v>
      </c>
      <c r="M1078" s="169">
        <v>101.33275999999999</v>
      </c>
      <c r="N1078" s="170">
        <v>6676.9270219999999</v>
      </c>
      <c r="O1078" s="169" t="str">
        <f t="shared" si="16"/>
        <v>GNM</v>
      </c>
    </row>
    <row r="1079" spans="1:15" hidden="1" outlineLevel="3" x14ac:dyDescent="0.25">
      <c r="A1079" s="169" t="s">
        <v>1298</v>
      </c>
      <c r="B1079" s="169" t="s">
        <v>1299</v>
      </c>
      <c r="C1079" s="169" t="s">
        <v>1277</v>
      </c>
      <c r="D1079" s="169">
        <v>2.5</v>
      </c>
      <c r="E1079" s="171">
        <v>16426</v>
      </c>
      <c r="J1079" s="169">
        <v>2.19</v>
      </c>
      <c r="K1079" s="171">
        <v>44621</v>
      </c>
      <c r="L1079" s="169">
        <v>6612.24</v>
      </c>
      <c r="M1079" s="169">
        <v>101.33275999999999</v>
      </c>
      <c r="N1079" s="170">
        <v>6700.3652899999997</v>
      </c>
      <c r="O1079" s="169" t="str">
        <f t="shared" si="16"/>
        <v>GNM</v>
      </c>
    </row>
    <row r="1080" spans="1:15" hidden="1" outlineLevel="3" x14ac:dyDescent="0.25">
      <c r="A1080" s="169" t="s">
        <v>1298</v>
      </c>
      <c r="B1080" s="169" t="s">
        <v>1299</v>
      </c>
      <c r="C1080" s="169" t="s">
        <v>1277</v>
      </c>
      <c r="D1080" s="169">
        <v>2.5</v>
      </c>
      <c r="E1080" s="171">
        <v>16426</v>
      </c>
      <c r="J1080" s="169">
        <v>2.19</v>
      </c>
      <c r="K1080" s="171">
        <v>44652</v>
      </c>
      <c r="L1080" s="169">
        <v>7544.78</v>
      </c>
      <c r="M1080" s="169">
        <v>101.33275999999999</v>
      </c>
      <c r="N1080" s="170">
        <v>7645.3338100000001</v>
      </c>
      <c r="O1080" s="169" t="str">
        <f t="shared" si="16"/>
        <v>GNM</v>
      </c>
    </row>
    <row r="1081" spans="1:15" hidden="1" outlineLevel="3" x14ac:dyDescent="0.25">
      <c r="A1081" s="169" t="s">
        <v>1298</v>
      </c>
      <c r="B1081" s="169" t="s">
        <v>1299</v>
      </c>
      <c r="C1081" s="169" t="s">
        <v>1277</v>
      </c>
      <c r="D1081" s="169">
        <v>2.5</v>
      </c>
      <c r="E1081" s="171">
        <v>16426</v>
      </c>
      <c r="J1081" s="169">
        <v>2.19</v>
      </c>
      <c r="K1081" s="171">
        <v>44682</v>
      </c>
      <c r="L1081" s="169">
        <v>7943.93</v>
      </c>
      <c r="M1081" s="169">
        <v>101.33275999999999</v>
      </c>
      <c r="N1081" s="170">
        <v>8049.8035209999998</v>
      </c>
      <c r="O1081" s="169" t="str">
        <f t="shared" si="16"/>
        <v>GNM</v>
      </c>
    </row>
    <row r="1082" spans="1:15" hidden="1" outlineLevel="3" x14ac:dyDescent="0.25">
      <c r="A1082" s="169" t="s">
        <v>1298</v>
      </c>
      <c r="B1082" s="169" t="s">
        <v>1299</v>
      </c>
      <c r="C1082" s="169" t="s">
        <v>1277</v>
      </c>
      <c r="D1082" s="169">
        <v>2.5</v>
      </c>
      <c r="E1082" s="171">
        <v>16426</v>
      </c>
      <c r="J1082" s="169">
        <v>2.19</v>
      </c>
      <c r="K1082" s="171">
        <v>44713</v>
      </c>
      <c r="L1082" s="169">
        <v>8189.25</v>
      </c>
      <c r="M1082" s="169">
        <v>101.33275999999999</v>
      </c>
      <c r="N1082" s="170">
        <v>8298.3930479999999</v>
      </c>
      <c r="O1082" s="169" t="str">
        <f t="shared" si="16"/>
        <v>GNM</v>
      </c>
    </row>
    <row r="1083" spans="1:15" hidden="1" outlineLevel="3" x14ac:dyDescent="0.25">
      <c r="A1083" s="169" t="s">
        <v>1298</v>
      </c>
      <c r="B1083" s="169" t="s">
        <v>1299</v>
      </c>
      <c r="C1083" s="169" t="s">
        <v>1277</v>
      </c>
      <c r="D1083" s="169">
        <v>2.5</v>
      </c>
      <c r="E1083" s="171">
        <v>16426</v>
      </c>
      <c r="J1083" s="169">
        <v>2.19</v>
      </c>
      <c r="K1083" s="171">
        <v>44743</v>
      </c>
      <c r="L1083" s="169">
        <v>8516.57</v>
      </c>
      <c r="M1083" s="169">
        <v>101.33275999999999</v>
      </c>
      <c r="N1083" s="170">
        <v>8630.0754379999998</v>
      </c>
      <c r="O1083" s="169" t="str">
        <f t="shared" si="16"/>
        <v>GNM</v>
      </c>
    </row>
    <row r="1084" spans="1:15" hidden="1" outlineLevel="3" x14ac:dyDescent="0.25">
      <c r="A1084" s="169" t="s">
        <v>1298</v>
      </c>
      <c r="B1084" s="169" t="s">
        <v>1299</v>
      </c>
      <c r="C1084" s="169" t="s">
        <v>1277</v>
      </c>
      <c r="D1084" s="169">
        <v>2.5</v>
      </c>
      <c r="E1084" s="171">
        <v>16426</v>
      </c>
      <c r="J1084" s="169">
        <v>2.19</v>
      </c>
      <c r="K1084" s="171">
        <v>44774</v>
      </c>
      <c r="L1084" s="169">
        <v>8136.33</v>
      </c>
      <c r="M1084" s="169">
        <v>101.33275999999999</v>
      </c>
      <c r="N1084" s="170">
        <v>8244.7677519999997</v>
      </c>
      <c r="O1084" s="169" t="str">
        <f t="shared" si="16"/>
        <v>GNM</v>
      </c>
    </row>
    <row r="1085" spans="1:15" hidden="1" outlineLevel="3" x14ac:dyDescent="0.25">
      <c r="A1085" s="169" t="s">
        <v>1298</v>
      </c>
      <c r="B1085" s="169" t="s">
        <v>1299</v>
      </c>
      <c r="C1085" s="169" t="s">
        <v>1277</v>
      </c>
      <c r="D1085" s="169">
        <v>2.5</v>
      </c>
      <c r="E1085" s="171">
        <v>16426</v>
      </c>
      <c r="J1085" s="169">
        <v>2.19</v>
      </c>
      <c r="K1085" s="171">
        <v>44805</v>
      </c>
      <c r="L1085" s="169">
        <v>8142.65</v>
      </c>
      <c r="M1085" s="169">
        <v>101.33275999999999</v>
      </c>
      <c r="N1085" s="170">
        <v>8251.1719819999998</v>
      </c>
      <c r="O1085" s="169" t="str">
        <f t="shared" si="16"/>
        <v>GNM</v>
      </c>
    </row>
    <row r="1086" spans="1:15" hidden="1" outlineLevel="3" x14ac:dyDescent="0.25">
      <c r="A1086" s="169" t="s">
        <v>1298</v>
      </c>
      <c r="B1086" s="169" t="s">
        <v>1299</v>
      </c>
      <c r="C1086" s="169" t="s">
        <v>1277</v>
      </c>
      <c r="D1086" s="169">
        <v>2.5</v>
      </c>
      <c r="E1086" s="171">
        <v>16426</v>
      </c>
      <c r="J1086" s="169">
        <v>2.19</v>
      </c>
      <c r="K1086" s="171">
        <v>44835</v>
      </c>
      <c r="L1086" s="169">
        <v>7248.65</v>
      </c>
      <c r="M1086" s="169">
        <v>101.33275999999999</v>
      </c>
      <c r="N1086" s="170">
        <v>7345.2571079999998</v>
      </c>
      <c r="O1086" s="169" t="str">
        <f t="shared" si="16"/>
        <v>GNM</v>
      </c>
    </row>
    <row r="1087" spans="1:15" hidden="1" outlineLevel="3" x14ac:dyDescent="0.25">
      <c r="A1087" s="169" t="s">
        <v>1298</v>
      </c>
      <c r="B1087" s="169" t="s">
        <v>1299</v>
      </c>
      <c r="C1087" s="169" t="s">
        <v>1277</v>
      </c>
      <c r="D1087" s="169">
        <v>2.5</v>
      </c>
      <c r="E1087" s="171">
        <v>16426</v>
      </c>
      <c r="J1087" s="169">
        <v>2.19</v>
      </c>
      <c r="K1087" s="171">
        <v>44866</v>
      </c>
      <c r="L1087" s="169">
        <v>7111.28</v>
      </c>
      <c r="M1087" s="169">
        <v>101.33275999999999</v>
      </c>
      <c r="N1087" s="170">
        <v>7206.0562950000003</v>
      </c>
      <c r="O1087" s="169" t="str">
        <f t="shared" si="16"/>
        <v>GNM</v>
      </c>
    </row>
    <row r="1088" spans="1:15" hidden="1" outlineLevel="3" x14ac:dyDescent="0.25">
      <c r="A1088" s="169" t="s">
        <v>1298</v>
      </c>
      <c r="B1088" s="169" t="s">
        <v>1299</v>
      </c>
      <c r="C1088" s="169" t="s">
        <v>1277</v>
      </c>
      <c r="D1088" s="169">
        <v>2.5</v>
      </c>
      <c r="E1088" s="171">
        <v>16426</v>
      </c>
      <c r="J1088" s="169">
        <v>2.19</v>
      </c>
      <c r="K1088" s="171">
        <v>44896</v>
      </c>
      <c r="L1088" s="169">
        <v>6660.6</v>
      </c>
      <c r="M1088" s="169">
        <v>101.33275999999999</v>
      </c>
      <c r="N1088" s="170">
        <v>6749.3698130000002</v>
      </c>
      <c r="O1088" s="169" t="str">
        <f t="shared" si="16"/>
        <v>GNM</v>
      </c>
    </row>
    <row r="1089" spans="1:15" hidden="1" outlineLevel="3" x14ac:dyDescent="0.25">
      <c r="A1089" s="169" t="s">
        <v>1298</v>
      </c>
      <c r="B1089" s="169" t="s">
        <v>1299</v>
      </c>
      <c r="C1089" s="169" t="s">
        <v>1277</v>
      </c>
      <c r="D1089" s="169">
        <v>2.5</v>
      </c>
      <c r="E1089" s="171">
        <v>16426</v>
      </c>
      <c r="J1089" s="169">
        <v>2.19</v>
      </c>
      <c r="K1089" s="171">
        <v>44927</v>
      </c>
      <c r="L1089" s="169">
        <v>6685.13</v>
      </c>
      <c r="M1089" s="169">
        <v>101.33275999999999</v>
      </c>
      <c r="N1089" s="170">
        <v>6774.2267389999997</v>
      </c>
      <c r="O1089" s="169" t="str">
        <f t="shared" si="16"/>
        <v>GNM</v>
      </c>
    </row>
    <row r="1090" spans="1:15" hidden="1" outlineLevel="3" x14ac:dyDescent="0.25">
      <c r="A1090" s="169" t="s">
        <v>1298</v>
      </c>
      <c r="B1090" s="169" t="s">
        <v>1299</v>
      </c>
      <c r="C1090" s="169" t="s">
        <v>1277</v>
      </c>
      <c r="D1090" s="169">
        <v>2.5</v>
      </c>
      <c r="E1090" s="171">
        <v>16426</v>
      </c>
      <c r="J1090" s="169">
        <v>2.19</v>
      </c>
      <c r="K1090" s="171">
        <v>44958</v>
      </c>
      <c r="L1090" s="169">
        <v>5753.99</v>
      </c>
      <c r="M1090" s="169">
        <v>101.33275999999999</v>
      </c>
      <c r="N1090" s="170">
        <v>5830.6768769999999</v>
      </c>
      <c r="O1090" s="169" t="str">
        <f t="shared" ref="O1090:O1153" si="17">LEFT(B1090,3)</f>
        <v>GNM</v>
      </c>
    </row>
    <row r="1091" spans="1:15" hidden="1" outlineLevel="3" x14ac:dyDescent="0.25">
      <c r="A1091" s="169" t="s">
        <v>1298</v>
      </c>
      <c r="B1091" s="169" t="s">
        <v>1299</v>
      </c>
      <c r="C1091" s="169" t="s">
        <v>1277</v>
      </c>
      <c r="D1091" s="169">
        <v>2.5</v>
      </c>
      <c r="E1091" s="171">
        <v>16426</v>
      </c>
      <c r="J1091" s="169">
        <v>2.19</v>
      </c>
      <c r="K1091" s="171">
        <v>44986</v>
      </c>
      <c r="L1091" s="169">
        <v>5773.96</v>
      </c>
      <c r="M1091" s="169">
        <v>101.33275999999999</v>
      </c>
      <c r="N1091" s="170">
        <v>5850.9130290000003</v>
      </c>
      <c r="O1091" s="169" t="str">
        <f t="shared" si="17"/>
        <v>GNM</v>
      </c>
    </row>
    <row r="1092" spans="1:15" hidden="1" outlineLevel="3" x14ac:dyDescent="0.25">
      <c r="A1092" s="169" t="s">
        <v>1298</v>
      </c>
      <c r="B1092" s="169" t="s">
        <v>1299</v>
      </c>
      <c r="C1092" s="169" t="s">
        <v>1277</v>
      </c>
      <c r="D1092" s="169">
        <v>2.5</v>
      </c>
      <c r="E1092" s="171">
        <v>16426</v>
      </c>
      <c r="J1092" s="169">
        <v>2.19</v>
      </c>
      <c r="K1092" s="171">
        <v>45017</v>
      </c>
      <c r="L1092" s="169">
        <v>6561.07</v>
      </c>
      <c r="M1092" s="169">
        <v>101.33275999999999</v>
      </c>
      <c r="N1092" s="170">
        <v>6648.5133169999999</v>
      </c>
      <c r="O1092" s="169" t="str">
        <f t="shared" si="17"/>
        <v>GNM</v>
      </c>
    </row>
    <row r="1093" spans="1:15" hidden="1" outlineLevel="3" x14ac:dyDescent="0.25">
      <c r="A1093" s="169" t="s">
        <v>1298</v>
      </c>
      <c r="B1093" s="169" t="s">
        <v>1299</v>
      </c>
      <c r="C1093" s="169" t="s">
        <v>1277</v>
      </c>
      <c r="D1093" s="169">
        <v>2.5</v>
      </c>
      <c r="E1093" s="171">
        <v>16426</v>
      </c>
      <c r="J1093" s="169">
        <v>2.19</v>
      </c>
      <c r="K1093" s="171">
        <v>45047</v>
      </c>
      <c r="L1093" s="169">
        <v>6895.4</v>
      </c>
      <c r="M1093" s="169">
        <v>101.33275999999999</v>
      </c>
      <c r="N1093" s="170">
        <v>6987.2991330000004</v>
      </c>
      <c r="O1093" s="169" t="str">
        <f t="shared" si="17"/>
        <v>GNM</v>
      </c>
    </row>
    <row r="1094" spans="1:15" hidden="1" outlineLevel="3" x14ac:dyDescent="0.25">
      <c r="A1094" s="169" t="s">
        <v>1298</v>
      </c>
      <c r="B1094" s="169" t="s">
        <v>1299</v>
      </c>
      <c r="C1094" s="169" t="s">
        <v>1277</v>
      </c>
      <c r="D1094" s="169">
        <v>2.5</v>
      </c>
      <c r="E1094" s="171">
        <v>16426</v>
      </c>
      <c r="J1094" s="169">
        <v>2.19</v>
      </c>
      <c r="K1094" s="171">
        <v>45078</v>
      </c>
      <c r="L1094" s="169">
        <v>7099.71</v>
      </c>
      <c r="M1094" s="169">
        <v>101.33275999999999</v>
      </c>
      <c r="N1094" s="170">
        <v>7194.3320949999998</v>
      </c>
      <c r="O1094" s="169" t="str">
        <f t="shared" si="17"/>
        <v>GNM</v>
      </c>
    </row>
    <row r="1095" spans="1:15" hidden="1" outlineLevel="3" x14ac:dyDescent="0.25">
      <c r="A1095" s="169" t="s">
        <v>1298</v>
      </c>
      <c r="B1095" s="169" t="s">
        <v>1299</v>
      </c>
      <c r="C1095" s="169" t="s">
        <v>1277</v>
      </c>
      <c r="D1095" s="169">
        <v>2.5</v>
      </c>
      <c r="E1095" s="171">
        <v>16426</v>
      </c>
      <c r="J1095" s="169">
        <v>2.19</v>
      </c>
      <c r="K1095" s="171">
        <v>45108</v>
      </c>
      <c r="L1095" s="169">
        <v>7375.17</v>
      </c>
      <c r="M1095" s="169">
        <v>101.33275999999999</v>
      </c>
      <c r="N1095" s="170">
        <v>7473.4633160000003</v>
      </c>
      <c r="O1095" s="169" t="str">
        <f t="shared" si="17"/>
        <v>GNM</v>
      </c>
    </row>
    <row r="1096" spans="1:15" hidden="1" outlineLevel="3" x14ac:dyDescent="0.25">
      <c r="A1096" s="169" t="s">
        <v>1298</v>
      </c>
      <c r="B1096" s="169" t="s">
        <v>1299</v>
      </c>
      <c r="C1096" s="169" t="s">
        <v>1277</v>
      </c>
      <c r="D1096" s="169">
        <v>2.5</v>
      </c>
      <c r="E1096" s="171">
        <v>16426</v>
      </c>
      <c r="J1096" s="169">
        <v>2.19</v>
      </c>
      <c r="K1096" s="171">
        <v>45139</v>
      </c>
      <c r="L1096" s="169">
        <v>7055.21</v>
      </c>
      <c r="M1096" s="169">
        <v>101.33275999999999</v>
      </c>
      <c r="N1096" s="170">
        <v>7149.2390169999999</v>
      </c>
      <c r="O1096" s="169" t="str">
        <f t="shared" si="17"/>
        <v>GNM</v>
      </c>
    </row>
    <row r="1097" spans="1:15" hidden="1" outlineLevel="3" x14ac:dyDescent="0.25">
      <c r="A1097" s="169" t="s">
        <v>1298</v>
      </c>
      <c r="B1097" s="169" t="s">
        <v>1299</v>
      </c>
      <c r="C1097" s="169" t="s">
        <v>1277</v>
      </c>
      <c r="D1097" s="169">
        <v>2.5</v>
      </c>
      <c r="E1097" s="171">
        <v>16426</v>
      </c>
      <c r="J1097" s="169">
        <v>2.19</v>
      </c>
      <c r="K1097" s="171">
        <v>45170</v>
      </c>
      <c r="L1097" s="169">
        <v>7063.62</v>
      </c>
      <c r="M1097" s="169">
        <v>101.33275999999999</v>
      </c>
      <c r="N1097" s="170">
        <v>7157.7611020000004</v>
      </c>
      <c r="O1097" s="169" t="str">
        <f t="shared" si="17"/>
        <v>GNM</v>
      </c>
    </row>
    <row r="1098" spans="1:15" hidden="1" outlineLevel="3" x14ac:dyDescent="0.25">
      <c r="A1098" s="169" t="s">
        <v>1298</v>
      </c>
      <c r="B1098" s="169" t="s">
        <v>1299</v>
      </c>
      <c r="C1098" s="169" t="s">
        <v>1277</v>
      </c>
      <c r="D1098" s="169">
        <v>2.5</v>
      </c>
      <c r="E1098" s="171">
        <v>16426</v>
      </c>
      <c r="J1098" s="169">
        <v>2.19</v>
      </c>
      <c r="K1098" s="171">
        <v>45200</v>
      </c>
      <c r="L1098" s="169">
        <v>6308.4</v>
      </c>
      <c r="M1098" s="169">
        <v>101.33275999999999</v>
      </c>
      <c r="N1098" s="170">
        <v>6392.4758320000001</v>
      </c>
      <c r="O1098" s="169" t="str">
        <f t="shared" si="17"/>
        <v>GNM</v>
      </c>
    </row>
    <row r="1099" spans="1:15" hidden="1" outlineLevel="3" x14ac:dyDescent="0.25">
      <c r="A1099" s="169" t="s">
        <v>1298</v>
      </c>
      <c r="B1099" s="169" t="s">
        <v>1299</v>
      </c>
      <c r="C1099" s="169" t="s">
        <v>1277</v>
      </c>
      <c r="D1099" s="169">
        <v>2.5</v>
      </c>
      <c r="E1099" s="171">
        <v>16426</v>
      </c>
      <c r="J1099" s="169">
        <v>2.19</v>
      </c>
      <c r="K1099" s="171">
        <v>45231</v>
      </c>
      <c r="L1099" s="169">
        <v>6193.1</v>
      </c>
      <c r="M1099" s="169">
        <v>101.33275999999999</v>
      </c>
      <c r="N1099" s="170">
        <v>6275.6391599999997</v>
      </c>
      <c r="O1099" s="169" t="str">
        <f t="shared" si="17"/>
        <v>GNM</v>
      </c>
    </row>
    <row r="1100" spans="1:15" hidden="1" outlineLevel="3" x14ac:dyDescent="0.25">
      <c r="A1100" s="169" t="s">
        <v>1298</v>
      </c>
      <c r="B1100" s="169" t="s">
        <v>1299</v>
      </c>
      <c r="C1100" s="169" t="s">
        <v>1277</v>
      </c>
      <c r="D1100" s="169">
        <v>2.5</v>
      </c>
      <c r="E1100" s="171">
        <v>16426</v>
      </c>
      <c r="J1100" s="169">
        <v>2.19</v>
      </c>
      <c r="K1100" s="171">
        <v>45261</v>
      </c>
      <c r="L1100" s="169">
        <v>5810.42</v>
      </c>
      <c r="M1100" s="169">
        <v>101.33275999999999</v>
      </c>
      <c r="N1100" s="170">
        <v>5887.8589540000003</v>
      </c>
      <c r="O1100" s="169" t="str">
        <f t="shared" si="17"/>
        <v>GNM</v>
      </c>
    </row>
    <row r="1101" spans="1:15" hidden="1" outlineLevel="3" x14ac:dyDescent="0.25">
      <c r="A1101" s="169" t="s">
        <v>1298</v>
      </c>
      <c r="B1101" s="169" t="s">
        <v>1299</v>
      </c>
      <c r="C1101" s="169" t="s">
        <v>1277</v>
      </c>
      <c r="D1101" s="169">
        <v>2.5</v>
      </c>
      <c r="E1101" s="171">
        <v>16426</v>
      </c>
      <c r="J1101" s="169">
        <v>2.19</v>
      </c>
      <c r="K1101" s="171">
        <v>45292</v>
      </c>
      <c r="L1101" s="169">
        <v>5831.44</v>
      </c>
      <c r="M1101" s="169">
        <v>101.33275999999999</v>
      </c>
      <c r="N1101" s="170">
        <v>5909.1590999999999</v>
      </c>
      <c r="O1101" s="169" t="str">
        <f t="shared" si="17"/>
        <v>GNM</v>
      </c>
    </row>
    <row r="1102" spans="1:15" hidden="1" outlineLevel="3" x14ac:dyDescent="0.25">
      <c r="A1102" s="169" t="s">
        <v>1298</v>
      </c>
      <c r="B1102" s="169" t="s">
        <v>1299</v>
      </c>
      <c r="C1102" s="169" t="s">
        <v>1277</v>
      </c>
      <c r="D1102" s="169">
        <v>2.5</v>
      </c>
      <c r="E1102" s="171">
        <v>16426</v>
      </c>
      <c r="J1102" s="169">
        <v>2.19</v>
      </c>
      <c r="K1102" s="171">
        <v>45323</v>
      </c>
      <c r="L1102" s="169">
        <v>5041.53</v>
      </c>
      <c r="M1102" s="169">
        <v>101.33275999999999</v>
      </c>
      <c r="N1102" s="170">
        <v>5108.7214949999998</v>
      </c>
      <c r="O1102" s="169" t="str">
        <f t="shared" si="17"/>
        <v>GNM</v>
      </c>
    </row>
    <row r="1103" spans="1:15" hidden="1" outlineLevel="3" x14ac:dyDescent="0.25">
      <c r="A1103" s="169" t="s">
        <v>1298</v>
      </c>
      <c r="B1103" s="169" t="s">
        <v>1299</v>
      </c>
      <c r="C1103" s="169" t="s">
        <v>1277</v>
      </c>
      <c r="D1103" s="169">
        <v>2.5</v>
      </c>
      <c r="E1103" s="171">
        <v>16426</v>
      </c>
      <c r="J1103" s="169">
        <v>2.19</v>
      </c>
      <c r="K1103" s="171">
        <v>45352</v>
      </c>
      <c r="L1103" s="169">
        <v>5059.0600000000004</v>
      </c>
      <c r="M1103" s="169">
        <v>101.33275999999999</v>
      </c>
      <c r="N1103" s="170">
        <v>5126.4851280000003</v>
      </c>
      <c r="O1103" s="169" t="str">
        <f t="shared" si="17"/>
        <v>GNM</v>
      </c>
    </row>
    <row r="1104" spans="1:15" hidden="1" outlineLevel="3" x14ac:dyDescent="0.25">
      <c r="A1104" s="169" t="s">
        <v>1298</v>
      </c>
      <c r="B1104" s="169" t="s">
        <v>1299</v>
      </c>
      <c r="C1104" s="169" t="s">
        <v>1277</v>
      </c>
      <c r="D1104" s="169">
        <v>2.5</v>
      </c>
      <c r="E1104" s="171">
        <v>16426</v>
      </c>
      <c r="J1104" s="169">
        <v>2.19</v>
      </c>
      <c r="K1104" s="171">
        <v>45383</v>
      </c>
      <c r="L1104" s="169">
        <v>5728.41</v>
      </c>
      <c r="M1104" s="169">
        <v>101.33275999999999</v>
      </c>
      <c r="N1104" s="170">
        <v>5804.7559570000003</v>
      </c>
      <c r="O1104" s="169" t="str">
        <f t="shared" si="17"/>
        <v>GNM</v>
      </c>
    </row>
    <row r="1105" spans="1:15" hidden="1" outlineLevel="3" x14ac:dyDescent="0.25">
      <c r="A1105" s="169" t="s">
        <v>1298</v>
      </c>
      <c r="B1105" s="169" t="s">
        <v>1299</v>
      </c>
      <c r="C1105" s="169" t="s">
        <v>1277</v>
      </c>
      <c r="D1105" s="169">
        <v>2.5</v>
      </c>
      <c r="E1105" s="171">
        <v>16426</v>
      </c>
      <c r="J1105" s="169">
        <v>2.19</v>
      </c>
      <c r="K1105" s="171">
        <v>45413</v>
      </c>
      <c r="L1105" s="169">
        <v>6012.62</v>
      </c>
      <c r="M1105" s="169">
        <v>101.33275999999999</v>
      </c>
      <c r="N1105" s="170">
        <v>6092.7537940000002</v>
      </c>
      <c r="O1105" s="169" t="str">
        <f t="shared" si="17"/>
        <v>GNM</v>
      </c>
    </row>
    <row r="1106" spans="1:15" hidden="1" outlineLevel="3" x14ac:dyDescent="0.25">
      <c r="A1106" s="169" t="s">
        <v>1298</v>
      </c>
      <c r="B1106" s="169" t="s">
        <v>1299</v>
      </c>
      <c r="C1106" s="169" t="s">
        <v>1277</v>
      </c>
      <c r="D1106" s="169">
        <v>2.5</v>
      </c>
      <c r="E1106" s="171">
        <v>16426</v>
      </c>
      <c r="J1106" s="169">
        <v>2.19</v>
      </c>
      <c r="K1106" s="171">
        <v>45444</v>
      </c>
      <c r="L1106" s="169">
        <v>6186.1</v>
      </c>
      <c r="M1106" s="169">
        <v>101.33275999999999</v>
      </c>
      <c r="N1106" s="170">
        <v>6268.5458660000004</v>
      </c>
      <c r="O1106" s="169" t="str">
        <f t="shared" si="17"/>
        <v>GNM</v>
      </c>
    </row>
    <row r="1107" spans="1:15" hidden="1" outlineLevel="3" x14ac:dyDescent="0.25">
      <c r="A1107" s="169" t="s">
        <v>1298</v>
      </c>
      <c r="B1107" s="169" t="s">
        <v>1299</v>
      </c>
      <c r="C1107" s="169" t="s">
        <v>1277</v>
      </c>
      <c r="D1107" s="169">
        <v>2.5</v>
      </c>
      <c r="E1107" s="171">
        <v>16426</v>
      </c>
      <c r="J1107" s="169">
        <v>2.19</v>
      </c>
      <c r="K1107" s="171">
        <v>45474</v>
      </c>
      <c r="L1107" s="169">
        <v>5062.91</v>
      </c>
      <c r="M1107" s="169">
        <v>101.33275999999999</v>
      </c>
      <c r="N1107" s="170">
        <v>5130.3864389999999</v>
      </c>
      <c r="O1107" s="169" t="str">
        <f t="shared" si="17"/>
        <v>GNM</v>
      </c>
    </row>
    <row r="1108" spans="1:15" hidden="1" outlineLevel="3" x14ac:dyDescent="0.25">
      <c r="A1108" s="169" t="s">
        <v>1298</v>
      </c>
      <c r="B1108" s="169" t="s">
        <v>1299</v>
      </c>
      <c r="C1108" s="169" t="s">
        <v>1277</v>
      </c>
      <c r="D1108" s="169">
        <v>2.5</v>
      </c>
      <c r="E1108" s="171">
        <v>16426</v>
      </c>
      <c r="J1108" s="169">
        <v>2.19</v>
      </c>
      <c r="K1108" s="171">
        <v>45505</v>
      </c>
      <c r="L1108" s="169">
        <v>2651.49</v>
      </c>
      <c r="M1108" s="169">
        <v>101.33275999999999</v>
      </c>
      <c r="N1108" s="170">
        <v>2686.8279980000002</v>
      </c>
      <c r="O1108" s="169" t="str">
        <f t="shared" si="17"/>
        <v>GNM</v>
      </c>
    </row>
    <row r="1109" spans="1:15" hidden="1" outlineLevel="3" x14ac:dyDescent="0.25">
      <c r="A1109" s="169" t="s">
        <v>1298</v>
      </c>
      <c r="B1109" s="169" t="s">
        <v>1299</v>
      </c>
      <c r="C1109" s="169" t="s">
        <v>1277</v>
      </c>
      <c r="D1109" s="169">
        <v>2.5</v>
      </c>
      <c r="E1109" s="171">
        <v>16426</v>
      </c>
      <c r="J1109" s="169">
        <v>2.19</v>
      </c>
      <c r="K1109" s="171">
        <v>45536</v>
      </c>
      <c r="L1109" s="169">
        <v>2654.29</v>
      </c>
      <c r="M1109" s="169">
        <v>101.33275999999999</v>
      </c>
      <c r="N1109" s="170">
        <v>2689.6653150000002</v>
      </c>
      <c r="O1109" s="169" t="str">
        <f t="shared" si="17"/>
        <v>GNM</v>
      </c>
    </row>
    <row r="1110" spans="1:15" hidden="1" outlineLevel="3" x14ac:dyDescent="0.25">
      <c r="A1110" s="169" t="s">
        <v>1298</v>
      </c>
      <c r="B1110" s="169" t="s">
        <v>1299</v>
      </c>
      <c r="C1110" s="169" t="s">
        <v>1277</v>
      </c>
      <c r="D1110" s="169">
        <v>2.5</v>
      </c>
      <c r="E1110" s="171">
        <v>16426</v>
      </c>
      <c r="J1110" s="169">
        <v>2.19</v>
      </c>
      <c r="K1110" s="171">
        <v>45566</v>
      </c>
      <c r="L1110" s="169">
        <v>2353.6</v>
      </c>
      <c r="M1110" s="169">
        <v>101.33275999999999</v>
      </c>
      <c r="N1110" s="170">
        <v>2384.9678389999999</v>
      </c>
      <c r="O1110" s="169" t="str">
        <f t="shared" si="17"/>
        <v>GNM</v>
      </c>
    </row>
    <row r="1111" spans="1:15" hidden="1" outlineLevel="3" x14ac:dyDescent="0.25">
      <c r="A1111" s="169" t="s">
        <v>1298</v>
      </c>
      <c r="B1111" s="169" t="s">
        <v>1299</v>
      </c>
      <c r="C1111" s="169" t="s">
        <v>1277</v>
      </c>
      <c r="D1111" s="169">
        <v>2.5</v>
      </c>
      <c r="E1111" s="171">
        <v>16426</v>
      </c>
      <c r="J1111" s="169">
        <v>2.19</v>
      </c>
      <c r="K1111" s="171">
        <v>45597</v>
      </c>
      <c r="L1111" s="169">
        <v>2310.5</v>
      </c>
      <c r="M1111" s="169">
        <v>101.33275999999999</v>
      </c>
      <c r="N1111" s="170">
        <v>2341.29342</v>
      </c>
      <c r="O1111" s="169" t="str">
        <f t="shared" si="17"/>
        <v>GNM</v>
      </c>
    </row>
    <row r="1112" spans="1:15" hidden="1" outlineLevel="3" x14ac:dyDescent="0.25">
      <c r="A1112" s="169" t="s">
        <v>1298</v>
      </c>
      <c r="B1112" s="169" t="s">
        <v>1299</v>
      </c>
      <c r="C1112" s="169" t="s">
        <v>1277</v>
      </c>
      <c r="D1112" s="169">
        <v>2.5</v>
      </c>
      <c r="E1112" s="171">
        <v>16426</v>
      </c>
      <c r="J1112" s="169">
        <v>2.19</v>
      </c>
      <c r="K1112" s="171">
        <v>45627</v>
      </c>
      <c r="L1112" s="169">
        <v>2155.25</v>
      </c>
      <c r="M1112" s="169">
        <v>101.33275999999999</v>
      </c>
      <c r="N1112" s="170">
        <v>2183.9743100000001</v>
      </c>
      <c r="O1112" s="169" t="str">
        <f t="shared" si="17"/>
        <v>GNM</v>
      </c>
    </row>
    <row r="1113" spans="1:15" hidden="1" outlineLevel="3" x14ac:dyDescent="0.25">
      <c r="A1113" s="169" t="s">
        <v>1298</v>
      </c>
      <c r="B1113" s="169" t="s">
        <v>1299</v>
      </c>
      <c r="C1113" s="169" t="s">
        <v>1277</v>
      </c>
      <c r="D1113" s="169">
        <v>2.5</v>
      </c>
      <c r="E1113" s="171">
        <v>16426</v>
      </c>
      <c r="J1113" s="169">
        <v>2.19</v>
      </c>
      <c r="K1113" s="171">
        <v>45658</v>
      </c>
      <c r="L1113" s="169">
        <v>2163.66</v>
      </c>
      <c r="M1113" s="169">
        <v>101.33275999999999</v>
      </c>
      <c r="N1113" s="170">
        <v>2192.4963950000001</v>
      </c>
      <c r="O1113" s="169" t="str">
        <f t="shared" si="17"/>
        <v>GNM</v>
      </c>
    </row>
    <row r="1114" spans="1:15" hidden="1" outlineLevel="3" x14ac:dyDescent="0.25">
      <c r="A1114" s="169" t="s">
        <v>1298</v>
      </c>
      <c r="B1114" s="169" t="s">
        <v>1299</v>
      </c>
      <c r="C1114" s="169" t="s">
        <v>1277</v>
      </c>
      <c r="D1114" s="169">
        <v>2.5</v>
      </c>
      <c r="E1114" s="171">
        <v>16426</v>
      </c>
      <c r="J1114" s="169">
        <v>2.19</v>
      </c>
      <c r="K1114" s="171">
        <v>45689</v>
      </c>
      <c r="L1114" s="169">
        <v>1852.81</v>
      </c>
      <c r="M1114" s="169">
        <v>101.33275999999999</v>
      </c>
      <c r="N1114" s="170">
        <v>1877.5035109999999</v>
      </c>
      <c r="O1114" s="169" t="str">
        <f t="shared" si="17"/>
        <v>GNM</v>
      </c>
    </row>
    <row r="1115" spans="1:15" hidden="1" outlineLevel="3" x14ac:dyDescent="0.25">
      <c r="A1115" s="169" t="s">
        <v>1298</v>
      </c>
      <c r="B1115" s="169" t="s">
        <v>1299</v>
      </c>
      <c r="C1115" s="169" t="s">
        <v>1277</v>
      </c>
      <c r="D1115" s="169">
        <v>2.5</v>
      </c>
      <c r="E1115" s="171">
        <v>16426</v>
      </c>
      <c r="J1115" s="169">
        <v>2.19</v>
      </c>
      <c r="K1115" s="171">
        <v>45717</v>
      </c>
      <c r="L1115" s="169">
        <v>1857.37</v>
      </c>
      <c r="M1115" s="169">
        <v>101.33275999999999</v>
      </c>
      <c r="N1115" s="170">
        <v>1882.124284</v>
      </c>
      <c r="O1115" s="169" t="str">
        <f t="shared" si="17"/>
        <v>GNM</v>
      </c>
    </row>
    <row r="1116" spans="1:15" hidden="1" outlineLevel="3" x14ac:dyDescent="0.25">
      <c r="A1116" s="169" t="s">
        <v>1298</v>
      </c>
      <c r="B1116" s="169" t="s">
        <v>1299</v>
      </c>
      <c r="C1116" s="169" t="s">
        <v>1277</v>
      </c>
      <c r="D1116" s="169">
        <v>2.5</v>
      </c>
      <c r="E1116" s="171">
        <v>16426</v>
      </c>
      <c r="J1116" s="169">
        <v>2.19</v>
      </c>
      <c r="K1116" s="171">
        <v>45748</v>
      </c>
      <c r="L1116" s="169">
        <v>2123.71</v>
      </c>
      <c r="M1116" s="169">
        <v>101.33275999999999</v>
      </c>
      <c r="N1116" s="170">
        <v>2152.0139570000001</v>
      </c>
      <c r="O1116" s="169" t="str">
        <f t="shared" si="17"/>
        <v>GNM</v>
      </c>
    </row>
    <row r="1117" spans="1:15" hidden="1" outlineLevel="3" x14ac:dyDescent="0.25">
      <c r="A1117" s="169" t="s">
        <v>1298</v>
      </c>
      <c r="B1117" s="169" t="s">
        <v>1299</v>
      </c>
      <c r="C1117" s="169" t="s">
        <v>1277</v>
      </c>
      <c r="D1117" s="169">
        <v>2.5</v>
      </c>
      <c r="E1117" s="171">
        <v>16426</v>
      </c>
      <c r="J1117" s="169">
        <v>2.19</v>
      </c>
      <c r="K1117" s="171">
        <v>45778</v>
      </c>
      <c r="L1117" s="169">
        <v>2233.75</v>
      </c>
      <c r="M1117" s="169">
        <v>101.33275999999999</v>
      </c>
      <c r="N1117" s="170">
        <v>2263.5205270000001</v>
      </c>
      <c r="O1117" s="169" t="str">
        <f t="shared" si="17"/>
        <v>GNM</v>
      </c>
    </row>
    <row r="1118" spans="1:15" hidden="1" outlineLevel="3" x14ac:dyDescent="0.25">
      <c r="A1118" s="169" t="s">
        <v>1298</v>
      </c>
      <c r="B1118" s="169" t="s">
        <v>1299</v>
      </c>
      <c r="C1118" s="169" t="s">
        <v>1277</v>
      </c>
      <c r="D1118" s="169">
        <v>2.5</v>
      </c>
      <c r="E1118" s="171">
        <v>16426</v>
      </c>
      <c r="J1118" s="169">
        <v>2.19</v>
      </c>
      <c r="K1118" s="171">
        <v>45809</v>
      </c>
      <c r="L1118" s="169">
        <v>2302.09</v>
      </c>
      <c r="M1118" s="169">
        <v>101.33275999999999</v>
      </c>
      <c r="N1118" s="170">
        <v>2332.7713349999999</v>
      </c>
      <c r="O1118" s="169" t="str">
        <f t="shared" si="17"/>
        <v>GNM</v>
      </c>
    </row>
    <row r="1119" spans="1:15" hidden="1" outlineLevel="3" x14ac:dyDescent="0.25">
      <c r="A1119" s="169" t="s">
        <v>1298</v>
      </c>
      <c r="B1119" s="169" t="s">
        <v>1299</v>
      </c>
      <c r="C1119" s="169" t="s">
        <v>1277</v>
      </c>
      <c r="D1119" s="169">
        <v>2.5</v>
      </c>
      <c r="E1119" s="171">
        <v>16426</v>
      </c>
      <c r="J1119" s="169">
        <v>2.19</v>
      </c>
      <c r="K1119" s="171">
        <v>45839</v>
      </c>
      <c r="L1119" s="169">
        <v>2395.65</v>
      </c>
      <c r="M1119" s="169">
        <v>101.33275999999999</v>
      </c>
      <c r="N1119" s="170">
        <v>2427.5782650000001</v>
      </c>
      <c r="O1119" s="169" t="str">
        <f t="shared" si="17"/>
        <v>GNM</v>
      </c>
    </row>
    <row r="1120" spans="1:15" hidden="1" outlineLevel="3" x14ac:dyDescent="0.25">
      <c r="A1120" s="169" t="s">
        <v>1298</v>
      </c>
      <c r="B1120" s="169" t="s">
        <v>1299</v>
      </c>
      <c r="C1120" s="169" t="s">
        <v>1277</v>
      </c>
      <c r="D1120" s="169">
        <v>2.5</v>
      </c>
      <c r="E1120" s="171">
        <v>16426</v>
      </c>
      <c r="J1120" s="169">
        <v>2.19</v>
      </c>
      <c r="K1120" s="171">
        <v>45870</v>
      </c>
      <c r="L1120" s="169">
        <v>2289.48</v>
      </c>
      <c r="M1120" s="169">
        <v>101.33275999999999</v>
      </c>
      <c r="N1120" s="170">
        <v>2319.9932739999999</v>
      </c>
      <c r="O1120" s="169" t="str">
        <f t="shared" si="17"/>
        <v>GNM</v>
      </c>
    </row>
    <row r="1121" spans="1:15" hidden="1" outlineLevel="3" x14ac:dyDescent="0.25">
      <c r="A1121" s="169" t="s">
        <v>1298</v>
      </c>
      <c r="B1121" s="169" t="s">
        <v>1299</v>
      </c>
      <c r="C1121" s="169" t="s">
        <v>1277</v>
      </c>
      <c r="D1121" s="169">
        <v>2.5</v>
      </c>
      <c r="E1121" s="171">
        <v>16426</v>
      </c>
      <c r="J1121" s="169">
        <v>2.19</v>
      </c>
      <c r="K1121" s="171">
        <v>45901</v>
      </c>
      <c r="L1121" s="169">
        <v>2294.0300000000002</v>
      </c>
      <c r="M1121" s="169">
        <v>101.33275999999999</v>
      </c>
      <c r="N1121" s="170">
        <v>2324.6039139999998</v>
      </c>
      <c r="O1121" s="169" t="str">
        <f t="shared" si="17"/>
        <v>GNM</v>
      </c>
    </row>
    <row r="1122" spans="1:15" hidden="1" outlineLevel="3" x14ac:dyDescent="0.25">
      <c r="A1122" s="169" t="s">
        <v>1298</v>
      </c>
      <c r="B1122" s="169" t="s">
        <v>1299</v>
      </c>
      <c r="C1122" s="169" t="s">
        <v>1277</v>
      </c>
      <c r="D1122" s="169">
        <v>2.5</v>
      </c>
      <c r="E1122" s="171">
        <v>16426</v>
      </c>
      <c r="J1122" s="169">
        <v>2.19</v>
      </c>
      <c r="K1122" s="171">
        <v>45931</v>
      </c>
      <c r="L1122" s="169">
        <v>2041.7</v>
      </c>
      <c r="M1122" s="169">
        <v>101.33275999999999</v>
      </c>
      <c r="N1122" s="170">
        <v>2068.910961</v>
      </c>
      <c r="O1122" s="169" t="str">
        <f t="shared" si="17"/>
        <v>GNM</v>
      </c>
    </row>
    <row r="1123" spans="1:15" hidden="1" outlineLevel="3" x14ac:dyDescent="0.25">
      <c r="A1123" s="169" t="s">
        <v>1298</v>
      </c>
      <c r="B1123" s="169" t="s">
        <v>1299</v>
      </c>
      <c r="C1123" s="169" t="s">
        <v>1277</v>
      </c>
      <c r="D1123" s="169">
        <v>2.5</v>
      </c>
      <c r="E1123" s="171">
        <v>16426</v>
      </c>
      <c r="J1123" s="169">
        <v>2.19</v>
      </c>
      <c r="K1123" s="171">
        <v>45962</v>
      </c>
      <c r="L1123" s="169">
        <v>2006.31</v>
      </c>
      <c r="M1123" s="169">
        <v>101.33275999999999</v>
      </c>
      <c r="N1123" s="170">
        <v>2033.049297</v>
      </c>
      <c r="O1123" s="169" t="str">
        <f t="shared" si="17"/>
        <v>GNM</v>
      </c>
    </row>
    <row r="1124" spans="1:15" hidden="1" outlineLevel="3" x14ac:dyDescent="0.25">
      <c r="A1124" s="169" t="s">
        <v>1298</v>
      </c>
      <c r="B1124" s="169" t="s">
        <v>1299</v>
      </c>
      <c r="C1124" s="169" t="s">
        <v>1277</v>
      </c>
      <c r="D1124" s="169">
        <v>2.5</v>
      </c>
      <c r="E1124" s="171">
        <v>16426</v>
      </c>
      <c r="J1124" s="169">
        <v>2.19</v>
      </c>
      <c r="K1124" s="171">
        <v>45992</v>
      </c>
      <c r="L1124" s="169">
        <v>1876.64</v>
      </c>
      <c r="M1124" s="169">
        <v>101.33275999999999</v>
      </c>
      <c r="N1124" s="170">
        <v>1901.6511069999999</v>
      </c>
      <c r="O1124" s="169" t="str">
        <f t="shared" si="17"/>
        <v>GNM</v>
      </c>
    </row>
    <row r="1125" spans="1:15" hidden="1" outlineLevel="3" x14ac:dyDescent="0.25">
      <c r="A1125" s="169" t="s">
        <v>1298</v>
      </c>
      <c r="B1125" s="169" t="s">
        <v>1299</v>
      </c>
      <c r="C1125" s="169" t="s">
        <v>1277</v>
      </c>
      <c r="D1125" s="169">
        <v>2.5</v>
      </c>
      <c r="E1125" s="171">
        <v>16426</v>
      </c>
      <c r="J1125" s="169">
        <v>2.19</v>
      </c>
      <c r="K1125" s="171">
        <v>46023</v>
      </c>
      <c r="L1125" s="169">
        <v>1885.06</v>
      </c>
      <c r="M1125" s="169">
        <v>101.33275999999999</v>
      </c>
      <c r="N1125" s="170">
        <v>1910.1833260000001</v>
      </c>
      <c r="O1125" s="169" t="str">
        <f t="shared" si="17"/>
        <v>GNM</v>
      </c>
    </row>
    <row r="1126" spans="1:15" hidden="1" outlineLevel="3" x14ac:dyDescent="0.25">
      <c r="A1126" s="169" t="s">
        <v>1298</v>
      </c>
      <c r="B1126" s="169" t="s">
        <v>1299</v>
      </c>
      <c r="C1126" s="169" t="s">
        <v>1277</v>
      </c>
      <c r="D1126" s="169">
        <v>2.5</v>
      </c>
      <c r="E1126" s="171">
        <v>16426</v>
      </c>
      <c r="J1126" s="169">
        <v>2.19</v>
      </c>
      <c r="K1126" s="171">
        <v>46054</v>
      </c>
      <c r="L1126" s="169">
        <v>1622.22</v>
      </c>
      <c r="M1126" s="169">
        <v>101.33275999999999</v>
      </c>
      <c r="N1126" s="170">
        <v>1643.840299</v>
      </c>
      <c r="O1126" s="169" t="str">
        <f t="shared" si="17"/>
        <v>GNM</v>
      </c>
    </row>
    <row r="1127" spans="1:15" hidden="1" outlineLevel="3" x14ac:dyDescent="0.25">
      <c r="A1127" s="169" t="s">
        <v>1298</v>
      </c>
      <c r="B1127" s="169" t="s">
        <v>1299</v>
      </c>
      <c r="C1127" s="169" t="s">
        <v>1277</v>
      </c>
      <c r="D1127" s="169">
        <v>2.5</v>
      </c>
      <c r="E1127" s="171">
        <v>16426</v>
      </c>
      <c r="J1127" s="169">
        <v>2.19</v>
      </c>
      <c r="K1127" s="171">
        <v>46082</v>
      </c>
      <c r="L1127" s="169">
        <v>1627.48</v>
      </c>
      <c r="M1127" s="169">
        <v>101.33275999999999</v>
      </c>
      <c r="N1127" s="170">
        <v>1649.170402</v>
      </c>
      <c r="O1127" s="169" t="str">
        <f t="shared" si="17"/>
        <v>GNM</v>
      </c>
    </row>
    <row r="1128" spans="1:15" hidden="1" outlineLevel="3" x14ac:dyDescent="0.25">
      <c r="A1128" s="169" t="s">
        <v>1298</v>
      </c>
      <c r="B1128" s="169" t="s">
        <v>1299</v>
      </c>
      <c r="C1128" s="169" t="s">
        <v>1277</v>
      </c>
      <c r="D1128" s="169">
        <v>2.5</v>
      </c>
      <c r="E1128" s="171">
        <v>16426</v>
      </c>
      <c r="J1128" s="169">
        <v>2.19</v>
      </c>
      <c r="K1128" s="171">
        <v>46113</v>
      </c>
      <c r="L1128" s="169">
        <v>1853.51</v>
      </c>
      <c r="M1128" s="169">
        <v>101.33275999999999</v>
      </c>
      <c r="N1128" s="170">
        <v>1878.2128399999999</v>
      </c>
      <c r="O1128" s="169" t="str">
        <f t="shared" si="17"/>
        <v>GNM</v>
      </c>
    </row>
    <row r="1129" spans="1:15" hidden="1" outlineLevel="3" x14ac:dyDescent="0.25">
      <c r="A1129" s="169" t="s">
        <v>1298</v>
      </c>
      <c r="B1129" s="169" t="s">
        <v>1299</v>
      </c>
      <c r="C1129" s="169" t="s">
        <v>1277</v>
      </c>
      <c r="D1129" s="169">
        <v>2.5</v>
      </c>
      <c r="E1129" s="171">
        <v>16426</v>
      </c>
      <c r="J1129" s="169">
        <v>2.19</v>
      </c>
      <c r="K1129" s="171">
        <v>46143</v>
      </c>
      <c r="L1129" s="169">
        <v>1948.49</v>
      </c>
      <c r="M1129" s="169">
        <v>101.33275999999999</v>
      </c>
      <c r="N1129" s="170">
        <v>1974.458695</v>
      </c>
      <c r="O1129" s="169" t="str">
        <f t="shared" si="17"/>
        <v>GNM</v>
      </c>
    </row>
    <row r="1130" spans="1:15" hidden="1" outlineLevel="3" x14ac:dyDescent="0.25">
      <c r="A1130" s="169" t="s">
        <v>1298</v>
      </c>
      <c r="B1130" s="169" t="s">
        <v>1299</v>
      </c>
      <c r="C1130" s="169" t="s">
        <v>1277</v>
      </c>
      <c r="D1130" s="169">
        <v>2.5</v>
      </c>
      <c r="E1130" s="171">
        <v>16426</v>
      </c>
      <c r="J1130" s="169">
        <v>2.19</v>
      </c>
      <c r="K1130" s="171">
        <v>46174</v>
      </c>
      <c r="L1130" s="169">
        <v>2007.36</v>
      </c>
      <c r="M1130" s="169">
        <v>101.33275999999999</v>
      </c>
      <c r="N1130" s="170">
        <v>2034.1132909999999</v>
      </c>
      <c r="O1130" s="169" t="str">
        <f t="shared" si="17"/>
        <v>GNM</v>
      </c>
    </row>
    <row r="1131" spans="1:15" hidden="1" outlineLevel="3" x14ac:dyDescent="0.25">
      <c r="A1131" s="169" t="s">
        <v>1298</v>
      </c>
      <c r="B1131" s="169" t="s">
        <v>1299</v>
      </c>
      <c r="C1131" s="169" t="s">
        <v>1277</v>
      </c>
      <c r="D1131" s="169">
        <v>2.5</v>
      </c>
      <c r="E1131" s="171">
        <v>16426</v>
      </c>
      <c r="J1131" s="169">
        <v>2.19</v>
      </c>
      <c r="K1131" s="171">
        <v>46204</v>
      </c>
      <c r="L1131" s="169">
        <v>2087.61</v>
      </c>
      <c r="M1131" s="169">
        <v>101.33275999999999</v>
      </c>
      <c r="N1131" s="170">
        <v>2115.4328310000001</v>
      </c>
      <c r="O1131" s="169" t="str">
        <f t="shared" si="17"/>
        <v>GNM</v>
      </c>
    </row>
    <row r="1132" spans="1:15" hidden="1" outlineLevel="3" x14ac:dyDescent="0.25">
      <c r="A1132" s="169" t="s">
        <v>1298</v>
      </c>
      <c r="B1132" s="169" t="s">
        <v>1299</v>
      </c>
      <c r="C1132" s="169" t="s">
        <v>1277</v>
      </c>
      <c r="D1132" s="169">
        <v>2.5</v>
      </c>
      <c r="E1132" s="171">
        <v>16426</v>
      </c>
      <c r="J1132" s="169">
        <v>2.19</v>
      </c>
      <c r="K1132" s="171">
        <v>46235</v>
      </c>
      <c r="L1132" s="169">
        <v>1998.6</v>
      </c>
      <c r="M1132" s="169">
        <v>101.33275999999999</v>
      </c>
      <c r="N1132" s="170">
        <v>2025.236541</v>
      </c>
      <c r="O1132" s="169" t="str">
        <f t="shared" si="17"/>
        <v>GNM</v>
      </c>
    </row>
    <row r="1133" spans="1:15" hidden="1" outlineLevel="3" x14ac:dyDescent="0.25">
      <c r="A1133" s="169" t="s">
        <v>1298</v>
      </c>
      <c r="B1133" s="169" t="s">
        <v>1299</v>
      </c>
      <c r="C1133" s="169" t="s">
        <v>1277</v>
      </c>
      <c r="D1133" s="169">
        <v>2.5</v>
      </c>
      <c r="E1133" s="171">
        <v>16426</v>
      </c>
      <c r="J1133" s="169">
        <v>2.19</v>
      </c>
      <c r="K1133" s="171">
        <v>46266</v>
      </c>
      <c r="L1133" s="169">
        <v>2003.15</v>
      </c>
      <c r="M1133" s="169">
        <v>101.33275999999999</v>
      </c>
      <c r="N1133" s="170">
        <v>2029.847182</v>
      </c>
      <c r="O1133" s="169" t="str">
        <f t="shared" si="17"/>
        <v>GNM</v>
      </c>
    </row>
    <row r="1134" spans="1:15" hidden="1" outlineLevel="3" x14ac:dyDescent="0.25">
      <c r="A1134" s="169" t="s">
        <v>1298</v>
      </c>
      <c r="B1134" s="169" t="s">
        <v>1299</v>
      </c>
      <c r="C1134" s="169" t="s">
        <v>1277</v>
      </c>
      <c r="D1134" s="169">
        <v>2.5</v>
      </c>
      <c r="E1134" s="171">
        <v>16426</v>
      </c>
      <c r="J1134" s="169">
        <v>2.19</v>
      </c>
      <c r="K1134" s="171">
        <v>46296</v>
      </c>
      <c r="L1134" s="169">
        <v>1789.38</v>
      </c>
      <c r="M1134" s="169">
        <v>101.33275999999999</v>
      </c>
      <c r="N1134" s="170">
        <v>1813.2281410000001</v>
      </c>
      <c r="O1134" s="169" t="str">
        <f t="shared" si="17"/>
        <v>GNM</v>
      </c>
    </row>
    <row r="1135" spans="1:15" hidden="1" outlineLevel="3" x14ac:dyDescent="0.25">
      <c r="A1135" s="169" t="s">
        <v>1298</v>
      </c>
      <c r="B1135" s="169" t="s">
        <v>1299</v>
      </c>
      <c r="C1135" s="169" t="s">
        <v>1277</v>
      </c>
      <c r="D1135" s="169">
        <v>2.5</v>
      </c>
      <c r="E1135" s="171">
        <v>16426</v>
      </c>
      <c r="J1135" s="169">
        <v>2.19</v>
      </c>
      <c r="K1135" s="171">
        <v>46327</v>
      </c>
      <c r="L1135" s="169">
        <v>1759.94</v>
      </c>
      <c r="M1135" s="169">
        <v>101.33275999999999</v>
      </c>
      <c r="N1135" s="170">
        <v>1783.3957760000001</v>
      </c>
      <c r="O1135" s="169" t="str">
        <f t="shared" si="17"/>
        <v>GNM</v>
      </c>
    </row>
    <row r="1136" spans="1:15" hidden="1" outlineLevel="3" x14ac:dyDescent="0.25">
      <c r="A1136" s="169" t="s">
        <v>1298</v>
      </c>
      <c r="B1136" s="169" t="s">
        <v>1299</v>
      </c>
      <c r="C1136" s="169" t="s">
        <v>1277</v>
      </c>
      <c r="D1136" s="169">
        <v>2.5</v>
      </c>
      <c r="E1136" s="171">
        <v>16426</v>
      </c>
      <c r="J1136" s="169">
        <v>2.19</v>
      </c>
      <c r="K1136" s="171">
        <v>46357</v>
      </c>
      <c r="L1136" s="169">
        <v>1650.25</v>
      </c>
      <c r="M1136" s="169">
        <v>101.33275999999999</v>
      </c>
      <c r="N1136" s="170">
        <v>1672.243872</v>
      </c>
      <c r="O1136" s="169" t="str">
        <f t="shared" si="17"/>
        <v>GNM</v>
      </c>
    </row>
    <row r="1137" spans="1:15" hidden="1" outlineLevel="3" x14ac:dyDescent="0.25">
      <c r="A1137" s="169" t="s">
        <v>1298</v>
      </c>
      <c r="B1137" s="169" t="s">
        <v>1299</v>
      </c>
      <c r="C1137" s="169" t="s">
        <v>1277</v>
      </c>
      <c r="D1137" s="169">
        <v>2.5</v>
      </c>
      <c r="E1137" s="171">
        <v>16426</v>
      </c>
      <c r="J1137" s="169">
        <v>2.19</v>
      </c>
      <c r="K1137" s="171">
        <v>46388</v>
      </c>
      <c r="L1137" s="169">
        <v>1657.61</v>
      </c>
      <c r="M1137" s="169">
        <v>101.33275999999999</v>
      </c>
      <c r="N1137" s="170">
        <v>1679.701963</v>
      </c>
      <c r="O1137" s="169" t="str">
        <f t="shared" si="17"/>
        <v>GNM</v>
      </c>
    </row>
    <row r="1138" spans="1:15" hidden="1" outlineLevel="3" x14ac:dyDescent="0.25">
      <c r="A1138" s="169" t="s">
        <v>1298</v>
      </c>
      <c r="B1138" s="169" t="s">
        <v>1299</v>
      </c>
      <c r="C1138" s="169" t="s">
        <v>1277</v>
      </c>
      <c r="D1138" s="169">
        <v>2.5</v>
      </c>
      <c r="E1138" s="171">
        <v>16426</v>
      </c>
      <c r="J1138" s="169">
        <v>2.19</v>
      </c>
      <c r="K1138" s="171">
        <v>46419</v>
      </c>
      <c r="L1138" s="169">
        <v>1435.79</v>
      </c>
      <c r="M1138" s="169">
        <v>101.33275999999999</v>
      </c>
      <c r="N1138" s="170">
        <v>1454.9256350000001</v>
      </c>
      <c r="O1138" s="169" t="str">
        <f t="shared" si="17"/>
        <v>GNM</v>
      </c>
    </row>
    <row r="1139" spans="1:15" hidden="1" outlineLevel="3" x14ac:dyDescent="0.25">
      <c r="A1139" s="169" t="s">
        <v>1298</v>
      </c>
      <c r="B1139" s="169" t="s">
        <v>1299</v>
      </c>
      <c r="C1139" s="169" t="s">
        <v>1277</v>
      </c>
      <c r="D1139" s="169">
        <v>2.5</v>
      </c>
      <c r="E1139" s="171">
        <v>16426</v>
      </c>
      <c r="J1139" s="169">
        <v>2.19</v>
      </c>
      <c r="K1139" s="171">
        <v>46447</v>
      </c>
      <c r="L1139" s="169">
        <v>1440.34</v>
      </c>
      <c r="M1139" s="169">
        <v>101.33275999999999</v>
      </c>
      <c r="N1139" s="170">
        <v>1459.5362749999999</v>
      </c>
      <c r="O1139" s="169" t="str">
        <f t="shared" si="17"/>
        <v>GNM</v>
      </c>
    </row>
    <row r="1140" spans="1:15" hidden="1" outlineLevel="3" x14ac:dyDescent="0.25">
      <c r="A1140" s="169" t="s">
        <v>1298</v>
      </c>
      <c r="B1140" s="169" t="s">
        <v>1299</v>
      </c>
      <c r="C1140" s="169" t="s">
        <v>1277</v>
      </c>
      <c r="D1140" s="169">
        <v>2.5</v>
      </c>
      <c r="E1140" s="171">
        <v>16426</v>
      </c>
      <c r="J1140" s="169">
        <v>2.19</v>
      </c>
      <c r="K1140" s="171">
        <v>46478</v>
      </c>
      <c r="L1140" s="169">
        <v>1633.43</v>
      </c>
      <c r="M1140" s="169">
        <v>101.33275999999999</v>
      </c>
      <c r="N1140" s="170">
        <v>1655.1997019999999</v>
      </c>
      <c r="O1140" s="169" t="str">
        <f t="shared" si="17"/>
        <v>GNM</v>
      </c>
    </row>
    <row r="1141" spans="1:15" hidden="1" outlineLevel="3" x14ac:dyDescent="0.25">
      <c r="A1141" s="169" t="s">
        <v>1298</v>
      </c>
      <c r="B1141" s="169" t="s">
        <v>1299</v>
      </c>
      <c r="C1141" s="169" t="s">
        <v>1277</v>
      </c>
      <c r="D1141" s="169">
        <v>2.5</v>
      </c>
      <c r="E1141" s="171">
        <v>16426</v>
      </c>
      <c r="J1141" s="169">
        <v>2.19</v>
      </c>
      <c r="K1141" s="171">
        <v>46508</v>
      </c>
      <c r="L1141" s="169">
        <v>1713.69</v>
      </c>
      <c r="M1141" s="169">
        <v>101.33275999999999</v>
      </c>
      <c r="N1141" s="170">
        <v>1736.5293750000001</v>
      </c>
      <c r="O1141" s="169" t="str">
        <f t="shared" si="17"/>
        <v>GNM</v>
      </c>
    </row>
    <row r="1142" spans="1:15" hidden="1" outlineLevel="3" x14ac:dyDescent="0.25">
      <c r="A1142" s="169" t="s">
        <v>1298</v>
      </c>
      <c r="B1142" s="169" t="s">
        <v>1299</v>
      </c>
      <c r="C1142" s="169" t="s">
        <v>1277</v>
      </c>
      <c r="D1142" s="169">
        <v>2.5</v>
      </c>
      <c r="E1142" s="171">
        <v>16426</v>
      </c>
      <c r="J1142" s="169">
        <v>2.19</v>
      </c>
      <c r="K1142" s="171">
        <v>46539</v>
      </c>
      <c r="L1142" s="169">
        <v>1763.45</v>
      </c>
      <c r="M1142" s="169">
        <v>101.33275999999999</v>
      </c>
      <c r="N1142" s="170">
        <v>1786.952556</v>
      </c>
      <c r="O1142" s="169" t="str">
        <f t="shared" si="17"/>
        <v>GNM</v>
      </c>
    </row>
    <row r="1143" spans="1:15" hidden="1" outlineLevel="3" x14ac:dyDescent="0.25">
      <c r="A1143" s="169" t="s">
        <v>1298</v>
      </c>
      <c r="B1143" s="169" t="s">
        <v>1299</v>
      </c>
      <c r="C1143" s="169" t="s">
        <v>1277</v>
      </c>
      <c r="D1143" s="169">
        <v>2.5</v>
      </c>
      <c r="E1143" s="171">
        <v>16426</v>
      </c>
      <c r="J1143" s="169">
        <v>2.19</v>
      </c>
      <c r="K1143" s="171">
        <v>46569</v>
      </c>
      <c r="L1143" s="169">
        <v>1831.79</v>
      </c>
      <c r="M1143" s="169">
        <v>101.33275999999999</v>
      </c>
      <c r="N1143" s="170">
        <v>1856.203364</v>
      </c>
      <c r="O1143" s="169" t="str">
        <f t="shared" si="17"/>
        <v>GNM</v>
      </c>
    </row>
    <row r="1144" spans="1:15" hidden="1" outlineLevel="3" x14ac:dyDescent="0.25">
      <c r="A1144" s="169" t="s">
        <v>1298</v>
      </c>
      <c r="B1144" s="169" t="s">
        <v>1299</v>
      </c>
      <c r="C1144" s="169" t="s">
        <v>1277</v>
      </c>
      <c r="D1144" s="169">
        <v>2.5</v>
      </c>
      <c r="E1144" s="171">
        <v>16426</v>
      </c>
      <c r="J1144" s="169">
        <v>2.19</v>
      </c>
      <c r="K1144" s="171">
        <v>46600</v>
      </c>
      <c r="L1144" s="169">
        <v>1756.09</v>
      </c>
      <c r="M1144" s="169">
        <v>101.33275999999999</v>
      </c>
      <c r="N1144" s="170">
        <v>1779.494465</v>
      </c>
      <c r="O1144" s="169" t="str">
        <f t="shared" si="17"/>
        <v>GNM</v>
      </c>
    </row>
    <row r="1145" spans="1:15" hidden="1" outlineLevel="3" x14ac:dyDescent="0.25">
      <c r="A1145" s="169" t="s">
        <v>1298</v>
      </c>
      <c r="B1145" s="169" t="s">
        <v>1299</v>
      </c>
      <c r="C1145" s="169" t="s">
        <v>1277</v>
      </c>
      <c r="D1145" s="169">
        <v>2.5</v>
      </c>
      <c r="E1145" s="171">
        <v>16426</v>
      </c>
      <c r="J1145" s="169">
        <v>2.19</v>
      </c>
      <c r="K1145" s="171">
        <v>46631</v>
      </c>
      <c r="L1145" s="169">
        <v>1759.94</v>
      </c>
      <c r="M1145" s="169">
        <v>101.33275999999999</v>
      </c>
      <c r="N1145" s="170">
        <v>1783.3957760000001</v>
      </c>
      <c r="O1145" s="169" t="str">
        <f t="shared" si="17"/>
        <v>GNM</v>
      </c>
    </row>
    <row r="1146" spans="1:15" hidden="1" outlineLevel="3" x14ac:dyDescent="0.25">
      <c r="A1146" s="169" t="s">
        <v>1298</v>
      </c>
      <c r="B1146" s="169" t="s">
        <v>1299</v>
      </c>
      <c r="C1146" s="169" t="s">
        <v>1277</v>
      </c>
      <c r="D1146" s="169">
        <v>2.5</v>
      </c>
      <c r="E1146" s="171">
        <v>16426</v>
      </c>
      <c r="J1146" s="169">
        <v>2.19</v>
      </c>
      <c r="K1146" s="171">
        <v>46661</v>
      </c>
      <c r="L1146" s="169">
        <v>1578.42</v>
      </c>
      <c r="M1146" s="169">
        <v>101.33275999999999</v>
      </c>
      <c r="N1146" s="170">
        <v>1599.4565500000001</v>
      </c>
      <c r="O1146" s="169" t="str">
        <f t="shared" si="17"/>
        <v>GNM</v>
      </c>
    </row>
    <row r="1147" spans="1:15" hidden="1" outlineLevel="3" x14ac:dyDescent="0.25">
      <c r="A1147" s="169" t="s">
        <v>1298</v>
      </c>
      <c r="B1147" s="169" t="s">
        <v>1299</v>
      </c>
      <c r="C1147" s="169" t="s">
        <v>1277</v>
      </c>
      <c r="D1147" s="169">
        <v>2.5</v>
      </c>
      <c r="E1147" s="171">
        <v>16426</v>
      </c>
      <c r="J1147" s="169">
        <v>2.19</v>
      </c>
      <c r="K1147" s="171">
        <v>46692</v>
      </c>
      <c r="L1147" s="169">
        <v>1553.53</v>
      </c>
      <c r="M1147" s="169">
        <v>101.33275999999999</v>
      </c>
      <c r="N1147" s="170">
        <v>1574.2348260000001</v>
      </c>
      <c r="O1147" s="169" t="str">
        <f t="shared" si="17"/>
        <v>GNM</v>
      </c>
    </row>
    <row r="1148" spans="1:15" hidden="1" outlineLevel="3" x14ac:dyDescent="0.25">
      <c r="A1148" s="169" t="s">
        <v>1298</v>
      </c>
      <c r="B1148" s="169" t="s">
        <v>1299</v>
      </c>
      <c r="C1148" s="169" t="s">
        <v>1277</v>
      </c>
      <c r="D1148" s="169">
        <v>2.5</v>
      </c>
      <c r="E1148" s="171">
        <v>16426</v>
      </c>
      <c r="J1148" s="169">
        <v>2.19</v>
      </c>
      <c r="K1148" s="171">
        <v>46722</v>
      </c>
      <c r="L1148" s="169">
        <v>1459.96</v>
      </c>
      <c r="M1148" s="169">
        <v>101.33275999999999</v>
      </c>
      <c r="N1148" s="170">
        <v>1479.4177629999999</v>
      </c>
      <c r="O1148" s="169" t="str">
        <f t="shared" si="17"/>
        <v>GNM</v>
      </c>
    </row>
    <row r="1149" spans="1:15" hidden="1" outlineLevel="3" x14ac:dyDescent="0.25">
      <c r="A1149" s="169" t="s">
        <v>1298</v>
      </c>
      <c r="B1149" s="169" t="s">
        <v>1299</v>
      </c>
      <c r="C1149" s="169" t="s">
        <v>1277</v>
      </c>
      <c r="D1149" s="169">
        <v>2.5</v>
      </c>
      <c r="E1149" s="171">
        <v>16426</v>
      </c>
      <c r="J1149" s="169">
        <v>2.19</v>
      </c>
      <c r="K1149" s="171">
        <v>46753</v>
      </c>
      <c r="L1149" s="169">
        <v>1466.27</v>
      </c>
      <c r="M1149" s="169">
        <v>101.33275999999999</v>
      </c>
      <c r="N1149" s="170">
        <v>1485.81186</v>
      </c>
      <c r="O1149" s="169" t="str">
        <f t="shared" si="17"/>
        <v>GNM</v>
      </c>
    </row>
    <row r="1150" spans="1:15" hidden="1" outlineLevel="3" x14ac:dyDescent="0.25">
      <c r="A1150" s="169" t="s">
        <v>1298</v>
      </c>
      <c r="B1150" s="169" t="s">
        <v>1299</v>
      </c>
      <c r="C1150" s="169" t="s">
        <v>1277</v>
      </c>
      <c r="D1150" s="169">
        <v>2.5</v>
      </c>
      <c r="E1150" s="171">
        <v>16426</v>
      </c>
      <c r="J1150" s="169">
        <v>2.19</v>
      </c>
      <c r="K1150" s="171">
        <v>46784</v>
      </c>
      <c r="L1150" s="169">
        <v>1278.08</v>
      </c>
      <c r="M1150" s="169">
        <v>101.33275999999999</v>
      </c>
      <c r="N1150" s="170">
        <v>1295.1137389999999</v>
      </c>
      <c r="O1150" s="169" t="str">
        <f t="shared" si="17"/>
        <v>GNM</v>
      </c>
    </row>
    <row r="1151" spans="1:15" hidden="1" outlineLevel="3" x14ac:dyDescent="0.25">
      <c r="A1151" s="169" t="s">
        <v>1298</v>
      </c>
      <c r="B1151" s="169" t="s">
        <v>1299</v>
      </c>
      <c r="C1151" s="169" t="s">
        <v>1277</v>
      </c>
      <c r="D1151" s="169">
        <v>2.5</v>
      </c>
      <c r="E1151" s="171">
        <v>16426</v>
      </c>
      <c r="J1151" s="169">
        <v>2.19</v>
      </c>
      <c r="K1151" s="171">
        <v>46813</v>
      </c>
      <c r="L1151" s="169">
        <v>1281.5899999999999</v>
      </c>
      <c r="M1151" s="169">
        <v>101.33275999999999</v>
      </c>
      <c r="N1151" s="170">
        <v>1298.670519</v>
      </c>
      <c r="O1151" s="169" t="str">
        <f t="shared" si="17"/>
        <v>GNM</v>
      </c>
    </row>
    <row r="1152" spans="1:15" hidden="1" outlineLevel="3" x14ac:dyDescent="0.25">
      <c r="A1152" s="169" t="s">
        <v>1298</v>
      </c>
      <c r="B1152" s="169" t="s">
        <v>1299</v>
      </c>
      <c r="C1152" s="169" t="s">
        <v>1277</v>
      </c>
      <c r="D1152" s="169">
        <v>2.5</v>
      </c>
      <c r="E1152" s="171">
        <v>16426</v>
      </c>
      <c r="J1152" s="169">
        <v>2.19</v>
      </c>
      <c r="K1152" s="171">
        <v>46844</v>
      </c>
      <c r="L1152" s="169">
        <v>1445.95</v>
      </c>
      <c r="M1152" s="169">
        <v>101.33275999999999</v>
      </c>
      <c r="N1152" s="170">
        <v>1465.221043</v>
      </c>
      <c r="O1152" s="169" t="str">
        <f t="shared" si="17"/>
        <v>GNM</v>
      </c>
    </row>
    <row r="1153" spans="1:15" hidden="1" outlineLevel="3" x14ac:dyDescent="0.25">
      <c r="A1153" s="169" t="s">
        <v>1298</v>
      </c>
      <c r="B1153" s="169" t="s">
        <v>1299</v>
      </c>
      <c r="C1153" s="169" t="s">
        <v>1277</v>
      </c>
      <c r="D1153" s="169">
        <v>2.5</v>
      </c>
      <c r="E1153" s="171">
        <v>16426</v>
      </c>
      <c r="J1153" s="169">
        <v>2.19</v>
      </c>
      <c r="K1153" s="171">
        <v>46874</v>
      </c>
      <c r="L1153" s="169">
        <v>1513.58</v>
      </c>
      <c r="M1153" s="169">
        <v>101.33275999999999</v>
      </c>
      <c r="N1153" s="170">
        <v>1533.752389</v>
      </c>
      <c r="O1153" s="169" t="str">
        <f t="shared" si="17"/>
        <v>GNM</v>
      </c>
    </row>
    <row r="1154" spans="1:15" hidden="1" outlineLevel="3" x14ac:dyDescent="0.25">
      <c r="A1154" s="169" t="s">
        <v>1298</v>
      </c>
      <c r="B1154" s="169" t="s">
        <v>1299</v>
      </c>
      <c r="C1154" s="169" t="s">
        <v>1277</v>
      </c>
      <c r="D1154" s="169">
        <v>2.5</v>
      </c>
      <c r="E1154" s="171">
        <v>16426</v>
      </c>
      <c r="J1154" s="169">
        <v>2.19</v>
      </c>
      <c r="K1154" s="171">
        <v>46905</v>
      </c>
      <c r="L1154" s="169">
        <v>1555.28</v>
      </c>
      <c r="M1154" s="169">
        <v>101.33275999999999</v>
      </c>
      <c r="N1154" s="170">
        <v>1576.0081499999999</v>
      </c>
      <c r="O1154" s="169" t="str">
        <f t="shared" ref="O1154:O1217" si="18">LEFT(B1154,3)</f>
        <v>GNM</v>
      </c>
    </row>
    <row r="1155" spans="1:15" hidden="1" outlineLevel="3" x14ac:dyDescent="0.25">
      <c r="A1155" s="169" t="s">
        <v>1298</v>
      </c>
      <c r="B1155" s="169" t="s">
        <v>1299</v>
      </c>
      <c r="C1155" s="169" t="s">
        <v>1277</v>
      </c>
      <c r="D1155" s="169">
        <v>2.5</v>
      </c>
      <c r="E1155" s="171">
        <v>16426</v>
      </c>
      <c r="J1155" s="169">
        <v>2.19</v>
      </c>
      <c r="K1155" s="171">
        <v>46935</v>
      </c>
      <c r="L1155" s="169">
        <v>1612.76</v>
      </c>
      <c r="M1155" s="169">
        <v>101.33275999999999</v>
      </c>
      <c r="N1155" s="170">
        <v>1634.25422</v>
      </c>
      <c r="O1155" s="169" t="str">
        <f t="shared" si="18"/>
        <v>GNM</v>
      </c>
    </row>
    <row r="1156" spans="1:15" hidden="1" outlineLevel="3" x14ac:dyDescent="0.25">
      <c r="A1156" s="169" t="s">
        <v>1298</v>
      </c>
      <c r="B1156" s="169" t="s">
        <v>1299</v>
      </c>
      <c r="C1156" s="169" t="s">
        <v>1277</v>
      </c>
      <c r="D1156" s="169">
        <v>2.5</v>
      </c>
      <c r="E1156" s="171">
        <v>16426</v>
      </c>
      <c r="J1156" s="169">
        <v>2.19</v>
      </c>
      <c r="K1156" s="171">
        <v>46966</v>
      </c>
      <c r="L1156" s="169">
        <v>1548.28</v>
      </c>
      <c r="M1156" s="169">
        <v>101.33275999999999</v>
      </c>
      <c r="N1156" s="170">
        <v>1568.914857</v>
      </c>
      <c r="O1156" s="169" t="str">
        <f t="shared" si="18"/>
        <v>GNM</v>
      </c>
    </row>
    <row r="1157" spans="1:15" hidden="1" outlineLevel="3" x14ac:dyDescent="0.25">
      <c r="A1157" s="169" t="s">
        <v>1298</v>
      </c>
      <c r="B1157" s="169" t="s">
        <v>1299</v>
      </c>
      <c r="C1157" s="169" t="s">
        <v>1277</v>
      </c>
      <c r="D1157" s="169">
        <v>2.5</v>
      </c>
      <c r="E1157" s="171">
        <v>16426</v>
      </c>
      <c r="J1157" s="169">
        <v>2.19</v>
      </c>
      <c r="K1157" s="171">
        <v>46997</v>
      </c>
      <c r="L1157" s="169">
        <v>1551.43</v>
      </c>
      <c r="M1157" s="169">
        <v>101.33275999999999</v>
      </c>
      <c r="N1157" s="170">
        <v>1572.1068379999999</v>
      </c>
      <c r="O1157" s="169" t="str">
        <f t="shared" si="18"/>
        <v>GNM</v>
      </c>
    </row>
    <row r="1158" spans="1:15" hidden="1" outlineLevel="3" x14ac:dyDescent="0.25">
      <c r="A1158" s="169" t="s">
        <v>1298</v>
      </c>
      <c r="B1158" s="169" t="s">
        <v>1299</v>
      </c>
      <c r="C1158" s="169" t="s">
        <v>1277</v>
      </c>
      <c r="D1158" s="169">
        <v>2.5</v>
      </c>
      <c r="E1158" s="171">
        <v>16426</v>
      </c>
      <c r="J1158" s="169">
        <v>2.19</v>
      </c>
      <c r="K1158" s="171">
        <v>47027</v>
      </c>
      <c r="L1158" s="169">
        <v>179953.94</v>
      </c>
      <c r="M1158" s="169">
        <v>101.33275999999999</v>
      </c>
      <c r="N1158" s="170">
        <v>182352.2941</v>
      </c>
      <c r="O1158" s="169" t="str">
        <f t="shared" si="18"/>
        <v>GNM</v>
      </c>
    </row>
    <row r="1159" spans="1:15" hidden="1" outlineLevel="3" x14ac:dyDescent="0.25">
      <c r="A1159" s="169" t="s">
        <v>1300</v>
      </c>
      <c r="B1159" s="169" t="s">
        <v>1301</v>
      </c>
      <c r="C1159" s="169" t="s">
        <v>1277</v>
      </c>
      <c r="D1159" s="169">
        <v>2.5</v>
      </c>
      <c r="E1159" s="171">
        <v>16335</v>
      </c>
      <c r="J1159" s="169">
        <v>3.07</v>
      </c>
      <c r="K1159" s="171">
        <v>43374</v>
      </c>
      <c r="L1159" s="169">
        <v>38553.29</v>
      </c>
      <c r="M1159" s="169">
        <v>97.018720000000002</v>
      </c>
      <c r="N1159" s="170">
        <v>37403.908479999998</v>
      </c>
      <c r="O1159" s="169" t="str">
        <f t="shared" si="18"/>
        <v>GNM</v>
      </c>
    </row>
    <row r="1160" spans="1:15" hidden="1" outlineLevel="3" x14ac:dyDescent="0.25">
      <c r="A1160" s="169" t="s">
        <v>1300</v>
      </c>
      <c r="B1160" s="169" t="s">
        <v>1301</v>
      </c>
      <c r="C1160" s="169" t="s">
        <v>1277</v>
      </c>
      <c r="D1160" s="169">
        <v>2.5</v>
      </c>
      <c r="E1160" s="171">
        <v>16335</v>
      </c>
      <c r="J1160" s="169">
        <v>3.07</v>
      </c>
      <c r="K1160" s="171">
        <v>43405</v>
      </c>
      <c r="L1160" s="169">
        <v>32622.06</v>
      </c>
      <c r="M1160" s="169">
        <v>97.018720000000002</v>
      </c>
      <c r="N1160" s="170">
        <v>31649.50505</v>
      </c>
      <c r="O1160" s="169" t="str">
        <f t="shared" si="18"/>
        <v>GNM</v>
      </c>
    </row>
    <row r="1161" spans="1:15" hidden="1" outlineLevel="3" x14ac:dyDescent="0.25">
      <c r="A1161" s="169" t="s">
        <v>1300</v>
      </c>
      <c r="B1161" s="169" t="s">
        <v>1301</v>
      </c>
      <c r="C1161" s="169" t="s">
        <v>1277</v>
      </c>
      <c r="D1161" s="169">
        <v>2.5</v>
      </c>
      <c r="E1161" s="171">
        <v>16335</v>
      </c>
      <c r="J1161" s="169">
        <v>3.07</v>
      </c>
      <c r="K1161" s="171">
        <v>43435</v>
      </c>
      <c r="L1161" s="169">
        <v>25816.79</v>
      </c>
      <c r="M1161" s="169">
        <v>97.018720000000002</v>
      </c>
      <c r="N1161" s="170">
        <v>25047.119200000001</v>
      </c>
      <c r="O1161" s="169" t="str">
        <f t="shared" si="18"/>
        <v>GNM</v>
      </c>
    </row>
    <row r="1162" spans="1:15" hidden="1" outlineLevel="3" x14ac:dyDescent="0.25">
      <c r="A1162" s="169" t="s">
        <v>1300</v>
      </c>
      <c r="B1162" s="169" t="s">
        <v>1301</v>
      </c>
      <c r="C1162" s="169" t="s">
        <v>1277</v>
      </c>
      <c r="D1162" s="169">
        <v>2.5</v>
      </c>
      <c r="E1162" s="171">
        <v>16335</v>
      </c>
      <c r="J1162" s="169">
        <v>3.07</v>
      </c>
      <c r="K1162" s="171">
        <v>43466</v>
      </c>
      <c r="L1162" s="169">
        <v>23577.5</v>
      </c>
      <c r="M1162" s="169">
        <v>97.018720000000002</v>
      </c>
      <c r="N1162" s="170">
        <v>22874.58871</v>
      </c>
      <c r="O1162" s="169" t="str">
        <f t="shared" si="18"/>
        <v>GNM</v>
      </c>
    </row>
    <row r="1163" spans="1:15" hidden="1" outlineLevel="3" x14ac:dyDescent="0.25">
      <c r="A1163" s="169" t="s">
        <v>1300</v>
      </c>
      <c r="B1163" s="169" t="s">
        <v>1301</v>
      </c>
      <c r="C1163" s="169" t="s">
        <v>1277</v>
      </c>
      <c r="D1163" s="169">
        <v>2.5</v>
      </c>
      <c r="E1163" s="171">
        <v>16335</v>
      </c>
      <c r="J1163" s="169">
        <v>3.07</v>
      </c>
      <c r="K1163" s="171">
        <v>43497</v>
      </c>
      <c r="L1163" s="169">
        <v>20724.63</v>
      </c>
      <c r="M1163" s="169">
        <v>97.018720000000002</v>
      </c>
      <c r="N1163" s="170">
        <v>20106.77075</v>
      </c>
      <c r="O1163" s="169" t="str">
        <f t="shared" si="18"/>
        <v>GNM</v>
      </c>
    </row>
    <row r="1164" spans="1:15" hidden="1" outlineLevel="3" x14ac:dyDescent="0.25">
      <c r="A1164" s="169" t="s">
        <v>1300</v>
      </c>
      <c r="B1164" s="169" t="s">
        <v>1301</v>
      </c>
      <c r="C1164" s="169" t="s">
        <v>1277</v>
      </c>
      <c r="D1164" s="169">
        <v>2.5</v>
      </c>
      <c r="E1164" s="171">
        <v>16335</v>
      </c>
      <c r="J1164" s="169">
        <v>3.07</v>
      </c>
      <c r="K1164" s="171">
        <v>43525</v>
      </c>
      <c r="L1164" s="169">
        <v>19885.919999999998</v>
      </c>
      <c r="M1164" s="169">
        <v>97.018720000000002</v>
      </c>
      <c r="N1164" s="170">
        <v>19293.065040000001</v>
      </c>
      <c r="O1164" s="169" t="str">
        <f t="shared" si="18"/>
        <v>GNM</v>
      </c>
    </row>
    <row r="1165" spans="1:15" hidden="1" outlineLevel="3" x14ac:dyDescent="0.25">
      <c r="A1165" s="169" t="s">
        <v>1300</v>
      </c>
      <c r="B1165" s="169" t="s">
        <v>1301</v>
      </c>
      <c r="C1165" s="169" t="s">
        <v>1277</v>
      </c>
      <c r="D1165" s="169">
        <v>2.5</v>
      </c>
      <c r="E1165" s="171">
        <v>16335</v>
      </c>
      <c r="J1165" s="169">
        <v>3.07</v>
      </c>
      <c r="K1165" s="171">
        <v>43556</v>
      </c>
      <c r="L1165" s="169">
        <v>21232.06</v>
      </c>
      <c r="M1165" s="169">
        <v>97.018720000000002</v>
      </c>
      <c r="N1165" s="170">
        <v>20599.072840000001</v>
      </c>
      <c r="O1165" s="169" t="str">
        <f t="shared" si="18"/>
        <v>GNM</v>
      </c>
    </row>
    <row r="1166" spans="1:15" hidden="1" outlineLevel="3" x14ac:dyDescent="0.25">
      <c r="A1166" s="169" t="s">
        <v>1300</v>
      </c>
      <c r="B1166" s="169" t="s">
        <v>1301</v>
      </c>
      <c r="C1166" s="169" t="s">
        <v>1277</v>
      </c>
      <c r="D1166" s="169">
        <v>2.5</v>
      </c>
      <c r="E1166" s="171">
        <v>16335</v>
      </c>
      <c r="J1166" s="169">
        <v>3.07</v>
      </c>
      <c r="K1166" s="171">
        <v>43586</v>
      </c>
      <c r="L1166" s="169">
        <v>22668.12</v>
      </c>
      <c r="M1166" s="169">
        <v>97.018720000000002</v>
      </c>
      <c r="N1166" s="170">
        <v>21992.319869999999</v>
      </c>
      <c r="O1166" s="169" t="str">
        <f t="shared" si="18"/>
        <v>GNM</v>
      </c>
    </row>
    <row r="1167" spans="1:15" hidden="1" outlineLevel="3" x14ac:dyDescent="0.25">
      <c r="A1167" s="169" t="s">
        <v>1300</v>
      </c>
      <c r="B1167" s="169" t="s">
        <v>1301</v>
      </c>
      <c r="C1167" s="169" t="s">
        <v>1277</v>
      </c>
      <c r="D1167" s="169">
        <v>2.5</v>
      </c>
      <c r="E1167" s="171">
        <v>16335</v>
      </c>
      <c r="J1167" s="169">
        <v>3.07</v>
      </c>
      <c r="K1167" s="171">
        <v>43617</v>
      </c>
      <c r="L1167" s="169">
        <v>23231.89</v>
      </c>
      <c r="M1167" s="169">
        <v>97.018720000000002</v>
      </c>
      <c r="N1167" s="170">
        <v>22539.282309999999</v>
      </c>
      <c r="O1167" s="169" t="str">
        <f t="shared" si="18"/>
        <v>GNM</v>
      </c>
    </row>
    <row r="1168" spans="1:15" hidden="1" outlineLevel="3" x14ac:dyDescent="0.25">
      <c r="A1168" s="169" t="s">
        <v>1300</v>
      </c>
      <c r="B1168" s="169" t="s">
        <v>1301</v>
      </c>
      <c r="C1168" s="169" t="s">
        <v>1277</v>
      </c>
      <c r="D1168" s="169">
        <v>2.5</v>
      </c>
      <c r="E1168" s="171">
        <v>16335</v>
      </c>
      <c r="J1168" s="169">
        <v>3.07</v>
      </c>
      <c r="K1168" s="171">
        <v>43647</v>
      </c>
      <c r="L1168" s="169">
        <v>22614.84</v>
      </c>
      <c r="M1168" s="169">
        <v>97.018720000000002</v>
      </c>
      <c r="N1168" s="170">
        <v>21940.6283</v>
      </c>
      <c r="O1168" s="169" t="str">
        <f t="shared" si="18"/>
        <v>GNM</v>
      </c>
    </row>
    <row r="1169" spans="1:15" hidden="1" outlineLevel="3" x14ac:dyDescent="0.25">
      <c r="A1169" s="169" t="s">
        <v>1300</v>
      </c>
      <c r="B1169" s="169" t="s">
        <v>1301</v>
      </c>
      <c r="C1169" s="169" t="s">
        <v>1277</v>
      </c>
      <c r="D1169" s="169">
        <v>2.5</v>
      </c>
      <c r="E1169" s="171">
        <v>16335</v>
      </c>
      <c r="J1169" s="169">
        <v>3.07</v>
      </c>
      <c r="K1169" s="171">
        <v>43678</v>
      </c>
      <c r="L1169" s="169">
        <v>23416.62</v>
      </c>
      <c r="M1169" s="169">
        <v>97.018720000000002</v>
      </c>
      <c r="N1169" s="170">
        <v>22718.504990000001</v>
      </c>
      <c r="O1169" s="169" t="str">
        <f t="shared" si="18"/>
        <v>GNM</v>
      </c>
    </row>
    <row r="1170" spans="1:15" hidden="1" outlineLevel="3" x14ac:dyDescent="0.25">
      <c r="A1170" s="169" t="s">
        <v>1300</v>
      </c>
      <c r="B1170" s="169" t="s">
        <v>1301</v>
      </c>
      <c r="C1170" s="169" t="s">
        <v>1277</v>
      </c>
      <c r="D1170" s="169">
        <v>2.5</v>
      </c>
      <c r="E1170" s="171">
        <v>16335</v>
      </c>
      <c r="J1170" s="169">
        <v>3.07</v>
      </c>
      <c r="K1170" s="171">
        <v>43709</v>
      </c>
      <c r="L1170" s="169">
        <v>23045.62</v>
      </c>
      <c r="M1170" s="169">
        <v>97.018720000000002</v>
      </c>
      <c r="N1170" s="170">
        <v>22358.56554</v>
      </c>
      <c r="O1170" s="169" t="str">
        <f t="shared" si="18"/>
        <v>GNM</v>
      </c>
    </row>
    <row r="1171" spans="1:15" hidden="1" outlineLevel="3" x14ac:dyDescent="0.25">
      <c r="A1171" s="169" t="s">
        <v>1300</v>
      </c>
      <c r="B1171" s="169" t="s">
        <v>1301</v>
      </c>
      <c r="C1171" s="169" t="s">
        <v>1277</v>
      </c>
      <c r="D1171" s="169">
        <v>2.5</v>
      </c>
      <c r="E1171" s="171">
        <v>16335</v>
      </c>
      <c r="J1171" s="169">
        <v>3.07</v>
      </c>
      <c r="K1171" s="171">
        <v>43739</v>
      </c>
      <c r="L1171" s="169">
        <v>20738.91</v>
      </c>
      <c r="M1171" s="169">
        <v>97.018720000000002</v>
      </c>
      <c r="N1171" s="170">
        <v>20120.625019999999</v>
      </c>
      <c r="O1171" s="169" t="str">
        <f t="shared" si="18"/>
        <v>GNM</v>
      </c>
    </row>
    <row r="1172" spans="1:15" hidden="1" outlineLevel="3" x14ac:dyDescent="0.25">
      <c r="A1172" s="169" t="s">
        <v>1300</v>
      </c>
      <c r="B1172" s="169" t="s">
        <v>1301</v>
      </c>
      <c r="C1172" s="169" t="s">
        <v>1277</v>
      </c>
      <c r="D1172" s="169">
        <v>2.5</v>
      </c>
      <c r="E1172" s="171">
        <v>16335</v>
      </c>
      <c r="J1172" s="169">
        <v>3.07</v>
      </c>
      <c r="K1172" s="171">
        <v>43770</v>
      </c>
      <c r="L1172" s="169">
        <v>21250.9</v>
      </c>
      <c r="M1172" s="169">
        <v>97.018720000000002</v>
      </c>
      <c r="N1172" s="170">
        <v>20617.351170000002</v>
      </c>
      <c r="O1172" s="169" t="str">
        <f t="shared" si="18"/>
        <v>GNM</v>
      </c>
    </row>
    <row r="1173" spans="1:15" hidden="1" outlineLevel="3" x14ac:dyDescent="0.25">
      <c r="A1173" s="169" t="s">
        <v>1300</v>
      </c>
      <c r="B1173" s="169" t="s">
        <v>1301</v>
      </c>
      <c r="C1173" s="169" t="s">
        <v>1277</v>
      </c>
      <c r="D1173" s="169">
        <v>2.5</v>
      </c>
      <c r="E1173" s="171">
        <v>16335</v>
      </c>
      <c r="J1173" s="169">
        <v>3.07</v>
      </c>
      <c r="K1173" s="171">
        <v>43800</v>
      </c>
      <c r="L1173" s="169">
        <v>19439.75</v>
      </c>
      <c r="M1173" s="169">
        <v>97.018720000000002</v>
      </c>
      <c r="N1173" s="170">
        <v>18860.196619999999</v>
      </c>
      <c r="O1173" s="169" t="str">
        <f t="shared" si="18"/>
        <v>GNM</v>
      </c>
    </row>
    <row r="1174" spans="1:15" hidden="1" outlineLevel="3" x14ac:dyDescent="0.25">
      <c r="A1174" s="169" t="s">
        <v>1300</v>
      </c>
      <c r="B1174" s="169" t="s">
        <v>1301</v>
      </c>
      <c r="C1174" s="169" t="s">
        <v>1277</v>
      </c>
      <c r="D1174" s="169">
        <v>2.5</v>
      </c>
      <c r="E1174" s="171">
        <v>16335</v>
      </c>
      <c r="J1174" s="169">
        <v>3.07</v>
      </c>
      <c r="K1174" s="171">
        <v>43831</v>
      </c>
      <c r="L1174" s="169">
        <v>19914.060000000001</v>
      </c>
      <c r="M1174" s="169">
        <v>97.018720000000002</v>
      </c>
      <c r="N1174" s="170">
        <v>19320.366109999999</v>
      </c>
      <c r="O1174" s="169" t="str">
        <f t="shared" si="18"/>
        <v>GNM</v>
      </c>
    </row>
    <row r="1175" spans="1:15" hidden="1" outlineLevel="3" x14ac:dyDescent="0.25">
      <c r="A1175" s="169" t="s">
        <v>1300</v>
      </c>
      <c r="B1175" s="169" t="s">
        <v>1301</v>
      </c>
      <c r="C1175" s="169" t="s">
        <v>1277</v>
      </c>
      <c r="D1175" s="169">
        <v>2.5</v>
      </c>
      <c r="E1175" s="171">
        <v>16335</v>
      </c>
      <c r="J1175" s="169">
        <v>3.07</v>
      </c>
      <c r="K1175" s="171">
        <v>43862</v>
      </c>
      <c r="L1175" s="169">
        <v>17645.169999999998</v>
      </c>
      <c r="M1175" s="169">
        <v>97.018720000000002</v>
      </c>
      <c r="N1175" s="170">
        <v>17119.11808</v>
      </c>
      <c r="O1175" s="169" t="str">
        <f t="shared" si="18"/>
        <v>GNM</v>
      </c>
    </row>
    <row r="1176" spans="1:15" hidden="1" outlineLevel="3" x14ac:dyDescent="0.25">
      <c r="A1176" s="169" t="s">
        <v>1300</v>
      </c>
      <c r="B1176" s="169" t="s">
        <v>1301</v>
      </c>
      <c r="C1176" s="169" t="s">
        <v>1277</v>
      </c>
      <c r="D1176" s="169">
        <v>2.5</v>
      </c>
      <c r="E1176" s="171">
        <v>16335</v>
      </c>
      <c r="J1176" s="169">
        <v>3.07</v>
      </c>
      <c r="K1176" s="171">
        <v>43891</v>
      </c>
      <c r="L1176" s="169">
        <v>17563.07</v>
      </c>
      <c r="M1176" s="169">
        <v>97.018720000000002</v>
      </c>
      <c r="N1176" s="170">
        <v>17039.46571</v>
      </c>
      <c r="O1176" s="169" t="str">
        <f t="shared" si="18"/>
        <v>GNM</v>
      </c>
    </row>
    <row r="1177" spans="1:15" hidden="1" outlineLevel="3" x14ac:dyDescent="0.25">
      <c r="A1177" s="169" t="s">
        <v>1300</v>
      </c>
      <c r="B1177" s="169" t="s">
        <v>1301</v>
      </c>
      <c r="C1177" s="169" t="s">
        <v>1277</v>
      </c>
      <c r="D1177" s="169">
        <v>2.5</v>
      </c>
      <c r="E1177" s="171">
        <v>16335</v>
      </c>
      <c r="J1177" s="169">
        <v>3.07</v>
      </c>
      <c r="K1177" s="171">
        <v>43922</v>
      </c>
      <c r="L1177" s="169">
        <v>20170.59</v>
      </c>
      <c r="M1177" s="169">
        <v>97.018720000000002</v>
      </c>
      <c r="N1177" s="170">
        <v>19569.248230000001</v>
      </c>
      <c r="O1177" s="169" t="str">
        <f t="shared" si="18"/>
        <v>GNM</v>
      </c>
    </row>
    <row r="1178" spans="1:15" hidden="1" outlineLevel="3" x14ac:dyDescent="0.25">
      <c r="A1178" s="169" t="s">
        <v>1300</v>
      </c>
      <c r="B1178" s="169" t="s">
        <v>1301</v>
      </c>
      <c r="C1178" s="169" t="s">
        <v>1277</v>
      </c>
      <c r="D1178" s="169">
        <v>2.5</v>
      </c>
      <c r="E1178" s="171">
        <v>16335</v>
      </c>
      <c r="J1178" s="169">
        <v>3.07</v>
      </c>
      <c r="K1178" s="171">
        <v>43952</v>
      </c>
      <c r="L1178" s="169">
        <v>21916.66</v>
      </c>
      <c r="M1178" s="169">
        <v>97.018720000000002</v>
      </c>
      <c r="N1178" s="170">
        <v>21263.262999999999</v>
      </c>
      <c r="O1178" s="169" t="str">
        <f t="shared" si="18"/>
        <v>GNM</v>
      </c>
    </row>
    <row r="1179" spans="1:15" hidden="1" outlineLevel="3" x14ac:dyDescent="0.25">
      <c r="A1179" s="169" t="s">
        <v>1300</v>
      </c>
      <c r="B1179" s="169" t="s">
        <v>1301</v>
      </c>
      <c r="C1179" s="169" t="s">
        <v>1277</v>
      </c>
      <c r="D1179" s="169">
        <v>2.5</v>
      </c>
      <c r="E1179" s="171">
        <v>16335</v>
      </c>
      <c r="J1179" s="169">
        <v>3.07</v>
      </c>
      <c r="K1179" s="171">
        <v>43983</v>
      </c>
      <c r="L1179" s="169">
        <v>21846.47</v>
      </c>
      <c r="M1179" s="169">
        <v>97.018720000000002</v>
      </c>
      <c r="N1179" s="170">
        <v>21195.165560000001</v>
      </c>
      <c r="O1179" s="169" t="str">
        <f t="shared" si="18"/>
        <v>GNM</v>
      </c>
    </row>
    <row r="1180" spans="1:15" hidden="1" outlineLevel="3" x14ac:dyDescent="0.25">
      <c r="A1180" s="169" t="s">
        <v>1300</v>
      </c>
      <c r="B1180" s="169" t="s">
        <v>1301</v>
      </c>
      <c r="C1180" s="169" t="s">
        <v>1277</v>
      </c>
      <c r="D1180" s="169">
        <v>2.5</v>
      </c>
      <c r="E1180" s="171">
        <v>16335</v>
      </c>
      <c r="J1180" s="169">
        <v>3.07</v>
      </c>
      <c r="K1180" s="171">
        <v>44013</v>
      </c>
      <c r="L1180" s="169">
        <v>24281.17</v>
      </c>
      <c r="M1180" s="169">
        <v>97.018720000000002</v>
      </c>
      <c r="N1180" s="170">
        <v>23557.280340000001</v>
      </c>
      <c r="O1180" s="169" t="str">
        <f t="shared" si="18"/>
        <v>GNM</v>
      </c>
    </row>
    <row r="1181" spans="1:15" hidden="1" outlineLevel="3" x14ac:dyDescent="0.25">
      <c r="A1181" s="169" t="s">
        <v>1300</v>
      </c>
      <c r="B1181" s="169" t="s">
        <v>1301</v>
      </c>
      <c r="C1181" s="169" t="s">
        <v>1277</v>
      </c>
      <c r="D1181" s="169">
        <v>2.5</v>
      </c>
      <c r="E1181" s="171">
        <v>16335</v>
      </c>
      <c r="J1181" s="169">
        <v>3.07</v>
      </c>
      <c r="K1181" s="171">
        <v>44044</v>
      </c>
      <c r="L1181" s="169">
        <v>23732.31</v>
      </c>
      <c r="M1181" s="169">
        <v>97.018720000000002</v>
      </c>
      <c r="N1181" s="170">
        <v>23024.783390000001</v>
      </c>
      <c r="O1181" s="169" t="str">
        <f t="shared" si="18"/>
        <v>GNM</v>
      </c>
    </row>
    <row r="1182" spans="1:15" hidden="1" outlineLevel="3" x14ac:dyDescent="0.25">
      <c r="A1182" s="169" t="s">
        <v>1300</v>
      </c>
      <c r="B1182" s="169" t="s">
        <v>1301</v>
      </c>
      <c r="C1182" s="169" t="s">
        <v>1277</v>
      </c>
      <c r="D1182" s="169">
        <v>2.5</v>
      </c>
      <c r="E1182" s="171">
        <v>16335</v>
      </c>
      <c r="J1182" s="169">
        <v>3.07</v>
      </c>
      <c r="K1182" s="171">
        <v>44075</v>
      </c>
      <c r="L1182" s="169">
        <v>22630.98</v>
      </c>
      <c r="M1182" s="169">
        <v>97.018720000000002</v>
      </c>
      <c r="N1182" s="170">
        <v>21956.287120000001</v>
      </c>
      <c r="O1182" s="169" t="str">
        <f t="shared" si="18"/>
        <v>GNM</v>
      </c>
    </row>
    <row r="1183" spans="1:15" hidden="1" outlineLevel="3" x14ac:dyDescent="0.25">
      <c r="A1183" s="169" t="s">
        <v>1300</v>
      </c>
      <c r="B1183" s="169" t="s">
        <v>1301</v>
      </c>
      <c r="C1183" s="169" t="s">
        <v>1277</v>
      </c>
      <c r="D1183" s="169">
        <v>2.5</v>
      </c>
      <c r="E1183" s="171">
        <v>16335</v>
      </c>
      <c r="J1183" s="169">
        <v>3.07</v>
      </c>
      <c r="K1183" s="171">
        <v>44105</v>
      </c>
      <c r="L1183" s="169">
        <v>21380.19</v>
      </c>
      <c r="M1183" s="169">
        <v>97.018720000000002</v>
      </c>
      <c r="N1183" s="170">
        <v>20742.786670000001</v>
      </c>
      <c r="O1183" s="169" t="str">
        <f t="shared" si="18"/>
        <v>GNM</v>
      </c>
    </row>
    <row r="1184" spans="1:15" hidden="1" outlineLevel="3" x14ac:dyDescent="0.25">
      <c r="A1184" s="169" t="s">
        <v>1300</v>
      </c>
      <c r="B1184" s="169" t="s">
        <v>1301</v>
      </c>
      <c r="C1184" s="169" t="s">
        <v>1277</v>
      </c>
      <c r="D1184" s="169">
        <v>2.5</v>
      </c>
      <c r="E1184" s="171">
        <v>16335</v>
      </c>
      <c r="J1184" s="169">
        <v>3.07</v>
      </c>
      <c r="K1184" s="171">
        <v>44136</v>
      </c>
      <c r="L1184" s="169">
        <v>20675.439999999999</v>
      </c>
      <c r="M1184" s="169">
        <v>97.018720000000002</v>
      </c>
      <c r="N1184" s="170">
        <v>20059.04724</v>
      </c>
      <c r="O1184" s="169" t="str">
        <f t="shared" si="18"/>
        <v>GNM</v>
      </c>
    </row>
    <row r="1185" spans="1:15" hidden="1" outlineLevel="3" x14ac:dyDescent="0.25">
      <c r="A1185" s="169" t="s">
        <v>1300</v>
      </c>
      <c r="B1185" s="169" t="s">
        <v>1301</v>
      </c>
      <c r="C1185" s="169" t="s">
        <v>1277</v>
      </c>
      <c r="D1185" s="169">
        <v>2.5</v>
      </c>
      <c r="E1185" s="171">
        <v>16335</v>
      </c>
      <c r="J1185" s="169">
        <v>3.07</v>
      </c>
      <c r="K1185" s="171">
        <v>44166</v>
      </c>
      <c r="L1185" s="169">
        <v>19329.46</v>
      </c>
      <c r="M1185" s="169">
        <v>97.018720000000002</v>
      </c>
      <c r="N1185" s="170">
        <v>18753.194670000001</v>
      </c>
      <c r="O1185" s="169" t="str">
        <f t="shared" si="18"/>
        <v>GNM</v>
      </c>
    </row>
    <row r="1186" spans="1:15" hidden="1" outlineLevel="3" x14ac:dyDescent="0.25">
      <c r="A1186" s="169" t="s">
        <v>1300</v>
      </c>
      <c r="B1186" s="169" t="s">
        <v>1301</v>
      </c>
      <c r="C1186" s="169" t="s">
        <v>1277</v>
      </c>
      <c r="D1186" s="169">
        <v>2.5</v>
      </c>
      <c r="E1186" s="171">
        <v>16335</v>
      </c>
      <c r="J1186" s="169">
        <v>3.07</v>
      </c>
      <c r="K1186" s="171">
        <v>44197</v>
      </c>
      <c r="L1186" s="169">
        <v>20402.09</v>
      </c>
      <c r="M1186" s="169">
        <v>97.018720000000002</v>
      </c>
      <c r="N1186" s="170">
        <v>19793.846570000002</v>
      </c>
      <c r="O1186" s="169" t="str">
        <f t="shared" si="18"/>
        <v>GNM</v>
      </c>
    </row>
    <row r="1187" spans="1:15" hidden="1" outlineLevel="3" x14ac:dyDescent="0.25">
      <c r="A1187" s="169" t="s">
        <v>1300</v>
      </c>
      <c r="B1187" s="169" t="s">
        <v>1301</v>
      </c>
      <c r="C1187" s="169" t="s">
        <v>1277</v>
      </c>
      <c r="D1187" s="169">
        <v>2.5</v>
      </c>
      <c r="E1187" s="171">
        <v>16335</v>
      </c>
      <c r="J1187" s="169">
        <v>3.07</v>
      </c>
      <c r="K1187" s="171">
        <v>44228</v>
      </c>
      <c r="L1187" s="169">
        <v>16956.830000000002</v>
      </c>
      <c r="M1187" s="169">
        <v>97.018720000000002</v>
      </c>
      <c r="N1187" s="170">
        <v>16451.299419999999</v>
      </c>
      <c r="O1187" s="169" t="str">
        <f t="shared" si="18"/>
        <v>GNM</v>
      </c>
    </row>
    <row r="1188" spans="1:15" hidden="1" outlineLevel="3" x14ac:dyDescent="0.25">
      <c r="A1188" s="169" t="s">
        <v>1300</v>
      </c>
      <c r="B1188" s="169" t="s">
        <v>1301</v>
      </c>
      <c r="C1188" s="169" t="s">
        <v>1277</v>
      </c>
      <c r="D1188" s="169">
        <v>2.5</v>
      </c>
      <c r="E1188" s="171">
        <v>16335</v>
      </c>
      <c r="J1188" s="169">
        <v>3.07</v>
      </c>
      <c r="K1188" s="171">
        <v>44256</v>
      </c>
      <c r="L1188" s="169">
        <v>17232.07</v>
      </c>
      <c r="M1188" s="169">
        <v>97.018720000000002</v>
      </c>
      <c r="N1188" s="170">
        <v>16718.333739999998</v>
      </c>
      <c r="O1188" s="169" t="str">
        <f t="shared" si="18"/>
        <v>GNM</v>
      </c>
    </row>
    <row r="1189" spans="1:15" hidden="1" outlineLevel="3" x14ac:dyDescent="0.25">
      <c r="A1189" s="169" t="s">
        <v>1300</v>
      </c>
      <c r="B1189" s="169" t="s">
        <v>1301</v>
      </c>
      <c r="C1189" s="169" t="s">
        <v>1277</v>
      </c>
      <c r="D1189" s="169">
        <v>2.5</v>
      </c>
      <c r="E1189" s="171">
        <v>16335</v>
      </c>
      <c r="J1189" s="169">
        <v>3.07</v>
      </c>
      <c r="K1189" s="171">
        <v>44287</v>
      </c>
      <c r="L1189" s="169">
        <v>19944.490000000002</v>
      </c>
      <c r="M1189" s="169">
        <v>97.018720000000002</v>
      </c>
      <c r="N1189" s="170">
        <v>19349.888910000001</v>
      </c>
      <c r="O1189" s="169" t="str">
        <f t="shared" si="18"/>
        <v>GNM</v>
      </c>
    </row>
    <row r="1190" spans="1:15" hidden="1" outlineLevel="3" x14ac:dyDescent="0.25">
      <c r="A1190" s="169" t="s">
        <v>1300</v>
      </c>
      <c r="B1190" s="169" t="s">
        <v>1301</v>
      </c>
      <c r="C1190" s="169" t="s">
        <v>1277</v>
      </c>
      <c r="D1190" s="169">
        <v>2.5</v>
      </c>
      <c r="E1190" s="171">
        <v>16335</v>
      </c>
      <c r="J1190" s="169">
        <v>3.07</v>
      </c>
      <c r="K1190" s="171">
        <v>44317</v>
      </c>
      <c r="L1190" s="169">
        <v>21291.66</v>
      </c>
      <c r="M1190" s="169">
        <v>97.018720000000002</v>
      </c>
      <c r="N1190" s="170">
        <v>20656.896000000001</v>
      </c>
      <c r="O1190" s="169" t="str">
        <f t="shared" si="18"/>
        <v>GNM</v>
      </c>
    </row>
    <row r="1191" spans="1:15" hidden="1" outlineLevel="3" x14ac:dyDescent="0.25">
      <c r="A1191" s="169" t="s">
        <v>1300</v>
      </c>
      <c r="B1191" s="169" t="s">
        <v>1301</v>
      </c>
      <c r="C1191" s="169" t="s">
        <v>1277</v>
      </c>
      <c r="D1191" s="169">
        <v>2.5</v>
      </c>
      <c r="E1191" s="171">
        <v>16335</v>
      </c>
      <c r="J1191" s="169">
        <v>3.07</v>
      </c>
      <c r="K1191" s="171">
        <v>44348</v>
      </c>
      <c r="L1191" s="169">
        <v>22197.91</v>
      </c>
      <c r="M1191" s="169">
        <v>97.018720000000002</v>
      </c>
      <c r="N1191" s="170">
        <v>21536.12815</v>
      </c>
      <c r="O1191" s="169" t="str">
        <f t="shared" si="18"/>
        <v>GNM</v>
      </c>
    </row>
    <row r="1192" spans="1:15" hidden="1" outlineLevel="3" x14ac:dyDescent="0.25">
      <c r="A1192" s="169" t="s">
        <v>1300</v>
      </c>
      <c r="B1192" s="169" t="s">
        <v>1301</v>
      </c>
      <c r="C1192" s="169" t="s">
        <v>1277</v>
      </c>
      <c r="D1192" s="169">
        <v>2.5</v>
      </c>
      <c r="E1192" s="171">
        <v>16335</v>
      </c>
      <c r="J1192" s="169">
        <v>3.07</v>
      </c>
      <c r="K1192" s="171">
        <v>44378</v>
      </c>
      <c r="L1192" s="169">
        <v>23312.74</v>
      </c>
      <c r="M1192" s="169">
        <v>97.018720000000002</v>
      </c>
      <c r="N1192" s="170">
        <v>22617.721939999999</v>
      </c>
      <c r="O1192" s="169" t="str">
        <f t="shared" si="18"/>
        <v>GNM</v>
      </c>
    </row>
    <row r="1193" spans="1:15" hidden="1" outlineLevel="3" x14ac:dyDescent="0.25">
      <c r="A1193" s="169" t="s">
        <v>1300</v>
      </c>
      <c r="B1193" s="169" t="s">
        <v>1301</v>
      </c>
      <c r="C1193" s="169" t="s">
        <v>1277</v>
      </c>
      <c r="D1193" s="169">
        <v>2.5</v>
      </c>
      <c r="E1193" s="171">
        <v>16335</v>
      </c>
      <c r="J1193" s="169">
        <v>3.07</v>
      </c>
      <c r="K1193" s="171">
        <v>44409</v>
      </c>
      <c r="L1193" s="169">
        <v>22389.57</v>
      </c>
      <c r="M1193" s="169">
        <v>97.018720000000002</v>
      </c>
      <c r="N1193" s="170">
        <v>21722.074229999998</v>
      </c>
      <c r="O1193" s="169" t="str">
        <f t="shared" si="18"/>
        <v>GNM</v>
      </c>
    </row>
    <row r="1194" spans="1:15" hidden="1" outlineLevel="3" x14ac:dyDescent="0.25">
      <c r="A1194" s="169" t="s">
        <v>1300</v>
      </c>
      <c r="B1194" s="169" t="s">
        <v>1301</v>
      </c>
      <c r="C1194" s="169" t="s">
        <v>1277</v>
      </c>
      <c r="D1194" s="169">
        <v>2.5</v>
      </c>
      <c r="E1194" s="171">
        <v>16335</v>
      </c>
      <c r="J1194" s="169">
        <v>3.07</v>
      </c>
      <c r="K1194" s="171">
        <v>44440</v>
      </c>
      <c r="L1194" s="169">
        <v>22561.55</v>
      </c>
      <c r="M1194" s="169">
        <v>97.018720000000002</v>
      </c>
      <c r="N1194" s="170">
        <v>21888.927019999999</v>
      </c>
      <c r="O1194" s="169" t="str">
        <f t="shared" si="18"/>
        <v>GNM</v>
      </c>
    </row>
    <row r="1195" spans="1:15" hidden="1" outlineLevel="3" x14ac:dyDescent="0.25">
      <c r="A1195" s="169" t="s">
        <v>1300</v>
      </c>
      <c r="B1195" s="169" t="s">
        <v>1301</v>
      </c>
      <c r="C1195" s="169" t="s">
        <v>1277</v>
      </c>
      <c r="D1195" s="169">
        <v>2.5</v>
      </c>
      <c r="E1195" s="171">
        <v>16335</v>
      </c>
      <c r="J1195" s="169">
        <v>3.07</v>
      </c>
      <c r="K1195" s="171">
        <v>44470</v>
      </c>
      <c r="L1195" s="169">
        <v>20088.87</v>
      </c>
      <c r="M1195" s="169">
        <v>97.018720000000002</v>
      </c>
      <c r="N1195" s="170">
        <v>19489.964540000001</v>
      </c>
      <c r="O1195" s="169" t="str">
        <f t="shared" si="18"/>
        <v>GNM</v>
      </c>
    </row>
    <row r="1196" spans="1:15" hidden="1" outlineLevel="3" x14ac:dyDescent="0.25">
      <c r="A1196" s="169" t="s">
        <v>1300</v>
      </c>
      <c r="B1196" s="169" t="s">
        <v>1301</v>
      </c>
      <c r="C1196" s="169" t="s">
        <v>1277</v>
      </c>
      <c r="D1196" s="169">
        <v>2.5</v>
      </c>
      <c r="E1196" s="171">
        <v>16335</v>
      </c>
      <c r="J1196" s="169">
        <v>3.07</v>
      </c>
      <c r="K1196" s="171">
        <v>44501</v>
      </c>
      <c r="L1196" s="169">
        <v>19743.53</v>
      </c>
      <c r="M1196" s="169">
        <v>97.018720000000002</v>
      </c>
      <c r="N1196" s="170">
        <v>19154.92009</v>
      </c>
      <c r="O1196" s="169" t="str">
        <f t="shared" si="18"/>
        <v>GNM</v>
      </c>
    </row>
    <row r="1197" spans="1:15" hidden="1" outlineLevel="3" x14ac:dyDescent="0.25">
      <c r="A1197" s="169" t="s">
        <v>1300</v>
      </c>
      <c r="B1197" s="169" t="s">
        <v>1301</v>
      </c>
      <c r="C1197" s="169" t="s">
        <v>1277</v>
      </c>
      <c r="D1197" s="169">
        <v>2.5</v>
      </c>
      <c r="E1197" s="171">
        <v>16335</v>
      </c>
      <c r="J1197" s="169">
        <v>3.07</v>
      </c>
      <c r="K1197" s="171">
        <v>44531</v>
      </c>
      <c r="L1197" s="169">
        <v>18592.39</v>
      </c>
      <c r="M1197" s="169">
        <v>97.018720000000002</v>
      </c>
      <c r="N1197" s="170">
        <v>18038.0988</v>
      </c>
      <c r="O1197" s="169" t="str">
        <f t="shared" si="18"/>
        <v>GNM</v>
      </c>
    </row>
    <row r="1198" spans="1:15" hidden="1" outlineLevel="3" x14ac:dyDescent="0.25">
      <c r="A1198" s="169" t="s">
        <v>1300</v>
      </c>
      <c r="B1198" s="169" t="s">
        <v>1301</v>
      </c>
      <c r="C1198" s="169" t="s">
        <v>1277</v>
      </c>
      <c r="D1198" s="169">
        <v>2.5</v>
      </c>
      <c r="E1198" s="171">
        <v>16335</v>
      </c>
      <c r="J1198" s="169">
        <v>3.07</v>
      </c>
      <c r="K1198" s="171">
        <v>44562</v>
      </c>
      <c r="L1198" s="169">
        <v>18789.52</v>
      </c>
      <c r="M1198" s="169">
        <v>97.018720000000002</v>
      </c>
      <c r="N1198" s="170">
        <v>18229.3518</v>
      </c>
      <c r="O1198" s="169" t="str">
        <f t="shared" si="18"/>
        <v>GNM</v>
      </c>
    </row>
    <row r="1199" spans="1:15" hidden="1" outlineLevel="3" x14ac:dyDescent="0.25">
      <c r="A1199" s="169" t="s">
        <v>1300</v>
      </c>
      <c r="B1199" s="169" t="s">
        <v>1301</v>
      </c>
      <c r="C1199" s="169" t="s">
        <v>1277</v>
      </c>
      <c r="D1199" s="169">
        <v>2.5</v>
      </c>
      <c r="E1199" s="171">
        <v>16335</v>
      </c>
      <c r="J1199" s="169">
        <v>3.07</v>
      </c>
      <c r="K1199" s="171">
        <v>44593</v>
      </c>
      <c r="L1199" s="169">
        <v>15876.44</v>
      </c>
      <c r="M1199" s="169">
        <v>97.018720000000002</v>
      </c>
      <c r="N1199" s="170">
        <v>15403.11887</v>
      </c>
      <c r="O1199" s="169" t="str">
        <f t="shared" si="18"/>
        <v>GNM</v>
      </c>
    </row>
    <row r="1200" spans="1:15" hidden="1" outlineLevel="3" x14ac:dyDescent="0.25">
      <c r="A1200" s="169" t="s">
        <v>1300</v>
      </c>
      <c r="B1200" s="169" t="s">
        <v>1301</v>
      </c>
      <c r="C1200" s="169" t="s">
        <v>1277</v>
      </c>
      <c r="D1200" s="169">
        <v>2.5</v>
      </c>
      <c r="E1200" s="171">
        <v>16335</v>
      </c>
      <c r="J1200" s="169">
        <v>3.07</v>
      </c>
      <c r="K1200" s="171">
        <v>44621</v>
      </c>
      <c r="L1200" s="169">
        <v>16104.4</v>
      </c>
      <c r="M1200" s="169">
        <v>97.018720000000002</v>
      </c>
      <c r="N1200" s="170">
        <v>15624.282740000001</v>
      </c>
      <c r="O1200" s="169" t="str">
        <f t="shared" si="18"/>
        <v>GNM</v>
      </c>
    </row>
    <row r="1201" spans="1:15" hidden="1" outlineLevel="3" x14ac:dyDescent="0.25">
      <c r="A1201" s="169" t="s">
        <v>1300</v>
      </c>
      <c r="B1201" s="169" t="s">
        <v>1301</v>
      </c>
      <c r="C1201" s="169" t="s">
        <v>1277</v>
      </c>
      <c r="D1201" s="169">
        <v>2.5</v>
      </c>
      <c r="E1201" s="171">
        <v>16335</v>
      </c>
      <c r="J1201" s="169">
        <v>3.07</v>
      </c>
      <c r="K1201" s="171">
        <v>44652</v>
      </c>
      <c r="L1201" s="169">
        <v>18649.34</v>
      </c>
      <c r="M1201" s="169">
        <v>97.018720000000002</v>
      </c>
      <c r="N1201" s="170">
        <v>18093.35096</v>
      </c>
      <c r="O1201" s="169" t="str">
        <f t="shared" si="18"/>
        <v>GNM</v>
      </c>
    </row>
    <row r="1202" spans="1:15" hidden="1" outlineLevel="3" x14ac:dyDescent="0.25">
      <c r="A1202" s="169" t="s">
        <v>1300</v>
      </c>
      <c r="B1202" s="169" t="s">
        <v>1301</v>
      </c>
      <c r="C1202" s="169" t="s">
        <v>1277</v>
      </c>
      <c r="D1202" s="169">
        <v>2.5</v>
      </c>
      <c r="E1202" s="171">
        <v>16335</v>
      </c>
      <c r="J1202" s="169">
        <v>3.07</v>
      </c>
      <c r="K1202" s="171">
        <v>44682</v>
      </c>
      <c r="L1202" s="169">
        <v>19931.599999999999</v>
      </c>
      <c r="M1202" s="169">
        <v>97.018720000000002</v>
      </c>
      <c r="N1202" s="170">
        <v>19337.3832</v>
      </c>
      <c r="O1202" s="169" t="str">
        <f t="shared" si="18"/>
        <v>GNM</v>
      </c>
    </row>
    <row r="1203" spans="1:15" hidden="1" outlineLevel="3" x14ac:dyDescent="0.25">
      <c r="A1203" s="169" t="s">
        <v>1300</v>
      </c>
      <c r="B1203" s="169" t="s">
        <v>1301</v>
      </c>
      <c r="C1203" s="169" t="s">
        <v>1277</v>
      </c>
      <c r="D1203" s="169">
        <v>2.5</v>
      </c>
      <c r="E1203" s="171">
        <v>16335</v>
      </c>
      <c r="J1203" s="169">
        <v>3.07</v>
      </c>
      <c r="K1203" s="171">
        <v>44713</v>
      </c>
      <c r="L1203" s="169">
        <v>20789.64</v>
      </c>
      <c r="M1203" s="169">
        <v>97.018720000000002</v>
      </c>
      <c r="N1203" s="170">
        <v>20169.842619999999</v>
      </c>
      <c r="O1203" s="169" t="str">
        <f t="shared" si="18"/>
        <v>GNM</v>
      </c>
    </row>
    <row r="1204" spans="1:15" hidden="1" outlineLevel="3" x14ac:dyDescent="0.25">
      <c r="A1204" s="169" t="s">
        <v>1300</v>
      </c>
      <c r="B1204" s="169" t="s">
        <v>1301</v>
      </c>
      <c r="C1204" s="169" t="s">
        <v>1277</v>
      </c>
      <c r="D1204" s="169">
        <v>2.5</v>
      </c>
      <c r="E1204" s="171">
        <v>16335</v>
      </c>
      <c r="J1204" s="169">
        <v>3.07</v>
      </c>
      <c r="K1204" s="171">
        <v>44743</v>
      </c>
      <c r="L1204" s="169">
        <v>21845.56</v>
      </c>
      <c r="M1204" s="169">
        <v>97.018720000000002</v>
      </c>
      <c r="N1204" s="170">
        <v>21194.28269</v>
      </c>
      <c r="O1204" s="169" t="str">
        <f t="shared" si="18"/>
        <v>GNM</v>
      </c>
    </row>
    <row r="1205" spans="1:15" hidden="1" outlineLevel="3" x14ac:dyDescent="0.25">
      <c r="A1205" s="169" t="s">
        <v>1300</v>
      </c>
      <c r="B1205" s="169" t="s">
        <v>1301</v>
      </c>
      <c r="C1205" s="169" t="s">
        <v>1277</v>
      </c>
      <c r="D1205" s="169">
        <v>2.5</v>
      </c>
      <c r="E1205" s="171">
        <v>16335</v>
      </c>
      <c r="J1205" s="169">
        <v>3.07</v>
      </c>
      <c r="K1205" s="171">
        <v>44774</v>
      </c>
      <c r="L1205" s="169">
        <v>20975.39</v>
      </c>
      <c r="M1205" s="169">
        <v>97.018720000000002</v>
      </c>
      <c r="N1205" s="170">
        <v>20350.054889999999</v>
      </c>
      <c r="O1205" s="169" t="str">
        <f t="shared" si="18"/>
        <v>GNM</v>
      </c>
    </row>
    <row r="1206" spans="1:15" hidden="1" outlineLevel="3" x14ac:dyDescent="0.25">
      <c r="A1206" s="169" t="s">
        <v>1300</v>
      </c>
      <c r="B1206" s="169" t="s">
        <v>1301</v>
      </c>
      <c r="C1206" s="169" t="s">
        <v>1277</v>
      </c>
      <c r="D1206" s="169">
        <v>2.5</v>
      </c>
      <c r="E1206" s="171">
        <v>16335</v>
      </c>
      <c r="J1206" s="169">
        <v>3.07</v>
      </c>
      <c r="K1206" s="171">
        <v>44805</v>
      </c>
      <c r="L1206" s="169">
        <v>21139.83</v>
      </c>
      <c r="M1206" s="169">
        <v>97.018720000000002</v>
      </c>
      <c r="N1206" s="170">
        <v>20509.592479999999</v>
      </c>
      <c r="O1206" s="169" t="str">
        <f t="shared" si="18"/>
        <v>GNM</v>
      </c>
    </row>
    <row r="1207" spans="1:15" hidden="1" outlineLevel="3" x14ac:dyDescent="0.25">
      <c r="A1207" s="169" t="s">
        <v>1300</v>
      </c>
      <c r="B1207" s="169" t="s">
        <v>1301</v>
      </c>
      <c r="C1207" s="169" t="s">
        <v>1277</v>
      </c>
      <c r="D1207" s="169">
        <v>2.5</v>
      </c>
      <c r="E1207" s="171">
        <v>16335</v>
      </c>
      <c r="J1207" s="169">
        <v>3.07</v>
      </c>
      <c r="K1207" s="171">
        <v>44835</v>
      </c>
      <c r="L1207" s="169">
        <v>18808.03</v>
      </c>
      <c r="M1207" s="169">
        <v>97.018720000000002</v>
      </c>
      <c r="N1207" s="170">
        <v>18247.309959999999</v>
      </c>
      <c r="O1207" s="169" t="str">
        <f t="shared" si="18"/>
        <v>GNM</v>
      </c>
    </row>
    <row r="1208" spans="1:15" hidden="1" outlineLevel="3" x14ac:dyDescent="0.25">
      <c r="A1208" s="169" t="s">
        <v>1300</v>
      </c>
      <c r="B1208" s="169" t="s">
        <v>1301</v>
      </c>
      <c r="C1208" s="169" t="s">
        <v>1277</v>
      </c>
      <c r="D1208" s="169">
        <v>2.5</v>
      </c>
      <c r="E1208" s="171">
        <v>16335</v>
      </c>
      <c r="J1208" s="169">
        <v>3.07</v>
      </c>
      <c r="K1208" s="171">
        <v>44866</v>
      </c>
      <c r="L1208" s="169">
        <v>18485.41</v>
      </c>
      <c r="M1208" s="169">
        <v>97.018720000000002</v>
      </c>
      <c r="N1208" s="170">
        <v>17934.30817</v>
      </c>
      <c r="O1208" s="169" t="str">
        <f t="shared" si="18"/>
        <v>GNM</v>
      </c>
    </row>
    <row r="1209" spans="1:15" hidden="1" outlineLevel="3" x14ac:dyDescent="0.25">
      <c r="A1209" s="169" t="s">
        <v>1300</v>
      </c>
      <c r="B1209" s="169" t="s">
        <v>1301</v>
      </c>
      <c r="C1209" s="169" t="s">
        <v>1277</v>
      </c>
      <c r="D1209" s="169">
        <v>2.5</v>
      </c>
      <c r="E1209" s="171">
        <v>16335</v>
      </c>
      <c r="J1209" s="169">
        <v>3.07</v>
      </c>
      <c r="K1209" s="171">
        <v>44896</v>
      </c>
      <c r="L1209" s="169">
        <v>17402.240000000002</v>
      </c>
      <c r="M1209" s="169">
        <v>97.018720000000002</v>
      </c>
      <c r="N1209" s="170">
        <v>16883.430499999999</v>
      </c>
      <c r="O1209" s="169" t="str">
        <f t="shared" si="18"/>
        <v>GNM</v>
      </c>
    </row>
    <row r="1210" spans="1:15" hidden="1" outlineLevel="3" x14ac:dyDescent="0.25">
      <c r="A1210" s="169" t="s">
        <v>1300</v>
      </c>
      <c r="B1210" s="169" t="s">
        <v>1301</v>
      </c>
      <c r="C1210" s="169" t="s">
        <v>1277</v>
      </c>
      <c r="D1210" s="169">
        <v>2.5</v>
      </c>
      <c r="E1210" s="171">
        <v>16335</v>
      </c>
      <c r="J1210" s="169">
        <v>3.07</v>
      </c>
      <c r="K1210" s="171">
        <v>44927</v>
      </c>
      <c r="L1210" s="169">
        <v>17591.13</v>
      </c>
      <c r="M1210" s="169">
        <v>97.018720000000002</v>
      </c>
      <c r="N1210" s="170">
        <v>17066.689160000002</v>
      </c>
      <c r="O1210" s="169" t="str">
        <f t="shared" si="18"/>
        <v>GNM</v>
      </c>
    </row>
    <row r="1211" spans="1:15" hidden="1" outlineLevel="3" x14ac:dyDescent="0.25">
      <c r="A1211" s="169" t="s">
        <v>1300</v>
      </c>
      <c r="B1211" s="169" t="s">
        <v>1301</v>
      </c>
      <c r="C1211" s="169" t="s">
        <v>1277</v>
      </c>
      <c r="D1211" s="169">
        <v>2.5</v>
      </c>
      <c r="E1211" s="171">
        <v>16335</v>
      </c>
      <c r="J1211" s="169">
        <v>3.07</v>
      </c>
      <c r="K1211" s="171">
        <v>44958</v>
      </c>
      <c r="L1211" s="169">
        <v>14852.11</v>
      </c>
      <c r="M1211" s="169">
        <v>97.018720000000002</v>
      </c>
      <c r="N1211" s="170">
        <v>14409.327010000001</v>
      </c>
      <c r="O1211" s="169" t="str">
        <f t="shared" si="18"/>
        <v>GNM</v>
      </c>
    </row>
    <row r="1212" spans="1:15" hidden="1" outlineLevel="3" x14ac:dyDescent="0.25">
      <c r="A1212" s="169" t="s">
        <v>1300</v>
      </c>
      <c r="B1212" s="169" t="s">
        <v>1301</v>
      </c>
      <c r="C1212" s="169" t="s">
        <v>1277</v>
      </c>
      <c r="D1212" s="169">
        <v>2.5</v>
      </c>
      <c r="E1212" s="171">
        <v>16335</v>
      </c>
      <c r="J1212" s="169">
        <v>3.07</v>
      </c>
      <c r="K1212" s="171">
        <v>44986</v>
      </c>
      <c r="L1212" s="169">
        <v>15076.13</v>
      </c>
      <c r="M1212" s="169">
        <v>97.018720000000002</v>
      </c>
      <c r="N1212" s="170">
        <v>14626.66835</v>
      </c>
      <c r="O1212" s="169" t="str">
        <f t="shared" si="18"/>
        <v>GNM</v>
      </c>
    </row>
    <row r="1213" spans="1:15" hidden="1" outlineLevel="3" x14ac:dyDescent="0.25">
      <c r="A1213" s="169" t="s">
        <v>1300</v>
      </c>
      <c r="B1213" s="169" t="s">
        <v>1301</v>
      </c>
      <c r="C1213" s="169" t="s">
        <v>1277</v>
      </c>
      <c r="D1213" s="169">
        <v>2.5</v>
      </c>
      <c r="E1213" s="171">
        <v>16335</v>
      </c>
      <c r="J1213" s="169">
        <v>3.07</v>
      </c>
      <c r="K1213" s="171">
        <v>45017</v>
      </c>
      <c r="L1213" s="169">
        <v>17486.900000000001</v>
      </c>
      <c r="M1213" s="169">
        <v>97.018720000000002</v>
      </c>
      <c r="N1213" s="170">
        <v>16965.56655</v>
      </c>
      <c r="O1213" s="169" t="str">
        <f t="shared" si="18"/>
        <v>GNM</v>
      </c>
    </row>
    <row r="1214" spans="1:15" hidden="1" outlineLevel="3" x14ac:dyDescent="0.25">
      <c r="A1214" s="169" t="s">
        <v>1300</v>
      </c>
      <c r="B1214" s="169" t="s">
        <v>1301</v>
      </c>
      <c r="C1214" s="169" t="s">
        <v>1277</v>
      </c>
      <c r="D1214" s="169">
        <v>2.5</v>
      </c>
      <c r="E1214" s="171">
        <v>16335</v>
      </c>
      <c r="J1214" s="169">
        <v>3.07</v>
      </c>
      <c r="K1214" s="171">
        <v>45047</v>
      </c>
      <c r="L1214" s="169">
        <v>18700.060000000001</v>
      </c>
      <c r="M1214" s="169">
        <v>97.018720000000002</v>
      </c>
      <c r="N1214" s="170">
        <v>18142.558850000001</v>
      </c>
      <c r="O1214" s="169" t="str">
        <f t="shared" si="18"/>
        <v>GNM</v>
      </c>
    </row>
    <row r="1215" spans="1:15" hidden="1" outlineLevel="3" x14ac:dyDescent="0.25">
      <c r="A1215" s="169" t="s">
        <v>1300</v>
      </c>
      <c r="B1215" s="169" t="s">
        <v>1301</v>
      </c>
      <c r="C1215" s="169" t="s">
        <v>1277</v>
      </c>
      <c r="D1215" s="169">
        <v>2.5</v>
      </c>
      <c r="E1215" s="171">
        <v>16335</v>
      </c>
      <c r="J1215" s="169">
        <v>3.07</v>
      </c>
      <c r="K1215" s="171">
        <v>45078</v>
      </c>
      <c r="L1215" s="169">
        <v>19510.439999999999</v>
      </c>
      <c r="M1215" s="169">
        <v>97.018720000000002</v>
      </c>
      <c r="N1215" s="170">
        <v>18928.779149999998</v>
      </c>
      <c r="O1215" s="169" t="str">
        <f t="shared" si="18"/>
        <v>GNM</v>
      </c>
    </row>
    <row r="1216" spans="1:15" hidden="1" outlineLevel="3" x14ac:dyDescent="0.25">
      <c r="A1216" s="169" t="s">
        <v>1300</v>
      </c>
      <c r="B1216" s="169" t="s">
        <v>1301</v>
      </c>
      <c r="C1216" s="169" t="s">
        <v>1277</v>
      </c>
      <c r="D1216" s="169">
        <v>2.5</v>
      </c>
      <c r="E1216" s="171">
        <v>16335</v>
      </c>
      <c r="J1216" s="169">
        <v>3.07</v>
      </c>
      <c r="K1216" s="171">
        <v>45108</v>
      </c>
      <c r="L1216" s="169">
        <v>20508.09</v>
      </c>
      <c r="M1216" s="169">
        <v>97.018720000000002</v>
      </c>
      <c r="N1216" s="170">
        <v>19896.686409999998</v>
      </c>
      <c r="O1216" s="169" t="str">
        <f t="shared" si="18"/>
        <v>GNM</v>
      </c>
    </row>
    <row r="1217" spans="1:15" hidden="1" outlineLevel="3" x14ac:dyDescent="0.25">
      <c r="A1217" s="169" t="s">
        <v>1300</v>
      </c>
      <c r="B1217" s="169" t="s">
        <v>1301</v>
      </c>
      <c r="C1217" s="169" t="s">
        <v>1277</v>
      </c>
      <c r="D1217" s="169">
        <v>2.5</v>
      </c>
      <c r="E1217" s="171">
        <v>16335</v>
      </c>
      <c r="J1217" s="169">
        <v>3.07</v>
      </c>
      <c r="K1217" s="171">
        <v>45139</v>
      </c>
      <c r="L1217" s="169">
        <v>19686.09</v>
      </c>
      <c r="M1217" s="169">
        <v>97.018720000000002</v>
      </c>
      <c r="N1217" s="170">
        <v>19099.19254</v>
      </c>
      <c r="O1217" s="169" t="str">
        <f t="shared" si="18"/>
        <v>GNM</v>
      </c>
    </row>
    <row r="1218" spans="1:15" hidden="1" outlineLevel="3" x14ac:dyDescent="0.25">
      <c r="A1218" s="169" t="s">
        <v>1300</v>
      </c>
      <c r="B1218" s="169" t="s">
        <v>1301</v>
      </c>
      <c r="C1218" s="169" t="s">
        <v>1277</v>
      </c>
      <c r="D1218" s="169">
        <v>2.5</v>
      </c>
      <c r="E1218" s="171">
        <v>16335</v>
      </c>
      <c r="J1218" s="169">
        <v>3.07</v>
      </c>
      <c r="K1218" s="171">
        <v>45170</v>
      </c>
      <c r="L1218" s="169">
        <v>19852.39</v>
      </c>
      <c r="M1218" s="169">
        <v>97.018720000000002</v>
      </c>
      <c r="N1218" s="170">
        <v>19260.534670000001</v>
      </c>
      <c r="O1218" s="169" t="str">
        <f t="shared" ref="O1218:O1281" si="19">LEFT(B1218,3)</f>
        <v>GNM</v>
      </c>
    </row>
    <row r="1219" spans="1:15" hidden="1" outlineLevel="3" x14ac:dyDescent="0.25">
      <c r="A1219" s="169" t="s">
        <v>1300</v>
      </c>
      <c r="B1219" s="169" t="s">
        <v>1301</v>
      </c>
      <c r="C1219" s="169" t="s">
        <v>1277</v>
      </c>
      <c r="D1219" s="169">
        <v>2.5</v>
      </c>
      <c r="E1219" s="171">
        <v>16335</v>
      </c>
      <c r="J1219" s="169">
        <v>3.07</v>
      </c>
      <c r="K1219" s="171">
        <v>45200</v>
      </c>
      <c r="L1219" s="169">
        <v>17655.22</v>
      </c>
      <c r="M1219" s="169">
        <v>97.018720000000002</v>
      </c>
      <c r="N1219" s="170">
        <v>17128.868460000002</v>
      </c>
      <c r="O1219" s="169" t="str">
        <f t="shared" si="19"/>
        <v>GNM</v>
      </c>
    </row>
    <row r="1220" spans="1:15" hidden="1" outlineLevel="3" x14ac:dyDescent="0.25">
      <c r="A1220" s="169" t="s">
        <v>1300</v>
      </c>
      <c r="B1220" s="169" t="s">
        <v>1301</v>
      </c>
      <c r="C1220" s="169" t="s">
        <v>1277</v>
      </c>
      <c r="D1220" s="169">
        <v>2.5</v>
      </c>
      <c r="E1220" s="171">
        <v>16335</v>
      </c>
      <c r="J1220" s="169">
        <v>3.07</v>
      </c>
      <c r="K1220" s="171">
        <v>45231</v>
      </c>
      <c r="L1220" s="169">
        <v>17359.150000000001</v>
      </c>
      <c r="M1220" s="169">
        <v>97.018720000000002</v>
      </c>
      <c r="N1220" s="170">
        <v>16841.62513</v>
      </c>
      <c r="O1220" s="169" t="str">
        <f t="shared" si="19"/>
        <v>GNM</v>
      </c>
    </row>
    <row r="1221" spans="1:15" hidden="1" outlineLevel="3" x14ac:dyDescent="0.25">
      <c r="A1221" s="169" t="s">
        <v>1300</v>
      </c>
      <c r="B1221" s="169" t="s">
        <v>1301</v>
      </c>
      <c r="C1221" s="169" t="s">
        <v>1277</v>
      </c>
      <c r="D1221" s="169">
        <v>2.5</v>
      </c>
      <c r="E1221" s="171">
        <v>16335</v>
      </c>
      <c r="J1221" s="169">
        <v>3.07</v>
      </c>
      <c r="K1221" s="171">
        <v>45261</v>
      </c>
      <c r="L1221" s="169">
        <v>16335.36</v>
      </c>
      <c r="M1221" s="169">
        <v>97.018720000000002</v>
      </c>
      <c r="N1221" s="170">
        <v>15848.357180000001</v>
      </c>
      <c r="O1221" s="169" t="str">
        <f t="shared" si="19"/>
        <v>GNM</v>
      </c>
    </row>
    <row r="1222" spans="1:15" hidden="1" outlineLevel="3" x14ac:dyDescent="0.25">
      <c r="A1222" s="169" t="s">
        <v>1300</v>
      </c>
      <c r="B1222" s="169" t="s">
        <v>1301</v>
      </c>
      <c r="C1222" s="169" t="s">
        <v>1277</v>
      </c>
      <c r="D1222" s="169">
        <v>2.5</v>
      </c>
      <c r="E1222" s="171">
        <v>16335</v>
      </c>
      <c r="J1222" s="169">
        <v>3.07</v>
      </c>
      <c r="K1222" s="171">
        <v>45292</v>
      </c>
      <c r="L1222" s="169">
        <v>16519.87</v>
      </c>
      <c r="M1222" s="169">
        <v>97.018720000000002</v>
      </c>
      <c r="N1222" s="170">
        <v>16027.36642</v>
      </c>
      <c r="O1222" s="169" t="str">
        <f t="shared" si="19"/>
        <v>GNM</v>
      </c>
    </row>
    <row r="1223" spans="1:15" hidden="1" outlineLevel="3" x14ac:dyDescent="0.25">
      <c r="A1223" s="169" t="s">
        <v>1300</v>
      </c>
      <c r="B1223" s="169" t="s">
        <v>1301</v>
      </c>
      <c r="C1223" s="169" t="s">
        <v>1277</v>
      </c>
      <c r="D1223" s="169">
        <v>2.5</v>
      </c>
      <c r="E1223" s="171">
        <v>16335</v>
      </c>
      <c r="J1223" s="169">
        <v>3.07</v>
      </c>
      <c r="K1223" s="171">
        <v>45323</v>
      </c>
      <c r="L1223" s="169">
        <v>13933.7</v>
      </c>
      <c r="M1223" s="169">
        <v>97.018720000000002</v>
      </c>
      <c r="N1223" s="170">
        <v>13518.29739</v>
      </c>
      <c r="O1223" s="169" t="str">
        <f t="shared" si="19"/>
        <v>GNM</v>
      </c>
    </row>
    <row r="1224" spans="1:15" hidden="1" outlineLevel="3" x14ac:dyDescent="0.25">
      <c r="A1224" s="169" t="s">
        <v>1300</v>
      </c>
      <c r="B1224" s="169" t="s">
        <v>1301</v>
      </c>
      <c r="C1224" s="169" t="s">
        <v>1277</v>
      </c>
      <c r="D1224" s="169">
        <v>2.5</v>
      </c>
      <c r="E1224" s="171">
        <v>16335</v>
      </c>
      <c r="J1224" s="169">
        <v>3.07</v>
      </c>
      <c r="K1224" s="171">
        <v>45352</v>
      </c>
      <c r="L1224" s="169">
        <v>14146.92</v>
      </c>
      <c r="M1224" s="169">
        <v>97.018720000000002</v>
      </c>
      <c r="N1224" s="170">
        <v>13725.1607</v>
      </c>
      <c r="O1224" s="169" t="str">
        <f t="shared" si="19"/>
        <v>GNM</v>
      </c>
    </row>
    <row r="1225" spans="1:15" hidden="1" outlineLevel="3" x14ac:dyDescent="0.25">
      <c r="A1225" s="169" t="s">
        <v>1300</v>
      </c>
      <c r="B1225" s="169" t="s">
        <v>1301</v>
      </c>
      <c r="C1225" s="169" t="s">
        <v>1277</v>
      </c>
      <c r="D1225" s="169">
        <v>2.5</v>
      </c>
      <c r="E1225" s="171">
        <v>16335</v>
      </c>
      <c r="J1225" s="169">
        <v>3.07</v>
      </c>
      <c r="K1225" s="171">
        <v>45383</v>
      </c>
      <c r="L1225" s="169">
        <v>16440.47</v>
      </c>
      <c r="M1225" s="169">
        <v>97.018720000000002</v>
      </c>
      <c r="N1225" s="170">
        <v>15950.333559999999</v>
      </c>
      <c r="O1225" s="169" t="str">
        <f t="shared" si="19"/>
        <v>GNM</v>
      </c>
    </row>
    <row r="1226" spans="1:15" hidden="1" outlineLevel="3" x14ac:dyDescent="0.25">
      <c r="A1226" s="169" t="s">
        <v>1300</v>
      </c>
      <c r="B1226" s="169" t="s">
        <v>1301</v>
      </c>
      <c r="C1226" s="169" t="s">
        <v>1277</v>
      </c>
      <c r="D1226" s="169">
        <v>2.5</v>
      </c>
      <c r="E1226" s="171">
        <v>16335</v>
      </c>
      <c r="J1226" s="169">
        <v>3.07</v>
      </c>
      <c r="K1226" s="171">
        <v>45413</v>
      </c>
      <c r="L1226" s="169">
        <v>17592.990000000002</v>
      </c>
      <c r="M1226" s="169">
        <v>97.018720000000002</v>
      </c>
      <c r="N1226" s="170">
        <v>17068.493709999999</v>
      </c>
      <c r="O1226" s="169" t="str">
        <f t="shared" si="19"/>
        <v>GNM</v>
      </c>
    </row>
    <row r="1227" spans="1:15" hidden="1" outlineLevel="3" x14ac:dyDescent="0.25">
      <c r="A1227" s="169" t="s">
        <v>1300</v>
      </c>
      <c r="B1227" s="169" t="s">
        <v>1301</v>
      </c>
      <c r="C1227" s="169" t="s">
        <v>1277</v>
      </c>
      <c r="D1227" s="169">
        <v>2.5</v>
      </c>
      <c r="E1227" s="171">
        <v>16335</v>
      </c>
      <c r="J1227" s="169">
        <v>3.07</v>
      </c>
      <c r="K1227" s="171">
        <v>45444</v>
      </c>
      <c r="L1227" s="169">
        <v>18365.18</v>
      </c>
      <c r="M1227" s="169">
        <v>97.018720000000002</v>
      </c>
      <c r="N1227" s="170">
        <v>17817.662560000001</v>
      </c>
      <c r="O1227" s="169" t="str">
        <f t="shared" si="19"/>
        <v>GNM</v>
      </c>
    </row>
    <row r="1228" spans="1:15" hidden="1" outlineLevel="3" x14ac:dyDescent="0.25">
      <c r="A1228" s="169" t="s">
        <v>1300</v>
      </c>
      <c r="B1228" s="169" t="s">
        <v>1301</v>
      </c>
      <c r="C1228" s="169" t="s">
        <v>1277</v>
      </c>
      <c r="D1228" s="169">
        <v>2.5</v>
      </c>
      <c r="E1228" s="171">
        <v>16335</v>
      </c>
      <c r="J1228" s="169">
        <v>3.07</v>
      </c>
      <c r="K1228" s="171">
        <v>45474</v>
      </c>
      <c r="L1228" s="169">
        <v>19317.95</v>
      </c>
      <c r="M1228" s="169">
        <v>97.018720000000002</v>
      </c>
      <c r="N1228" s="170">
        <v>18742.027819999999</v>
      </c>
      <c r="O1228" s="169" t="str">
        <f t="shared" si="19"/>
        <v>GNM</v>
      </c>
    </row>
    <row r="1229" spans="1:15" hidden="1" outlineLevel="3" x14ac:dyDescent="0.25">
      <c r="A1229" s="169" t="s">
        <v>1300</v>
      </c>
      <c r="B1229" s="169" t="s">
        <v>1301</v>
      </c>
      <c r="C1229" s="169" t="s">
        <v>1277</v>
      </c>
      <c r="D1229" s="169">
        <v>2.5</v>
      </c>
      <c r="E1229" s="171">
        <v>16335</v>
      </c>
      <c r="J1229" s="169">
        <v>3.07</v>
      </c>
      <c r="K1229" s="171">
        <v>45505</v>
      </c>
      <c r="L1229" s="169">
        <v>18540.64</v>
      </c>
      <c r="M1229" s="169">
        <v>97.018720000000002</v>
      </c>
      <c r="N1229" s="170">
        <v>17987.891609999999</v>
      </c>
      <c r="O1229" s="169" t="str">
        <f t="shared" si="19"/>
        <v>GNM</v>
      </c>
    </row>
    <row r="1230" spans="1:15" hidden="1" outlineLevel="3" x14ac:dyDescent="0.25">
      <c r="A1230" s="169" t="s">
        <v>1300</v>
      </c>
      <c r="B1230" s="169" t="s">
        <v>1301</v>
      </c>
      <c r="C1230" s="169" t="s">
        <v>1277</v>
      </c>
      <c r="D1230" s="169">
        <v>2.5</v>
      </c>
      <c r="E1230" s="171">
        <v>16335</v>
      </c>
      <c r="J1230" s="169">
        <v>3.07</v>
      </c>
      <c r="K1230" s="171">
        <v>45536</v>
      </c>
      <c r="L1230" s="169">
        <v>18695.37</v>
      </c>
      <c r="M1230" s="169">
        <v>97.018720000000002</v>
      </c>
      <c r="N1230" s="170">
        <v>18138.008669999999</v>
      </c>
      <c r="O1230" s="169" t="str">
        <f t="shared" si="19"/>
        <v>GNM</v>
      </c>
    </row>
    <row r="1231" spans="1:15" hidden="1" outlineLevel="3" x14ac:dyDescent="0.25">
      <c r="A1231" s="169" t="s">
        <v>1300</v>
      </c>
      <c r="B1231" s="169" t="s">
        <v>1301</v>
      </c>
      <c r="C1231" s="169" t="s">
        <v>1277</v>
      </c>
      <c r="D1231" s="169">
        <v>2.5</v>
      </c>
      <c r="E1231" s="171">
        <v>16335</v>
      </c>
      <c r="J1231" s="169">
        <v>3.07</v>
      </c>
      <c r="K1231" s="171">
        <v>45566</v>
      </c>
      <c r="L1231" s="169">
        <v>16603.509999999998</v>
      </c>
      <c r="M1231" s="169">
        <v>97.018720000000002</v>
      </c>
      <c r="N1231" s="170">
        <v>16108.51288</v>
      </c>
      <c r="O1231" s="169" t="str">
        <f t="shared" si="19"/>
        <v>GNM</v>
      </c>
    </row>
    <row r="1232" spans="1:15" hidden="1" outlineLevel="3" x14ac:dyDescent="0.25">
      <c r="A1232" s="169" t="s">
        <v>1300</v>
      </c>
      <c r="B1232" s="169" t="s">
        <v>1301</v>
      </c>
      <c r="C1232" s="169" t="s">
        <v>1277</v>
      </c>
      <c r="D1232" s="169">
        <v>2.5</v>
      </c>
      <c r="E1232" s="171">
        <v>16335</v>
      </c>
      <c r="J1232" s="169">
        <v>3.07</v>
      </c>
      <c r="K1232" s="171">
        <v>45597</v>
      </c>
      <c r="L1232" s="169">
        <v>16313.47</v>
      </c>
      <c r="M1232" s="169">
        <v>97.018720000000002</v>
      </c>
      <c r="N1232" s="170">
        <v>15827.119780000001</v>
      </c>
      <c r="O1232" s="169" t="str">
        <f t="shared" si="19"/>
        <v>GNM</v>
      </c>
    </row>
    <row r="1233" spans="1:15" hidden="1" outlineLevel="3" x14ac:dyDescent="0.25">
      <c r="A1233" s="169" t="s">
        <v>1300</v>
      </c>
      <c r="B1233" s="169" t="s">
        <v>1301</v>
      </c>
      <c r="C1233" s="169" t="s">
        <v>1277</v>
      </c>
      <c r="D1233" s="169">
        <v>2.5</v>
      </c>
      <c r="E1233" s="171">
        <v>16335</v>
      </c>
      <c r="J1233" s="169">
        <v>3.07</v>
      </c>
      <c r="K1233" s="171">
        <v>45627</v>
      </c>
      <c r="L1233" s="169">
        <v>15326.6</v>
      </c>
      <c r="M1233" s="169">
        <v>97.018720000000002</v>
      </c>
      <c r="N1233" s="170">
        <v>14869.67114</v>
      </c>
      <c r="O1233" s="169" t="str">
        <f t="shared" si="19"/>
        <v>GNM</v>
      </c>
    </row>
    <row r="1234" spans="1:15" hidden="1" outlineLevel="3" x14ac:dyDescent="0.25">
      <c r="A1234" s="169" t="s">
        <v>1300</v>
      </c>
      <c r="B1234" s="169" t="s">
        <v>1301</v>
      </c>
      <c r="C1234" s="169" t="s">
        <v>1277</v>
      </c>
      <c r="D1234" s="169">
        <v>2.5</v>
      </c>
      <c r="E1234" s="171">
        <v>16335</v>
      </c>
      <c r="J1234" s="169">
        <v>3.07</v>
      </c>
      <c r="K1234" s="171">
        <v>45658</v>
      </c>
      <c r="L1234" s="169">
        <v>15489.02</v>
      </c>
      <c r="M1234" s="169">
        <v>97.018720000000002</v>
      </c>
      <c r="N1234" s="170">
        <v>15027.248939999999</v>
      </c>
      <c r="O1234" s="169" t="str">
        <f t="shared" si="19"/>
        <v>GNM</v>
      </c>
    </row>
    <row r="1235" spans="1:15" hidden="1" outlineLevel="3" x14ac:dyDescent="0.25">
      <c r="A1235" s="169" t="s">
        <v>1300</v>
      </c>
      <c r="B1235" s="169" t="s">
        <v>1301</v>
      </c>
      <c r="C1235" s="169" t="s">
        <v>1277</v>
      </c>
      <c r="D1235" s="169">
        <v>2.5</v>
      </c>
      <c r="E1235" s="171">
        <v>16335</v>
      </c>
      <c r="J1235" s="169">
        <v>3.07</v>
      </c>
      <c r="K1235" s="171">
        <v>45689</v>
      </c>
      <c r="L1235" s="169">
        <v>13043.11</v>
      </c>
      <c r="M1235" s="169">
        <v>97.018720000000002</v>
      </c>
      <c r="N1235" s="170">
        <v>12654.25837</v>
      </c>
      <c r="O1235" s="169" t="str">
        <f t="shared" si="19"/>
        <v>GNM</v>
      </c>
    </row>
    <row r="1236" spans="1:15" hidden="1" outlineLevel="3" x14ac:dyDescent="0.25">
      <c r="A1236" s="169" t="s">
        <v>1300</v>
      </c>
      <c r="B1236" s="169" t="s">
        <v>1301</v>
      </c>
      <c r="C1236" s="169" t="s">
        <v>1277</v>
      </c>
      <c r="D1236" s="169">
        <v>2.5</v>
      </c>
      <c r="E1236" s="171">
        <v>16335</v>
      </c>
      <c r="J1236" s="169">
        <v>3.07</v>
      </c>
      <c r="K1236" s="171">
        <v>45717</v>
      </c>
      <c r="L1236" s="169">
        <v>13236.3</v>
      </c>
      <c r="M1236" s="169">
        <v>97.018720000000002</v>
      </c>
      <c r="N1236" s="170">
        <v>12841.688840000001</v>
      </c>
      <c r="O1236" s="169" t="str">
        <f t="shared" si="19"/>
        <v>GNM</v>
      </c>
    </row>
    <row r="1237" spans="1:15" hidden="1" outlineLevel="3" x14ac:dyDescent="0.25">
      <c r="A1237" s="169" t="s">
        <v>1300</v>
      </c>
      <c r="B1237" s="169" t="s">
        <v>1301</v>
      </c>
      <c r="C1237" s="169" t="s">
        <v>1277</v>
      </c>
      <c r="D1237" s="169">
        <v>2.5</v>
      </c>
      <c r="E1237" s="171">
        <v>16335</v>
      </c>
      <c r="J1237" s="169">
        <v>3.07</v>
      </c>
      <c r="K1237" s="171">
        <v>45748</v>
      </c>
      <c r="L1237" s="169">
        <v>15386.14</v>
      </c>
      <c r="M1237" s="169">
        <v>97.018720000000002</v>
      </c>
      <c r="N1237" s="170">
        <v>14927.436089999999</v>
      </c>
      <c r="O1237" s="169" t="str">
        <f t="shared" si="19"/>
        <v>GNM</v>
      </c>
    </row>
    <row r="1238" spans="1:15" hidden="1" outlineLevel="3" x14ac:dyDescent="0.25">
      <c r="A1238" s="169" t="s">
        <v>1300</v>
      </c>
      <c r="B1238" s="169" t="s">
        <v>1301</v>
      </c>
      <c r="C1238" s="169" t="s">
        <v>1277</v>
      </c>
      <c r="D1238" s="169">
        <v>2.5</v>
      </c>
      <c r="E1238" s="171">
        <v>16335</v>
      </c>
      <c r="J1238" s="169">
        <v>3.07</v>
      </c>
      <c r="K1238" s="171">
        <v>45778</v>
      </c>
      <c r="L1238" s="169">
        <v>16458.150000000001</v>
      </c>
      <c r="M1238" s="169">
        <v>97.018720000000002</v>
      </c>
      <c r="N1238" s="170">
        <v>15967.48647</v>
      </c>
      <c r="O1238" s="169" t="str">
        <f t="shared" si="19"/>
        <v>GNM</v>
      </c>
    </row>
    <row r="1239" spans="1:15" hidden="1" outlineLevel="3" x14ac:dyDescent="0.25">
      <c r="A1239" s="169" t="s">
        <v>1300</v>
      </c>
      <c r="B1239" s="169" t="s">
        <v>1301</v>
      </c>
      <c r="C1239" s="169" t="s">
        <v>1277</v>
      </c>
      <c r="D1239" s="169">
        <v>2.5</v>
      </c>
      <c r="E1239" s="171">
        <v>16335</v>
      </c>
      <c r="J1239" s="169">
        <v>3.07</v>
      </c>
      <c r="K1239" s="171">
        <v>45809</v>
      </c>
      <c r="L1239" s="169">
        <v>17171.150000000001</v>
      </c>
      <c r="M1239" s="169">
        <v>97.018720000000002</v>
      </c>
      <c r="N1239" s="170">
        <v>16659.229940000001</v>
      </c>
      <c r="O1239" s="169" t="str">
        <f t="shared" si="19"/>
        <v>GNM</v>
      </c>
    </row>
    <row r="1240" spans="1:15" hidden="1" outlineLevel="3" x14ac:dyDescent="0.25">
      <c r="A1240" s="169" t="s">
        <v>1300</v>
      </c>
      <c r="B1240" s="169" t="s">
        <v>1301</v>
      </c>
      <c r="C1240" s="169" t="s">
        <v>1277</v>
      </c>
      <c r="D1240" s="169">
        <v>2.5</v>
      </c>
      <c r="E1240" s="171">
        <v>16335</v>
      </c>
      <c r="J1240" s="169">
        <v>3.07</v>
      </c>
      <c r="K1240" s="171">
        <v>45839</v>
      </c>
      <c r="L1240" s="169">
        <v>18051.59</v>
      </c>
      <c r="M1240" s="169">
        <v>97.018720000000002</v>
      </c>
      <c r="N1240" s="170">
        <v>17513.421559999999</v>
      </c>
      <c r="O1240" s="169" t="str">
        <f t="shared" si="19"/>
        <v>GNM</v>
      </c>
    </row>
    <row r="1241" spans="1:15" hidden="1" outlineLevel="3" x14ac:dyDescent="0.25">
      <c r="A1241" s="169" t="s">
        <v>1300</v>
      </c>
      <c r="B1241" s="169" t="s">
        <v>1301</v>
      </c>
      <c r="C1241" s="169" t="s">
        <v>1277</v>
      </c>
      <c r="D1241" s="169">
        <v>2.5</v>
      </c>
      <c r="E1241" s="171">
        <v>16335</v>
      </c>
      <c r="J1241" s="169">
        <v>3.07</v>
      </c>
      <c r="K1241" s="171">
        <v>45870</v>
      </c>
      <c r="L1241" s="169">
        <v>17309.18</v>
      </c>
      <c r="M1241" s="169">
        <v>97.018720000000002</v>
      </c>
      <c r="N1241" s="170">
        <v>16793.14488</v>
      </c>
      <c r="O1241" s="169" t="str">
        <f t="shared" si="19"/>
        <v>GNM</v>
      </c>
    </row>
    <row r="1242" spans="1:15" hidden="1" outlineLevel="3" x14ac:dyDescent="0.25">
      <c r="A1242" s="169" t="s">
        <v>1300</v>
      </c>
      <c r="B1242" s="169" t="s">
        <v>1301</v>
      </c>
      <c r="C1242" s="169" t="s">
        <v>1277</v>
      </c>
      <c r="D1242" s="169">
        <v>2.5</v>
      </c>
      <c r="E1242" s="171">
        <v>16335</v>
      </c>
      <c r="J1242" s="169">
        <v>3.07</v>
      </c>
      <c r="K1242" s="171">
        <v>45901</v>
      </c>
      <c r="L1242" s="169">
        <v>17440.57</v>
      </c>
      <c r="M1242" s="169">
        <v>97.018720000000002</v>
      </c>
      <c r="N1242" s="170">
        <v>16920.617770000001</v>
      </c>
      <c r="O1242" s="169" t="str">
        <f t="shared" si="19"/>
        <v>GNM</v>
      </c>
    </row>
    <row r="1243" spans="1:15" hidden="1" outlineLevel="3" x14ac:dyDescent="0.25">
      <c r="A1243" s="169" t="s">
        <v>1300</v>
      </c>
      <c r="B1243" s="169" t="s">
        <v>1301</v>
      </c>
      <c r="C1243" s="169" t="s">
        <v>1277</v>
      </c>
      <c r="D1243" s="169">
        <v>2.5</v>
      </c>
      <c r="E1243" s="171">
        <v>16335</v>
      </c>
      <c r="J1243" s="169">
        <v>3.07</v>
      </c>
      <c r="K1243" s="171">
        <v>45931</v>
      </c>
      <c r="L1243" s="169">
        <v>15473.17</v>
      </c>
      <c r="M1243" s="169">
        <v>97.018720000000002</v>
      </c>
      <c r="N1243" s="170">
        <v>15011.87148</v>
      </c>
      <c r="O1243" s="169" t="str">
        <f t="shared" si="19"/>
        <v>GNM</v>
      </c>
    </row>
    <row r="1244" spans="1:15" hidden="1" outlineLevel="3" x14ac:dyDescent="0.25">
      <c r="A1244" s="169" t="s">
        <v>1300</v>
      </c>
      <c r="B1244" s="169" t="s">
        <v>1301</v>
      </c>
      <c r="C1244" s="169" t="s">
        <v>1277</v>
      </c>
      <c r="D1244" s="169">
        <v>2.5</v>
      </c>
      <c r="E1244" s="171">
        <v>16335</v>
      </c>
      <c r="J1244" s="169">
        <v>3.07</v>
      </c>
      <c r="K1244" s="171">
        <v>45962</v>
      </c>
      <c r="L1244" s="169">
        <v>15198.2</v>
      </c>
      <c r="M1244" s="169">
        <v>97.018720000000002</v>
      </c>
      <c r="N1244" s="170">
        <v>14745.099099999999</v>
      </c>
      <c r="O1244" s="169" t="str">
        <f t="shared" si="19"/>
        <v>GNM</v>
      </c>
    </row>
    <row r="1245" spans="1:15" hidden="1" outlineLevel="3" x14ac:dyDescent="0.25">
      <c r="A1245" s="169" t="s">
        <v>1300</v>
      </c>
      <c r="B1245" s="169" t="s">
        <v>1301</v>
      </c>
      <c r="C1245" s="169" t="s">
        <v>1277</v>
      </c>
      <c r="D1245" s="169">
        <v>2.5</v>
      </c>
      <c r="E1245" s="171">
        <v>16335</v>
      </c>
      <c r="J1245" s="169">
        <v>3.07</v>
      </c>
      <c r="K1245" s="171">
        <v>45992</v>
      </c>
      <c r="L1245" s="169">
        <v>14279.26</v>
      </c>
      <c r="M1245" s="169">
        <v>97.018720000000002</v>
      </c>
      <c r="N1245" s="170">
        <v>13853.55528</v>
      </c>
      <c r="O1245" s="169" t="str">
        <f t="shared" si="19"/>
        <v>GNM</v>
      </c>
    </row>
    <row r="1246" spans="1:15" hidden="1" outlineLevel="3" x14ac:dyDescent="0.25">
      <c r="A1246" s="169" t="s">
        <v>1300</v>
      </c>
      <c r="B1246" s="169" t="s">
        <v>1301</v>
      </c>
      <c r="C1246" s="169" t="s">
        <v>1277</v>
      </c>
      <c r="D1246" s="169">
        <v>2.5</v>
      </c>
      <c r="E1246" s="171">
        <v>16335</v>
      </c>
      <c r="J1246" s="169">
        <v>3.07</v>
      </c>
      <c r="K1246" s="171">
        <v>46023</v>
      </c>
      <c r="L1246" s="169">
        <v>14430.54</v>
      </c>
      <c r="M1246" s="169">
        <v>97.018720000000002</v>
      </c>
      <c r="N1246" s="170">
        <v>14000.325199999999</v>
      </c>
      <c r="O1246" s="169" t="str">
        <f t="shared" si="19"/>
        <v>GNM</v>
      </c>
    </row>
    <row r="1247" spans="1:15" hidden="1" outlineLevel="3" x14ac:dyDescent="0.25">
      <c r="A1247" s="169" t="s">
        <v>1300</v>
      </c>
      <c r="B1247" s="169" t="s">
        <v>1301</v>
      </c>
      <c r="C1247" s="169" t="s">
        <v>1277</v>
      </c>
      <c r="D1247" s="169">
        <v>2.5</v>
      </c>
      <c r="E1247" s="171">
        <v>16335</v>
      </c>
      <c r="J1247" s="169">
        <v>3.07</v>
      </c>
      <c r="K1247" s="171">
        <v>46054</v>
      </c>
      <c r="L1247" s="169">
        <v>12141.19</v>
      </c>
      <c r="M1247" s="169">
        <v>97.018720000000002</v>
      </c>
      <c r="N1247" s="170">
        <v>11779.227129999999</v>
      </c>
      <c r="O1247" s="169" t="str">
        <f t="shared" si="19"/>
        <v>GNM</v>
      </c>
    </row>
    <row r="1248" spans="1:15" hidden="1" outlineLevel="3" x14ac:dyDescent="0.25">
      <c r="A1248" s="169" t="s">
        <v>1300</v>
      </c>
      <c r="B1248" s="169" t="s">
        <v>1301</v>
      </c>
      <c r="C1248" s="169" t="s">
        <v>1277</v>
      </c>
      <c r="D1248" s="169">
        <v>2.5</v>
      </c>
      <c r="E1248" s="171">
        <v>16335</v>
      </c>
      <c r="J1248" s="169">
        <v>3.07</v>
      </c>
      <c r="K1248" s="171">
        <v>46082</v>
      </c>
      <c r="L1248" s="169">
        <v>12321.78</v>
      </c>
      <c r="M1248" s="169">
        <v>97.018720000000002</v>
      </c>
      <c r="N1248" s="170">
        <v>11954.43324</v>
      </c>
      <c r="O1248" s="169" t="str">
        <f t="shared" si="19"/>
        <v>GNM</v>
      </c>
    </row>
    <row r="1249" spans="1:15" hidden="1" outlineLevel="3" x14ac:dyDescent="0.25">
      <c r="A1249" s="169" t="s">
        <v>1300</v>
      </c>
      <c r="B1249" s="169" t="s">
        <v>1301</v>
      </c>
      <c r="C1249" s="169" t="s">
        <v>1277</v>
      </c>
      <c r="D1249" s="169">
        <v>2.5</v>
      </c>
      <c r="E1249" s="171">
        <v>16335</v>
      </c>
      <c r="J1249" s="169">
        <v>3.07</v>
      </c>
      <c r="K1249" s="171">
        <v>46113</v>
      </c>
      <c r="L1249" s="169">
        <v>14325.21</v>
      </c>
      <c r="M1249" s="169">
        <v>97.018720000000002</v>
      </c>
      <c r="N1249" s="170">
        <v>13898.13538</v>
      </c>
      <c r="O1249" s="169" t="str">
        <f t="shared" si="19"/>
        <v>GNM</v>
      </c>
    </row>
    <row r="1250" spans="1:15" hidden="1" outlineLevel="3" x14ac:dyDescent="0.25">
      <c r="A1250" s="169" t="s">
        <v>1300</v>
      </c>
      <c r="B1250" s="169" t="s">
        <v>1301</v>
      </c>
      <c r="C1250" s="169" t="s">
        <v>1277</v>
      </c>
      <c r="D1250" s="169">
        <v>2.5</v>
      </c>
      <c r="E1250" s="171">
        <v>16335</v>
      </c>
      <c r="J1250" s="169">
        <v>3.07</v>
      </c>
      <c r="K1250" s="171">
        <v>46143</v>
      </c>
      <c r="L1250" s="169">
        <v>15323.02</v>
      </c>
      <c r="M1250" s="169">
        <v>97.018720000000002</v>
      </c>
      <c r="N1250" s="170">
        <v>14866.19787</v>
      </c>
      <c r="O1250" s="169" t="str">
        <f t="shared" si="19"/>
        <v>GNM</v>
      </c>
    </row>
    <row r="1251" spans="1:15" hidden="1" outlineLevel="3" x14ac:dyDescent="0.25">
      <c r="A1251" s="169" t="s">
        <v>1300</v>
      </c>
      <c r="B1251" s="169" t="s">
        <v>1301</v>
      </c>
      <c r="C1251" s="169" t="s">
        <v>1277</v>
      </c>
      <c r="D1251" s="169">
        <v>2.5</v>
      </c>
      <c r="E1251" s="171">
        <v>16335</v>
      </c>
      <c r="J1251" s="169">
        <v>3.07</v>
      </c>
      <c r="K1251" s="171">
        <v>46174</v>
      </c>
      <c r="L1251" s="169">
        <v>15978.24</v>
      </c>
      <c r="M1251" s="169">
        <v>97.018720000000002</v>
      </c>
      <c r="N1251" s="170">
        <v>15501.88393</v>
      </c>
      <c r="O1251" s="169" t="str">
        <f t="shared" si="19"/>
        <v>GNM</v>
      </c>
    </row>
    <row r="1252" spans="1:15" hidden="1" outlineLevel="3" x14ac:dyDescent="0.25">
      <c r="A1252" s="169" t="s">
        <v>1300</v>
      </c>
      <c r="B1252" s="169" t="s">
        <v>1301</v>
      </c>
      <c r="C1252" s="169" t="s">
        <v>1277</v>
      </c>
      <c r="D1252" s="169">
        <v>2.5</v>
      </c>
      <c r="E1252" s="171">
        <v>16335</v>
      </c>
      <c r="J1252" s="169">
        <v>3.07</v>
      </c>
      <c r="K1252" s="171">
        <v>46204</v>
      </c>
      <c r="L1252" s="169">
        <v>16785.810000000001</v>
      </c>
      <c r="M1252" s="169">
        <v>97.018720000000002</v>
      </c>
      <c r="N1252" s="170">
        <v>16285.378000000001</v>
      </c>
      <c r="O1252" s="169" t="str">
        <f t="shared" si="19"/>
        <v>GNM</v>
      </c>
    </row>
    <row r="1253" spans="1:15" hidden="1" outlineLevel="3" x14ac:dyDescent="0.25">
      <c r="A1253" s="169" t="s">
        <v>1300</v>
      </c>
      <c r="B1253" s="169" t="s">
        <v>1301</v>
      </c>
      <c r="C1253" s="169" t="s">
        <v>1277</v>
      </c>
      <c r="D1253" s="169">
        <v>2.5</v>
      </c>
      <c r="E1253" s="171">
        <v>16335</v>
      </c>
      <c r="J1253" s="169">
        <v>3.07</v>
      </c>
      <c r="K1253" s="171">
        <v>46235</v>
      </c>
      <c r="L1253" s="169">
        <v>16081.46</v>
      </c>
      <c r="M1253" s="169">
        <v>97.018720000000002</v>
      </c>
      <c r="N1253" s="170">
        <v>15602.02665</v>
      </c>
      <c r="O1253" s="169" t="str">
        <f t="shared" si="19"/>
        <v>GNM</v>
      </c>
    </row>
    <row r="1254" spans="1:15" hidden="1" outlineLevel="3" x14ac:dyDescent="0.25">
      <c r="A1254" s="169" t="s">
        <v>1300</v>
      </c>
      <c r="B1254" s="169" t="s">
        <v>1301</v>
      </c>
      <c r="C1254" s="169" t="s">
        <v>1277</v>
      </c>
      <c r="D1254" s="169">
        <v>2.5</v>
      </c>
      <c r="E1254" s="171">
        <v>16335</v>
      </c>
      <c r="J1254" s="169">
        <v>3.07</v>
      </c>
      <c r="K1254" s="171">
        <v>46266</v>
      </c>
      <c r="L1254" s="169">
        <v>16189.97</v>
      </c>
      <c r="M1254" s="169">
        <v>97.018720000000002</v>
      </c>
      <c r="N1254" s="170">
        <v>15707.301659999999</v>
      </c>
      <c r="O1254" s="169" t="str">
        <f t="shared" si="19"/>
        <v>GNM</v>
      </c>
    </row>
    <row r="1255" spans="1:15" hidden="1" outlineLevel="3" x14ac:dyDescent="0.25">
      <c r="A1255" s="169" t="s">
        <v>1300</v>
      </c>
      <c r="B1255" s="169" t="s">
        <v>1301</v>
      </c>
      <c r="C1255" s="169" t="s">
        <v>1277</v>
      </c>
      <c r="D1255" s="169">
        <v>2.5</v>
      </c>
      <c r="E1255" s="171">
        <v>16335</v>
      </c>
      <c r="J1255" s="169">
        <v>3.07</v>
      </c>
      <c r="K1255" s="171">
        <v>46296</v>
      </c>
      <c r="L1255" s="169">
        <v>14353.54</v>
      </c>
      <c r="M1255" s="169">
        <v>97.018720000000002</v>
      </c>
      <c r="N1255" s="170">
        <v>13925.620779999999</v>
      </c>
      <c r="O1255" s="169" t="str">
        <f t="shared" si="19"/>
        <v>GNM</v>
      </c>
    </row>
    <row r="1256" spans="1:15" hidden="1" outlineLevel="3" x14ac:dyDescent="0.25">
      <c r="A1256" s="169" t="s">
        <v>1300</v>
      </c>
      <c r="B1256" s="169" t="s">
        <v>1301</v>
      </c>
      <c r="C1256" s="169" t="s">
        <v>1277</v>
      </c>
      <c r="D1256" s="169">
        <v>2.5</v>
      </c>
      <c r="E1256" s="171">
        <v>16335</v>
      </c>
      <c r="J1256" s="169">
        <v>3.07</v>
      </c>
      <c r="K1256" s="171">
        <v>46327</v>
      </c>
      <c r="L1256" s="169">
        <v>14086.98</v>
      </c>
      <c r="M1256" s="169">
        <v>97.018720000000002</v>
      </c>
      <c r="N1256" s="170">
        <v>13667.007680000001</v>
      </c>
      <c r="O1256" s="169" t="str">
        <f t="shared" si="19"/>
        <v>GNM</v>
      </c>
    </row>
    <row r="1257" spans="1:15" hidden="1" outlineLevel="3" x14ac:dyDescent="0.25">
      <c r="A1257" s="169" t="s">
        <v>1300</v>
      </c>
      <c r="B1257" s="169" t="s">
        <v>1301</v>
      </c>
      <c r="C1257" s="169" t="s">
        <v>1277</v>
      </c>
      <c r="D1257" s="169">
        <v>2.5</v>
      </c>
      <c r="E1257" s="171">
        <v>16335</v>
      </c>
      <c r="J1257" s="169">
        <v>3.07</v>
      </c>
      <c r="K1257" s="171">
        <v>46357</v>
      </c>
      <c r="L1257" s="169">
        <v>13229.08</v>
      </c>
      <c r="M1257" s="169">
        <v>97.018720000000002</v>
      </c>
      <c r="N1257" s="170">
        <v>12834.684080000001</v>
      </c>
      <c r="O1257" s="169" t="str">
        <f t="shared" si="19"/>
        <v>GNM</v>
      </c>
    </row>
    <row r="1258" spans="1:15" hidden="1" outlineLevel="3" x14ac:dyDescent="0.25">
      <c r="A1258" s="169" t="s">
        <v>1300</v>
      </c>
      <c r="B1258" s="169" t="s">
        <v>1301</v>
      </c>
      <c r="C1258" s="169" t="s">
        <v>1277</v>
      </c>
      <c r="D1258" s="169">
        <v>2.5</v>
      </c>
      <c r="E1258" s="171">
        <v>16335</v>
      </c>
      <c r="J1258" s="169">
        <v>3.07</v>
      </c>
      <c r="K1258" s="171">
        <v>46388</v>
      </c>
      <c r="L1258" s="169">
        <v>13358.67</v>
      </c>
      <c r="M1258" s="169">
        <v>97.018720000000002</v>
      </c>
      <c r="N1258" s="170">
        <v>12960.41064</v>
      </c>
      <c r="O1258" s="169" t="str">
        <f t="shared" si="19"/>
        <v>GNM</v>
      </c>
    </row>
    <row r="1259" spans="1:15" hidden="1" outlineLevel="3" x14ac:dyDescent="0.25">
      <c r="A1259" s="169" t="s">
        <v>1300</v>
      </c>
      <c r="B1259" s="169" t="s">
        <v>1301</v>
      </c>
      <c r="C1259" s="169" t="s">
        <v>1277</v>
      </c>
      <c r="D1259" s="169">
        <v>2.5</v>
      </c>
      <c r="E1259" s="171">
        <v>16335</v>
      </c>
      <c r="J1259" s="169">
        <v>3.07</v>
      </c>
      <c r="K1259" s="171">
        <v>46419</v>
      </c>
      <c r="L1259" s="169">
        <v>11238.26</v>
      </c>
      <c r="M1259" s="169">
        <v>97.018720000000002</v>
      </c>
      <c r="N1259" s="170">
        <v>10903.216</v>
      </c>
      <c r="O1259" s="169" t="str">
        <f t="shared" si="19"/>
        <v>GNM</v>
      </c>
    </row>
    <row r="1260" spans="1:15" hidden="1" outlineLevel="3" x14ac:dyDescent="0.25">
      <c r="A1260" s="169" t="s">
        <v>1300</v>
      </c>
      <c r="B1260" s="169" t="s">
        <v>1301</v>
      </c>
      <c r="C1260" s="169" t="s">
        <v>1277</v>
      </c>
      <c r="D1260" s="169">
        <v>2.5</v>
      </c>
      <c r="E1260" s="171">
        <v>16335</v>
      </c>
      <c r="J1260" s="169">
        <v>3.07</v>
      </c>
      <c r="K1260" s="171">
        <v>46447</v>
      </c>
      <c r="L1260" s="169">
        <v>11399.73</v>
      </c>
      <c r="M1260" s="169">
        <v>97.018720000000002</v>
      </c>
      <c r="N1260" s="170">
        <v>11059.87213</v>
      </c>
      <c r="O1260" s="169" t="str">
        <f t="shared" si="19"/>
        <v>GNM</v>
      </c>
    </row>
    <row r="1261" spans="1:15" hidden="1" outlineLevel="3" x14ac:dyDescent="0.25">
      <c r="A1261" s="169" t="s">
        <v>1300</v>
      </c>
      <c r="B1261" s="169" t="s">
        <v>1301</v>
      </c>
      <c r="C1261" s="169" t="s">
        <v>1277</v>
      </c>
      <c r="D1261" s="169">
        <v>2.5</v>
      </c>
      <c r="E1261" s="171">
        <v>16335</v>
      </c>
      <c r="J1261" s="169">
        <v>3.07</v>
      </c>
      <c r="K1261" s="171">
        <v>46478</v>
      </c>
      <c r="L1261" s="169">
        <v>13230.48</v>
      </c>
      <c r="M1261" s="169">
        <v>97.018720000000002</v>
      </c>
      <c r="N1261" s="170">
        <v>12836.04235</v>
      </c>
      <c r="O1261" s="169" t="str">
        <f t="shared" si="19"/>
        <v>GNM</v>
      </c>
    </row>
    <row r="1262" spans="1:15" hidden="1" outlineLevel="3" x14ac:dyDescent="0.25">
      <c r="A1262" s="169" t="s">
        <v>1300</v>
      </c>
      <c r="B1262" s="169" t="s">
        <v>1301</v>
      </c>
      <c r="C1262" s="169" t="s">
        <v>1277</v>
      </c>
      <c r="D1262" s="169">
        <v>2.5</v>
      </c>
      <c r="E1262" s="171">
        <v>16335</v>
      </c>
      <c r="J1262" s="169">
        <v>3.07</v>
      </c>
      <c r="K1262" s="171">
        <v>46508</v>
      </c>
      <c r="L1262" s="169">
        <v>14135.14</v>
      </c>
      <c r="M1262" s="169">
        <v>97.018720000000002</v>
      </c>
      <c r="N1262" s="170">
        <v>13713.731900000001</v>
      </c>
      <c r="O1262" s="169" t="str">
        <f t="shared" si="19"/>
        <v>GNM</v>
      </c>
    </row>
    <row r="1263" spans="1:15" hidden="1" outlineLevel="3" x14ac:dyDescent="0.25">
      <c r="A1263" s="169" t="s">
        <v>1300</v>
      </c>
      <c r="B1263" s="169" t="s">
        <v>1301</v>
      </c>
      <c r="C1263" s="169" t="s">
        <v>1277</v>
      </c>
      <c r="D1263" s="169">
        <v>2.5</v>
      </c>
      <c r="E1263" s="171">
        <v>16335</v>
      </c>
      <c r="J1263" s="169">
        <v>3.07</v>
      </c>
      <c r="K1263" s="171">
        <v>46539</v>
      </c>
      <c r="L1263" s="169">
        <v>14718.58</v>
      </c>
      <c r="M1263" s="169">
        <v>97.018720000000002</v>
      </c>
      <c r="N1263" s="170">
        <v>14279.77792</v>
      </c>
      <c r="O1263" s="169" t="str">
        <f t="shared" si="19"/>
        <v>GNM</v>
      </c>
    </row>
    <row r="1264" spans="1:15" hidden="1" outlineLevel="3" x14ac:dyDescent="0.25">
      <c r="A1264" s="169" t="s">
        <v>1300</v>
      </c>
      <c r="B1264" s="169" t="s">
        <v>1301</v>
      </c>
      <c r="C1264" s="169" t="s">
        <v>1277</v>
      </c>
      <c r="D1264" s="169">
        <v>2.5</v>
      </c>
      <c r="E1264" s="171">
        <v>16335</v>
      </c>
      <c r="J1264" s="169">
        <v>3.07</v>
      </c>
      <c r="K1264" s="171">
        <v>46569</v>
      </c>
      <c r="L1264" s="169">
        <v>15436.52</v>
      </c>
      <c r="M1264" s="169">
        <v>97.018720000000002</v>
      </c>
      <c r="N1264" s="170">
        <v>14976.314119999999</v>
      </c>
      <c r="O1264" s="169" t="str">
        <f t="shared" si="19"/>
        <v>GNM</v>
      </c>
    </row>
    <row r="1265" spans="1:15" hidden="1" outlineLevel="3" x14ac:dyDescent="0.25">
      <c r="A1265" s="169" t="s">
        <v>1300</v>
      </c>
      <c r="B1265" s="169" t="s">
        <v>1301</v>
      </c>
      <c r="C1265" s="169" t="s">
        <v>1277</v>
      </c>
      <c r="D1265" s="169">
        <v>2.5</v>
      </c>
      <c r="E1265" s="171">
        <v>16335</v>
      </c>
      <c r="J1265" s="169">
        <v>3.07</v>
      </c>
      <c r="K1265" s="171">
        <v>46600</v>
      </c>
      <c r="L1265" s="169">
        <v>14775.53</v>
      </c>
      <c r="M1265" s="169">
        <v>97.018720000000002</v>
      </c>
      <c r="N1265" s="170">
        <v>14335.03008</v>
      </c>
      <c r="O1265" s="169" t="str">
        <f t="shared" si="19"/>
        <v>GNM</v>
      </c>
    </row>
    <row r="1266" spans="1:15" hidden="1" outlineLevel="3" x14ac:dyDescent="0.25">
      <c r="A1266" s="169" t="s">
        <v>1300</v>
      </c>
      <c r="B1266" s="169" t="s">
        <v>1301</v>
      </c>
      <c r="C1266" s="169" t="s">
        <v>1277</v>
      </c>
      <c r="D1266" s="169">
        <v>2.5</v>
      </c>
      <c r="E1266" s="171">
        <v>16335</v>
      </c>
      <c r="J1266" s="169">
        <v>3.07</v>
      </c>
      <c r="K1266" s="171">
        <v>46631</v>
      </c>
      <c r="L1266" s="169">
        <v>14854.32</v>
      </c>
      <c r="M1266" s="169">
        <v>97.018720000000002</v>
      </c>
      <c r="N1266" s="170">
        <v>14411.47113</v>
      </c>
      <c r="O1266" s="169" t="str">
        <f t="shared" si="19"/>
        <v>GNM</v>
      </c>
    </row>
    <row r="1267" spans="1:15" hidden="1" outlineLevel="3" x14ac:dyDescent="0.25">
      <c r="A1267" s="169" t="s">
        <v>1300</v>
      </c>
      <c r="B1267" s="169" t="s">
        <v>1301</v>
      </c>
      <c r="C1267" s="169" t="s">
        <v>1277</v>
      </c>
      <c r="D1267" s="169">
        <v>2.5</v>
      </c>
      <c r="E1267" s="171">
        <v>16335</v>
      </c>
      <c r="J1267" s="169">
        <v>3.07</v>
      </c>
      <c r="K1267" s="171">
        <v>46661</v>
      </c>
      <c r="L1267" s="169">
        <v>13174.69</v>
      </c>
      <c r="M1267" s="169">
        <v>97.018720000000002</v>
      </c>
      <c r="N1267" s="170">
        <v>12781.9156</v>
      </c>
      <c r="O1267" s="169" t="str">
        <f t="shared" si="19"/>
        <v>GNM</v>
      </c>
    </row>
    <row r="1268" spans="1:15" hidden="1" outlineLevel="3" x14ac:dyDescent="0.25">
      <c r="A1268" s="169" t="s">
        <v>1300</v>
      </c>
      <c r="B1268" s="169" t="s">
        <v>1301</v>
      </c>
      <c r="C1268" s="169" t="s">
        <v>1277</v>
      </c>
      <c r="D1268" s="169">
        <v>2.5</v>
      </c>
      <c r="E1268" s="171">
        <v>16335</v>
      </c>
      <c r="J1268" s="169">
        <v>3.07</v>
      </c>
      <c r="K1268" s="171">
        <v>46692</v>
      </c>
      <c r="L1268" s="169">
        <v>12918.24</v>
      </c>
      <c r="M1268" s="169">
        <v>97.018720000000002</v>
      </c>
      <c r="N1268" s="170">
        <v>12533.11109</v>
      </c>
      <c r="O1268" s="169" t="str">
        <f t="shared" si="19"/>
        <v>GNM</v>
      </c>
    </row>
    <row r="1269" spans="1:15" hidden="1" outlineLevel="3" x14ac:dyDescent="0.25">
      <c r="A1269" s="169" t="s">
        <v>1300</v>
      </c>
      <c r="B1269" s="169" t="s">
        <v>1301</v>
      </c>
      <c r="C1269" s="169" t="s">
        <v>1277</v>
      </c>
      <c r="D1269" s="169">
        <v>2.5</v>
      </c>
      <c r="E1269" s="171">
        <v>16335</v>
      </c>
      <c r="J1269" s="169">
        <v>3.07</v>
      </c>
      <c r="K1269" s="171">
        <v>46722</v>
      </c>
      <c r="L1269" s="169">
        <v>12134.62</v>
      </c>
      <c r="M1269" s="169">
        <v>97.018720000000002</v>
      </c>
      <c r="N1269" s="170">
        <v>11772.852999999999</v>
      </c>
      <c r="O1269" s="169" t="str">
        <f t="shared" si="19"/>
        <v>GNM</v>
      </c>
    </row>
    <row r="1270" spans="1:15" hidden="1" outlineLevel="3" x14ac:dyDescent="0.25">
      <c r="A1270" s="169" t="s">
        <v>1300</v>
      </c>
      <c r="B1270" s="169" t="s">
        <v>1301</v>
      </c>
      <c r="C1270" s="169" t="s">
        <v>1277</v>
      </c>
      <c r="D1270" s="169">
        <v>2.5</v>
      </c>
      <c r="E1270" s="171">
        <v>16335</v>
      </c>
      <c r="J1270" s="169">
        <v>3.07</v>
      </c>
      <c r="K1270" s="171">
        <v>46753</v>
      </c>
      <c r="L1270" s="169">
        <v>12239.6</v>
      </c>
      <c r="M1270" s="169">
        <v>97.018720000000002</v>
      </c>
      <c r="N1270" s="170">
        <v>11874.70325</v>
      </c>
      <c r="O1270" s="169" t="str">
        <f t="shared" si="19"/>
        <v>GNM</v>
      </c>
    </row>
    <row r="1271" spans="1:15" hidden="1" outlineLevel="3" x14ac:dyDescent="0.25">
      <c r="A1271" s="169" t="s">
        <v>1300</v>
      </c>
      <c r="B1271" s="169" t="s">
        <v>1301</v>
      </c>
      <c r="C1271" s="169" t="s">
        <v>1277</v>
      </c>
      <c r="D1271" s="169">
        <v>2.5</v>
      </c>
      <c r="E1271" s="171">
        <v>16335</v>
      </c>
      <c r="J1271" s="169">
        <v>3.07</v>
      </c>
      <c r="K1271" s="171">
        <v>46784</v>
      </c>
      <c r="L1271" s="169">
        <v>10326.94</v>
      </c>
      <c r="M1271" s="169">
        <v>97.018720000000002</v>
      </c>
      <c r="N1271" s="170">
        <v>10019.065000000001</v>
      </c>
      <c r="O1271" s="169" t="str">
        <f t="shared" si="19"/>
        <v>GNM</v>
      </c>
    </row>
    <row r="1272" spans="1:15" hidden="1" outlineLevel="3" x14ac:dyDescent="0.25">
      <c r="A1272" s="169" t="s">
        <v>1300</v>
      </c>
      <c r="B1272" s="169" t="s">
        <v>1301</v>
      </c>
      <c r="C1272" s="169" t="s">
        <v>1277</v>
      </c>
      <c r="D1272" s="169">
        <v>2.5</v>
      </c>
      <c r="E1272" s="171">
        <v>16335</v>
      </c>
      <c r="J1272" s="169">
        <v>3.07</v>
      </c>
      <c r="K1272" s="171">
        <v>46813</v>
      </c>
      <c r="L1272" s="169">
        <v>10462.4</v>
      </c>
      <c r="M1272" s="169">
        <v>97.018720000000002</v>
      </c>
      <c r="N1272" s="170">
        <v>10150.486559999999</v>
      </c>
      <c r="O1272" s="169" t="str">
        <f t="shared" si="19"/>
        <v>GNM</v>
      </c>
    </row>
    <row r="1273" spans="1:15" hidden="1" outlineLevel="3" x14ac:dyDescent="0.25">
      <c r="A1273" s="169" t="s">
        <v>1300</v>
      </c>
      <c r="B1273" s="169" t="s">
        <v>1301</v>
      </c>
      <c r="C1273" s="169" t="s">
        <v>1277</v>
      </c>
      <c r="D1273" s="169">
        <v>2.5</v>
      </c>
      <c r="E1273" s="171">
        <v>16335</v>
      </c>
      <c r="J1273" s="169">
        <v>3.07</v>
      </c>
      <c r="K1273" s="171">
        <v>46844</v>
      </c>
      <c r="L1273" s="169">
        <v>12081.28</v>
      </c>
      <c r="M1273" s="169">
        <v>97.018720000000002</v>
      </c>
      <c r="N1273" s="170">
        <v>11721.103220000001</v>
      </c>
      <c r="O1273" s="169" t="str">
        <f t="shared" si="19"/>
        <v>GNM</v>
      </c>
    </row>
    <row r="1274" spans="1:15" hidden="1" outlineLevel="3" x14ac:dyDescent="0.25">
      <c r="A1274" s="169" t="s">
        <v>1300</v>
      </c>
      <c r="B1274" s="169" t="s">
        <v>1301</v>
      </c>
      <c r="C1274" s="169" t="s">
        <v>1277</v>
      </c>
      <c r="D1274" s="169">
        <v>2.5</v>
      </c>
      <c r="E1274" s="171">
        <v>16335</v>
      </c>
      <c r="J1274" s="169">
        <v>3.07</v>
      </c>
      <c r="K1274" s="171">
        <v>46874</v>
      </c>
      <c r="L1274" s="169">
        <v>12877.83</v>
      </c>
      <c r="M1274" s="169">
        <v>97.018720000000002</v>
      </c>
      <c r="N1274" s="170">
        <v>12493.90583</v>
      </c>
      <c r="O1274" s="169" t="str">
        <f t="shared" si="19"/>
        <v>GNM</v>
      </c>
    </row>
    <row r="1275" spans="1:15" hidden="1" outlineLevel="3" x14ac:dyDescent="0.25">
      <c r="A1275" s="169" t="s">
        <v>1300</v>
      </c>
      <c r="B1275" s="169" t="s">
        <v>1301</v>
      </c>
      <c r="C1275" s="169" t="s">
        <v>1277</v>
      </c>
      <c r="D1275" s="169">
        <v>2.5</v>
      </c>
      <c r="E1275" s="171">
        <v>16335</v>
      </c>
      <c r="J1275" s="169">
        <v>3.07</v>
      </c>
      <c r="K1275" s="171">
        <v>46905</v>
      </c>
      <c r="L1275" s="169">
        <v>13392.46</v>
      </c>
      <c r="M1275" s="169">
        <v>97.018720000000002</v>
      </c>
      <c r="N1275" s="170">
        <v>12993.19327</v>
      </c>
      <c r="O1275" s="169" t="str">
        <f t="shared" si="19"/>
        <v>GNM</v>
      </c>
    </row>
    <row r="1276" spans="1:15" hidden="1" outlineLevel="3" x14ac:dyDescent="0.25">
      <c r="A1276" s="169" t="s">
        <v>1300</v>
      </c>
      <c r="B1276" s="169" t="s">
        <v>1301</v>
      </c>
      <c r="C1276" s="169" t="s">
        <v>1277</v>
      </c>
      <c r="D1276" s="169">
        <v>2.5</v>
      </c>
      <c r="E1276" s="171">
        <v>16335</v>
      </c>
      <c r="J1276" s="169">
        <v>3.07</v>
      </c>
      <c r="K1276" s="171">
        <v>46935</v>
      </c>
      <c r="L1276" s="169">
        <v>14025.04</v>
      </c>
      <c r="M1276" s="169">
        <v>97.018720000000002</v>
      </c>
      <c r="N1276" s="170">
        <v>13606.914290000001</v>
      </c>
      <c r="O1276" s="169" t="str">
        <f t="shared" si="19"/>
        <v>GNM</v>
      </c>
    </row>
    <row r="1277" spans="1:15" hidden="1" outlineLevel="3" x14ac:dyDescent="0.25">
      <c r="A1277" s="169" t="s">
        <v>1300</v>
      </c>
      <c r="B1277" s="169" t="s">
        <v>1301</v>
      </c>
      <c r="C1277" s="169" t="s">
        <v>1277</v>
      </c>
      <c r="D1277" s="169">
        <v>2.5</v>
      </c>
      <c r="E1277" s="171">
        <v>16335</v>
      </c>
      <c r="J1277" s="169">
        <v>3.07</v>
      </c>
      <c r="K1277" s="171">
        <v>46966</v>
      </c>
      <c r="L1277" s="169">
        <v>13433.62</v>
      </c>
      <c r="M1277" s="169">
        <v>97.018720000000002</v>
      </c>
      <c r="N1277" s="170">
        <v>13033.12617</v>
      </c>
      <c r="O1277" s="169" t="str">
        <f t="shared" si="19"/>
        <v>GNM</v>
      </c>
    </row>
    <row r="1278" spans="1:15" hidden="1" outlineLevel="3" x14ac:dyDescent="0.25">
      <c r="A1278" s="169" t="s">
        <v>1300</v>
      </c>
      <c r="B1278" s="169" t="s">
        <v>1301</v>
      </c>
      <c r="C1278" s="169" t="s">
        <v>1277</v>
      </c>
      <c r="D1278" s="169">
        <v>2.5</v>
      </c>
      <c r="E1278" s="171">
        <v>16335</v>
      </c>
      <c r="J1278" s="169">
        <v>3.07</v>
      </c>
      <c r="K1278" s="171">
        <v>46997</v>
      </c>
      <c r="L1278" s="169">
        <v>13498.85</v>
      </c>
      <c r="M1278" s="169">
        <v>97.018720000000002</v>
      </c>
      <c r="N1278" s="170">
        <v>13096.411480000001</v>
      </c>
      <c r="O1278" s="169" t="str">
        <f t="shared" si="19"/>
        <v>GNM</v>
      </c>
    </row>
    <row r="1279" spans="1:15" hidden="1" outlineLevel="3" x14ac:dyDescent="0.25">
      <c r="A1279" s="169" t="s">
        <v>1300</v>
      </c>
      <c r="B1279" s="169" t="s">
        <v>1301</v>
      </c>
      <c r="C1279" s="169" t="s">
        <v>1277</v>
      </c>
      <c r="D1279" s="169">
        <v>2.5</v>
      </c>
      <c r="E1279" s="171">
        <v>16335</v>
      </c>
      <c r="J1279" s="169">
        <v>3.07</v>
      </c>
      <c r="K1279" s="171">
        <v>47027</v>
      </c>
      <c r="L1279" s="169">
        <v>514131.02</v>
      </c>
      <c r="M1279" s="169">
        <v>97.018720000000002</v>
      </c>
      <c r="N1279" s="170">
        <v>498803.33470000001</v>
      </c>
      <c r="O1279" s="169" t="str">
        <f t="shared" si="19"/>
        <v>GNM</v>
      </c>
    </row>
    <row r="1280" spans="1:15" hidden="1" outlineLevel="3" x14ac:dyDescent="0.25">
      <c r="A1280" s="169" t="s">
        <v>1302</v>
      </c>
      <c r="B1280" s="169" t="s">
        <v>1303</v>
      </c>
      <c r="C1280" s="169" t="s">
        <v>1277</v>
      </c>
      <c r="D1280" s="169">
        <v>3</v>
      </c>
      <c r="E1280" s="171">
        <v>11282</v>
      </c>
      <c r="J1280" s="169">
        <v>3.17</v>
      </c>
      <c r="K1280" s="171">
        <v>43374</v>
      </c>
      <c r="L1280" s="169">
        <v>16613.48</v>
      </c>
      <c r="M1280" s="169">
        <v>99.021910000000005</v>
      </c>
      <c r="N1280" s="170">
        <v>16450.985209999999</v>
      </c>
      <c r="O1280" s="169" t="str">
        <f t="shared" si="19"/>
        <v>GNM</v>
      </c>
    </row>
    <row r="1281" spans="1:15" hidden="1" outlineLevel="3" x14ac:dyDescent="0.25">
      <c r="A1281" s="169" t="s">
        <v>1302</v>
      </c>
      <c r="B1281" s="169" t="s">
        <v>1303</v>
      </c>
      <c r="C1281" s="169" t="s">
        <v>1277</v>
      </c>
      <c r="D1281" s="169">
        <v>3</v>
      </c>
      <c r="E1281" s="171">
        <v>11282</v>
      </c>
      <c r="J1281" s="169">
        <v>3.17</v>
      </c>
      <c r="K1281" s="171">
        <v>43405</v>
      </c>
      <c r="L1281" s="169">
        <v>16655.3</v>
      </c>
      <c r="M1281" s="169">
        <v>99.021910000000005</v>
      </c>
      <c r="N1281" s="170">
        <v>16492.39618</v>
      </c>
      <c r="O1281" s="169" t="str">
        <f t="shared" si="19"/>
        <v>GNM</v>
      </c>
    </row>
    <row r="1282" spans="1:15" hidden="1" outlineLevel="3" x14ac:dyDescent="0.25">
      <c r="A1282" s="169" t="s">
        <v>1302</v>
      </c>
      <c r="B1282" s="169" t="s">
        <v>1303</v>
      </c>
      <c r="C1282" s="169" t="s">
        <v>1277</v>
      </c>
      <c r="D1282" s="169">
        <v>3</v>
      </c>
      <c r="E1282" s="171">
        <v>11282</v>
      </c>
      <c r="J1282" s="169">
        <v>3.17</v>
      </c>
      <c r="K1282" s="171">
        <v>43435</v>
      </c>
      <c r="L1282" s="169">
        <v>16696.599999999999</v>
      </c>
      <c r="M1282" s="169">
        <v>99.021910000000005</v>
      </c>
      <c r="N1282" s="170">
        <v>16533.292229999999</v>
      </c>
      <c r="O1282" s="169" t="str">
        <f t="shared" ref="O1282:O1345" si="20">LEFT(B1282,3)</f>
        <v>GNM</v>
      </c>
    </row>
    <row r="1283" spans="1:15" hidden="1" outlineLevel="3" x14ac:dyDescent="0.25">
      <c r="A1283" s="169" t="s">
        <v>1302</v>
      </c>
      <c r="B1283" s="169" t="s">
        <v>1303</v>
      </c>
      <c r="C1283" s="169" t="s">
        <v>1277</v>
      </c>
      <c r="D1283" s="169">
        <v>3</v>
      </c>
      <c r="E1283" s="171">
        <v>11282</v>
      </c>
      <c r="J1283" s="169">
        <v>3.17</v>
      </c>
      <c r="K1283" s="171">
        <v>43466</v>
      </c>
      <c r="L1283" s="169">
        <v>16738.419999999998</v>
      </c>
      <c r="M1283" s="169">
        <v>99.021910000000005</v>
      </c>
      <c r="N1283" s="170">
        <v>16574.70319</v>
      </c>
      <c r="O1283" s="169" t="str">
        <f t="shared" si="20"/>
        <v>GNM</v>
      </c>
    </row>
    <row r="1284" spans="1:15" hidden="1" outlineLevel="3" x14ac:dyDescent="0.25">
      <c r="A1284" s="169" t="s">
        <v>1302</v>
      </c>
      <c r="B1284" s="169" t="s">
        <v>1303</v>
      </c>
      <c r="C1284" s="169" t="s">
        <v>1277</v>
      </c>
      <c r="D1284" s="169">
        <v>3</v>
      </c>
      <c r="E1284" s="171">
        <v>11282</v>
      </c>
      <c r="J1284" s="169">
        <v>3.17</v>
      </c>
      <c r="K1284" s="171">
        <v>43497</v>
      </c>
      <c r="L1284" s="169">
        <v>16780.27</v>
      </c>
      <c r="M1284" s="169">
        <v>99.021910000000005</v>
      </c>
      <c r="N1284" s="170">
        <v>16616.14386</v>
      </c>
      <c r="O1284" s="169" t="str">
        <f t="shared" si="20"/>
        <v>GNM</v>
      </c>
    </row>
    <row r="1285" spans="1:15" hidden="1" outlineLevel="3" x14ac:dyDescent="0.25">
      <c r="A1285" s="169" t="s">
        <v>1302</v>
      </c>
      <c r="B1285" s="169" t="s">
        <v>1303</v>
      </c>
      <c r="C1285" s="169" t="s">
        <v>1277</v>
      </c>
      <c r="D1285" s="169">
        <v>3</v>
      </c>
      <c r="E1285" s="171">
        <v>11282</v>
      </c>
      <c r="J1285" s="169">
        <v>3.17</v>
      </c>
      <c r="K1285" s="171">
        <v>43525</v>
      </c>
      <c r="L1285" s="169">
        <v>16822.11</v>
      </c>
      <c r="M1285" s="169">
        <v>99.021910000000005</v>
      </c>
      <c r="N1285" s="170">
        <v>16657.574619999999</v>
      </c>
      <c r="O1285" s="169" t="str">
        <f t="shared" si="20"/>
        <v>GNM</v>
      </c>
    </row>
    <row r="1286" spans="1:15" hidden="1" outlineLevel="3" x14ac:dyDescent="0.25">
      <c r="A1286" s="169" t="s">
        <v>1302</v>
      </c>
      <c r="B1286" s="169" t="s">
        <v>1303</v>
      </c>
      <c r="C1286" s="169" t="s">
        <v>1277</v>
      </c>
      <c r="D1286" s="169">
        <v>3</v>
      </c>
      <c r="E1286" s="171">
        <v>11282</v>
      </c>
      <c r="J1286" s="169">
        <v>3.17</v>
      </c>
      <c r="K1286" s="171">
        <v>43556</v>
      </c>
      <c r="L1286" s="169">
        <v>16864.52</v>
      </c>
      <c r="M1286" s="169">
        <v>99.021910000000005</v>
      </c>
      <c r="N1286" s="170">
        <v>16699.569820000001</v>
      </c>
      <c r="O1286" s="169" t="str">
        <f t="shared" si="20"/>
        <v>GNM</v>
      </c>
    </row>
    <row r="1287" spans="1:15" hidden="1" outlineLevel="3" x14ac:dyDescent="0.25">
      <c r="A1287" s="169" t="s">
        <v>1302</v>
      </c>
      <c r="B1287" s="169" t="s">
        <v>1303</v>
      </c>
      <c r="C1287" s="169" t="s">
        <v>1277</v>
      </c>
      <c r="D1287" s="169">
        <v>3</v>
      </c>
      <c r="E1287" s="171">
        <v>11282</v>
      </c>
      <c r="J1287" s="169">
        <v>3.17</v>
      </c>
      <c r="K1287" s="171">
        <v>43586</v>
      </c>
      <c r="L1287" s="169">
        <v>16906.34</v>
      </c>
      <c r="M1287" s="169">
        <v>99.021910000000005</v>
      </c>
      <c r="N1287" s="170">
        <v>16740.980780000002</v>
      </c>
      <c r="O1287" s="169" t="str">
        <f t="shared" si="20"/>
        <v>GNM</v>
      </c>
    </row>
    <row r="1288" spans="1:15" hidden="1" outlineLevel="3" x14ac:dyDescent="0.25">
      <c r="A1288" s="169" t="s">
        <v>1302</v>
      </c>
      <c r="B1288" s="169" t="s">
        <v>1303</v>
      </c>
      <c r="C1288" s="169" t="s">
        <v>1277</v>
      </c>
      <c r="D1288" s="169">
        <v>3</v>
      </c>
      <c r="E1288" s="171">
        <v>11282</v>
      </c>
      <c r="J1288" s="169">
        <v>3.17</v>
      </c>
      <c r="K1288" s="171">
        <v>43617</v>
      </c>
      <c r="L1288" s="169">
        <v>16948.740000000002</v>
      </c>
      <c r="M1288" s="169">
        <v>99.021910000000005</v>
      </c>
      <c r="N1288" s="170">
        <v>16782.966069999999</v>
      </c>
      <c r="O1288" s="169" t="str">
        <f t="shared" si="20"/>
        <v>GNM</v>
      </c>
    </row>
    <row r="1289" spans="1:15" hidden="1" outlineLevel="3" x14ac:dyDescent="0.25">
      <c r="A1289" s="169" t="s">
        <v>1302</v>
      </c>
      <c r="B1289" s="169" t="s">
        <v>1303</v>
      </c>
      <c r="C1289" s="169" t="s">
        <v>1277</v>
      </c>
      <c r="D1289" s="169">
        <v>3</v>
      </c>
      <c r="E1289" s="171">
        <v>11282</v>
      </c>
      <c r="J1289" s="169">
        <v>3.17</v>
      </c>
      <c r="K1289" s="171">
        <v>43647</v>
      </c>
      <c r="L1289" s="169">
        <v>16991.150000000001</v>
      </c>
      <c r="M1289" s="169">
        <v>99.021910000000005</v>
      </c>
      <c r="N1289" s="170">
        <v>16824.96126</v>
      </c>
      <c r="O1289" s="169" t="str">
        <f t="shared" si="20"/>
        <v>GNM</v>
      </c>
    </row>
    <row r="1290" spans="1:15" hidden="1" outlineLevel="3" x14ac:dyDescent="0.25">
      <c r="A1290" s="169" t="s">
        <v>1302</v>
      </c>
      <c r="B1290" s="169" t="s">
        <v>1303</v>
      </c>
      <c r="C1290" s="169" t="s">
        <v>1277</v>
      </c>
      <c r="D1290" s="169">
        <v>3</v>
      </c>
      <c r="E1290" s="171">
        <v>11282</v>
      </c>
      <c r="J1290" s="169">
        <v>3.17</v>
      </c>
      <c r="K1290" s="171">
        <v>43678</v>
      </c>
      <c r="L1290" s="169">
        <v>17033.52</v>
      </c>
      <c r="M1290" s="169">
        <v>99.021910000000005</v>
      </c>
      <c r="N1290" s="170">
        <v>16866.916840000002</v>
      </c>
      <c r="O1290" s="169" t="str">
        <f t="shared" si="20"/>
        <v>GNM</v>
      </c>
    </row>
    <row r="1291" spans="1:15" hidden="1" outlineLevel="3" x14ac:dyDescent="0.25">
      <c r="A1291" s="169" t="s">
        <v>1302</v>
      </c>
      <c r="B1291" s="169" t="s">
        <v>1303</v>
      </c>
      <c r="C1291" s="169" t="s">
        <v>1277</v>
      </c>
      <c r="D1291" s="169">
        <v>3</v>
      </c>
      <c r="E1291" s="171">
        <v>11282</v>
      </c>
      <c r="J1291" s="169">
        <v>3.17</v>
      </c>
      <c r="K1291" s="171">
        <v>43709</v>
      </c>
      <c r="L1291" s="169">
        <v>17076.48</v>
      </c>
      <c r="M1291" s="169">
        <v>99.021910000000005</v>
      </c>
      <c r="N1291" s="170">
        <v>16909.45666</v>
      </c>
      <c r="O1291" s="169" t="str">
        <f t="shared" si="20"/>
        <v>GNM</v>
      </c>
    </row>
    <row r="1292" spans="1:15" hidden="1" outlineLevel="3" x14ac:dyDescent="0.25">
      <c r="A1292" s="169" t="s">
        <v>1302</v>
      </c>
      <c r="B1292" s="169" t="s">
        <v>1303</v>
      </c>
      <c r="C1292" s="169" t="s">
        <v>1277</v>
      </c>
      <c r="D1292" s="169">
        <v>3</v>
      </c>
      <c r="E1292" s="171">
        <v>11282</v>
      </c>
      <c r="J1292" s="169">
        <v>3.17</v>
      </c>
      <c r="K1292" s="171">
        <v>43739</v>
      </c>
      <c r="L1292" s="169">
        <v>17118.89</v>
      </c>
      <c r="M1292" s="169">
        <v>99.021910000000005</v>
      </c>
      <c r="N1292" s="170">
        <v>16951.451850000001</v>
      </c>
      <c r="O1292" s="169" t="str">
        <f t="shared" si="20"/>
        <v>GNM</v>
      </c>
    </row>
    <row r="1293" spans="1:15" hidden="1" outlineLevel="3" x14ac:dyDescent="0.25">
      <c r="A1293" s="169" t="s">
        <v>1302</v>
      </c>
      <c r="B1293" s="169" t="s">
        <v>1303</v>
      </c>
      <c r="C1293" s="169" t="s">
        <v>1277</v>
      </c>
      <c r="D1293" s="169">
        <v>3</v>
      </c>
      <c r="E1293" s="171">
        <v>11282</v>
      </c>
      <c r="J1293" s="169">
        <v>3.17</v>
      </c>
      <c r="K1293" s="171">
        <v>43770</v>
      </c>
      <c r="L1293" s="169">
        <v>17161.849999999999</v>
      </c>
      <c r="M1293" s="169">
        <v>99.021910000000005</v>
      </c>
      <c r="N1293" s="170">
        <v>16993.99166</v>
      </c>
      <c r="O1293" s="169" t="str">
        <f t="shared" si="20"/>
        <v>GNM</v>
      </c>
    </row>
    <row r="1294" spans="1:15" hidden="1" outlineLevel="3" x14ac:dyDescent="0.25">
      <c r="A1294" s="169" t="s">
        <v>1302</v>
      </c>
      <c r="B1294" s="169" t="s">
        <v>1303</v>
      </c>
      <c r="C1294" s="169" t="s">
        <v>1277</v>
      </c>
      <c r="D1294" s="169">
        <v>3</v>
      </c>
      <c r="E1294" s="171">
        <v>11282</v>
      </c>
      <c r="J1294" s="169">
        <v>3.17</v>
      </c>
      <c r="K1294" s="171">
        <v>43800</v>
      </c>
      <c r="L1294" s="169">
        <v>17204.810000000001</v>
      </c>
      <c r="M1294" s="169">
        <v>99.021910000000005</v>
      </c>
      <c r="N1294" s="170">
        <v>17036.531470000002</v>
      </c>
      <c r="O1294" s="169" t="str">
        <f t="shared" si="20"/>
        <v>GNM</v>
      </c>
    </row>
    <row r="1295" spans="1:15" hidden="1" outlineLevel="3" x14ac:dyDescent="0.25">
      <c r="A1295" s="169" t="s">
        <v>1302</v>
      </c>
      <c r="B1295" s="169" t="s">
        <v>1303</v>
      </c>
      <c r="C1295" s="169" t="s">
        <v>1277</v>
      </c>
      <c r="D1295" s="169">
        <v>3</v>
      </c>
      <c r="E1295" s="171">
        <v>11282</v>
      </c>
      <c r="J1295" s="169">
        <v>3.17</v>
      </c>
      <c r="K1295" s="171">
        <v>43831</v>
      </c>
      <c r="L1295" s="169">
        <v>17247.759999999998</v>
      </c>
      <c r="M1295" s="169">
        <v>99.021910000000005</v>
      </c>
      <c r="N1295" s="170">
        <v>17079.061379999999</v>
      </c>
      <c r="O1295" s="169" t="str">
        <f t="shared" si="20"/>
        <v>GNM</v>
      </c>
    </row>
    <row r="1296" spans="1:15" hidden="1" outlineLevel="3" x14ac:dyDescent="0.25">
      <c r="A1296" s="169" t="s">
        <v>1302</v>
      </c>
      <c r="B1296" s="169" t="s">
        <v>1303</v>
      </c>
      <c r="C1296" s="169" t="s">
        <v>1277</v>
      </c>
      <c r="D1296" s="169">
        <v>3</v>
      </c>
      <c r="E1296" s="171">
        <v>11282</v>
      </c>
      <c r="J1296" s="169">
        <v>3.17</v>
      </c>
      <c r="K1296" s="171">
        <v>43862</v>
      </c>
      <c r="L1296" s="169">
        <v>17290.689999999999</v>
      </c>
      <c r="M1296" s="169">
        <v>99.021910000000005</v>
      </c>
      <c r="N1296" s="170">
        <v>17121.571489999998</v>
      </c>
      <c r="O1296" s="169" t="str">
        <f t="shared" si="20"/>
        <v>GNM</v>
      </c>
    </row>
    <row r="1297" spans="1:15" hidden="1" outlineLevel="3" x14ac:dyDescent="0.25">
      <c r="A1297" s="169" t="s">
        <v>1302</v>
      </c>
      <c r="B1297" s="169" t="s">
        <v>1303</v>
      </c>
      <c r="C1297" s="169" t="s">
        <v>1277</v>
      </c>
      <c r="D1297" s="169">
        <v>3</v>
      </c>
      <c r="E1297" s="171">
        <v>11282</v>
      </c>
      <c r="J1297" s="169">
        <v>3.17</v>
      </c>
      <c r="K1297" s="171">
        <v>43891</v>
      </c>
      <c r="L1297" s="169">
        <v>17334.21</v>
      </c>
      <c r="M1297" s="169">
        <v>99.021910000000005</v>
      </c>
      <c r="N1297" s="170">
        <v>17164.665830000002</v>
      </c>
      <c r="O1297" s="169" t="str">
        <f t="shared" si="20"/>
        <v>GNM</v>
      </c>
    </row>
    <row r="1298" spans="1:15" hidden="1" outlineLevel="3" x14ac:dyDescent="0.25">
      <c r="A1298" s="169" t="s">
        <v>1302</v>
      </c>
      <c r="B1298" s="169" t="s">
        <v>1303</v>
      </c>
      <c r="C1298" s="169" t="s">
        <v>1277</v>
      </c>
      <c r="D1298" s="169">
        <v>3</v>
      </c>
      <c r="E1298" s="171">
        <v>11282</v>
      </c>
      <c r="J1298" s="169">
        <v>3.17</v>
      </c>
      <c r="K1298" s="171">
        <v>43922</v>
      </c>
      <c r="L1298" s="169">
        <v>17377.169999999998</v>
      </c>
      <c r="M1298" s="169">
        <v>99.021910000000005</v>
      </c>
      <c r="N1298" s="170">
        <v>17207.20564</v>
      </c>
      <c r="O1298" s="169" t="str">
        <f t="shared" si="20"/>
        <v>GNM</v>
      </c>
    </row>
    <row r="1299" spans="1:15" hidden="1" outlineLevel="3" x14ac:dyDescent="0.25">
      <c r="A1299" s="169" t="s">
        <v>1302</v>
      </c>
      <c r="B1299" s="169" t="s">
        <v>1303</v>
      </c>
      <c r="C1299" s="169" t="s">
        <v>1277</v>
      </c>
      <c r="D1299" s="169">
        <v>3</v>
      </c>
      <c r="E1299" s="171">
        <v>11282</v>
      </c>
      <c r="J1299" s="169">
        <v>3.17</v>
      </c>
      <c r="K1299" s="171">
        <v>43952</v>
      </c>
      <c r="L1299" s="169">
        <v>17420.68</v>
      </c>
      <c r="M1299" s="169">
        <v>99.021910000000005</v>
      </c>
      <c r="N1299" s="170">
        <v>17250.290069999999</v>
      </c>
      <c r="O1299" s="169" t="str">
        <f t="shared" si="20"/>
        <v>GNM</v>
      </c>
    </row>
    <row r="1300" spans="1:15" hidden="1" outlineLevel="3" x14ac:dyDescent="0.25">
      <c r="A1300" s="169" t="s">
        <v>1302</v>
      </c>
      <c r="B1300" s="169" t="s">
        <v>1303</v>
      </c>
      <c r="C1300" s="169" t="s">
        <v>1277</v>
      </c>
      <c r="D1300" s="169">
        <v>3</v>
      </c>
      <c r="E1300" s="171">
        <v>11282</v>
      </c>
      <c r="J1300" s="169">
        <v>3.17</v>
      </c>
      <c r="K1300" s="171">
        <v>43983</v>
      </c>
      <c r="L1300" s="169">
        <v>17464.2</v>
      </c>
      <c r="M1300" s="169">
        <v>99.021910000000005</v>
      </c>
      <c r="N1300" s="170">
        <v>17293.384409999999</v>
      </c>
      <c r="O1300" s="169" t="str">
        <f t="shared" si="20"/>
        <v>GNM</v>
      </c>
    </row>
    <row r="1301" spans="1:15" hidden="1" outlineLevel="3" x14ac:dyDescent="0.25">
      <c r="A1301" s="169" t="s">
        <v>1302</v>
      </c>
      <c r="B1301" s="169" t="s">
        <v>1303</v>
      </c>
      <c r="C1301" s="169" t="s">
        <v>1277</v>
      </c>
      <c r="D1301" s="169">
        <v>3</v>
      </c>
      <c r="E1301" s="171">
        <v>11282</v>
      </c>
      <c r="J1301" s="169">
        <v>3.17</v>
      </c>
      <c r="K1301" s="171">
        <v>44013</v>
      </c>
      <c r="L1301" s="169">
        <v>17507.71</v>
      </c>
      <c r="M1301" s="169">
        <v>99.021910000000005</v>
      </c>
      <c r="N1301" s="170">
        <v>17336.468840000001</v>
      </c>
      <c r="O1301" s="169" t="str">
        <f t="shared" si="20"/>
        <v>GNM</v>
      </c>
    </row>
    <row r="1302" spans="1:15" hidden="1" outlineLevel="3" x14ac:dyDescent="0.25">
      <c r="A1302" s="169" t="s">
        <v>1302</v>
      </c>
      <c r="B1302" s="169" t="s">
        <v>1303</v>
      </c>
      <c r="C1302" s="169" t="s">
        <v>1277</v>
      </c>
      <c r="D1302" s="169">
        <v>3</v>
      </c>
      <c r="E1302" s="171">
        <v>11282</v>
      </c>
      <c r="J1302" s="169">
        <v>3.17</v>
      </c>
      <c r="K1302" s="171">
        <v>44044</v>
      </c>
      <c r="L1302" s="169">
        <v>17551.78</v>
      </c>
      <c r="M1302" s="169">
        <v>99.021910000000005</v>
      </c>
      <c r="N1302" s="170">
        <v>17380.107789999998</v>
      </c>
      <c r="O1302" s="169" t="str">
        <f t="shared" si="20"/>
        <v>GNM</v>
      </c>
    </row>
    <row r="1303" spans="1:15" hidden="1" outlineLevel="3" x14ac:dyDescent="0.25">
      <c r="A1303" s="169" t="s">
        <v>1302</v>
      </c>
      <c r="B1303" s="169" t="s">
        <v>1303</v>
      </c>
      <c r="C1303" s="169" t="s">
        <v>1277</v>
      </c>
      <c r="D1303" s="169">
        <v>3</v>
      </c>
      <c r="E1303" s="171">
        <v>11282</v>
      </c>
      <c r="J1303" s="169">
        <v>3.17</v>
      </c>
      <c r="K1303" s="171">
        <v>44075</v>
      </c>
      <c r="L1303" s="169">
        <v>17595.849999999999</v>
      </c>
      <c r="M1303" s="169">
        <v>99.021910000000005</v>
      </c>
      <c r="N1303" s="170">
        <v>17423.746749999998</v>
      </c>
      <c r="O1303" s="169" t="str">
        <f t="shared" si="20"/>
        <v>GNM</v>
      </c>
    </row>
    <row r="1304" spans="1:15" hidden="1" outlineLevel="3" x14ac:dyDescent="0.25">
      <c r="A1304" s="169" t="s">
        <v>1302</v>
      </c>
      <c r="B1304" s="169" t="s">
        <v>1303</v>
      </c>
      <c r="C1304" s="169" t="s">
        <v>1277</v>
      </c>
      <c r="D1304" s="169">
        <v>3</v>
      </c>
      <c r="E1304" s="171">
        <v>11282</v>
      </c>
      <c r="J1304" s="169">
        <v>3.17</v>
      </c>
      <c r="K1304" s="171">
        <v>44105</v>
      </c>
      <c r="L1304" s="169">
        <v>17639.36</v>
      </c>
      <c r="M1304" s="169">
        <v>99.021910000000005</v>
      </c>
      <c r="N1304" s="170">
        <v>17466.831180000001</v>
      </c>
      <c r="O1304" s="169" t="str">
        <f t="shared" si="20"/>
        <v>GNM</v>
      </c>
    </row>
    <row r="1305" spans="1:15" hidden="1" outlineLevel="3" x14ac:dyDescent="0.25">
      <c r="A1305" s="169" t="s">
        <v>1302</v>
      </c>
      <c r="B1305" s="169" t="s">
        <v>1303</v>
      </c>
      <c r="C1305" s="169" t="s">
        <v>1277</v>
      </c>
      <c r="D1305" s="169">
        <v>3</v>
      </c>
      <c r="E1305" s="171">
        <v>11282</v>
      </c>
      <c r="J1305" s="169">
        <v>3.17</v>
      </c>
      <c r="K1305" s="171">
        <v>44136</v>
      </c>
      <c r="L1305" s="169">
        <v>17683.43</v>
      </c>
      <c r="M1305" s="169">
        <v>99.021910000000005</v>
      </c>
      <c r="N1305" s="170">
        <v>17510.470140000001</v>
      </c>
      <c r="O1305" s="169" t="str">
        <f t="shared" si="20"/>
        <v>GNM</v>
      </c>
    </row>
    <row r="1306" spans="1:15" hidden="1" outlineLevel="3" x14ac:dyDescent="0.25">
      <c r="A1306" s="169" t="s">
        <v>1302</v>
      </c>
      <c r="B1306" s="169" t="s">
        <v>1303</v>
      </c>
      <c r="C1306" s="169" t="s">
        <v>1277</v>
      </c>
      <c r="D1306" s="169">
        <v>3</v>
      </c>
      <c r="E1306" s="171">
        <v>11282</v>
      </c>
      <c r="J1306" s="169">
        <v>3.17</v>
      </c>
      <c r="K1306" s="171">
        <v>44166</v>
      </c>
      <c r="L1306" s="169">
        <v>17728.060000000001</v>
      </c>
      <c r="M1306" s="169">
        <v>99.021910000000005</v>
      </c>
      <c r="N1306" s="170">
        <v>17554.663619999999</v>
      </c>
      <c r="O1306" s="169" t="str">
        <f t="shared" si="20"/>
        <v>GNM</v>
      </c>
    </row>
    <row r="1307" spans="1:15" hidden="1" outlineLevel="3" x14ac:dyDescent="0.25">
      <c r="A1307" s="169" t="s">
        <v>1302</v>
      </c>
      <c r="B1307" s="169" t="s">
        <v>1303</v>
      </c>
      <c r="C1307" s="169" t="s">
        <v>1277</v>
      </c>
      <c r="D1307" s="169">
        <v>3</v>
      </c>
      <c r="E1307" s="171">
        <v>11282</v>
      </c>
      <c r="J1307" s="169">
        <v>3.17</v>
      </c>
      <c r="K1307" s="171">
        <v>44197</v>
      </c>
      <c r="L1307" s="169">
        <v>17772.12</v>
      </c>
      <c r="M1307" s="169">
        <v>99.021910000000005</v>
      </c>
      <c r="N1307" s="170">
        <v>17598.292669999999</v>
      </c>
      <c r="O1307" s="169" t="str">
        <f t="shared" si="20"/>
        <v>GNM</v>
      </c>
    </row>
    <row r="1308" spans="1:15" hidden="1" outlineLevel="3" x14ac:dyDescent="0.25">
      <c r="A1308" s="169" t="s">
        <v>1302</v>
      </c>
      <c r="B1308" s="169" t="s">
        <v>1303</v>
      </c>
      <c r="C1308" s="169" t="s">
        <v>1277</v>
      </c>
      <c r="D1308" s="169">
        <v>3</v>
      </c>
      <c r="E1308" s="171">
        <v>11282</v>
      </c>
      <c r="J1308" s="169">
        <v>3.17</v>
      </c>
      <c r="K1308" s="171">
        <v>44228</v>
      </c>
      <c r="L1308" s="169">
        <v>17816.78</v>
      </c>
      <c r="M1308" s="169">
        <v>99.021910000000005</v>
      </c>
      <c r="N1308" s="170">
        <v>17642.51586</v>
      </c>
      <c r="O1308" s="169" t="str">
        <f t="shared" si="20"/>
        <v>GNM</v>
      </c>
    </row>
    <row r="1309" spans="1:15" hidden="1" outlineLevel="3" x14ac:dyDescent="0.25">
      <c r="A1309" s="169" t="s">
        <v>1302</v>
      </c>
      <c r="B1309" s="169" t="s">
        <v>1303</v>
      </c>
      <c r="C1309" s="169" t="s">
        <v>1277</v>
      </c>
      <c r="D1309" s="169">
        <v>3</v>
      </c>
      <c r="E1309" s="171">
        <v>11282</v>
      </c>
      <c r="J1309" s="169">
        <v>3.17</v>
      </c>
      <c r="K1309" s="171">
        <v>44256</v>
      </c>
      <c r="L1309" s="169">
        <v>17861.400000000001</v>
      </c>
      <c r="M1309" s="169">
        <v>99.021910000000005</v>
      </c>
      <c r="N1309" s="170">
        <v>17686.699430000001</v>
      </c>
      <c r="O1309" s="169" t="str">
        <f t="shared" si="20"/>
        <v>GNM</v>
      </c>
    </row>
    <row r="1310" spans="1:15" hidden="1" outlineLevel="3" x14ac:dyDescent="0.25">
      <c r="A1310" s="169" t="s">
        <v>1302</v>
      </c>
      <c r="B1310" s="169" t="s">
        <v>1303</v>
      </c>
      <c r="C1310" s="169" t="s">
        <v>1277</v>
      </c>
      <c r="D1310" s="169">
        <v>3</v>
      </c>
      <c r="E1310" s="171">
        <v>11282</v>
      </c>
      <c r="J1310" s="169">
        <v>3.17</v>
      </c>
      <c r="K1310" s="171">
        <v>44287</v>
      </c>
      <c r="L1310" s="169">
        <v>17906.02</v>
      </c>
      <c r="M1310" s="169">
        <v>99.021910000000005</v>
      </c>
      <c r="N1310" s="170">
        <v>17730.883010000001</v>
      </c>
      <c r="O1310" s="169" t="str">
        <f t="shared" si="20"/>
        <v>GNM</v>
      </c>
    </row>
    <row r="1311" spans="1:15" hidden="1" outlineLevel="3" x14ac:dyDescent="0.25">
      <c r="A1311" s="169" t="s">
        <v>1302</v>
      </c>
      <c r="B1311" s="169" t="s">
        <v>1303</v>
      </c>
      <c r="C1311" s="169" t="s">
        <v>1277</v>
      </c>
      <c r="D1311" s="169">
        <v>3</v>
      </c>
      <c r="E1311" s="171">
        <v>11282</v>
      </c>
      <c r="J1311" s="169">
        <v>3.17</v>
      </c>
      <c r="K1311" s="171">
        <v>44317</v>
      </c>
      <c r="L1311" s="169">
        <v>17950.650000000001</v>
      </c>
      <c r="M1311" s="169">
        <v>99.021910000000005</v>
      </c>
      <c r="N1311" s="170">
        <v>17775.076489999999</v>
      </c>
      <c r="O1311" s="169" t="str">
        <f t="shared" si="20"/>
        <v>GNM</v>
      </c>
    </row>
    <row r="1312" spans="1:15" hidden="1" outlineLevel="3" x14ac:dyDescent="0.25">
      <c r="A1312" s="169" t="s">
        <v>1302</v>
      </c>
      <c r="B1312" s="169" t="s">
        <v>1303</v>
      </c>
      <c r="C1312" s="169" t="s">
        <v>1277</v>
      </c>
      <c r="D1312" s="169">
        <v>3</v>
      </c>
      <c r="E1312" s="171">
        <v>11282</v>
      </c>
      <c r="J1312" s="169">
        <v>3.17</v>
      </c>
      <c r="K1312" s="171">
        <v>44348</v>
      </c>
      <c r="L1312" s="169">
        <v>17995.27</v>
      </c>
      <c r="M1312" s="169">
        <v>99.021910000000005</v>
      </c>
      <c r="N1312" s="170">
        <v>17819.260060000001</v>
      </c>
      <c r="O1312" s="169" t="str">
        <f t="shared" si="20"/>
        <v>GNM</v>
      </c>
    </row>
    <row r="1313" spans="1:15" hidden="1" outlineLevel="3" x14ac:dyDescent="0.25">
      <c r="A1313" s="169" t="s">
        <v>1302</v>
      </c>
      <c r="B1313" s="169" t="s">
        <v>1303</v>
      </c>
      <c r="C1313" s="169" t="s">
        <v>1277</v>
      </c>
      <c r="D1313" s="169">
        <v>3</v>
      </c>
      <c r="E1313" s="171">
        <v>11282</v>
      </c>
      <c r="J1313" s="169">
        <v>3.17</v>
      </c>
      <c r="K1313" s="171">
        <v>44378</v>
      </c>
      <c r="L1313" s="169">
        <v>18040.45</v>
      </c>
      <c r="M1313" s="169">
        <v>99.021910000000005</v>
      </c>
      <c r="N1313" s="170">
        <v>17863.998159999999</v>
      </c>
      <c r="O1313" s="169" t="str">
        <f t="shared" si="20"/>
        <v>GNM</v>
      </c>
    </row>
    <row r="1314" spans="1:15" hidden="1" outlineLevel="3" x14ac:dyDescent="0.25">
      <c r="A1314" s="169" t="s">
        <v>1302</v>
      </c>
      <c r="B1314" s="169" t="s">
        <v>1303</v>
      </c>
      <c r="C1314" s="169" t="s">
        <v>1277</v>
      </c>
      <c r="D1314" s="169">
        <v>3</v>
      </c>
      <c r="E1314" s="171">
        <v>11282</v>
      </c>
      <c r="J1314" s="169">
        <v>3.17</v>
      </c>
      <c r="K1314" s="171">
        <v>44409</v>
      </c>
      <c r="L1314" s="169">
        <v>18085.66</v>
      </c>
      <c r="M1314" s="169">
        <v>99.021910000000005</v>
      </c>
      <c r="N1314" s="170">
        <v>17908.76597</v>
      </c>
      <c r="O1314" s="169" t="str">
        <f t="shared" si="20"/>
        <v>GNM</v>
      </c>
    </row>
    <row r="1315" spans="1:15" hidden="1" outlineLevel="3" x14ac:dyDescent="0.25">
      <c r="A1315" s="169" t="s">
        <v>1302</v>
      </c>
      <c r="B1315" s="169" t="s">
        <v>1303</v>
      </c>
      <c r="C1315" s="169" t="s">
        <v>1277</v>
      </c>
      <c r="D1315" s="169">
        <v>3</v>
      </c>
      <c r="E1315" s="171">
        <v>11282</v>
      </c>
      <c r="J1315" s="169">
        <v>3.17</v>
      </c>
      <c r="K1315" s="171">
        <v>44440</v>
      </c>
      <c r="L1315" s="169">
        <v>18130.84</v>
      </c>
      <c r="M1315" s="169">
        <v>99.021910000000005</v>
      </c>
      <c r="N1315" s="170">
        <v>17953.504069999999</v>
      </c>
      <c r="O1315" s="169" t="str">
        <f t="shared" si="20"/>
        <v>GNM</v>
      </c>
    </row>
    <row r="1316" spans="1:15" hidden="1" outlineLevel="3" x14ac:dyDescent="0.25">
      <c r="A1316" s="169" t="s">
        <v>1302</v>
      </c>
      <c r="B1316" s="169" t="s">
        <v>1303</v>
      </c>
      <c r="C1316" s="169" t="s">
        <v>1277</v>
      </c>
      <c r="D1316" s="169">
        <v>3</v>
      </c>
      <c r="E1316" s="171">
        <v>11282</v>
      </c>
      <c r="J1316" s="169">
        <v>3.17</v>
      </c>
      <c r="K1316" s="171">
        <v>44470</v>
      </c>
      <c r="L1316" s="169">
        <v>18176.02</v>
      </c>
      <c r="M1316" s="169">
        <v>99.021910000000005</v>
      </c>
      <c r="N1316" s="170">
        <v>17998.242170000001</v>
      </c>
      <c r="O1316" s="169" t="str">
        <f t="shared" si="20"/>
        <v>GNM</v>
      </c>
    </row>
    <row r="1317" spans="1:15" hidden="1" outlineLevel="3" x14ac:dyDescent="0.25">
      <c r="A1317" s="169" t="s">
        <v>1302</v>
      </c>
      <c r="B1317" s="169" t="s">
        <v>1303</v>
      </c>
      <c r="C1317" s="169" t="s">
        <v>1277</v>
      </c>
      <c r="D1317" s="169">
        <v>3</v>
      </c>
      <c r="E1317" s="171">
        <v>11282</v>
      </c>
      <c r="J1317" s="169">
        <v>3.17</v>
      </c>
      <c r="K1317" s="171">
        <v>44501</v>
      </c>
      <c r="L1317" s="169">
        <v>18221.78</v>
      </c>
      <c r="M1317" s="169">
        <v>99.021910000000005</v>
      </c>
      <c r="N1317" s="170">
        <v>18043.55459</v>
      </c>
      <c r="O1317" s="169" t="str">
        <f t="shared" si="20"/>
        <v>GNM</v>
      </c>
    </row>
    <row r="1318" spans="1:15" hidden="1" outlineLevel="3" x14ac:dyDescent="0.25">
      <c r="A1318" s="169" t="s">
        <v>1302</v>
      </c>
      <c r="B1318" s="169" t="s">
        <v>1303</v>
      </c>
      <c r="C1318" s="169" t="s">
        <v>1277</v>
      </c>
      <c r="D1318" s="169">
        <v>3</v>
      </c>
      <c r="E1318" s="171">
        <v>11282</v>
      </c>
      <c r="J1318" s="169">
        <v>3.17</v>
      </c>
      <c r="K1318" s="171">
        <v>44531</v>
      </c>
      <c r="L1318" s="169">
        <v>18266.96</v>
      </c>
      <c r="M1318" s="169">
        <v>99.021910000000005</v>
      </c>
      <c r="N1318" s="170">
        <v>18088.292689999998</v>
      </c>
      <c r="O1318" s="169" t="str">
        <f t="shared" si="20"/>
        <v>GNM</v>
      </c>
    </row>
    <row r="1319" spans="1:15" hidden="1" outlineLevel="3" x14ac:dyDescent="0.25">
      <c r="A1319" s="169" t="s">
        <v>1302</v>
      </c>
      <c r="B1319" s="169" t="s">
        <v>1303</v>
      </c>
      <c r="C1319" s="169" t="s">
        <v>1277</v>
      </c>
      <c r="D1319" s="169">
        <v>3</v>
      </c>
      <c r="E1319" s="171">
        <v>11282</v>
      </c>
      <c r="J1319" s="169">
        <v>3.17</v>
      </c>
      <c r="K1319" s="171">
        <v>44562</v>
      </c>
      <c r="L1319" s="169">
        <v>18312.689999999999</v>
      </c>
      <c r="M1319" s="169">
        <v>99.021910000000005</v>
      </c>
      <c r="N1319" s="170">
        <v>18133.575410000001</v>
      </c>
      <c r="O1319" s="169" t="str">
        <f t="shared" si="20"/>
        <v>GNM</v>
      </c>
    </row>
    <row r="1320" spans="1:15" hidden="1" outlineLevel="3" x14ac:dyDescent="0.25">
      <c r="A1320" s="169" t="s">
        <v>1302</v>
      </c>
      <c r="B1320" s="169" t="s">
        <v>1303</v>
      </c>
      <c r="C1320" s="169" t="s">
        <v>1277</v>
      </c>
      <c r="D1320" s="169">
        <v>3</v>
      </c>
      <c r="E1320" s="171">
        <v>11282</v>
      </c>
      <c r="J1320" s="169">
        <v>3.17</v>
      </c>
      <c r="K1320" s="171">
        <v>44593</v>
      </c>
      <c r="L1320" s="169">
        <v>18358.43</v>
      </c>
      <c r="M1320" s="169">
        <v>99.021910000000005</v>
      </c>
      <c r="N1320" s="170">
        <v>18178.868030000001</v>
      </c>
      <c r="O1320" s="169" t="str">
        <f t="shared" si="20"/>
        <v>GNM</v>
      </c>
    </row>
    <row r="1321" spans="1:15" hidden="1" outlineLevel="3" x14ac:dyDescent="0.25">
      <c r="A1321" s="169" t="s">
        <v>1302</v>
      </c>
      <c r="B1321" s="169" t="s">
        <v>1303</v>
      </c>
      <c r="C1321" s="169" t="s">
        <v>1277</v>
      </c>
      <c r="D1321" s="169">
        <v>3</v>
      </c>
      <c r="E1321" s="171">
        <v>11282</v>
      </c>
      <c r="J1321" s="169">
        <v>3.17</v>
      </c>
      <c r="K1321" s="171">
        <v>44621</v>
      </c>
      <c r="L1321" s="169">
        <v>18404.740000000002</v>
      </c>
      <c r="M1321" s="169">
        <v>99.021910000000005</v>
      </c>
      <c r="N1321" s="170">
        <v>18224.72508</v>
      </c>
      <c r="O1321" s="169" t="str">
        <f t="shared" si="20"/>
        <v>GNM</v>
      </c>
    </row>
    <row r="1322" spans="1:15" hidden="1" outlineLevel="3" x14ac:dyDescent="0.25">
      <c r="A1322" s="169" t="s">
        <v>1302</v>
      </c>
      <c r="B1322" s="169" t="s">
        <v>1303</v>
      </c>
      <c r="C1322" s="169" t="s">
        <v>1277</v>
      </c>
      <c r="D1322" s="169">
        <v>3</v>
      </c>
      <c r="E1322" s="171">
        <v>11282</v>
      </c>
      <c r="J1322" s="169">
        <v>3.17</v>
      </c>
      <c r="K1322" s="171">
        <v>44652</v>
      </c>
      <c r="L1322" s="169">
        <v>18450.48</v>
      </c>
      <c r="M1322" s="169">
        <v>99.021910000000005</v>
      </c>
      <c r="N1322" s="170">
        <v>18270.0177</v>
      </c>
      <c r="O1322" s="169" t="str">
        <f t="shared" si="20"/>
        <v>GNM</v>
      </c>
    </row>
    <row r="1323" spans="1:15" hidden="1" outlineLevel="3" x14ac:dyDescent="0.25">
      <c r="A1323" s="169" t="s">
        <v>1302</v>
      </c>
      <c r="B1323" s="169" t="s">
        <v>1303</v>
      </c>
      <c r="C1323" s="169" t="s">
        <v>1277</v>
      </c>
      <c r="D1323" s="169">
        <v>3</v>
      </c>
      <c r="E1323" s="171">
        <v>11282</v>
      </c>
      <c r="J1323" s="169">
        <v>3.17</v>
      </c>
      <c r="K1323" s="171">
        <v>44682</v>
      </c>
      <c r="L1323" s="169">
        <v>18496.79</v>
      </c>
      <c r="M1323" s="169">
        <v>99.021910000000005</v>
      </c>
      <c r="N1323" s="170">
        <v>18315.874749999999</v>
      </c>
      <c r="O1323" s="169" t="str">
        <f t="shared" si="20"/>
        <v>GNM</v>
      </c>
    </row>
    <row r="1324" spans="1:15" hidden="1" outlineLevel="3" x14ac:dyDescent="0.25">
      <c r="A1324" s="169" t="s">
        <v>1302</v>
      </c>
      <c r="B1324" s="169" t="s">
        <v>1303</v>
      </c>
      <c r="C1324" s="169" t="s">
        <v>1277</v>
      </c>
      <c r="D1324" s="169">
        <v>3</v>
      </c>
      <c r="E1324" s="171">
        <v>11282</v>
      </c>
      <c r="J1324" s="169">
        <v>3.17</v>
      </c>
      <c r="K1324" s="171">
        <v>44713</v>
      </c>
      <c r="L1324" s="169">
        <v>18543.080000000002</v>
      </c>
      <c r="M1324" s="169">
        <v>99.021910000000005</v>
      </c>
      <c r="N1324" s="170">
        <v>18361.71199</v>
      </c>
      <c r="O1324" s="169" t="str">
        <f t="shared" si="20"/>
        <v>GNM</v>
      </c>
    </row>
    <row r="1325" spans="1:15" hidden="1" outlineLevel="3" x14ac:dyDescent="0.25">
      <c r="A1325" s="169" t="s">
        <v>1302</v>
      </c>
      <c r="B1325" s="169" t="s">
        <v>1303</v>
      </c>
      <c r="C1325" s="169" t="s">
        <v>1277</v>
      </c>
      <c r="D1325" s="169">
        <v>3</v>
      </c>
      <c r="E1325" s="171">
        <v>11282</v>
      </c>
      <c r="J1325" s="169">
        <v>3.17</v>
      </c>
      <c r="K1325" s="171">
        <v>44743</v>
      </c>
      <c r="L1325" s="169">
        <v>18589.400000000001</v>
      </c>
      <c r="M1325" s="169">
        <v>99.021910000000005</v>
      </c>
      <c r="N1325" s="170">
        <v>18407.578939999999</v>
      </c>
      <c r="O1325" s="169" t="str">
        <f t="shared" si="20"/>
        <v>GNM</v>
      </c>
    </row>
    <row r="1326" spans="1:15" hidden="1" outlineLevel="3" x14ac:dyDescent="0.25">
      <c r="A1326" s="169" t="s">
        <v>1302</v>
      </c>
      <c r="B1326" s="169" t="s">
        <v>1303</v>
      </c>
      <c r="C1326" s="169" t="s">
        <v>1277</v>
      </c>
      <c r="D1326" s="169">
        <v>3</v>
      </c>
      <c r="E1326" s="171">
        <v>11282</v>
      </c>
      <c r="J1326" s="169">
        <v>3.17</v>
      </c>
      <c r="K1326" s="171">
        <v>44774</v>
      </c>
      <c r="L1326" s="169">
        <v>18635.689999999999</v>
      </c>
      <c r="M1326" s="169">
        <v>99.021910000000005</v>
      </c>
      <c r="N1326" s="170">
        <v>18453.41618</v>
      </c>
      <c r="O1326" s="169" t="str">
        <f t="shared" si="20"/>
        <v>GNM</v>
      </c>
    </row>
    <row r="1327" spans="1:15" hidden="1" outlineLevel="3" x14ac:dyDescent="0.25">
      <c r="A1327" s="169" t="s">
        <v>1302</v>
      </c>
      <c r="B1327" s="169" t="s">
        <v>1303</v>
      </c>
      <c r="C1327" s="169" t="s">
        <v>1277</v>
      </c>
      <c r="D1327" s="169">
        <v>3</v>
      </c>
      <c r="E1327" s="171">
        <v>11282</v>
      </c>
      <c r="J1327" s="169">
        <v>3.17</v>
      </c>
      <c r="K1327" s="171">
        <v>44805</v>
      </c>
      <c r="L1327" s="169">
        <v>18682.009999999998</v>
      </c>
      <c r="M1327" s="169">
        <v>99.021910000000005</v>
      </c>
      <c r="N1327" s="170">
        <v>18499.28313</v>
      </c>
      <c r="O1327" s="169" t="str">
        <f t="shared" si="20"/>
        <v>GNM</v>
      </c>
    </row>
    <row r="1328" spans="1:15" hidden="1" outlineLevel="3" x14ac:dyDescent="0.25">
      <c r="A1328" s="169" t="s">
        <v>1302</v>
      </c>
      <c r="B1328" s="169" t="s">
        <v>1303</v>
      </c>
      <c r="C1328" s="169" t="s">
        <v>1277</v>
      </c>
      <c r="D1328" s="169">
        <v>3</v>
      </c>
      <c r="E1328" s="171">
        <v>11282</v>
      </c>
      <c r="J1328" s="169">
        <v>3.17</v>
      </c>
      <c r="K1328" s="171">
        <v>44835</v>
      </c>
      <c r="L1328" s="169">
        <v>18728.849999999999</v>
      </c>
      <c r="M1328" s="169">
        <v>99.021910000000005</v>
      </c>
      <c r="N1328" s="170">
        <v>18545.664990000001</v>
      </c>
      <c r="O1328" s="169" t="str">
        <f t="shared" si="20"/>
        <v>GNM</v>
      </c>
    </row>
    <row r="1329" spans="1:15" hidden="1" outlineLevel="3" x14ac:dyDescent="0.25">
      <c r="A1329" s="169" t="s">
        <v>1302</v>
      </c>
      <c r="B1329" s="169" t="s">
        <v>1303</v>
      </c>
      <c r="C1329" s="169" t="s">
        <v>1277</v>
      </c>
      <c r="D1329" s="169">
        <v>3</v>
      </c>
      <c r="E1329" s="171">
        <v>11282</v>
      </c>
      <c r="J1329" s="169">
        <v>3.17</v>
      </c>
      <c r="K1329" s="171">
        <v>44866</v>
      </c>
      <c r="L1329" s="169">
        <v>18775.72</v>
      </c>
      <c r="M1329" s="169">
        <v>99.021910000000005</v>
      </c>
      <c r="N1329" s="170">
        <v>18592.076560000001</v>
      </c>
      <c r="O1329" s="169" t="str">
        <f t="shared" si="20"/>
        <v>GNM</v>
      </c>
    </row>
    <row r="1330" spans="1:15" hidden="1" outlineLevel="3" x14ac:dyDescent="0.25">
      <c r="A1330" s="169" t="s">
        <v>1302</v>
      </c>
      <c r="B1330" s="169" t="s">
        <v>1303</v>
      </c>
      <c r="C1330" s="169" t="s">
        <v>1277</v>
      </c>
      <c r="D1330" s="169">
        <v>3</v>
      </c>
      <c r="E1330" s="171">
        <v>11282</v>
      </c>
      <c r="J1330" s="169">
        <v>3.17</v>
      </c>
      <c r="K1330" s="171">
        <v>44896</v>
      </c>
      <c r="L1330" s="169">
        <v>18822.57</v>
      </c>
      <c r="M1330" s="169">
        <v>99.021910000000005</v>
      </c>
      <c r="N1330" s="170">
        <v>18638.46833</v>
      </c>
      <c r="O1330" s="169" t="str">
        <f t="shared" si="20"/>
        <v>GNM</v>
      </c>
    </row>
    <row r="1331" spans="1:15" hidden="1" outlineLevel="3" x14ac:dyDescent="0.25">
      <c r="A1331" s="169" t="s">
        <v>1302</v>
      </c>
      <c r="B1331" s="169" t="s">
        <v>1303</v>
      </c>
      <c r="C1331" s="169" t="s">
        <v>1277</v>
      </c>
      <c r="D1331" s="169">
        <v>3</v>
      </c>
      <c r="E1331" s="171">
        <v>11282</v>
      </c>
      <c r="J1331" s="169">
        <v>3.17</v>
      </c>
      <c r="K1331" s="171">
        <v>44927</v>
      </c>
      <c r="L1331" s="169">
        <v>18869.990000000002</v>
      </c>
      <c r="M1331" s="169">
        <v>99.021910000000005</v>
      </c>
      <c r="N1331" s="170">
        <v>18685.424510000001</v>
      </c>
      <c r="O1331" s="169" t="str">
        <f t="shared" si="20"/>
        <v>GNM</v>
      </c>
    </row>
    <row r="1332" spans="1:15" hidden="1" outlineLevel="3" x14ac:dyDescent="0.25">
      <c r="A1332" s="169" t="s">
        <v>1302</v>
      </c>
      <c r="B1332" s="169" t="s">
        <v>1303</v>
      </c>
      <c r="C1332" s="169" t="s">
        <v>1277</v>
      </c>
      <c r="D1332" s="169">
        <v>3</v>
      </c>
      <c r="E1332" s="171">
        <v>11282</v>
      </c>
      <c r="J1332" s="169">
        <v>3.17</v>
      </c>
      <c r="K1332" s="171">
        <v>44958</v>
      </c>
      <c r="L1332" s="169">
        <v>18916.87</v>
      </c>
      <c r="M1332" s="169">
        <v>99.021910000000005</v>
      </c>
      <c r="N1332" s="170">
        <v>18731.845990000002</v>
      </c>
      <c r="O1332" s="169" t="str">
        <f t="shared" si="20"/>
        <v>GNM</v>
      </c>
    </row>
    <row r="1333" spans="1:15" hidden="1" outlineLevel="3" x14ac:dyDescent="0.25">
      <c r="A1333" s="169" t="s">
        <v>1302</v>
      </c>
      <c r="B1333" s="169" t="s">
        <v>1303</v>
      </c>
      <c r="C1333" s="169" t="s">
        <v>1277</v>
      </c>
      <c r="D1333" s="169">
        <v>3</v>
      </c>
      <c r="E1333" s="171">
        <v>11282</v>
      </c>
      <c r="J1333" s="169">
        <v>3.17</v>
      </c>
      <c r="K1333" s="171">
        <v>44986</v>
      </c>
      <c r="L1333" s="169">
        <v>18964.259999999998</v>
      </c>
      <c r="M1333" s="169">
        <v>99.021910000000005</v>
      </c>
      <c r="N1333" s="170">
        <v>18778.77247</v>
      </c>
      <c r="O1333" s="169" t="str">
        <f t="shared" si="20"/>
        <v>GNM</v>
      </c>
    </row>
    <row r="1334" spans="1:15" hidden="1" outlineLevel="3" x14ac:dyDescent="0.25">
      <c r="A1334" s="169" t="s">
        <v>1302</v>
      </c>
      <c r="B1334" s="169" t="s">
        <v>1303</v>
      </c>
      <c r="C1334" s="169" t="s">
        <v>1277</v>
      </c>
      <c r="D1334" s="169">
        <v>3</v>
      </c>
      <c r="E1334" s="171">
        <v>11282</v>
      </c>
      <c r="J1334" s="169">
        <v>3.17</v>
      </c>
      <c r="K1334" s="171">
        <v>45017</v>
      </c>
      <c r="L1334" s="169">
        <v>19011.689999999999</v>
      </c>
      <c r="M1334" s="169">
        <v>99.021910000000005</v>
      </c>
      <c r="N1334" s="170">
        <v>18825.738560000002</v>
      </c>
      <c r="O1334" s="169" t="str">
        <f t="shared" si="20"/>
        <v>GNM</v>
      </c>
    </row>
    <row r="1335" spans="1:15" hidden="1" outlineLevel="3" x14ac:dyDescent="0.25">
      <c r="A1335" s="169" t="s">
        <v>1302</v>
      </c>
      <c r="B1335" s="169" t="s">
        <v>1303</v>
      </c>
      <c r="C1335" s="169" t="s">
        <v>1277</v>
      </c>
      <c r="D1335" s="169">
        <v>3</v>
      </c>
      <c r="E1335" s="171">
        <v>11282</v>
      </c>
      <c r="J1335" s="169">
        <v>3.17</v>
      </c>
      <c r="K1335" s="171">
        <v>45047</v>
      </c>
      <c r="L1335" s="169">
        <v>19059.12</v>
      </c>
      <c r="M1335" s="169">
        <v>99.021910000000005</v>
      </c>
      <c r="N1335" s="170">
        <v>18872.70465</v>
      </c>
      <c r="O1335" s="169" t="str">
        <f t="shared" si="20"/>
        <v>GNM</v>
      </c>
    </row>
    <row r="1336" spans="1:15" hidden="1" outlineLevel="3" x14ac:dyDescent="0.25">
      <c r="A1336" s="169" t="s">
        <v>1302</v>
      </c>
      <c r="B1336" s="169" t="s">
        <v>1303</v>
      </c>
      <c r="C1336" s="169" t="s">
        <v>1277</v>
      </c>
      <c r="D1336" s="169">
        <v>3</v>
      </c>
      <c r="E1336" s="171">
        <v>11282</v>
      </c>
      <c r="J1336" s="169">
        <v>3.17</v>
      </c>
      <c r="K1336" s="171">
        <v>45078</v>
      </c>
      <c r="L1336" s="169">
        <v>19107.07</v>
      </c>
      <c r="M1336" s="169">
        <v>99.021910000000005</v>
      </c>
      <c r="N1336" s="170">
        <v>18920.185659999999</v>
      </c>
      <c r="O1336" s="169" t="str">
        <f t="shared" si="20"/>
        <v>GNM</v>
      </c>
    </row>
    <row r="1337" spans="1:15" hidden="1" outlineLevel="3" x14ac:dyDescent="0.25">
      <c r="A1337" s="169" t="s">
        <v>1302</v>
      </c>
      <c r="B1337" s="169" t="s">
        <v>1303</v>
      </c>
      <c r="C1337" s="169" t="s">
        <v>1277</v>
      </c>
      <c r="D1337" s="169">
        <v>3</v>
      </c>
      <c r="E1337" s="171">
        <v>11282</v>
      </c>
      <c r="J1337" s="169">
        <v>3.17</v>
      </c>
      <c r="K1337" s="171">
        <v>45108</v>
      </c>
      <c r="L1337" s="169">
        <v>19154.5</v>
      </c>
      <c r="M1337" s="169">
        <v>99.021910000000005</v>
      </c>
      <c r="N1337" s="170">
        <v>18967.151750000001</v>
      </c>
      <c r="O1337" s="169" t="str">
        <f t="shared" si="20"/>
        <v>GNM</v>
      </c>
    </row>
    <row r="1338" spans="1:15" hidden="1" outlineLevel="3" x14ac:dyDescent="0.25">
      <c r="A1338" s="169" t="s">
        <v>1302</v>
      </c>
      <c r="B1338" s="169" t="s">
        <v>1303</v>
      </c>
      <c r="C1338" s="169" t="s">
        <v>1277</v>
      </c>
      <c r="D1338" s="169">
        <v>3</v>
      </c>
      <c r="E1338" s="171">
        <v>11282</v>
      </c>
      <c r="J1338" s="169">
        <v>3.17</v>
      </c>
      <c r="K1338" s="171">
        <v>45139</v>
      </c>
      <c r="L1338" s="169">
        <v>19202.48</v>
      </c>
      <c r="M1338" s="169">
        <v>99.021910000000005</v>
      </c>
      <c r="N1338" s="170">
        <v>19014.66246</v>
      </c>
      <c r="O1338" s="169" t="str">
        <f t="shared" si="20"/>
        <v>GNM</v>
      </c>
    </row>
    <row r="1339" spans="1:15" hidden="1" outlineLevel="3" x14ac:dyDescent="0.25">
      <c r="A1339" s="169" t="s">
        <v>1302</v>
      </c>
      <c r="B1339" s="169" t="s">
        <v>1303</v>
      </c>
      <c r="C1339" s="169" t="s">
        <v>1277</v>
      </c>
      <c r="D1339" s="169">
        <v>3</v>
      </c>
      <c r="E1339" s="171">
        <v>11282</v>
      </c>
      <c r="J1339" s="169">
        <v>3.17</v>
      </c>
      <c r="K1339" s="171">
        <v>45170</v>
      </c>
      <c r="L1339" s="169">
        <v>19250.439999999999</v>
      </c>
      <c r="M1339" s="169">
        <v>99.021910000000005</v>
      </c>
      <c r="N1339" s="170">
        <v>19062.15337</v>
      </c>
      <c r="O1339" s="169" t="str">
        <f t="shared" si="20"/>
        <v>GNM</v>
      </c>
    </row>
    <row r="1340" spans="1:15" hidden="1" outlineLevel="3" x14ac:dyDescent="0.25">
      <c r="A1340" s="169" t="s">
        <v>1302</v>
      </c>
      <c r="B1340" s="169" t="s">
        <v>1303</v>
      </c>
      <c r="C1340" s="169" t="s">
        <v>1277</v>
      </c>
      <c r="D1340" s="169">
        <v>3</v>
      </c>
      <c r="E1340" s="171">
        <v>11282</v>
      </c>
      <c r="J1340" s="169">
        <v>3.17</v>
      </c>
      <c r="K1340" s="171">
        <v>45200</v>
      </c>
      <c r="L1340" s="169">
        <v>19298.419999999998</v>
      </c>
      <c r="M1340" s="169">
        <v>99.021910000000005</v>
      </c>
      <c r="N1340" s="170">
        <v>19109.664079999999</v>
      </c>
      <c r="O1340" s="169" t="str">
        <f t="shared" si="20"/>
        <v>GNM</v>
      </c>
    </row>
    <row r="1341" spans="1:15" hidden="1" outlineLevel="3" x14ac:dyDescent="0.25">
      <c r="A1341" s="169" t="s">
        <v>1302</v>
      </c>
      <c r="B1341" s="169" t="s">
        <v>1303</v>
      </c>
      <c r="C1341" s="169" t="s">
        <v>1277</v>
      </c>
      <c r="D1341" s="169">
        <v>3</v>
      </c>
      <c r="E1341" s="171">
        <v>11282</v>
      </c>
      <c r="J1341" s="169">
        <v>3.17</v>
      </c>
      <c r="K1341" s="171">
        <v>45231</v>
      </c>
      <c r="L1341" s="169">
        <v>19346.96</v>
      </c>
      <c r="M1341" s="169">
        <v>99.021910000000005</v>
      </c>
      <c r="N1341" s="170">
        <v>19157.729319999999</v>
      </c>
      <c r="O1341" s="169" t="str">
        <f t="shared" si="20"/>
        <v>GNM</v>
      </c>
    </row>
    <row r="1342" spans="1:15" hidden="1" outlineLevel="3" x14ac:dyDescent="0.25">
      <c r="A1342" s="169" t="s">
        <v>1302</v>
      </c>
      <c r="B1342" s="169" t="s">
        <v>1303</v>
      </c>
      <c r="C1342" s="169" t="s">
        <v>1277</v>
      </c>
      <c r="D1342" s="169">
        <v>3</v>
      </c>
      <c r="E1342" s="171">
        <v>11282</v>
      </c>
      <c r="J1342" s="169">
        <v>3.17</v>
      </c>
      <c r="K1342" s="171">
        <v>45261</v>
      </c>
      <c r="L1342" s="169">
        <v>19395.490000000002</v>
      </c>
      <c r="M1342" s="169">
        <v>99.021910000000005</v>
      </c>
      <c r="N1342" s="170">
        <v>19205.784650000001</v>
      </c>
      <c r="O1342" s="169" t="str">
        <f t="shared" si="20"/>
        <v>GNM</v>
      </c>
    </row>
    <row r="1343" spans="1:15" hidden="1" outlineLevel="3" x14ac:dyDescent="0.25">
      <c r="A1343" s="169" t="s">
        <v>1302</v>
      </c>
      <c r="B1343" s="169" t="s">
        <v>1303</v>
      </c>
      <c r="C1343" s="169" t="s">
        <v>1277</v>
      </c>
      <c r="D1343" s="169">
        <v>3</v>
      </c>
      <c r="E1343" s="171">
        <v>11282</v>
      </c>
      <c r="J1343" s="169">
        <v>3.17</v>
      </c>
      <c r="K1343" s="171">
        <v>45292</v>
      </c>
      <c r="L1343" s="169">
        <v>19443.47</v>
      </c>
      <c r="M1343" s="169">
        <v>99.021910000000005</v>
      </c>
      <c r="N1343" s="170">
        <v>19253.29536</v>
      </c>
      <c r="O1343" s="169" t="str">
        <f t="shared" si="20"/>
        <v>GNM</v>
      </c>
    </row>
    <row r="1344" spans="1:15" hidden="1" outlineLevel="3" x14ac:dyDescent="0.25">
      <c r="A1344" s="169" t="s">
        <v>1302</v>
      </c>
      <c r="B1344" s="169" t="s">
        <v>1303</v>
      </c>
      <c r="C1344" s="169" t="s">
        <v>1277</v>
      </c>
      <c r="D1344" s="169">
        <v>3</v>
      </c>
      <c r="E1344" s="171">
        <v>11282</v>
      </c>
      <c r="J1344" s="169">
        <v>3.17</v>
      </c>
      <c r="K1344" s="171">
        <v>45323</v>
      </c>
      <c r="L1344" s="169">
        <v>19492.57</v>
      </c>
      <c r="M1344" s="169">
        <v>99.021910000000005</v>
      </c>
      <c r="N1344" s="170">
        <v>19301.915120000001</v>
      </c>
      <c r="O1344" s="169" t="str">
        <f t="shared" si="20"/>
        <v>GNM</v>
      </c>
    </row>
    <row r="1345" spans="1:15" hidden="1" outlineLevel="3" x14ac:dyDescent="0.25">
      <c r="A1345" s="169" t="s">
        <v>1302</v>
      </c>
      <c r="B1345" s="169" t="s">
        <v>1303</v>
      </c>
      <c r="C1345" s="169" t="s">
        <v>1277</v>
      </c>
      <c r="D1345" s="169">
        <v>3</v>
      </c>
      <c r="E1345" s="171">
        <v>11282</v>
      </c>
      <c r="J1345" s="169">
        <v>3.17</v>
      </c>
      <c r="K1345" s="171">
        <v>45352</v>
      </c>
      <c r="L1345" s="169">
        <v>19541.099999999999</v>
      </c>
      <c r="M1345" s="169">
        <v>99.021910000000005</v>
      </c>
      <c r="N1345" s="170">
        <v>19349.97046</v>
      </c>
      <c r="O1345" s="169" t="str">
        <f t="shared" si="20"/>
        <v>GNM</v>
      </c>
    </row>
    <row r="1346" spans="1:15" hidden="1" outlineLevel="3" x14ac:dyDescent="0.25">
      <c r="A1346" s="169" t="s">
        <v>1302</v>
      </c>
      <c r="B1346" s="169" t="s">
        <v>1303</v>
      </c>
      <c r="C1346" s="169" t="s">
        <v>1277</v>
      </c>
      <c r="D1346" s="169">
        <v>3</v>
      </c>
      <c r="E1346" s="171">
        <v>11282</v>
      </c>
      <c r="J1346" s="169">
        <v>3.17</v>
      </c>
      <c r="K1346" s="171">
        <v>45383</v>
      </c>
      <c r="L1346" s="169">
        <v>19590.2</v>
      </c>
      <c r="M1346" s="169">
        <v>99.021910000000005</v>
      </c>
      <c r="N1346" s="170">
        <v>19398.590209999998</v>
      </c>
      <c r="O1346" s="169" t="str">
        <f t="shared" ref="O1346:O1409" si="21">LEFT(B1346,3)</f>
        <v>GNM</v>
      </c>
    </row>
    <row r="1347" spans="1:15" hidden="1" outlineLevel="3" x14ac:dyDescent="0.25">
      <c r="A1347" s="169" t="s">
        <v>1302</v>
      </c>
      <c r="B1347" s="169" t="s">
        <v>1303</v>
      </c>
      <c r="C1347" s="169" t="s">
        <v>1277</v>
      </c>
      <c r="D1347" s="169">
        <v>3</v>
      </c>
      <c r="E1347" s="171">
        <v>11282</v>
      </c>
      <c r="J1347" s="169">
        <v>3.17</v>
      </c>
      <c r="K1347" s="171">
        <v>45413</v>
      </c>
      <c r="L1347" s="169">
        <v>19638.7</v>
      </c>
      <c r="M1347" s="169">
        <v>99.021910000000005</v>
      </c>
      <c r="N1347" s="170">
        <v>19446.615839999999</v>
      </c>
      <c r="O1347" s="169" t="str">
        <f t="shared" si="21"/>
        <v>GNM</v>
      </c>
    </row>
    <row r="1348" spans="1:15" hidden="1" outlineLevel="3" x14ac:dyDescent="0.25">
      <c r="A1348" s="169" t="s">
        <v>1302</v>
      </c>
      <c r="B1348" s="169" t="s">
        <v>1303</v>
      </c>
      <c r="C1348" s="169" t="s">
        <v>1277</v>
      </c>
      <c r="D1348" s="169">
        <v>3</v>
      </c>
      <c r="E1348" s="171">
        <v>11282</v>
      </c>
      <c r="J1348" s="169">
        <v>3.17</v>
      </c>
      <c r="K1348" s="171">
        <v>45444</v>
      </c>
      <c r="L1348" s="169">
        <v>19687.8</v>
      </c>
      <c r="M1348" s="169">
        <v>99.021910000000005</v>
      </c>
      <c r="N1348" s="170">
        <v>19495.2356</v>
      </c>
      <c r="O1348" s="169" t="str">
        <f t="shared" si="21"/>
        <v>GNM</v>
      </c>
    </row>
    <row r="1349" spans="1:15" hidden="1" outlineLevel="3" x14ac:dyDescent="0.25">
      <c r="A1349" s="169" t="s">
        <v>1302</v>
      </c>
      <c r="B1349" s="169" t="s">
        <v>1303</v>
      </c>
      <c r="C1349" s="169" t="s">
        <v>1277</v>
      </c>
      <c r="D1349" s="169">
        <v>3</v>
      </c>
      <c r="E1349" s="171">
        <v>11282</v>
      </c>
      <c r="J1349" s="169">
        <v>3.17</v>
      </c>
      <c r="K1349" s="171">
        <v>45474</v>
      </c>
      <c r="L1349" s="169">
        <v>19737.439999999999</v>
      </c>
      <c r="M1349" s="169">
        <v>99.021910000000005</v>
      </c>
      <c r="N1349" s="170">
        <v>19544.390070000001</v>
      </c>
      <c r="O1349" s="169" t="str">
        <f t="shared" si="21"/>
        <v>GNM</v>
      </c>
    </row>
    <row r="1350" spans="1:15" hidden="1" outlineLevel="3" x14ac:dyDescent="0.25">
      <c r="A1350" s="169" t="s">
        <v>1302</v>
      </c>
      <c r="B1350" s="169" t="s">
        <v>1303</v>
      </c>
      <c r="C1350" s="169" t="s">
        <v>1277</v>
      </c>
      <c r="D1350" s="169">
        <v>3</v>
      </c>
      <c r="E1350" s="171">
        <v>11282</v>
      </c>
      <c r="J1350" s="169">
        <v>3.17</v>
      </c>
      <c r="K1350" s="171">
        <v>45505</v>
      </c>
      <c r="L1350" s="169">
        <v>19786.54</v>
      </c>
      <c r="M1350" s="169">
        <v>99.021910000000005</v>
      </c>
      <c r="N1350" s="170">
        <v>19593.009829999999</v>
      </c>
      <c r="O1350" s="169" t="str">
        <f t="shared" si="21"/>
        <v>GNM</v>
      </c>
    </row>
    <row r="1351" spans="1:15" hidden="1" outlineLevel="3" x14ac:dyDescent="0.25">
      <c r="A1351" s="169" t="s">
        <v>1302</v>
      </c>
      <c r="B1351" s="169" t="s">
        <v>1303</v>
      </c>
      <c r="C1351" s="169" t="s">
        <v>1277</v>
      </c>
      <c r="D1351" s="169">
        <v>3</v>
      </c>
      <c r="E1351" s="171">
        <v>11282</v>
      </c>
      <c r="J1351" s="169">
        <v>3.17</v>
      </c>
      <c r="K1351" s="171">
        <v>45536</v>
      </c>
      <c r="L1351" s="169">
        <v>19836.21</v>
      </c>
      <c r="M1351" s="169">
        <v>99.021910000000005</v>
      </c>
      <c r="N1351" s="170">
        <v>19642.194009999999</v>
      </c>
      <c r="O1351" s="169" t="str">
        <f t="shared" si="21"/>
        <v>GNM</v>
      </c>
    </row>
    <row r="1352" spans="1:15" hidden="1" outlineLevel="3" x14ac:dyDescent="0.25">
      <c r="A1352" s="169" t="s">
        <v>1302</v>
      </c>
      <c r="B1352" s="169" t="s">
        <v>1303</v>
      </c>
      <c r="C1352" s="169" t="s">
        <v>1277</v>
      </c>
      <c r="D1352" s="169">
        <v>3</v>
      </c>
      <c r="E1352" s="171">
        <v>11282</v>
      </c>
      <c r="J1352" s="169">
        <v>3.17</v>
      </c>
      <c r="K1352" s="171">
        <v>45566</v>
      </c>
      <c r="L1352" s="169">
        <v>19885.86</v>
      </c>
      <c r="M1352" s="169">
        <v>99.021910000000005</v>
      </c>
      <c r="N1352" s="170">
        <v>19691.358390000001</v>
      </c>
      <c r="O1352" s="169" t="str">
        <f t="shared" si="21"/>
        <v>GNM</v>
      </c>
    </row>
    <row r="1353" spans="1:15" hidden="1" outlineLevel="3" x14ac:dyDescent="0.25">
      <c r="A1353" s="169" t="s">
        <v>1302</v>
      </c>
      <c r="B1353" s="169" t="s">
        <v>1303</v>
      </c>
      <c r="C1353" s="169" t="s">
        <v>1277</v>
      </c>
      <c r="D1353" s="169">
        <v>3</v>
      </c>
      <c r="E1353" s="171">
        <v>11282</v>
      </c>
      <c r="J1353" s="169">
        <v>3.17</v>
      </c>
      <c r="K1353" s="171">
        <v>45597</v>
      </c>
      <c r="L1353" s="169">
        <v>19935.509999999998</v>
      </c>
      <c r="M1353" s="169">
        <v>99.021910000000005</v>
      </c>
      <c r="N1353" s="170">
        <v>19740.52277</v>
      </c>
      <c r="O1353" s="169" t="str">
        <f t="shared" si="21"/>
        <v>GNM</v>
      </c>
    </row>
    <row r="1354" spans="1:15" hidden="1" outlineLevel="3" x14ac:dyDescent="0.25">
      <c r="A1354" s="169" t="s">
        <v>1302</v>
      </c>
      <c r="B1354" s="169" t="s">
        <v>1303</v>
      </c>
      <c r="C1354" s="169" t="s">
        <v>1277</v>
      </c>
      <c r="D1354" s="169">
        <v>3</v>
      </c>
      <c r="E1354" s="171">
        <v>11282</v>
      </c>
      <c r="J1354" s="169">
        <v>3.17</v>
      </c>
      <c r="K1354" s="171">
        <v>45627</v>
      </c>
      <c r="L1354" s="169">
        <v>19985.150000000001</v>
      </c>
      <c r="M1354" s="169">
        <v>99.021910000000005</v>
      </c>
      <c r="N1354" s="170">
        <v>19789.677250000001</v>
      </c>
      <c r="O1354" s="169" t="str">
        <f t="shared" si="21"/>
        <v>GNM</v>
      </c>
    </row>
    <row r="1355" spans="1:15" hidden="1" outlineLevel="3" x14ac:dyDescent="0.25">
      <c r="A1355" s="169" t="s">
        <v>1302</v>
      </c>
      <c r="B1355" s="169" t="s">
        <v>1303</v>
      </c>
      <c r="C1355" s="169" t="s">
        <v>1277</v>
      </c>
      <c r="D1355" s="169">
        <v>3</v>
      </c>
      <c r="E1355" s="171">
        <v>11282</v>
      </c>
      <c r="J1355" s="169">
        <v>3.17</v>
      </c>
      <c r="K1355" s="171">
        <v>45658</v>
      </c>
      <c r="L1355" s="169">
        <v>20035.349999999999</v>
      </c>
      <c r="M1355" s="169">
        <v>99.021910000000005</v>
      </c>
      <c r="N1355" s="170">
        <v>19839.38625</v>
      </c>
      <c r="O1355" s="169" t="str">
        <f t="shared" si="21"/>
        <v>GNM</v>
      </c>
    </row>
    <row r="1356" spans="1:15" hidden="1" outlineLevel="3" x14ac:dyDescent="0.25">
      <c r="A1356" s="169" t="s">
        <v>1302</v>
      </c>
      <c r="B1356" s="169" t="s">
        <v>1303</v>
      </c>
      <c r="C1356" s="169" t="s">
        <v>1277</v>
      </c>
      <c r="D1356" s="169">
        <v>3</v>
      </c>
      <c r="E1356" s="171">
        <v>11282</v>
      </c>
      <c r="J1356" s="169">
        <v>3.17</v>
      </c>
      <c r="K1356" s="171">
        <v>45689</v>
      </c>
      <c r="L1356" s="169">
        <v>20085</v>
      </c>
      <c r="M1356" s="169">
        <v>99.021910000000005</v>
      </c>
      <c r="N1356" s="170">
        <v>19888.550620000002</v>
      </c>
      <c r="O1356" s="169" t="str">
        <f t="shared" si="21"/>
        <v>GNM</v>
      </c>
    </row>
    <row r="1357" spans="1:15" hidden="1" outlineLevel="3" x14ac:dyDescent="0.25">
      <c r="A1357" s="169" t="s">
        <v>1302</v>
      </c>
      <c r="B1357" s="169" t="s">
        <v>1303</v>
      </c>
      <c r="C1357" s="169" t="s">
        <v>1277</v>
      </c>
      <c r="D1357" s="169">
        <v>3</v>
      </c>
      <c r="E1357" s="171">
        <v>11282</v>
      </c>
      <c r="J1357" s="169">
        <v>3.17</v>
      </c>
      <c r="K1357" s="171">
        <v>45717</v>
      </c>
      <c r="L1357" s="169">
        <v>20135.2</v>
      </c>
      <c r="M1357" s="169">
        <v>99.021910000000005</v>
      </c>
      <c r="N1357" s="170">
        <v>19938.259620000001</v>
      </c>
      <c r="O1357" s="169" t="str">
        <f t="shared" si="21"/>
        <v>GNM</v>
      </c>
    </row>
    <row r="1358" spans="1:15" hidden="1" outlineLevel="3" x14ac:dyDescent="0.25">
      <c r="A1358" s="169" t="s">
        <v>1302</v>
      </c>
      <c r="B1358" s="169" t="s">
        <v>1303</v>
      </c>
      <c r="C1358" s="169" t="s">
        <v>1277</v>
      </c>
      <c r="D1358" s="169">
        <v>3</v>
      </c>
      <c r="E1358" s="171">
        <v>11282</v>
      </c>
      <c r="J1358" s="169">
        <v>3.17</v>
      </c>
      <c r="K1358" s="171">
        <v>45748</v>
      </c>
      <c r="L1358" s="169">
        <v>20185.96</v>
      </c>
      <c r="M1358" s="169">
        <v>99.021910000000005</v>
      </c>
      <c r="N1358" s="170">
        <v>19988.523140000001</v>
      </c>
      <c r="O1358" s="169" t="str">
        <f t="shared" si="21"/>
        <v>GNM</v>
      </c>
    </row>
    <row r="1359" spans="1:15" hidden="1" outlineLevel="3" x14ac:dyDescent="0.25">
      <c r="A1359" s="169" t="s">
        <v>1302</v>
      </c>
      <c r="B1359" s="169" t="s">
        <v>1303</v>
      </c>
      <c r="C1359" s="169" t="s">
        <v>1277</v>
      </c>
      <c r="D1359" s="169">
        <v>3</v>
      </c>
      <c r="E1359" s="171">
        <v>11282</v>
      </c>
      <c r="J1359" s="169">
        <v>3.17</v>
      </c>
      <c r="K1359" s="171">
        <v>45778</v>
      </c>
      <c r="L1359" s="169">
        <v>20236.189999999999</v>
      </c>
      <c r="M1359" s="169">
        <v>99.021910000000005</v>
      </c>
      <c r="N1359" s="170">
        <v>20038.261849999999</v>
      </c>
      <c r="O1359" s="169" t="str">
        <f t="shared" si="21"/>
        <v>GNM</v>
      </c>
    </row>
    <row r="1360" spans="1:15" hidden="1" outlineLevel="3" x14ac:dyDescent="0.25">
      <c r="A1360" s="169" t="s">
        <v>1302</v>
      </c>
      <c r="B1360" s="169" t="s">
        <v>1303</v>
      </c>
      <c r="C1360" s="169" t="s">
        <v>1277</v>
      </c>
      <c r="D1360" s="169">
        <v>3</v>
      </c>
      <c r="E1360" s="171">
        <v>11282</v>
      </c>
      <c r="J1360" s="169">
        <v>3.17</v>
      </c>
      <c r="K1360" s="171">
        <v>45809</v>
      </c>
      <c r="L1360" s="169">
        <v>20286.95</v>
      </c>
      <c r="M1360" s="169">
        <v>99.021910000000005</v>
      </c>
      <c r="N1360" s="170">
        <v>20088.525369999999</v>
      </c>
      <c r="O1360" s="169" t="str">
        <f t="shared" si="21"/>
        <v>GNM</v>
      </c>
    </row>
    <row r="1361" spans="1:15" hidden="1" outlineLevel="3" x14ac:dyDescent="0.25">
      <c r="A1361" s="169" t="s">
        <v>1302</v>
      </c>
      <c r="B1361" s="169" t="s">
        <v>1303</v>
      </c>
      <c r="C1361" s="169" t="s">
        <v>1277</v>
      </c>
      <c r="D1361" s="169">
        <v>3</v>
      </c>
      <c r="E1361" s="171">
        <v>11282</v>
      </c>
      <c r="J1361" s="169">
        <v>3.17</v>
      </c>
      <c r="K1361" s="171">
        <v>45839</v>
      </c>
      <c r="L1361" s="169">
        <v>20337.7</v>
      </c>
      <c r="M1361" s="169">
        <v>99.021910000000005</v>
      </c>
      <c r="N1361" s="170">
        <v>20138.778989999999</v>
      </c>
      <c r="O1361" s="169" t="str">
        <f t="shared" si="21"/>
        <v>GNM</v>
      </c>
    </row>
    <row r="1362" spans="1:15" hidden="1" outlineLevel="3" x14ac:dyDescent="0.25">
      <c r="A1362" s="169" t="s">
        <v>1302</v>
      </c>
      <c r="B1362" s="169" t="s">
        <v>1303</v>
      </c>
      <c r="C1362" s="169" t="s">
        <v>1277</v>
      </c>
      <c r="D1362" s="169">
        <v>3</v>
      </c>
      <c r="E1362" s="171">
        <v>11282</v>
      </c>
      <c r="J1362" s="169">
        <v>3.17</v>
      </c>
      <c r="K1362" s="171">
        <v>45870</v>
      </c>
      <c r="L1362" s="169">
        <v>20388.46</v>
      </c>
      <c r="M1362" s="169">
        <v>99.021910000000005</v>
      </c>
      <c r="N1362" s="170">
        <v>20189.042509999999</v>
      </c>
      <c r="O1362" s="169" t="str">
        <f t="shared" si="21"/>
        <v>GNM</v>
      </c>
    </row>
    <row r="1363" spans="1:15" hidden="1" outlineLevel="3" x14ac:dyDescent="0.25">
      <c r="A1363" s="169" t="s">
        <v>1302</v>
      </c>
      <c r="B1363" s="169" t="s">
        <v>1303</v>
      </c>
      <c r="C1363" s="169" t="s">
        <v>1277</v>
      </c>
      <c r="D1363" s="169">
        <v>3</v>
      </c>
      <c r="E1363" s="171">
        <v>11282</v>
      </c>
      <c r="J1363" s="169">
        <v>3.17</v>
      </c>
      <c r="K1363" s="171">
        <v>45901</v>
      </c>
      <c r="L1363" s="169">
        <v>20439.25</v>
      </c>
      <c r="M1363" s="169">
        <v>99.021910000000005</v>
      </c>
      <c r="N1363" s="170">
        <v>20239.335739999999</v>
      </c>
      <c r="O1363" s="169" t="str">
        <f t="shared" si="21"/>
        <v>GNM</v>
      </c>
    </row>
    <row r="1364" spans="1:15" hidden="1" outlineLevel="3" x14ac:dyDescent="0.25">
      <c r="A1364" s="169" t="s">
        <v>1302</v>
      </c>
      <c r="B1364" s="169" t="s">
        <v>1303</v>
      </c>
      <c r="C1364" s="169" t="s">
        <v>1277</v>
      </c>
      <c r="D1364" s="169">
        <v>3</v>
      </c>
      <c r="E1364" s="171">
        <v>11282</v>
      </c>
      <c r="J1364" s="169">
        <v>3.17</v>
      </c>
      <c r="K1364" s="171">
        <v>45931</v>
      </c>
      <c r="L1364" s="169">
        <v>20490.560000000001</v>
      </c>
      <c r="M1364" s="169">
        <v>99.021910000000005</v>
      </c>
      <c r="N1364" s="170">
        <v>20290.14388</v>
      </c>
      <c r="O1364" s="169" t="str">
        <f t="shared" si="21"/>
        <v>GNM</v>
      </c>
    </row>
    <row r="1365" spans="1:15" hidden="1" outlineLevel="3" x14ac:dyDescent="0.25">
      <c r="A1365" s="169" t="s">
        <v>1302</v>
      </c>
      <c r="B1365" s="169" t="s">
        <v>1303</v>
      </c>
      <c r="C1365" s="169" t="s">
        <v>1277</v>
      </c>
      <c r="D1365" s="169">
        <v>3</v>
      </c>
      <c r="E1365" s="171">
        <v>11282</v>
      </c>
      <c r="J1365" s="169">
        <v>3.17</v>
      </c>
      <c r="K1365" s="171">
        <v>45962</v>
      </c>
      <c r="L1365" s="169">
        <v>20541.87</v>
      </c>
      <c r="M1365" s="169">
        <v>99.021910000000005</v>
      </c>
      <c r="N1365" s="170">
        <v>20340.952020000001</v>
      </c>
      <c r="O1365" s="169" t="str">
        <f t="shared" si="21"/>
        <v>GNM</v>
      </c>
    </row>
    <row r="1366" spans="1:15" hidden="1" outlineLevel="3" x14ac:dyDescent="0.25">
      <c r="A1366" s="169" t="s">
        <v>1302</v>
      </c>
      <c r="B1366" s="169" t="s">
        <v>1303</v>
      </c>
      <c r="C1366" s="169" t="s">
        <v>1277</v>
      </c>
      <c r="D1366" s="169">
        <v>3</v>
      </c>
      <c r="E1366" s="171">
        <v>11282</v>
      </c>
      <c r="J1366" s="169">
        <v>3.17</v>
      </c>
      <c r="K1366" s="171">
        <v>45992</v>
      </c>
      <c r="L1366" s="169">
        <v>20593.21</v>
      </c>
      <c r="M1366" s="169">
        <v>99.021910000000005</v>
      </c>
      <c r="N1366" s="170">
        <v>20391.789870000001</v>
      </c>
      <c r="O1366" s="169" t="str">
        <f t="shared" si="21"/>
        <v>GNM</v>
      </c>
    </row>
    <row r="1367" spans="1:15" hidden="1" outlineLevel="3" x14ac:dyDescent="0.25">
      <c r="A1367" s="169" t="s">
        <v>1302</v>
      </c>
      <c r="B1367" s="169" t="s">
        <v>1303</v>
      </c>
      <c r="C1367" s="169" t="s">
        <v>1277</v>
      </c>
      <c r="D1367" s="169">
        <v>3</v>
      </c>
      <c r="E1367" s="171">
        <v>11282</v>
      </c>
      <c r="J1367" s="169">
        <v>3.17</v>
      </c>
      <c r="K1367" s="171">
        <v>46023</v>
      </c>
      <c r="L1367" s="169">
        <v>20644.52</v>
      </c>
      <c r="M1367" s="169">
        <v>99.021910000000005</v>
      </c>
      <c r="N1367" s="170">
        <v>20442.598010000002</v>
      </c>
      <c r="O1367" s="169" t="str">
        <f t="shared" si="21"/>
        <v>GNM</v>
      </c>
    </row>
    <row r="1368" spans="1:15" hidden="1" outlineLevel="3" x14ac:dyDescent="0.25">
      <c r="A1368" s="169" t="s">
        <v>1302</v>
      </c>
      <c r="B1368" s="169" t="s">
        <v>1303</v>
      </c>
      <c r="C1368" s="169" t="s">
        <v>1277</v>
      </c>
      <c r="D1368" s="169">
        <v>3</v>
      </c>
      <c r="E1368" s="171">
        <v>11282</v>
      </c>
      <c r="J1368" s="169">
        <v>3.17</v>
      </c>
      <c r="K1368" s="171">
        <v>46054</v>
      </c>
      <c r="L1368" s="169">
        <v>20696.419999999998</v>
      </c>
      <c r="M1368" s="169">
        <v>99.021910000000005</v>
      </c>
      <c r="N1368" s="170">
        <v>20493.990389999999</v>
      </c>
      <c r="O1368" s="169" t="str">
        <f t="shared" si="21"/>
        <v>GNM</v>
      </c>
    </row>
    <row r="1369" spans="1:15" hidden="1" outlineLevel="3" x14ac:dyDescent="0.25">
      <c r="A1369" s="169" t="s">
        <v>1302</v>
      </c>
      <c r="B1369" s="169" t="s">
        <v>1303</v>
      </c>
      <c r="C1369" s="169" t="s">
        <v>1277</v>
      </c>
      <c r="D1369" s="169">
        <v>3</v>
      </c>
      <c r="E1369" s="171">
        <v>11282</v>
      </c>
      <c r="J1369" s="169">
        <v>3.17</v>
      </c>
      <c r="K1369" s="171">
        <v>46082</v>
      </c>
      <c r="L1369" s="169">
        <v>20747.73</v>
      </c>
      <c r="M1369" s="169">
        <v>99.021910000000005</v>
      </c>
      <c r="N1369" s="170">
        <v>20544.79853</v>
      </c>
      <c r="O1369" s="169" t="str">
        <f t="shared" si="21"/>
        <v>GNM</v>
      </c>
    </row>
    <row r="1370" spans="1:15" hidden="1" outlineLevel="3" x14ac:dyDescent="0.25">
      <c r="A1370" s="169" t="s">
        <v>1302</v>
      </c>
      <c r="B1370" s="169" t="s">
        <v>1303</v>
      </c>
      <c r="C1370" s="169" t="s">
        <v>1277</v>
      </c>
      <c r="D1370" s="169">
        <v>3</v>
      </c>
      <c r="E1370" s="171">
        <v>11282</v>
      </c>
      <c r="J1370" s="169">
        <v>3.17</v>
      </c>
      <c r="K1370" s="171">
        <v>46113</v>
      </c>
      <c r="L1370" s="169">
        <v>20799.62</v>
      </c>
      <c r="M1370" s="169">
        <v>99.021910000000005</v>
      </c>
      <c r="N1370" s="170">
        <v>20596.181</v>
      </c>
      <c r="O1370" s="169" t="str">
        <f t="shared" si="21"/>
        <v>GNM</v>
      </c>
    </row>
    <row r="1371" spans="1:15" hidden="1" outlineLevel="3" x14ac:dyDescent="0.25">
      <c r="A1371" s="169" t="s">
        <v>1302</v>
      </c>
      <c r="B1371" s="169" t="s">
        <v>1303</v>
      </c>
      <c r="C1371" s="169" t="s">
        <v>1277</v>
      </c>
      <c r="D1371" s="169">
        <v>3</v>
      </c>
      <c r="E1371" s="171">
        <v>11282</v>
      </c>
      <c r="J1371" s="169">
        <v>3.17</v>
      </c>
      <c r="K1371" s="171">
        <v>46143</v>
      </c>
      <c r="L1371" s="169">
        <v>20851.490000000002</v>
      </c>
      <c r="M1371" s="169">
        <v>99.021910000000005</v>
      </c>
      <c r="N1371" s="170">
        <v>20647.543659999999</v>
      </c>
      <c r="O1371" s="169" t="str">
        <f t="shared" si="21"/>
        <v>GNM</v>
      </c>
    </row>
    <row r="1372" spans="1:15" hidden="1" outlineLevel="3" x14ac:dyDescent="0.25">
      <c r="A1372" s="169" t="s">
        <v>1302</v>
      </c>
      <c r="B1372" s="169" t="s">
        <v>1303</v>
      </c>
      <c r="C1372" s="169" t="s">
        <v>1277</v>
      </c>
      <c r="D1372" s="169">
        <v>3</v>
      </c>
      <c r="E1372" s="171">
        <v>11282</v>
      </c>
      <c r="J1372" s="169">
        <v>3.17</v>
      </c>
      <c r="K1372" s="171">
        <v>46174</v>
      </c>
      <c r="L1372" s="169">
        <v>20903.939999999999</v>
      </c>
      <c r="M1372" s="169">
        <v>99.021910000000005</v>
      </c>
      <c r="N1372" s="170">
        <v>20699.480650000001</v>
      </c>
      <c r="O1372" s="169" t="str">
        <f t="shared" si="21"/>
        <v>GNM</v>
      </c>
    </row>
    <row r="1373" spans="1:15" hidden="1" outlineLevel="3" x14ac:dyDescent="0.25">
      <c r="A1373" s="169" t="s">
        <v>1302</v>
      </c>
      <c r="B1373" s="169" t="s">
        <v>1303</v>
      </c>
      <c r="C1373" s="169" t="s">
        <v>1277</v>
      </c>
      <c r="D1373" s="169">
        <v>3</v>
      </c>
      <c r="E1373" s="171">
        <v>11282</v>
      </c>
      <c r="J1373" s="169">
        <v>3.17</v>
      </c>
      <c r="K1373" s="171">
        <v>46204</v>
      </c>
      <c r="L1373" s="169">
        <v>20956.36</v>
      </c>
      <c r="M1373" s="169">
        <v>99.021910000000005</v>
      </c>
      <c r="N1373" s="170">
        <v>20751.387940000001</v>
      </c>
      <c r="O1373" s="169" t="str">
        <f t="shared" si="21"/>
        <v>GNM</v>
      </c>
    </row>
    <row r="1374" spans="1:15" hidden="1" outlineLevel="3" x14ac:dyDescent="0.25">
      <c r="A1374" s="169" t="s">
        <v>1302</v>
      </c>
      <c r="B1374" s="169" t="s">
        <v>1303</v>
      </c>
      <c r="C1374" s="169" t="s">
        <v>1277</v>
      </c>
      <c r="D1374" s="169">
        <v>3</v>
      </c>
      <c r="E1374" s="171">
        <v>11282</v>
      </c>
      <c r="J1374" s="169">
        <v>3.17</v>
      </c>
      <c r="K1374" s="171">
        <v>46235</v>
      </c>
      <c r="L1374" s="169">
        <v>21008.26</v>
      </c>
      <c r="M1374" s="169">
        <v>99.021910000000005</v>
      </c>
      <c r="N1374" s="170">
        <v>20802.780309999998</v>
      </c>
      <c r="O1374" s="169" t="str">
        <f t="shared" si="21"/>
        <v>GNM</v>
      </c>
    </row>
    <row r="1375" spans="1:15" hidden="1" outlineLevel="3" x14ac:dyDescent="0.25">
      <c r="A1375" s="169" t="s">
        <v>1302</v>
      </c>
      <c r="B1375" s="169" t="s">
        <v>1303</v>
      </c>
      <c r="C1375" s="169" t="s">
        <v>1277</v>
      </c>
      <c r="D1375" s="169">
        <v>3</v>
      </c>
      <c r="E1375" s="171">
        <v>11282</v>
      </c>
      <c r="J1375" s="169">
        <v>3.17</v>
      </c>
      <c r="K1375" s="171">
        <v>46266</v>
      </c>
      <c r="L1375" s="169">
        <v>21061.24</v>
      </c>
      <c r="M1375" s="169">
        <v>99.021910000000005</v>
      </c>
      <c r="N1375" s="170">
        <v>20855.242119999999</v>
      </c>
      <c r="O1375" s="169" t="str">
        <f t="shared" si="21"/>
        <v>GNM</v>
      </c>
    </row>
    <row r="1376" spans="1:15" hidden="1" outlineLevel="3" x14ac:dyDescent="0.25">
      <c r="A1376" s="169" t="s">
        <v>1302</v>
      </c>
      <c r="B1376" s="169" t="s">
        <v>1303</v>
      </c>
      <c r="C1376" s="169" t="s">
        <v>1277</v>
      </c>
      <c r="D1376" s="169">
        <v>3</v>
      </c>
      <c r="E1376" s="171">
        <v>11282</v>
      </c>
      <c r="J1376" s="169">
        <v>3.17</v>
      </c>
      <c r="K1376" s="171">
        <v>46296</v>
      </c>
      <c r="L1376" s="169">
        <v>21113.69</v>
      </c>
      <c r="M1376" s="169">
        <v>99.021910000000005</v>
      </c>
      <c r="N1376" s="170">
        <v>20907.179110000001</v>
      </c>
      <c r="O1376" s="169" t="str">
        <f t="shared" si="21"/>
        <v>GNM</v>
      </c>
    </row>
    <row r="1377" spans="1:15" hidden="1" outlineLevel="3" x14ac:dyDescent="0.25">
      <c r="A1377" s="169" t="s">
        <v>1302</v>
      </c>
      <c r="B1377" s="169" t="s">
        <v>1303</v>
      </c>
      <c r="C1377" s="169" t="s">
        <v>1277</v>
      </c>
      <c r="D1377" s="169">
        <v>3</v>
      </c>
      <c r="E1377" s="171">
        <v>11282</v>
      </c>
      <c r="J1377" s="169">
        <v>3.17</v>
      </c>
      <c r="K1377" s="171">
        <v>46327</v>
      </c>
      <c r="L1377" s="169">
        <v>21166.69</v>
      </c>
      <c r="M1377" s="169">
        <v>99.021910000000005</v>
      </c>
      <c r="N1377" s="170">
        <v>20959.66072</v>
      </c>
      <c r="O1377" s="169" t="str">
        <f t="shared" si="21"/>
        <v>GNM</v>
      </c>
    </row>
    <row r="1378" spans="1:15" hidden="1" outlineLevel="3" x14ac:dyDescent="0.25">
      <c r="A1378" s="169" t="s">
        <v>1302</v>
      </c>
      <c r="B1378" s="169" t="s">
        <v>1303</v>
      </c>
      <c r="C1378" s="169" t="s">
        <v>1277</v>
      </c>
      <c r="D1378" s="169">
        <v>3</v>
      </c>
      <c r="E1378" s="171">
        <v>11282</v>
      </c>
      <c r="J1378" s="169">
        <v>3.17</v>
      </c>
      <c r="K1378" s="171">
        <v>46357</v>
      </c>
      <c r="L1378" s="169">
        <v>21219.67</v>
      </c>
      <c r="M1378" s="169">
        <v>99.021910000000005</v>
      </c>
      <c r="N1378" s="170">
        <v>21012.122530000001</v>
      </c>
      <c r="O1378" s="169" t="str">
        <f t="shared" si="21"/>
        <v>GNM</v>
      </c>
    </row>
    <row r="1379" spans="1:15" hidden="1" outlineLevel="3" x14ac:dyDescent="0.25">
      <c r="A1379" s="169" t="s">
        <v>1302</v>
      </c>
      <c r="B1379" s="169" t="s">
        <v>1303</v>
      </c>
      <c r="C1379" s="169" t="s">
        <v>1277</v>
      </c>
      <c r="D1379" s="169">
        <v>3</v>
      </c>
      <c r="E1379" s="171">
        <v>11282</v>
      </c>
      <c r="J1379" s="169">
        <v>3.17</v>
      </c>
      <c r="K1379" s="171">
        <v>46388</v>
      </c>
      <c r="L1379" s="169">
        <v>21272.67</v>
      </c>
      <c r="M1379" s="169">
        <v>99.021910000000005</v>
      </c>
      <c r="N1379" s="170">
        <v>21064.604139999999</v>
      </c>
      <c r="O1379" s="169" t="str">
        <f t="shared" si="21"/>
        <v>GNM</v>
      </c>
    </row>
    <row r="1380" spans="1:15" hidden="1" outlineLevel="3" x14ac:dyDescent="0.25">
      <c r="A1380" s="169" t="s">
        <v>1302</v>
      </c>
      <c r="B1380" s="169" t="s">
        <v>1303</v>
      </c>
      <c r="C1380" s="169" t="s">
        <v>1277</v>
      </c>
      <c r="D1380" s="169">
        <v>3</v>
      </c>
      <c r="E1380" s="171">
        <v>11282</v>
      </c>
      <c r="J1380" s="169">
        <v>3.17</v>
      </c>
      <c r="K1380" s="171">
        <v>46419</v>
      </c>
      <c r="L1380" s="169">
        <v>21325.68</v>
      </c>
      <c r="M1380" s="169">
        <v>99.021910000000005</v>
      </c>
      <c r="N1380" s="170">
        <v>21117.095659999999</v>
      </c>
      <c r="O1380" s="169" t="str">
        <f t="shared" si="21"/>
        <v>GNM</v>
      </c>
    </row>
    <row r="1381" spans="1:15" hidden="1" outlineLevel="3" x14ac:dyDescent="0.25">
      <c r="A1381" s="169" t="s">
        <v>1302</v>
      </c>
      <c r="B1381" s="169" t="s">
        <v>1303</v>
      </c>
      <c r="C1381" s="169" t="s">
        <v>1277</v>
      </c>
      <c r="D1381" s="169">
        <v>3</v>
      </c>
      <c r="E1381" s="171">
        <v>11282</v>
      </c>
      <c r="J1381" s="169">
        <v>3.17</v>
      </c>
      <c r="K1381" s="171">
        <v>46447</v>
      </c>
      <c r="L1381" s="169">
        <v>21378.65</v>
      </c>
      <c r="M1381" s="169">
        <v>99.021910000000005</v>
      </c>
      <c r="N1381" s="170">
        <v>21169.547559999999</v>
      </c>
      <c r="O1381" s="169" t="str">
        <f t="shared" si="21"/>
        <v>GNM</v>
      </c>
    </row>
    <row r="1382" spans="1:15" hidden="1" outlineLevel="3" x14ac:dyDescent="0.25">
      <c r="A1382" s="169" t="s">
        <v>1302</v>
      </c>
      <c r="B1382" s="169" t="s">
        <v>1303</v>
      </c>
      <c r="C1382" s="169" t="s">
        <v>1277</v>
      </c>
      <c r="D1382" s="169">
        <v>3</v>
      </c>
      <c r="E1382" s="171">
        <v>11282</v>
      </c>
      <c r="J1382" s="169">
        <v>3.17</v>
      </c>
      <c r="K1382" s="171">
        <v>46478</v>
      </c>
      <c r="L1382" s="169">
        <v>21432.22</v>
      </c>
      <c r="M1382" s="169">
        <v>99.021910000000005</v>
      </c>
      <c r="N1382" s="170">
        <v>21222.5936</v>
      </c>
      <c r="O1382" s="169" t="str">
        <f t="shared" si="21"/>
        <v>GNM</v>
      </c>
    </row>
    <row r="1383" spans="1:15" hidden="1" outlineLevel="3" x14ac:dyDescent="0.25">
      <c r="A1383" s="169" t="s">
        <v>1302</v>
      </c>
      <c r="B1383" s="169" t="s">
        <v>1303</v>
      </c>
      <c r="C1383" s="169" t="s">
        <v>1277</v>
      </c>
      <c r="D1383" s="169">
        <v>3</v>
      </c>
      <c r="E1383" s="171">
        <v>11282</v>
      </c>
      <c r="J1383" s="169">
        <v>3.17</v>
      </c>
      <c r="K1383" s="171">
        <v>46508</v>
      </c>
      <c r="L1383" s="169">
        <v>21485.78</v>
      </c>
      <c r="M1383" s="169">
        <v>99.021910000000005</v>
      </c>
      <c r="N1383" s="170">
        <v>21275.629730000001</v>
      </c>
      <c r="O1383" s="169" t="str">
        <f t="shared" si="21"/>
        <v>GNM</v>
      </c>
    </row>
    <row r="1384" spans="1:15" hidden="1" outlineLevel="3" x14ac:dyDescent="0.25">
      <c r="A1384" s="169" t="s">
        <v>1302</v>
      </c>
      <c r="B1384" s="169" t="s">
        <v>1303</v>
      </c>
      <c r="C1384" s="169" t="s">
        <v>1277</v>
      </c>
      <c r="D1384" s="169">
        <v>3</v>
      </c>
      <c r="E1384" s="171">
        <v>11282</v>
      </c>
      <c r="J1384" s="169">
        <v>3.17</v>
      </c>
      <c r="K1384" s="171">
        <v>46539</v>
      </c>
      <c r="L1384" s="169">
        <v>21539.89</v>
      </c>
      <c r="M1384" s="169">
        <v>99.021910000000005</v>
      </c>
      <c r="N1384" s="170">
        <v>21329.210490000001</v>
      </c>
      <c r="O1384" s="169" t="str">
        <f t="shared" si="21"/>
        <v>GNM</v>
      </c>
    </row>
    <row r="1385" spans="1:15" hidden="1" outlineLevel="3" x14ac:dyDescent="0.25">
      <c r="A1385" s="169" t="s">
        <v>1302</v>
      </c>
      <c r="B1385" s="169" t="s">
        <v>1303</v>
      </c>
      <c r="C1385" s="169" t="s">
        <v>1277</v>
      </c>
      <c r="D1385" s="169">
        <v>3</v>
      </c>
      <c r="E1385" s="171">
        <v>11282</v>
      </c>
      <c r="J1385" s="169">
        <v>3.17</v>
      </c>
      <c r="K1385" s="171">
        <v>46569</v>
      </c>
      <c r="L1385" s="169">
        <v>21593.45</v>
      </c>
      <c r="M1385" s="169">
        <v>99.021910000000005</v>
      </c>
      <c r="N1385" s="170">
        <v>21382.246620000002</v>
      </c>
      <c r="O1385" s="169" t="str">
        <f t="shared" si="21"/>
        <v>GNM</v>
      </c>
    </row>
    <row r="1386" spans="1:15" hidden="1" outlineLevel="3" x14ac:dyDescent="0.25">
      <c r="A1386" s="169" t="s">
        <v>1302</v>
      </c>
      <c r="B1386" s="169" t="s">
        <v>1303</v>
      </c>
      <c r="C1386" s="169" t="s">
        <v>1277</v>
      </c>
      <c r="D1386" s="169">
        <v>3</v>
      </c>
      <c r="E1386" s="171">
        <v>11282</v>
      </c>
      <c r="J1386" s="169">
        <v>3.17</v>
      </c>
      <c r="K1386" s="171">
        <v>46600</v>
      </c>
      <c r="L1386" s="169">
        <v>21647.54</v>
      </c>
      <c r="M1386" s="169">
        <v>99.021910000000005</v>
      </c>
      <c r="N1386" s="170">
        <v>21435.807580000001</v>
      </c>
      <c r="O1386" s="169" t="str">
        <f t="shared" si="21"/>
        <v>GNM</v>
      </c>
    </row>
    <row r="1387" spans="1:15" hidden="1" outlineLevel="3" x14ac:dyDescent="0.25">
      <c r="A1387" s="169" t="s">
        <v>1302</v>
      </c>
      <c r="B1387" s="169" t="s">
        <v>1303</v>
      </c>
      <c r="C1387" s="169" t="s">
        <v>1277</v>
      </c>
      <c r="D1387" s="169">
        <v>3</v>
      </c>
      <c r="E1387" s="171">
        <v>11282</v>
      </c>
      <c r="J1387" s="169">
        <v>3.17</v>
      </c>
      <c r="K1387" s="171">
        <v>46631</v>
      </c>
      <c r="L1387" s="169">
        <v>21701.65</v>
      </c>
      <c r="M1387" s="169">
        <v>99.021910000000005</v>
      </c>
      <c r="N1387" s="170">
        <v>21489.388330000002</v>
      </c>
      <c r="O1387" s="169" t="str">
        <f t="shared" si="21"/>
        <v>GNM</v>
      </c>
    </row>
    <row r="1388" spans="1:15" hidden="1" outlineLevel="3" x14ac:dyDescent="0.25">
      <c r="A1388" s="169" t="s">
        <v>1302</v>
      </c>
      <c r="B1388" s="169" t="s">
        <v>1303</v>
      </c>
      <c r="C1388" s="169" t="s">
        <v>1277</v>
      </c>
      <c r="D1388" s="169">
        <v>3</v>
      </c>
      <c r="E1388" s="171">
        <v>11282</v>
      </c>
      <c r="J1388" s="169">
        <v>3.17</v>
      </c>
      <c r="K1388" s="171">
        <v>46661</v>
      </c>
      <c r="L1388" s="169">
        <v>21755.77</v>
      </c>
      <c r="M1388" s="169">
        <v>99.021910000000005</v>
      </c>
      <c r="N1388" s="170">
        <v>21542.97899</v>
      </c>
      <c r="O1388" s="169" t="str">
        <f t="shared" si="21"/>
        <v>GNM</v>
      </c>
    </row>
    <row r="1389" spans="1:15" hidden="1" outlineLevel="3" x14ac:dyDescent="0.25">
      <c r="A1389" s="169" t="s">
        <v>1302</v>
      </c>
      <c r="B1389" s="169" t="s">
        <v>1303</v>
      </c>
      <c r="C1389" s="169" t="s">
        <v>1277</v>
      </c>
      <c r="D1389" s="169">
        <v>3</v>
      </c>
      <c r="E1389" s="171">
        <v>11282</v>
      </c>
      <c r="J1389" s="169">
        <v>3.17</v>
      </c>
      <c r="K1389" s="171">
        <v>46692</v>
      </c>
      <c r="L1389" s="169">
        <v>21810.44</v>
      </c>
      <c r="M1389" s="169">
        <v>99.021910000000005</v>
      </c>
      <c r="N1389" s="170">
        <v>21597.114269999998</v>
      </c>
      <c r="O1389" s="169" t="str">
        <f t="shared" si="21"/>
        <v>GNM</v>
      </c>
    </row>
    <row r="1390" spans="1:15" hidden="1" outlineLevel="3" x14ac:dyDescent="0.25">
      <c r="A1390" s="169" t="s">
        <v>1302</v>
      </c>
      <c r="B1390" s="169" t="s">
        <v>1303</v>
      </c>
      <c r="C1390" s="169" t="s">
        <v>1277</v>
      </c>
      <c r="D1390" s="169">
        <v>3</v>
      </c>
      <c r="E1390" s="171">
        <v>11282</v>
      </c>
      <c r="J1390" s="169">
        <v>3.17</v>
      </c>
      <c r="K1390" s="171">
        <v>46722</v>
      </c>
      <c r="L1390" s="169">
        <v>21864.55</v>
      </c>
      <c r="M1390" s="169">
        <v>99.021910000000005</v>
      </c>
      <c r="N1390" s="170">
        <v>21650.695019999999</v>
      </c>
      <c r="O1390" s="169" t="str">
        <f t="shared" si="21"/>
        <v>GNM</v>
      </c>
    </row>
    <row r="1391" spans="1:15" hidden="1" outlineLevel="3" x14ac:dyDescent="0.25">
      <c r="A1391" s="169" t="s">
        <v>1302</v>
      </c>
      <c r="B1391" s="169" t="s">
        <v>1303</v>
      </c>
      <c r="C1391" s="169" t="s">
        <v>1277</v>
      </c>
      <c r="D1391" s="169">
        <v>3</v>
      </c>
      <c r="E1391" s="171">
        <v>11282</v>
      </c>
      <c r="J1391" s="169">
        <v>3.17</v>
      </c>
      <c r="K1391" s="171">
        <v>46753</v>
      </c>
      <c r="L1391" s="169">
        <v>21919.22</v>
      </c>
      <c r="M1391" s="169">
        <v>99.021910000000005</v>
      </c>
      <c r="N1391" s="170">
        <v>21704.830300000001</v>
      </c>
      <c r="O1391" s="169" t="str">
        <f t="shared" si="21"/>
        <v>GNM</v>
      </c>
    </row>
    <row r="1392" spans="1:15" hidden="1" outlineLevel="3" x14ac:dyDescent="0.25">
      <c r="A1392" s="169" t="s">
        <v>1302</v>
      </c>
      <c r="B1392" s="169" t="s">
        <v>1303</v>
      </c>
      <c r="C1392" s="169" t="s">
        <v>1277</v>
      </c>
      <c r="D1392" s="169">
        <v>3</v>
      </c>
      <c r="E1392" s="171">
        <v>11282</v>
      </c>
      <c r="J1392" s="169">
        <v>3.17</v>
      </c>
      <c r="K1392" s="171">
        <v>46784</v>
      </c>
      <c r="L1392" s="169">
        <v>21974.45</v>
      </c>
      <c r="M1392" s="169">
        <v>99.021910000000005</v>
      </c>
      <c r="N1392" s="170">
        <v>21759.520100000002</v>
      </c>
      <c r="O1392" s="169" t="str">
        <f t="shared" si="21"/>
        <v>GNM</v>
      </c>
    </row>
    <row r="1393" spans="1:15" hidden="1" outlineLevel="3" x14ac:dyDescent="0.25">
      <c r="A1393" s="169" t="s">
        <v>1302</v>
      </c>
      <c r="B1393" s="169" t="s">
        <v>1303</v>
      </c>
      <c r="C1393" s="169" t="s">
        <v>1277</v>
      </c>
      <c r="D1393" s="169">
        <v>3</v>
      </c>
      <c r="E1393" s="171">
        <v>11282</v>
      </c>
      <c r="J1393" s="169">
        <v>3.17</v>
      </c>
      <c r="K1393" s="171">
        <v>46813</v>
      </c>
      <c r="L1393" s="169">
        <v>22029.119999999999</v>
      </c>
      <c r="M1393" s="169">
        <v>99.021910000000005</v>
      </c>
      <c r="N1393" s="170">
        <v>21813.65538</v>
      </c>
      <c r="O1393" s="169" t="str">
        <f t="shared" si="21"/>
        <v>GNM</v>
      </c>
    </row>
    <row r="1394" spans="1:15" hidden="1" outlineLevel="3" x14ac:dyDescent="0.25">
      <c r="A1394" s="169" t="s">
        <v>1302</v>
      </c>
      <c r="B1394" s="169" t="s">
        <v>1303</v>
      </c>
      <c r="C1394" s="169" t="s">
        <v>1277</v>
      </c>
      <c r="D1394" s="169">
        <v>3</v>
      </c>
      <c r="E1394" s="171">
        <v>11282</v>
      </c>
      <c r="J1394" s="169">
        <v>3.17</v>
      </c>
      <c r="K1394" s="171">
        <v>46844</v>
      </c>
      <c r="L1394" s="169">
        <v>22084.34</v>
      </c>
      <c r="M1394" s="169">
        <v>99.021910000000005</v>
      </c>
      <c r="N1394" s="170">
        <v>21868.335279999999</v>
      </c>
      <c r="O1394" s="169" t="str">
        <f t="shared" si="21"/>
        <v>GNM</v>
      </c>
    </row>
    <row r="1395" spans="1:15" hidden="1" outlineLevel="3" x14ac:dyDescent="0.25">
      <c r="A1395" s="169" t="s">
        <v>1302</v>
      </c>
      <c r="B1395" s="169" t="s">
        <v>1303</v>
      </c>
      <c r="C1395" s="169" t="s">
        <v>1277</v>
      </c>
      <c r="D1395" s="169">
        <v>3</v>
      </c>
      <c r="E1395" s="171">
        <v>11282</v>
      </c>
      <c r="J1395" s="169">
        <v>3.17</v>
      </c>
      <c r="K1395" s="171">
        <v>46874</v>
      </c>
      <c r="L1395" s="169">
        <v>22139.57</v>
      </c>
      <c r="M1395" s="169">
        <v>99.021910000000005</v>
      </c>
      <c r="N1395" s="170">
        <v>21923.025079999999</v>
      </c>
      <c r="O1395" s="169" t="str">
        <f t="shared" si="21"/>
        <v>GNM</v>
      </c>
    </row>
    <row r="1396" spans="1:15" hidden="1" outlineLevel="3" x14ac:dyDescent="0.25">
      <c r="A1396" s="169" t="s">
        <v>1302</v>
      </c>
      <c r="B1396" s="169" t="s">
        <v>1303</v>
      </c>
      <c r="C1396" s="169" t="s">
        <v>1277</v>
      </c>
      <c r="D1396" s="169">
        <v>3</v>
      </c>
      <c r="E1396" s="171">
        <v>11282</v>
      </c>
      <c r="J1396" s="169">
        <v>3.17</v>
      </c>
      <c r="K1396" s="171">
        <v>46905</v>
      </c>
      <c r="L1396" s="169">
        <v>22194.79</v>
      </c>
      <c r="M1396" s="169">
        <v>99.021910000000005</v>
      </c>
      <c r="N1396" s="170">
        <v>21977.704979999999</v>
      </c>
      <c r="O1396" s="169" t="str">
        <f t="shared" si="21"/>
        <v>GNM</v>
      </c>
    </row>
    <row r="1397" spans="1:15" hidden="1" outlineLevel="3" x14ac:dyDescent="0.25">
      <c r="A1397" s="169" t="s">
        <v>1302</v>
      </c>
      <c r="B1397" s="169" t="s">
        <v>1303</v>
      </c>
      <c r="C1397" s="169" t="s">
        <v>1277</v>
      </c>
      <c r="D1397" s="169">
        <v>3</v>
      </c>
      <c r="E1397" s="171">
        <v>11282</v>
      </c>
      <c r="J1397" s="169">
        <v>3.17</v>
      </c>
      <c r="K1397" s="171">
        <v>46935</v>
      </c>
      <c r="L1397" s="169">
        <v>22250.6</v>
      </c>
      <c r="M1397" s="169">
        <v>99.021910000000005</v>
      </c>
      <c r="N1397" s="170">
        <v>22032.969109999998</v>
      </c>
      <c r="O1397" s="169" t="str">
        <f t="shared" si="21"/>
        <v>GNM</v>
      </c>
    </row>
    <row r="1398" spans="1:15" hidden="1" outlineLevel="3" x14ac:dyDescent="0.25">
      <c r="A1398" s="169" t="s">
        <v>1302</v>
      </c>
      <c r="B1398" s="169" t="s">
        <v>1303</v>
      </c>
      <c r="C1398" s="169" t="s">
        <v>1277</v>
      </c>
      <c r="D1398" s="169">
        <v>3</v>
      </c>
      <c r="E1398" s="171">
        <v>11282</v>
      </c>
      <c r="J1398" s="169">
        <v>3.17</v>
      </c>
      <c r="K1398" s="171">
        <v>46966</v>
      </c>
      <c r="L1398" s="169">
        <v>22305.83</v>
      </c>
      <c r="M1398" s="169">
        <v>99.021910000000005</v>
      </c>
      <c r="N1398" s="170">
        <v>22087.658909999998</v>
      </c>
      <c r="O1398" s="169" t="str">
        <f t="shared" si="21"/>
        <v>GNM</v>
      </c>
    </row>
    <row r="1399" spans="1:15" hidden="1" outlineLevel="3" x14ac:dyDescent="0.25">
      <c r="A1399" s="169" t="s">
        <v>1302</v>
      </c>
      <c r="B1399" s="169" t="s">
        <v>1303</v>
      </c>
      <c r="C1399" s="169" t="s">
        <v>1277</v>
      </c>
      <c r="D1399" s="169">
        <v>3</v>
      </c>
      <c r="E1399" s="171">
        <v>11282</v>
      </c>
      <c r="J1399" s="169">
        <v>3.17</v>
      </c>
      <c r="K1399" s="171">
        <v>46997</v>
      </c>
      <c r="L1399" s="169">
        <v>22361.61</v>
      </c>
      <c r="M1399" s="169">
        <v>99.021910000000005</v>
      </c>
      <c r="N1399" s="170">
        <v>22142.893329999999</v>
      </c>
      <c r="O1399" s="169" t="str">
        <f t="shared" si="21"/>
        <v>GNM</v>
      </c>
    </row>
    <row r="1400" spans="1:15" hidden="1" outlineLevel="3" x14ac:dyDescent="0.25">
      <c r="A1400" s="169" t="s">
        <v>1302</v>
      </c>
      <c r="B1400" s="169" t="s">
        <v>1303</v>
      </c>
      <c r="C1400" s="169" t="s">
        <v>1277</v>
      </c>
      <c r="D1400" s="169">
        <v>3</v>
      </c>
      <c r="E1400" s="171">
        <v>11282</v>
      </c>
      <c r="J1400" s="169">
        <v>3.17</v>
      </c>
      <c r="K1400" s="171">
        <v>47027</v>
      </c>
      <c r="L1400" s="169">
        <v>582230.16</v>
      </c>
      <c r="M1400" s="169">
        <v>99.021910000000005</v>
      </c>
      <c r="N1400" s="170">
        <v>576535.42500000005</v>
      </c>
      <c r="O1400" s="169" t="str">
        <f t="shared" si="21"/>
        <v>GNM</v>
      </c>
    </row>
    <row r="1401" spans="1:15" hidden="1" outlineLevel="3" x14ac:dyDescent="0.25">
      <c r="A1401" s="169" t="s">
        <v>1304</v>
      </c>
      <c r="B1401" s="169" t="s">
        <v>1305</v>
      </c>
      <c r="C1401" s="169" t="s">
        <v>1277</v>
      </c>
      <c r="D1401" s="169">
        <v>3</v>
      </c>
      <c r="E1401" s="171">
        <v>17218</v>
      </c>
      <c r="J1401" s="169">
        <v>3.13</v>
      </c>
      <c r="K1401" s="171">
        <v>43374</v>
      </c>
      <c r="L1401" s="169">
        <v>31432.97</v>
      </c>
      <c r="M1401" s="169">
        <v>99.265990000000002</v>
      </c>
      <c r="N1401" s="170">
        <v>31202.24886</v>
      </c>
      <c r="O1401" s="169" t="str">
        <f t="shared" si="21"/>
        <v>GNM</v>
      </c>
    </row>
    <row r="1402" spans="1:15" hidden="1" outlineLevel="3" x14ac:dyDescent="0.25">
      <c r="A1402" s="169" t="s">
        <v>1304</v>
      </c>
      <c r="B1402" s="169" t="s">
        <v>1305</v>
      </c>
      <c r="C1402" s="169" t="s">
        <v>1277</v>
      </c>
      <c r="D1402" s="169">
        <v>3</v>
      </c>
      <c r="E1402" s="171">
        <v>17218</v>
      </c>
      <c r="J1402" s="169">
        <v>3.13</v>
      </c>
      <c r="K1402" s="171">
        <v>43405</v>
      </c>
      <c r="L1402" s="169">
        <v>31405.24</v>
      </c>
      <c r="M1402" s="169">
        <v>99.265990000000002</v>
      </c>
      <c r="N1402" s="170">
        <v>31174.722399999999</v>
      </c>
      <c r="O1402" s="169" t="str">
        <f t="shared" si="21"/>
        <v>GNM</v>
      </c>
    </row>
    <row r="1403" spans="1:15" hidden="1" outlineLevel="3" x14ac:dyDescent="0.25">
      <c r="A1403" s="169" t="s">
        <v>1304</v>
      </c>
      <c r="B1403" s="169" t="s">
        <v>1305</v>
      </c>
      <c r="C1403" s="169" t="s">
        <v>1277</v>
      </c>
      <c r="D1403" s="169">
        <v>3</v>
      </c>
      <c r="E1403" s="171">
        <v>17218</v>
      </c>
      <c r="J1403" s="169">
        <v>3.13</v>
      </c>
      <c r="K1403" s="171">
        <v>43435</v>
      </c>
      <c r="L1403" s="169">
        <v>31375.83</v>
      </c>
      <c r="M1403" s="169">
        <v>99.265990000000002</v>
      </c>
      <c r="N1403" s="170">
        <v>31145.528269999999</v>
      </c>
      <c r="O1403" s="169" t="str">
        <f t="shared" si="21"/>
        <v>GNM</v>
      </c>
    </row>
    <row r="1404" spans="1:15" hidden="1" outlineLevel="3" x14ac:dyDescent="0.25">
      <c r="A1404" s="169" t="s">
        <v>1304</v>
      </c>
      <c r="B1404" s="169" t="s">
        <v>1305</v>
      </c>
      <c r="C1404" s="169" t="s">
        <v>1277</v>
      </c>
      <c r="D1404" s="169">
        <v>3</v>
      </c>
      <c r="E1404" s="171">
        <v>17218</v>
      </c>
      <c r="J1404" s="169">
        <v>3.13</v>
      </c>
      <c r="K1404" s="171">
        <v>43466</v>
      </c>
      <c r="L1404" s="169">
        <v>31344.65</v>
      </c>
      <c r="M1404" s="169">
        <v>99.265990000000002</v>
      </c>
      <c r="N1404" s="170">
        <v>31114.577130000001</v>
      </c>
      <c r="O1404" s="169" t="str">
        <f t="shared" si="21"/>
        <v>GNM</v>
      </c>
    </row>
    <row r="1405" spans="1:15" hidden="1" outlineLevel="3" x14ac:dyDescent="0.25">
      <c r="A1405" s="169" t="s">
        <v>1304</v>
      </c>
      <c r="B1405" s="169" t="s">
        <v>1305</v>
      </c>
      <c r="C1405" s="169" t="s">
        <v>1277</v>
      </c>
      <c r="D1405" s="169">
        <v>3</v>
      </c>
      <c r="E1405" s="171">
        <v>17218</v>
      </c>
      <c r="J1405" s="169">
        <v>3.13</v>
      </c>
      <c r="K1405" s="171">
        <v>43497</v>
      </c>
      <c r="L1405" s="169">
        <v>28442.84</v>
      </c>
      <c r="M1405" s="169">
        <v>99.265990000000002</v>
      </c>
      <c r="N1405" s="170">
        <v>28234.066709999999</v>
      </c>
      <c r="O1405" s="169" t="str">
        <f t="shared" si="21"/>
        <v>GNM</v>
      </c>
    </row>
    <row r="1406" spans="1:15" hidden="1" outlineLevel="3" x14ac:dyDescent="0.25">
      <c r="A1406" s="169" t="s">
        <v>1304</v>
      </c>
      <c r="B1406" s="169" t="s">
        <v>1305</v>
      </c>
      <c r="C1406" s="169" t="s">
        <v>1277</v>
      </c>
      <c r="D1406" s="169">
        <v>3</v>
      </c>
      <c r="E1406" s="171">
        <v>17218</v>
      </c>
      <c r="J1406" s="169">
        <v>3.13</v>
      </c>
      <c r="K1406" s="171">
        <v>43525</v>
      </c>
      <c r="L1406" s="169">
        <v>26585.96</v>
      </c>
      <c r="M1406" s="169">
        <v>99.265990000000002</v>
      </c>
      <c r="N1406" s="170">
        <v>26390.8164</v>
      </c>
      <c r="O1406" s="169" t="str">
        <f t="shared" si="21"/>
        <v>GNM</v>
      </c>
    </row>
    <row r="1407" spans="1:15" hidden="1" outlineLevel="3" x14ac:dyDescent="0.25">
      <c r="A1407" s="169" t="s">
        <v>1304</v>
      </c>
      <c r="B1407" s="169" t="s">
        <v>1305</v>
      </c>
      <c r="C1407" s="169" t="s">
        <v>1277</v>
      </c>
      <c r="D1407" s="169">
        <v>3</v>
      </c>
      <c r="E1407" s="171">
        <v>17218</v>
      </c>
      <c r="J1407" s="169">
        <v>3.13</v>
      </c>
      <c r="K1407" s="171">
        <v>43556</v>
      </c>
      <c r="L1407" s="169">
        <v>29080.89</v>
      </c>
      <c r="M1407" s="169">
        <v>99.265990000000002</v>
      </c>
      <c r="N1407" s="170">
        <v>28867.433359999999</v>
      </c>
      <c r="O1407" s="169" t="str">
        <f t="shared" si="21"/>
        <v>GNM</v>
      </c>
    </row>
    <row r="1408" spans="1:15" hidden="1" outlineLevel="3" x14ac:dyDescent="0.25">
      <c r="A1408" s="169" t="s">
        <v>1304</v>
      </c>
      <c r="B1408" s="169" t="s">
        <v>1305</v>
      </c>
      <c r="C1408" s="169" t="s">
        <v>1277</v>
      </c>
      <c r="D1408" s="169">
        <v>3</v>
      </c>
      <c r="E1408" s="171">
        <v>17218</v>
      </c>
      <c r="J1408" s="169">
        <v>3.13</v>
      </c>
      <c r="K1408" s="171">
        <v>43586</v>
      </c>
      <c r="L1408" s="169">
        <v>31330.87</v>
      </c>
      <c r="M1408" s="169">
        <v>99.265990000000002</v>
      </c>
      <c r="N1408" s="170">
        <v>31100.898280000001</v>
      </c>
      <c r="O1408" s="169" t="str">
        <f t="shared" si="21"/>
        <v>GNM</v>
      </c>
    </row>
    <row r="1409" spans="1:15" hidden="1" outlineLevel="3" x14ac:dyDescent="0.25">
      <c r="A1409" s="169" t="s">
        <v>1304</v>
      </c>
      <c r="B1409" s="169" t="s">
        <v>1305</v>
      </c>
      <c r="C1409" s="169" t="s">
        <v>1277</v>
      </c>
      <c r="D1409" s="169">
        <v>3</v>
      </c>
      <c r="E1409" s="171">
        <v>17218</v>
      </c>
      <c r="J1409" s="169">
        <v>3.13</v>
      </c>
      <c r="K1409" s="171">
        <v>43617</v>
      </c>
      <c r="L1409" s="169">
        <v>31966.799999999999</v>
      </c>
      <c r="M1409" s="169">
        <v>99.265990000000002</v>
      </c>
      <c r="N1409" s="170">
        <v>31732.160489999998</v>
      </c>
      <c r="O1409" s="169" t="str">
        <f t="shared" si="21"/>
        <v>GNM</v>
      </c>
    </row>
    <row r="1410" spans="1:15" hidden="1" outlineLevel="3" x14ac:dyDescent="0.25">
      <c r="A1410" s="169" t="s">
        <v>1304</v>
      </c>
      <c r="B1410" s="169" t="s">
        <v>1305</v>
      </c>
      <c r="C1410" s="169" t="s">
        <v>1277</v>
      </c>
      <c r="D1410" s="169">
        <v>3</v>
      </c>
      <c r="E1410" s="171">
        <v>17218</v>
      </c>
      <c r="J1410" s="169">
        <v>3.13</v>
      </c>
      <c r="K1410" s="171">
        <v>43647</v>
      </c>
      <c r="L1410" s="169">
        <v>30618.15</v>
      </c>
      <c r="M1410" s="169">
        <v>99.265990000000002</v>
      </c>
      <c r="N1410" s="170">
        <v>30393.40972</v>
      </c>
      <c r="O1410" s="169" t="str">
        <f t="shared" ref="O1410:O1473" si="22">LEFT(B1410,3)</f>
        <v>GNM</v>
      </c>
    </row>
    <row r="1411" spans="1:15" hidden="1" outlineLevel="3" x14ac:dyDescent="0.25">
      <c r="A1411" s="169" t="s">
        <v>1304</v>
      </c>
      <c r="B1411" s="169" t="s">
        <v>1305</v>
      </c>
      <c r="C1411" s="169" t="s">
        <v>1277</v>
      </c>
      <c r="D1411" s="169">
        <v>3</v>
      </c>
      <c r="E1411" s="171">
        <v>17218</v>
      </c>
      <c r="J1411" s="169">
        <v>3.13</v>
      </c>
      <c r="K1411" s="171">
        <v>43678</v>
      </c>
      <c r="L1411" s="169">
        <v>31462.78</v>
      </c>
      <c r="M1411" s="169">
        <v>99.265990000000002</v>
      </c>
      <c r="N1411" s="170">
        <v>31231.840049999999</v>
      </c>
      <c r="O1411" s="169" t="str">
        <f t="shared" si="22"/>
        <v>GNM</v>
      </c>
    </row>
    <row r="1412" spans="1:15" hidden="1" outlineLevel="3" x14ac:dyDescent="0.25">
      <c r="A1412" s="169" t="s">
        <v>1304</v>
      </c>
      <c r="B1412" s="169" t="s">
        <v>1305</v>
      </c>
      <c r="C1412" s="169" t="s">
        <v>1277</v>
      </c>
      <c r="D1412" s="169">
        <v>3</v>
      </c>
      <c r="E1412" s="171">
        <v>17218</v>
      </c>
      <c r="J1412" s="169">
        <v>3.13</v>
      </c>
      <c r="K1412" s="171">
        <v>43709</v>
      </c>
      <c r="L1412" s="169">
        <v>30537.66</v>
      </c>
      <c r="M1412" s="169">
        <v>99.265990000000002</v>
      </c>
      <c r="N1412" s="170">
        <v>30313.51052</v>
      </c>
      <c r="O1412" s="169" t="str">
        <f t="shared" si="22"/>
        <v>GNM</v>
      </c>
    </row>
    <row r="1413" spans="1:15" hidden="1" outlineLevel="3" x14ac:dyDescent="0.25">
      <c r="A1413" s="169" t="s">
        <v>1304</v>
      </c>
      <c r="B1413" s="169" t="s">
        <v>1305</v>
      </c>
      <c r="C1413" s="169" t="s">
        <v>1277</v>
      </c>
      <c r="D1413" s="169">
        <v>3</v>
      </c>
      <c r="E1413" s="171">
        <v>17218</v>
      </c>
      <c r="J1413" s="169">
        <v>3.13</v>
      </c>
      <c r="K1413" s="171">
        <v>43739</v>
      </c>
      <c r="L1413" s="169">
        <v>26679.06</v>
      </c>
      <c r="M1413" s="169">
        <v>99.265990000000002</v>
      </c>
      <c r="N1413" s="170">
        <v>26483.233029999999</v>
      </c>
      <c r="O1413" s="169" t="str">
        <f t="shared" si="22"/>
        <v>GNM</v>
      </c>
    </row>
    <row r="1414" spans="1:15" hidden="1" outlineLevel="3" x14ac:dyDescent="0.25">
      <c r="A1414" s="169" t="s">
        <v>1304</v>
      </c>
      <c r="B1414" s="169" t="s">
        <v>1305</v>
      </c>
      <c r="C1414" s="169" t="s">
        <v>1277</v>
      </c>
      <c r="D1414" s="169">
        <v>3</v>
      </c>
      <c r="E1414" s="171">
        <v>17218</v>
      </c>
      <c r="J1414" s="169">
        <v>3.13</v>
      </c>
      <c r="K1414" s="171">
        <v>43770</v>
      </c>
      <c r="L1414" s="169">
        <v>27380.82</v>
      </c>
      <c r="M1414" s="169">
        <v>99.265990000000002</v>
      </c>
      <c r="N1414" s="170">
        <v>27179.84204</v>
      </c>
      <c r="O1414" s="169" t="str">
        <f t="shared" si="22"/>
        <v>GNM</v>
      </c>
    </row>
    <row r="1415" spans="1:15" hidden="1" outlineLevel="3" x14ac:dyDescent="0.25">
      <c r="A1415" s="169" t="s">
        <v>1304</v>
      </c>
      <c r="B1415" s="169" t="s">
        <v>1305</v>
      </c>
      <c r="C1415" s="169" t="s">
        <v>1277</v>
      </c>
      <c r="D1415" s="169">
        <v>3</v>
      </c>
      <c r="E1415" s="171">
        <v>17218</v>
      </c>
      <c r="J1415" s="169">
        <v>3.13</v>
      </c>
      <c r="K1415" s="171">
        <v>43800</v>
      </c>
      <c r="L1415" s="169">
        <v>24195.38</v>
      </c>
      <c r="M1415" s="169">
        <v>99.265990000000002</v>
      </c>
      <c r="N1415" s="170">
        <v>24017.783490000002</v>
      </c>
      <c r="O1415" s="169" t="str">
        <f t="shared" si="22"/>
        <v>GNM</v>
      </c>
    </row>
    <row r="1416" spans="1:15" hidden="1" outlineLevel="3" x14ac:dyDescent="0.25">
      <c r="A1416" s="169" t="s">
        <v>1304</v>
      </c>
      <c r="B1416" s="169" t="s">
        <v>1305</v>
      </c>
      <c r="C1416" s="169" t="s">
        <v>1277</v>
      </c>
      <c r="D1416" s="169">
        <v>3</v>
      </c>
      <c r="E1416" s="171">
        <v>17218</v>
      </c>
      <c r="J1416" s="169">
        <v>3.13</v>
      </c>
      <c r="K1416" s="171">
        <v>43831</v>
      </c>
      <c r="L1416" s="169">
        <v>24636.59</v>
      </c>
      <c r="M1416" s="169">
        <v>99.265990000000002</v>
      </c>
      <c r="N1416" s="170">
        <v>24455.754970000002</v>
      </c>
      <c r="O1416" s="169" t="str">
        <f t="shared" si="22"/>
        <v>GNM</v>
      </c>
    </row>
    <row r="1417" spans="1:15" hidden="1" outlineLevel="3" x14ac:dyDescent="0.25">
      <c r="A1417" s="169" t="s">
        <v>1304</v>
      </c>
      <c r="B1417" s="169" t="s">
        <v>1305</v>
      </c>
      <c r="C1417" s="169" t="s">
        <v>1277</v>
      </c>
      <c r="D1417" s="169">
        <v>3</v>
      </c>
      <c r="E1417" s="171">
        <v>17218</v>
      </c>
      <c r="J1417" s="169">
        <v>3.13</v>
      </c>
      <c r="K1417" s="171">
        <v>43862</v>
      </c>
      <c r="L1417" s="169">
        <v>21662.53</v>
      </c>
      <c r="M1417" s="169">
        <v>99.265990000000002</v>
      </c>
      <c r="N1417" s="170">
        <v>21503.524860000001</v>
      </c>
      <c r="O1417" s="169" t="str">
        <f t="shared" si="22"/>
        <v>GNM</v>
      </c>
    </row>
    <row r="1418" spans="1:15" hidden="1" outlineLevel="3" x14ac:dyDescent="0.25">
      <c r="A1418" s="169" t="s">
        <v>1304</v>
      </c>
      <c r="B1418" s="169" t="s">
        <v>1305</v>
      </c>
      <c r="C1418" s="169" t="s">
        <v>1277</v>
      </c>
      <c r="D1418" s="169">
        <v>3</v>
      </c>
      <c r="E1418" s="171">
        <v>17218</v>
      </c>
      <c r="J1418" s="169">
        <v>3.13</v>
      </c>
      <c r="K1418" s="171">
        <v>43891</v>
      </c>
      <c r="L1418" s="169">
        <v>21102.44</v>
      </c>
      <c r="M1418" s="169">
        <v>99.265990000000002</v>
      </c>
      <c r="N1418" s="170">
        <v>20947.545979999999</v>
      </c>
      <c r="O1418" s="169" t="str">
        <f t="shared" si="22"/>
        <v>GNM</v>
      </c>
    </row>
    <row r="1419" spans="1:15" hidden="1" outlineLevel="3" x14ac:dyDescent="0.25">
      <c r="A1419" s="169" t="s">
        <v>1304</v>
      </c>
      <c r="B1419" s="169" t="s">
        <v>1305</v>
      </c>
      <c r="C1419" s="169" t="s">
        <v>1277</v>
      </c>
      <c r="D1419" s="169">
        <v>3</v>
      </c>
      <c r="E1419" s="171">
        <v>17218</v>
      </c>
      <c r="J1419" s="169">
        <v>3.13</v>
      </c>
      <c r="K1419" s="171">
        <v>43922</v>
      </c>
      <c r="L1419" s="169">
        <v>24347.84</v>
      </c>
      <c r="M1419" s="169">
        <v>99.265990000000002</v>
      </c>
      <c r="N1419" s="170">
        <v>24169.12442</v>
      </c>
      <c r="O1419" s="169" t="str">
        <f t="shared" si="22"/>
        <v>GNM</v>
      </c>
    </row>
    <row r="1420" spans="1:15" hidden="1" outlineLevel="3" x14ac:dyDescent="0.25">
      <c r="A1420" s="169" t="s">
        <v>1304</v>
      </c>
      <c r="B1420" s="169" t="s">
        <v>1305</v>
      </c>
      <c r="C1420" s="169" t="s">
        <v>1277</v>
      </c>
      <c r="D1420" s="169">
        <v>3</v>
      </c>
      <c r="E1420" s="171">
        <v>17218</v>
      </c>
      <c r="J1420" s="169">
        <v>3.13</v>
      </c>
      <c r="K1420" s="171">
        <v>43952</v>
      </c>
      <c r="L1420" s="169">
        <v>26117.02</v>
      </c>
      <c r="M1420" s="169">
        <v>99.265990000000002</v>
      </c>
      <c r="N1420" s="170">
        <v>25925.318459999999</v>
      </c>
      <c r="O1420" s="169" t="str">
        <f t="shared" si="22"/>
        <v>GNM</v>
      </c>
    </row>
    <row r="1421" spans="1:15" hidden="1" outlineLevel="3" x14ac:dyDescent="0.25">
      <c r="A1421" s="169" t="s">
        <v>1304</v>
      </c>
      <c r="B1421" s="169" t="s">
        <v>1305</v>
      </c>
      <c r="C1421" s="169" t="s">
        <v>1277</v>
      </c>
      <c r="D1421" s="169">
        <v>3</v>
      </c>
      <c r="E1421" s="171">
        <v>17218</v>
      </c>
      <c r="J1421" s="169">
        <v>3.13</v>
      </c>
      <c r="K1421" s="171">
        <v>43983</v>
      </c>
      <c r="L1421" s="169">
        <v>25472.54</v>
      </c>
      <c r="M1421" s="169">
        <v>99.265990000000002</v>
      </c>
      <c r="N1421" s="170">
        <v>25285.569009999999</v>
      </c>
      <c r="O1421" s="169" t="str">
        <f t="shared" si="22"/>
        <v>GNM</v>
      </c>
    </row>
    <row r="1422" spans="1:15" hidden="1" outlineLevel="3" x14ac:dyDescent="0.25">
      <c r="A1422" s="169" t="s">
        <v>1304</v>
      </c>
      <c r="B1422" s="169" t="s">
        <v>1305</v>
      </c>
      <c r="C1422" s="169" t="s">
        <v>1277</v>
      </c>
      <c r="D1422" s="169">
        <v>3</v>
      </c>
      <c r="E1422" s="171">
        <v>17218</v>
      </c>
      <c r="J1422" s="169">
        <v>3.13</v>
      </c>
      <c r="K1422" s="171">
        <v>44013</v>
      </c>
      <c r="L1422" s="169">
        <v>28097.3</v>
      </c>
      <c r="M1422" s="169">
        <v>99.265990000000002</v>
      </c>
      <c r="N1422" s="170">
        <v>27891.063010000002</v>
      </c>
      <c r="O1422" s="169" t="str">
        <f t="shared" si="22"/>
        <v>GNM</v>
      </c>
    </row>
    <row r="1423" spans="1:15" hidden="1" outlineLevel="3" x14ac:dyDescent="0.25">
      <c r="A1423" s="169" t="s">
        <v>1304</v>
      </c>
      <c r="B1423" s="169" t="s">
        <v>1305</v>
      </c>
      <c r="C1423" s="169" t="s">
        <v>1277</v>
      </c>
      <c r="D1423" s="169">
        <v>3</v>
      </c>
      <c r="E1423" s="171">
        <v>17218</v>
      </c>
      <c r="J1423" s="169">
        <v>3.13</v>
      </c>
      <c r="K1423" s="171">
        <v>44044</v>
      </c>
      <c r="L1423" s="169">
        <v>27068.85</v>
      </c>
      <c r="M1423" s="169">
        <v>99.265990000000002</v>
      </c>
      <c r="N1423" s="170">
        <v>26870.161929999998</v>
      </c>
      <c r="O1423" s="169" t="str">
        <f t="shared" si="22"/>
        <v>GNM</v>
      </c>
    </row>
    <row r="1424" spans="1:15" hidden="1" outlineLevel="3" x14ac:dyDescent="0.25">
      <c r="A1424" s="169" t="s">
        <v>1304</v>
      </c>
      <c r="B1424" s="169" t="s">
        <v>1305</v>
      </c>
      <c r="C1424" s="169" t="s">
        <v>1277</v>
      </c>
      <c r="D1424" s="169">
        <v>3</v>
      </c>
      <c r="E1424" s="171">
        <v>17218</v>
      </c>
      <c r="J1424" s="169">
        <v>3.13</v>
      </c>
      <c r="K1424" s="171">
        <v>44075</v>
      </c>
      <c r="L1424" s="169">
        <v>25511.040000000001</v>
      </c>
      <c r="M1424" s="169">
        <v>99.265990000000002</v>
      </c>
      <c r="N1424" s="170">
        <v>25323.78642</v>
      </c>
      <c r="O1424" s="169" t="str">
        <f t="shared" si="22"/>
        <v>GNM</v>
      </c>
    </row>
    <row r="1425" spans="1:15" hidden="1" outlineLevel="3" x14ac:dyDescent="0.25">
      <c r="A1425" s="169" t="s">
        <v>1304</v>
      </c>
      <c r="B1425" s="169" t="s">
        <v>1305</v>
      </c>
      <c r="C1425" s="169" t="s">
        <v>1277</v>
      </c>
      <c r="D1425" s="169">
        <v>3</v>
      </c>
      <c r="E1425" s="171">
        <v>17218</v>
      </c>
      <c r="J1425" s="169">
        <v>3.13</v>
      </c>
      <c r="K1425" s="171">
        <v>44105</v>
      </c>
      <c r="L1425" s="169">
        <v>23843.82</v>
      </c>
      <c r="M1425" s="169">
        <v>99.265990000000002</v>
      </c>
      <c r="N1425" s="170">
        <v>23668.803980000001</v>
      </c>
      <c r="O1425" s="169" t="str">
        <f t="shared" si="22"/>
        <v>GNM</v>
      </c>
    </row>
    <row r="1426" spans="1:15" hidden="1" outlineLevel="3" x14ac:dyDescent="0.25">
      <c r="A1426" s="169" t="s">
        <v>1304</v>
      </c>
      <c r="B1426" s="169" t="s">
        <v>1305</v>
      </c>
      <c r="C1426" s="169" t="s">
        <v>1277</v>
      </c>
      <c r="D1426" s="169">
        <v>3</v>
      </c>
      <c r="E1426" s="171">
        <v>17218</v>
      </c>
      <c r="J1426" s="169">
        <v>3.13</v>
      </c>
      <c r="K1426" s="171">
        <v>44136</v>
      </c>
      <c r="L1426" s="169">
        <v>23009.68</v>
      </c>
      <c r="M1426" s="169">
        <v>99.265990000000002</v>
      </c>
      <c r="N1426" s="170">
        <v>22840.786649999998</v>
      </c>
      <c r="O1426" s="169" t="str">
        <f t="shared" si="22"/>
        <v>GNM</v>
      </c>
    </row>
    <row r="1427" spans="1:15" hidden="1" outlineLevel="3" x14ac:dyDescent="0.25">
      <c r="A1427" s="169" t="s">
        <v>1304</v>
      </c>
      <c r="B1427" s="169" t="s">
        <v>1305</v>
      </c>
      <c r="C1427" s="169" t="s">
        <v>1277</v>
      </c>
      <c r="D1427" s="169">
        <v>3</v>
      </c>
      <c r="E1427" s="171">
        <v>17218</v>
      </c>
      <c r="J1427" s="169">
        <v>3.13</v>
      </c>
      <c r="K1427" s="171">
        <v>44166</v>
      </c>
      <c r="L1427" s="169">
        <v>21102.58</v>
      </c>
      <c r="M1427" s="169">
        <v>99.265990000000002</v>
      </c>
      <c r="N1427" s="170">
        <v>20947.684949999999</v>
      </c>
      <c r="O1427" s="169" t="str">
        <f t="shared" si="22"/>
        <v>GNM</v>
      </c>
    </row>
    <row r="1428" spans="1:15" hidden="1" outlineLevel="3" x14ac:dyDescent="0.25">
      <c r="A1428" s="169" t="s">
        <v>1304</v>
      </c>
      <c r="B1428" s="169" t="s">
        <v>1305</v>
      </c>
      <c r="C1428" s="169" t="s">
        <v>1277</v>
      </c>
      <c r="D1428" s="169">
        <v>3</v>
      </c>
      <c r="E1428" s="171">
        <v>17218</v>
      </c>
      <c r="J1428" s="169">
        <v>3.13</v>
      </c>
      <c r="K1428" s="171">
        <v>44197</v>
      </c>
      <c r="L1428" s="169">
        <v>22144.94</v>
      </c>
      <c r="M1428" s="169">
        <v>99.265990000000002</v>
      </c>
      <c r="N1428" s="170">
        <v>21982.393929999998</v>
      </c>
      <c r="O1428" s="169" t="str">
        <f t="shared" si="22"/>
        <v>GNM</v>
      </c>
    </row>
    <row r="1429" spans="1:15" hidden="1" outlineLevel="3" x14ac:dyDescent="0.25">
      <c r="A1429" s="169" t="s">
        <v>1304</v>
      </c>
      <c r="B1429" s="169" t="s">
        <v>1305</v>
      </c>
      <c r="C1429" s="169" t="s">
        <v>1277</v>
      </c>
      <c r="D1429" s="169">
        <v>3</v>
      </c>
      <c r="E1429" s="171">
        <v>17218</v>
      </c>
      <c r="J1429" s="169">
        <v>3.13</v>
      </c>
      <c r="K1429" s="171">
        <v>44228</v>
      </c>
      <c r="L1429" s="169">
        <v>18558.169999999998</v>
      </c>
      <c r="M1429" s="169">
        <v>99.265990000000002</v>
      </c>
      <c r="N1429" s="170">
        <v>18421.95118</v>
      </c>
      <c r="O1429" s="169" t="str">
        <f t="shared" si="22"/>
        <v>GNM</v>
      </c>
    </row>
    <row r="1430" spans="1:15" hidden="1" outlineLevel="3" x14ac:dyDescent="0.25">
      <c r="A1430" s="169" t="s">
        <v>1304</v>
      </c>
      <c r="B1430" s="169" t="s">
        <v>1305</v>
      </c>
      <c r="C1430" s="169" t="s">
        <v>1277</v>
      </c>
      <c r="D1430" s="169">
        <v>3</v>
      </c>
      <c r="E1430" s="171">
        <v>17218</v>
      </c>
      <c r="J1430" s="169">
        <v>3.13</v>
      </c>
      <c r="K1430" s="171">
        <v>44256</v>
      </c>
      <c r="L1430" s="169">
        <v>18556.22</v>
      </c>
      <c r="M1430" s="169">
        <v>99.265990000000002</v>
      </c>
      <c r="N1430" s="170">
        <v>18420.015490000002</v>
      </c>
      <c r="O1430" s="169" t="str">
        <f t="shared" si="22"/>
        <v>GNM</v>
      </c>
    </row>
    <row r="1431" spans="1:15" hidden="1" outlineLevel="3" x14ac:dyDescent="0.25">
      <c r="A1431" s="169" t="s">
        <v>1304</v>
      </c>
      <c r="B1431" s="169" t="s">
        <v>1305</v>
      </c>
      <c r="C1431" s="169" t="s">
        <v>1277</v>
      </c>
      <c r="D1431" s="169">
        <v>3</v>
      </c>
      <c r="E1431" s="171">
        <v>17218</v>
      </c>
      <c r="J1431" s="169">
        <v>3.13</v>
      </c>
      <c r="K1431" s="171">
        <v>44287</v>
      </c>
      <c r="L1431" s="169">
        <v>21335.83</v>
      </c>
      <c r="M1431" s="169">
        <v>99.265990000000002</v>
      </c>
      <c r="N1431" s="170">
        <v>21179.222870000001</v>
      </c>
      <c r="O1431" s="169" t="str">
        <f t="shared" si="22"/>
        <v>GNM</v>
      </c>
    </row>
    <row r="1432" spans="1:15" hidden="1" outlineLevel="3" x14ac:dyDescent="0.25">
      <c r="A1432" s="169" t="s">
        <v>1304</v>
      </c>
      <c r="B1432" s="169" t="s">
        <v>1305</v>
      </c>
      <c r="C1432" s="169" t="s">
        <v>1277</v>
      </c>
      <c r="D1432" s="169">
        <v>3</v>
      </c>
      <c r="E1432" s="171">
        <v>17218</v>
      </c>
      <c r="J1432" s="169">
        <v>3.13</v>
      </c>
      <c r="K1432" s="171">
        <v>44317</v>
      </c>
      <c r="L1432" s="169">
        <v>22412.39</v>
      </c>
      <c r="M1432" s="169">
        <v>99.265990000000002</v>
      </c>
      <c r="N1432" s="170">
        <v>22247.880819999998</v>
      </c>
      <c r="O1432" s="169" t="str">
        <f t="shared" si="22"/>
        <v>GNM</v>
      </c>
    </row>
    <row r="1433" spans="1:15" hidden="1" outlineLevel="3" x14ac:dyDescent="0.25">
      <c r="A1433" s="169" t="s">
        <v>1304</v>
      </c>
      <c r="B1433" s="169" t="s">
        <v>1305</v>
      </c>
      <c r="C1433" s="169" t="s">
        <v>1277</v>
      </c>
      <c r="D1433" s="169">
        <v>3</v>
      </c>
      <c r="E1433" s="171">
        <v>17218</v>
      </c>
      <c r="J1433" s="169">
        <v>3.13</v>
      </c>
      <c r="K1433" s="171">
        <v>44348</v>
      </c>
      <c r="L1433" s="169">
        <v>23090.34</v>
      </c>
      <c r="M1433" s="169">
        <v>99.265990000000002</v>
      </c>
      <c r="N1433" s="170">
        <v>22920.854599999999</v>
      </c>
      <c r="O1433" s="169" t="str">
        <f t="shared" si="22"/>
        <v>GNM</v>
      </c>
    </row>
    <row r="1434" spans="1:15" hidden="1" outlineLevel="3" x14ac:dyDescent="0.25">
      <c r="A1434" s="169" t="s">
        <v>1304</v>
      </c>
      <c r="B1434" s="169" t="s">
        <v>1305</v>
      </c>
      <c r="C1434" s="169" t="s">
        <v>1277</v>
      </c>
      <c r="D1434" s="169">
        <v>3</v>
      </c>
      <c r="E1434" s="171">
        <v>17218</v>
      </c>
      <c r="J1434" s="169">
        <v>3.13</v>
      </c>
      <c r="K1434" s="171">
        <v>44378</v>
      </c>
      <c r="L1434" s="169">
        <v>24073.66</v>
      </c>
      <c r="M1434" s="169">
        <v>99.265990000000002</v>
      </c>
      <c r="N1434" s="170">
        <v>23896.95693</v>
      </c>
      <c r="O1434" s="169" t="str">
        <f t="shared" si="22"/>
        <v>GNM</v>
      </c>
    </row>
    <row r="1435" spans="1:15" hidden="1" outlineLevel="3" x14ac:dyDescent="0.25">
      <c r="A1435" s="169" t="s">
        <v>1304</v>
      </c>
      <c r="B1435" s="169" t="s">
        <v>1305</v>
      </c>
      <c r="C1435" s="169" t="s">
        <v>1277</v>
      </c>
      <c r="D1435" s="169">
        <v>3</v>
      </c>
      <c r="E1435" s="171">
        <v>17218</v>
      </c>
      <c r="J1435" s="169">
        <v>3.13</v>
      </c>
      <c r="K1435" s="171">
        <v>44409</v>
      </c>
      <c r="L1435" s="169">
        <v>23024.52</v>
      </c>
      <c r="M1435" s="169">
        <v>99.265990000000002</v>
      </c>
      <c r="N1435" s="170">
        <v>22855.51772</v>
      </c>
      <c r="O1435" s="169" t="str">
        <f t="shared" si="22"/>
        <v>GNM</v>
      </c>
    </row>
    <row r="1436" spans="1:15" hidden="1" outlineLevel="3" x14ac:dyDescent="0.25">
      <c r="A1436" s="169" t="s">
        <v>1304</v>
      </c>
      <c r="B1436" s="169" t="s">
        <v>1305</v>
      </c>
      <c r="C1436" s="169" t="s">
        <v>1277</v>
      </c>
      <c r="D1436" s="169">
        <v>3</v>
      </c>
      <c r="E1436" s="171">
        <v>17218</v>
      </c>
      <c r="J1436" s="169">
        <v>3.13</v>
      </c>
      <c r="K1436" s="171">
        <v>44440</v>
      </c>
      <c r="L1436" s="169">
        <v>23120.91</v>
      </c>
      <c r="M1436" s="169">
        <v>99.265990000000002</v>
      </c>
      <c r="N1436" s="170">
        <v>22951.200209999999</v>
      </c>
      <c r="O1436" s="169" t="str">
        <f t="shared" si="22"/>
        <v>GNM</v>
      </c>
    </row>
    <row r="1437" spans="1:15" hidden="1" outlineLevel="3" x14ac:dyDescent="0.25">
      <c r="A1437" s="169" t="s">
        <v>1304</v>
      </c>
      <c r="B1437" s="169" t="s">
        <v>1305</v>
      </c>
      <c r="C1437" s="169" t="s">
        <v>1277</v>
      </c>
      <c r="D1437" s="169">
        <v>3</v>
      </c>
      <c r="E1437" s="171">
        <v>17218</v>
      </c>
      <c r="J1437" s="169">
        <v>3.13</v>
      </c>
      <c r="K1437" s="171">
        <v>44470</v>
      </c>
      <c r="L1437" s="169">
        <v>20552.98</v>
      </c>
      <c r="M1437" s="169">
        <v>99.265990000000002</v>
      </c>
      <c r="N1437" s="170">
        <v>20402.119070000001</v>
      </c>
      <c r="O1437" s="169" t="str">
        <f t="shared" si="22"/>
        <v>GNM</v>
      </c>
    </row>
    <row r="1438" spans="1:15" hidden="1" outlineLevel="3" x14ac:dyDescent="0.25">
      <c r="A1438" s="169" t="s">
        <v>1304</v>
      </c>
      <c r="B1438" s="169" t="s">
        <v>1305</v>
      </c>
      <c r="C1438" s="169" t="s">
        <v>1277</v>
      </c>
      <c r="D1438" s="169">
        <v>3</v>
      </c>
      <c r="E1438" s="171">
        <v>17218</v>
      </c>
      <c r="J1438" s="169">
        <v>3.13</v>
      </c>
      <c r="K1438" s="171">
        <v>44501</v>
      </c>
      <c r="L1438" s="169">
        <v>20281.330000000002</v>
      </c>
      <c r="M1438" s="169">
        <v>99.265990000000002</v>
      </c>
      <c r="N1438" s="170">
        <v>20132.463009999999</v>
      </c>
      <c r="O1438" s="169" t="str">
        <f t="shared" si="22"/>
        <v>GNM</v>
      </c>
    </row>
    <row r="1439" spans="1:15" hidden="1" outlineLevel="3" x14ac:dyDescent="0.25">
      <c r="A1439" s="169" t="s">
        <v>1304</v>
      </c>
      <c r="B1439" s="169" t="s">
        <v>1305</v>
      </c>
      <c r="C1439" s="169" t="s">
        <v>1277</v>
      </c>
      <c r="D1439" s="169">
        <v>3</v>
      </c>
      <c r="E1439" s="171">
        <v>17218</v>
      </c>
      <c r="J1439" s="169">
        <v>3.13</v>
      </c>
      <c r="K1439" s="171">
        <v>44531</v>
      </c>
      <c r="L1439" s="169">
        <v>18917.22</v>
      </c>
      <c r="M1439" s="169">
        <v>99.265990000000002</v>
      </c>
      <c r="N1439" s="170">
        <v>18778.365709999998</v>
      </c>
      <c r="O1439" s="169" t="str">
        <f t="shared" si="22"/>
        <v>GNM</v>
      </c>
    </row>
    <row r="1440" spans="1:15" hidden="1" outlineLevel="3" x14ac:dyDescent="0.25">
      <c r="A1440" s="169" t="s">
        <v>1304</v>
      </c>
      <c r="B1440" s="169" t="s">
        <v>1305</v>
      </c>
      <c r="C1440" s="169" t="s">
        <v>1277</v>
      </c>
      <c r="D1440" s="169">
        <v>3</v>
      </c>
      <c r="E1440" s="171">
        <v>17218</v>
      </c>
      <c r="J1440" s="169">
        <v>3.13</v>
      </c>
      <c r="K1440" s="171">
        <v>44562</v>
      </c>
      <c r="L1440" s="169">
        <v>19037.02</v>
      </c>
      <c r="M1440" s="169">
        <v>99.265990000000002</v>
      </c>
      <c r="N1440" s="170">
        <v>18897.286370000002</v>
      </c>
      <c r="O1440" s="169" t="str">
        <f t="shared" si="22"/>
        <v>GNM</v>
      </c>
    </row>
    <row r="1441" spans="1:15" hidden="1" outlineLevel="3" x14ac:dyDescent="0.25">
      <c r="A1441" s="169" t="s">
        <v>1304</v>
      </c>
      <c r="B1441" s="169" t="s">
        <v>1305</v>
      </c>
      <c r="C1441" s="169" t="s">
        <v>1277</v>
      </c>
      <c r="D1441" s="169">
        <v>3</v>
      </c>
      <c r="E1441" s="171">
        <v>17218</v>
      </c>
      <c r="J1441" s="169">
        <v>3.13</v>
      </c>
      <c r="K1441" s="171">
        <v>44593</v>
      </c>
      <c r="L1441" s="169">
        <v>16446.87</v>
      </c>
      <c r="M1441" s="169">
        <v>99.265990000000002</v>
      </c>
      <c r="N1441" s="170">
        <v>16326.14833</v>
      </c>
      <c r="O1441" s="169" t="str">
        <f t="shared" si="22"/>
        <v>GNM</v>
      </c>
    </row>
    <row r="1442" spans="1:15" hidden="1" outlineLevel="3" x14ac:dyDescent="0.25">
      <c r="A1442" s="169" t="s">
        <v>1304</v>
      </c>
      <c r="B1442" s="169" t="s">
        <v>1305</v>
      </c>
      <c r="C1442" s="169" t="s">
        <v>1277</v>
      </c>
      <c r="D1442" s="169">
        <v>3</v>
      </c>
      <c r="E1442" s="171">
        <v>17218</v>
      </c>
      <c r="J1442" s="169">
        <v>3.13</v>
      </c>
      <c r="K1442" s="171">
        <v>44621</v>
      </c>
      <c r="L1442" s="169">
        <v>16483.45</v>
      </c>
      <c r="M1442" s="169">
        <v>99.265990000000002</v>
      </c>
      <c r="N1442" s="170">
        <v>16362.45983</v>
      </c>
      <c r="O1442" s="169" t="str">
        <f t="shared" si="22"/>
        <v>GNM</v>
      </c>
    </row>
    <row r="1443" spans="1:15" hidden="1" outlineLevel="3" x14ac:dyDescent="0.25">
      <c r="A1443" s="169" t="s">
        <v>1304</v>
      </c>
      <c r="B1443" s="169" t="s">
        <v>1305</v>
      </c>
      <c r="C1443" s="169" t="s">
        <v>1277</v>
      </c>
      <c r="D1443" s="169">
        <v>3</v>
      </c>
      <c r="E1443" s="171">
        <v>17218</v>
      </c>
      <c r="J1443" s="169">
        <v>3.13</v>
      </c>
      <c r="K1443" s="171">
        <v>44652</v>
      </c>
      <c r="L1443" s="169">
        <v>18887.68</v>
      </c>
      <c r="M1443" s="169">
        <v>99.265990000000002</v>
      </c>
      <c r="N1443" s="170">
        <v>18749.042539999999</v>
      </c>
      <c r="O1443" s="169" t="str">
        <f t="shared" si="22"/>
        <v>GNM</v>
      </c>
    </row>
    <row r="1444" spans="1:15" hidden="1" outlineLevel="3" x14ac:dyDescent="0.25">
      <c r="A1444" s="169" t="s">
        <v>1304</v>
      </c>
      <c r="B1444" s="169" t="s">
        <v>1305</v>
      </c>
      <c r="C1444" s="169" t="s">
        <v>1277</v>
      </c>
      <c r="D1444" s="169">
        <v>3</v>
      </c>
      <c r="E1444" s="171">
        <v>17218</v>
      </c>
      <c r="J1444" s="169">
        <v>3.13</v>
      </c>
      <c r="K1444" s="171">
        <v>44682</v>
      </c>
      <c r="L1444" s="169">
        <v>19841.009999999998</v>
      </c>
      <c r="M1444" s="169">
        <v>99.265990000000002</v>
      </c>
      <c r="N1444" s="170">
        <v>19695.375</v>
      </c>
      <c r="O1444" s="169" t="str">
        <f t="shared" si="22"/>
        <v>GNM</v>
      </c>
    </row>
    <row r="1445" spans="1:15" hidden="1" outlineLevel="3" x14ac:dyDescent="0.25">
      <c r="A1445" s="169" t="s">
        <v>1304</v>
      </c>
      <c r="B1445" s="169" t="s">
        <v>1305</v>
      </c>
      <c r="C1445" s="169" t="s">
        <v>1277</v>
      </c>
      <c r="D1445" s="169">
        <v>3</v>
      </c>
      <c r="E1445" s="171">
        <v>17218</v>
      </c>
      <c r="J1445" s="169">
        <v>3.13</v>
      </c>
      <c r="K1445" s="171">
        <v>44713</v>
      </c>
      <c r="L1445" s="169">
        <v>20448.32</v>
      </c>
      <c r="M1445" s="169">
        <v>99.265990000000002</v>
      </c>
      <c r="N1445" s="170">
        <v>20298.227289999999</v>
      </c>
      <c r="O1445" s="169" t="str">
        <f t="shared" si="22"/>
        <v>GNM</v>
      </c>
    </row>
    <row r="1446" spans="1:15" hidden="1" outlineLevel="3" x14ac:dyDescent="0.25">
      <c r="A1446" s="169" t="s">
        <v>1304</v>
      </c>
      <c r="B1446" s="169" t="s">
        <v>1305</v>
      </c>
      <c r="C1446" s="169" t="s">
        <v>1277</v>
      </c>
      <c r="D1446" s="169">
        <v>3</v>
      </c>
      <c r="E1446" s="171">
        <v>17218</v>
      </c>
      <c r="J1446" s="169">
        <v>3.13</v>
      </c>
      <c r="K1446" s="171">
        <v>44743</v>
      </c>
      <c r="L1446" s="169">
        <v>21313.200000000001</v>
      </c>
      <c r="M1446" s="169">
        <v>99.265990000000002</v>
      </c>
      <c r="N1446" s="170">
        <v>21156.758979999999</v>
      </c>
      <c r="O1446" s="169" t="str">
        <f t="shared" si="22"/>
        <v>GNM</v>
      </c>
    </row>
    <row r="1447" spans="1:15" hidden="1" outlineLevel="3" x14ac:dyDescent="0.25">
      <c r="A1447" s="169" t="s">
        <v>1304</v>
      </c>
      <c r="B1447" s="169" t="s">
        <v>1305</v>
      </c>
      <c r="C1447" s="169" t="s">
        <v>1277</v>
      </c>
      <c r="D1447" s="169">
        <v>3</v>
      </c>
      <c r="E1447" s="171">
        <v>17218</v>
      </c>
      <c r="J1447" s="169">
        <v>3.13</v>
      </c>
      <c r="K1447" s="171">
        <v>44774</v>
      </c>
      <c r="L1447" s="169">
        <v>20431.39</v>
      </c>
      <c r="M1447" s="169">
        <v>99.265990000000002</v>
      </c>
      <c r="N1447" s="170">
        <v>20281.421549999999</v>
      </c>
      <c r="O1447" s="169" t="str">
        <f t="shared" si="22"/>
        <v>GNM</v>
      </c>
    </row>
    <row r="1448" spans="1:15" hidden="1" outlineLevel="3" x14ac:dyDescent="0.25">
      <c r="A1448" s="169" t="s">
        <v>1304</v>
      </c>
      <c r="B1448" s="169" t="s">
        <v>1305</v>
      </c>
      <c r="C1448" s="169" t="s">
        <v>1277</v>
      </c>
      <c r="D1448" s="169">
        <v>3</v>
      </c>
      <c r="E1448" s="171">
        <v>17218</v>
      </c>
      <c r="J1448" s="169">
        <v>3.13</v>
      </c>
      <c r="K1448" s="171">
        <v>44805</v>
      </c>
      <c r="L1448" s="169">
        <v>20531.23</v>
      </c>
      <c r="M1448" s="169">
        <v>99.265990000000002</v>
      </c>
      <c r="N1448" s="170">
        <v>20380.528719999998</v>
      </c>
      <c r="O1448" s="169" t="str">
        <f t="shared" si="22"/>
        <v>GNM</v>
      </c>
    </row>
    <row r="1449" spans="1:15" hidden="1" outlineLevel="3" x14ac:dyDescent="0.25">
      <c r="A1449" s="169" t="s">
        <v>1304</v>
      </c>
      <c r="B1449" s="169" t="s">
        <v>1305</v>
      </c>
      <c r="C1449" s="169" t="s">
        <v>1277</v>
      </c>
      <c r="D1449" s="169">
        <v>3</v>
      </c>
      <c r="E1449" s="171">
        <v>17218</v>
      </c>
      <c r="J1449" s="169">
        <v>3.13</v>
      </c>
      <c r="K1449" s="171">
        <v>44835</v>
      </c>
      <c r="L1449" s="169">
        <v>18337.189999999999</v>
      </c>
      <c r="M1449" s="169">
        <v>99.265990000000002</v>
      </c>
      <c r="N1449" s="170">
        <v>18202.59319</v>
      </c>
      <c r="O1449" s="169" t="str">
        <f t="shared" si="22"/>
        <v>GNM</v>
      </c>
    </row>
    <row r="1450" spans="1:15" hidden="1" outlineLevel="3" x14ac:dyDescent="0.25">
      <c r="A1450" s="169" t="s">
        <v>1304</v>
      </c>
      <c r="B1450" s="169" t="s">
        <v>1305</v>
      </c>
      <c r="C1450" s="169" t="s">
        <v>1277</v>
      </c>
      <c r="D1450" s="169">
        <v>3</v>
      </c>
      <c r="E1450" s="171">
        <v>17218</v>
      </c>
      <c r="J1450" s="169">
        <v>3.13</v>
      </c>
      <c r="K1450" s="171">
        <v>44866</v>
      </c>
      <c r="L1450" s="169">
        <v>18117.27</v>
      </c>
      <c r="M1450" s="169">
        <v>99.265990000000002</v>
      </c>
      <c r="N1450" s="170">
        <v>17984.28743</v>
      </c>
      <c r="O1450" s="169" t="str">
        <f t="shared" si="22"/>
        <v>GNM</v>
      </c>
    </row>
    <row r="1451" spans="1:15" hidden="1" outlineLevel="3" x14ac:dyDescent="0.25">
      <c r="A1451" s="169" t="s">
        <v>1304</v>
      </c>
      <c r="B1451" s="169" t="s">
        <v>1305</v>
      </c>
      <c r="C1451" s="169" t="s">
        <v>1277</v>
      </c>
      <c r="D1451" s="169">
        <v>3</v>
      </c>
      <c r="E1451" s="171">
        <v>17218</v>
      </c>
      <c r="J1451" s="169">
        <v>3.13</v>
      </c>
      <c r="K1451" s="171">
        <v>44896</v>
      </c>
      <c r="L1451" s="169">
        <v>16950.61</v>
      </c>
      <c r="M1451" s="169">
        <v>99.265990000000002</v>
      </c>
      <c r="N1451" s="170">
        <v>16826.19083</v>
      </c>
      <c r="O1451" s="169" t="str">
        <f t="shared" si="22"/>
        <v>GNM</v>
      </c>
    </row>
    <row r="1452" spans="1:15" hidden="1" outlineLevel="3" x14ac:dyDescent="0.25">
      <c r="A1452" s="169" t="s">
        <v>1304</v>
      </c>
      <c r="B1452" s="169" t="s">
        <v>1305</v>
      </c>
      <c r="C1452" s="169" t="s">
        <v>1277</v>
      </c>
      <c r="D1452" s="169">
        <v>3</v>
      </c>
      <c r="E1452" s="171">
        <v>17218</v>
      </c>
      <c r="J1452" s="169">
        <v>3.13</v>
      </c>
      <c r="K1452" s="171">
        <v>44927</v>
      </c>
      <c r="L1452" s="169">
        <v>17062.45</v>
      </c>
      <c r="M1452" s="169">
        <v>99.265990000000002</v>
      </c>
      <c r="N1452" s="170">
        <v>16937.209910000001</v>
      </c>
      <c r="O1452" s="169" t="str">
        <f t="shared" si="22"/>
        <v>GNM</v>
      </c>
    </row>
    <row r="1453" spans="1:15" hidden="1" outlineLevel="3" x14ac:dyDescent="0.25">
      <c r="A1453" s="169" t="s">
        <v>1304</v>
      </c>
      <c r="B1453" s="169" t="s">
        <v>1305</v>
      </c>
      <c r="C1453" s="169" t="s">
        <v>1277</v>
      </c>
      <c r="D1453" s="169">
        <v>3</v>
      </c>
      <c r="E1453" s="171">
        <v>17218</v>
      </c>
      <c r="J1453" s="169">
        <v>3.13</v>
      </c>
      <c r="K1453" s="171">
        <v>44958</v>
      </c>
      <c r="L1453" s="169">
        <v>14840.2</v>
      </c>
      <c r="M1453" s="169">
        <v>99.265990000000002</v>
      </c>
      <c r="N1453" s="170">
        <v>14731.27145</v>
      </c>
      <c r="O1453" s="169" t="str">
        <f t="shared" si="22"/>
        <v>GNM</v>
      </c>
    </row>
    <row r="1454" spans="1:15" hidden="1" outlineLevel="3" x14ac:dyDescent="0.25">
      <c r="A1454" s="169" t="s">
        <v>1304</v>
      </c>
      <c r="B1454" s="169" t="s">
        <v>1305</v>
      </c>
      <c r="C1454" s="169" t="s">
        <v>1277</v>
      </c>
      <c r="D1454" s="169">
        <v>3</v>
      </c>
      <c r="E1454" s="171">
        <v>17218</v>
      </c>
      <c r="J1454" s="169">
        <v>3.13</v>
      </c>
      <c r="K1454" s="171">
        <v>44986</v>
      </c>
      <c r="L1454" s="169">
        <v>14874.98</v>
      </c>
      <c r="M1454" s="169">
        <v>99.265990000000002</v>
      </c>
      <c r="N1454" s="170">
        <v>14765.79616</v>
      </c>
      <c r="O1454" s="169" t="str">
        <f t="shared" si="22"/>
        <v>GNM</v>
      </c>
    </row>
    <row r="1455" spans="1:15" hidden="1" outlineLevel="3" x14ac:dyDescent="0.25">
      <c r="A1455" s="169" t="s">
        <v>1304</v>
      </c>
      <c r="B1455" s="169" t="s">
        <v>1305</v>
      </c>
      <c r="C1455" s="169" t="s">
        <v>1277</v>
      </c>
      <c r="D1455" s="169">
        <v>3</v>
      </c>
      <c r="E1455" s="171">
        <v>17218</v>
      </c>
      <c r="J1455" s="169">
        <v>3.13</v>
      </c>
      <c r="K1455" s="171">
        <v>45017</v>
      </c>
      <c r="L1455" s="169">
        <v>16956.599999999999</v>
      </c>
      <c r="M1455" s="169">
        <v>99.265990000000002</v>
      </c>
      <c r="N1455" s="170">
        <v>16832.136859999999</v>
      </c>
      <c r="O1455" s="169" t="str">
        <f t="shared" si="22"/>
        <v>GNM</v>
      </c>
    </row>
    <row r="1456" spans="1:15" hidden="1" outlineLevel="3" x14ac:dyDescent="0.25">
      <c r="A1456" s="169" t="s">
        <v>1304</v>
      </c>
      <c r="B1456" s="169" t="s">
        <v>1305</v>
      </c>
      <c r="C1456" s="169" t="s">
        <v>1277</v>
      </c>
      <c r="D1456" s="169">
        <v>3</v>
      </c>
      <c r="E1456" s="171">
        <v>17218</v>
      </c>
      <c r="J1456" s="169">
        <v>3.13</v>
      </c>
      <c r="K1456" s="171">
        <v>45047</v>
      </c>
      <c r="L1456" s="169">
        <v>17776.34</v>
      </c>
      <c r="M1456" s="169">
        <v>99.265990000000002</v>
      </c>
      <c r="N1456" s="170">
        <v>17645.85989</v>
      </c>
      <c r="O1456" s="169" t="str">
        <f t="shared" si="22"/>
        <v>GNM</v>
      </c>
    </row>
    <row r="1457" spans="1:15" hidden="1" outlineLevel="3" x14ac:dyDescent="0.25">
      <c r="A1457" s="169" t="s">
        <v>1304</v>
      </c>
      <c r="B1457" s="169" t="s">
        <v>1305</v>
      </c>
      <c r="C1457" s="169" t="s">
        <v>1277</v>
      </c>
      <c r="D1457" s="169">
        <v>3</v>
      </c>
      <c r="E1457" s="171">
        <v>17218</v>
      </c>
      <c r="J1457" s="169">
        <v>3.13</v>
      </c>
      <c r="K1457" s="171">
        <v>45078</v>
      </c>
      <c r="L1457" s="169">
        <v>18297.900000000001</v>
      </c>
      <c r="M1457" s="169">
        <v>99.265990000000002</v>
      </c>
      <c r="N1457" s="170">
        <v>18163.59158</v>
      </c>
      <c r="O1457" s="169" t="str">
        <f t="shared" si="22"/>
        <v>GNM</v>
      </c>
    </row>
    <row r="1458" spans="1:15" hidden="1" outlineLevel="3" x14ac:dyDescent="0.25">
      <c r="A1458" s="169" t="s">
        <v>1304</v>
      </c>
      <c r="B1458" s="169" t="s">
        <v>1305</v>
      </c>
      <c r="C1458" s="169" t="s">
        <v>1277</v>
      </c>
      <c r="D1458" s="169">
        <v>3</v>
      </c>
      <c r="E1458" s="171">
        <v>17218</v>
      </c>
      <c r="J1458" s="169">
        <v>3.13</v>
      </c>
      <c r="K1458" s="171">
        <v>45108</v>
      </c>
      <c r="L1458" s="169">
        <v>19047.21</v>
      </c>
      <c r="M1458" s="169">
        <v>99.265990000000002</v>
      </c>
      <c r="N1458" s="170">
        <v>18907.401570000002</v>
      </c>
      <c r="O1458" s="169" t="str">
        <f t="shared" si="22"/>
        <v>GNM</v>
      </c>
    </row>
    <row r="1459" spans="1:15" hidden="1" outlineLevel="3" x14ac:dyDescent="0.25">
      <c r="A1459" s="169" t="s">
        <v>1304</v>
      </c>
      <c r="B1459" s="169" t="s">
        <v>1305</v>
      </c>
      <c r="C1459" s="169" t="s">
        <v>1277</v>
      </c>
      <c r="D1459" s="169">
        <v>3</v>
      </c>
      <c r="E1459" s="171">
        <v>17218</v>
      </c>
      <c r="J1459" s="169">
        <v>3.13</v>
      </c>
      <c r="K1459" s="171">
        <v>45139</v>
      </c>
      <c r="L1459" s="169">
        <v>18288.47</v>
      </c>
      <c r="M1459" s="169">
        <v>99.265990000000002</v>
      </c>
      <c r="N1459" s="170">
        <v>18154.230800000001</v>
      </c>
      <c r="O1459" s="169" t="str">
        <f t="shared" si="22"/>
        <v>GNM</v>
      </c>
    </row>
    <row r="1460" spans="1:15" hidden="1" outlineLevel="3" x14ac:dyDescent="0.25">
      <c r="A1460" s="169" t="s">
        <v>1304</v>
      </c>
      <c r="B1460" s="169" t="s">
        <v>1305</v>
      </c>
      <c r="C1460" s="169" t="s">
        <v>1277</v>
      </c>
      <c r="D1460" s="169">
        <v>3</v>
      </c>
      <c r="E1460" s="171">
        <v>17218</v>
      </c>
      <c r="J1460" s="169">
        <v>3.13</v>
      </c>
      <c r="K1460" s="171">
        <v>45170</v>
      </c>
      <c r="L1460" s="169">
        <v>18391.62</v>
      </c>
      <c r="M1460" s="169">
        <v>99.265990000000002</v>
      </c>
      <c r="N1460" s="170">
        <v>18256.623670000001</v>
      </c>
      <c r="O1460" s="169" t="str">
        <f t="shared" si="22"/>
        <v>GNM</v>
      </c>
    </row>
    <row r="1461" spans="1:15" hidden="1" outlineLevel="3" x14ac:dyDescent="0.25">
      <c r="A1461" s="169" t="s">
        <v>1304</v>
      </c>
      <c r="B1461" s="169" t="s">
        <v>1305</v>
      </c>
      <c r="C1461" s="169" t="s">
        <v>1277</v>
      </c>
      <c r="D1461" s="169">
        <v>3</v>
      </c>
      <c r="E1461" s="171">
        <v>17218</v>
      </c>
      <c r="J1461" s="169">
        <v>3.13</v>
      </c>
      <c r="K1461" s="171">
        <v>45200</v>
      </c>
      <c r="L1461" s="169">
        <v>16504.75</v>
      </c>
      <c r="M1461" s="169">
        <v>99.265990000000002</v>
      </c>
      <c r="N1461" s="170">
        <v>16383.60348</v>
      </c>
      <c r="O1461" s="169" t="str">
        <f t="shared" si="22"/>
        <v>GNM</v>
      </c>
    </row>
    <row r="1462" spans="1:15" hidden="1" outlineLevel="3" x14ac:dyDescent="0.25">
      <c r="A1462" s="169" t="s">
        <v>1304</v>
      </c>
      <c r="B1462" s="169" t="s">
        <v>1305</v>
      </c>
      <c r="C1462" s="169" t="s">
        <v>1277</v>
      </c>
      <c r="D1462" s="169">
        <v>3</v>
      </c>
      <c r="E1462" s="171">
        <v>17218</v>
      </c>
      <c r="J1462" s="169">
        <v>3.13</v>
      </c>
      <c r="K1462" s="171">
        <v>45231</v>
      </c>
      <c r="L1462" s="169">
        <v>16333.25</v>
      </c>
      <c r="M1462" s="169">
        <v>99.265990000000002</v>
      </c>
      <c r="N1462" s="170">
        <v>16213.36231</v>
      </c>
      <c r="O1462" s="169" t="str">
        <f t="shared" si="22"/>
        <v>GNM</v>
      </c>
    </row>
    <row r="1463" spans="1:15" hidden="1" outlineLevel="3" x14ac:dyDescent="0.25">
      <c r="A1463" s="169" t="s">
        <v>1304</v>
      </c>
      <c r="B1463" s="169" t="s">
        <v>1305</v>
      </c>
      <c r="C1463" s="169" t="s">
        <v>1277</v>
      </c>
      <c r="D1463" s="169">
        <v>3</v>
      </c>
      <c r="E1463" s="171">
        <v>17218</v>
      </c>
      <c r="J1463" s="169">
        <v>3.13</v>
      </c>
      <c r="K1463" s="171">
        <v>45261</v>
      </c>
      <c r="L1463" s="169">
        <v>15322.95</v>
      </c>
      <c r="M1463" s="169">
        <v>99.265990000000002</v>
      </c>
      <c r="N1463" s="170">
        <v>15210.478010000001</v>
      </c>
      <c r="O1463" s="169" t="str">
        <f t="shared" si="22"/>
        <v>GNM</v>
      </c>
    </row>
    <row r="1464" spans="1:15" hidden="1" outlineLevel="3" x14ac:dyDescent="0.25">
      <c r="A1464" s="169" t="s">
        <v>1304</v>
      </c>
      <c r="B1464" s="169" t="s">
        <v>1305</v>
      </c>
      <c r="C1464" s="169" t="s">
        <v>1277</v>
      </c>
      <c r="D1464" s="169">
        <v>3</v>
      </c>
      <c r="E1464" s="171">
        <v>17218</v>
      </c>
      <c r="J1464" s="169">
        <v>3.13</v>
      </c>
      <c r="K1464" s="171">
        <v>45292</v>
      </c>
      <c r="L1464" s="169">
        <v>15431.34</v>
      </c>
      <c r="M1464" s="169">
        <v>99.265990000000002</v>
      </c>
      <c r="N1464" s="170">
        <v>15318.07242</v>
      </c>
      <c r="O1464" s="169" t="str">
        <f t="shared" si="22"/>
        <v>GNM</v>
      </c>
    </row>
    <row r="1465" spans="1:15" hidden="1" outlineLevel="3" x14ac:dyDescent="0.25">
      <c r="A1465" s="169" t="s">
        <v>1304</v>
      </c>
      <c r="B1465" s="169" t="s">
        <v>1305</v>
      </c>
      <c r="C1465" s="169" t="s">
        <v>1277</v>
      </c>
      <c r="D1465" s="169">
        <v>3</v>
      </c>
      <c r="E1465" s="171">
        <v>17218</v>
      </c>
      <c r="J1465" s="169">
        <v>3.13</v>
      </c>
      <c r="K1465" s="171">
        <v>45323</v>
      </c>
      <c r="L1465" s="169">
        <v>13511.65</v>
      </c>
      <c r="M1465" s="169">
        <v>99.265990000000002</v>
      </c>
      <c r="N1465" s="170">
        <v>13412.47314</v>
      </c>
      <c r="O1465" s="169" t="str">
        <f t="shared" si="22"/>
        <v>GNM</v>
      </c>
    </row>
    <row r="1466" spans="1:15" hidden="1" outlineLevel="3" x14ac:dyDescent="0.25">
      <c r="A1466" s="169" t="s">
        <v>1304</v>
      </c>
      <c r="B1466" s="169" t="s">
        <v>1305</v>
      </c>
      <c r="C1466" s="169" t="s">
        <v>1277</v>
      </c>
      <c r="D1466" s="169">
        <v>3</v>
      </c>
      <c r="E1466" s="171">
        <v>17218</v>
      </c>
      <c r="J1466" s="169">
        <v>3.13</v>
      </c>
      <c r="K1466" s="171">
        <v>45352</v>
      </c>
      <c r="L1466" s="169">
        <v>13537.12</v>
      </c>
      <c r="M1466" s="169">
        <v>99.265990000000002</v>
      </c>
      <c r="N1466" s="170">
        <v>13437.75619</v>
      </c>
      <c r="O1466" s="169" t="str">
        <f t="shared" si="22"/>
        <v>GNM</v>
      </c>
    </row>
    <row r="1467" spans="1:15" hidden="1" outlineLevel="3" x14ac:dyDescent="0.25">
      <c r="A1467" s="169" t="s">
        <v>1304</v>
      </c>
      <c r="B1467" s="169" t="s">
        <v>1305</v>
      </c>
      <c r="C1467" s="169" t="s">
        <v>1277</v>
      </c>
      <c r="D1467" s="169">
        <v>3</v>
      </c>
      <c r="E1467" s="171">
        <v>17218</v>
      </c>
      <c r="J1467" s="169">
        <v>3.13</v>
      </c>
      <c r="K1467" s="171">
        <v>45383</v>
      </c>
      <c r="L1467" s="169">
        <v>15356.53</v>
      </c>
      <c r="M1467" s="169">
        <v>99.265990000000002</v>
      </c>
      <c r="N1467" s="170">
        <v>15243.811530000001</v>
      </c>
      <c r="O1467" s="169" t="str">
        <f t="shared" si="22"/>
        <v>GNM</v>
      </c>
    </row>
    <row r="1468" spans="1:15" hidden="1" outlineLevel="3" x14ac:dyDescent="0.25">
      <c r="A1468" s="169" t="s">
        <v>1304</v>
      </c>
      <c r="B1468" s="169" t="s">
        <v>1305</v>
      </c>
      <c r="C1468" s="169" t="s">
        <v>1277</v>
      </c>
      <c r="D1468" s="169">
        <v>3</v>
      </c>
      <c r="E1468" s="171">
        <v>17218</v>
      </c>
      <c r="J1468" s="169">
        <v>3.13</v>
      </c>
      <c r="K1468" s="171">
        <v>45413</v>
      </c>
      <c r="L1468" s="169">
        <v>16064.88</v>
      </c>
      <c r="M1468" s="169">
        <v>99.265990000000002</v>
      </c>
      <c r="N1468" s="170">
        <v>15946.962170000001</v>
      </c>
      <c r="O1468" s="169" t="str">
        <f t="shared" si="22"/>
        <v>GNM</v>
      </c>
    </row>
    <row r="1469" spans="1:15" hidden="1" outlineLevel="3" x14ac:dyDescent="0.25">
      <c r="A1469" s="169" t="s">
        <v>1304</v>
      </c>
      <c r="B1469" s="169" t="s">
        <v>1305</v>
      </c>
      <c r="C1469" s="169" t="s">
        <v>1277</v>
      </c>
      <c r="D1469" s="169">
        <v>3</v>
      </c>
      <c r="E1469" s="171">
        <v>17218</v>
      </c>
      <c r="J1469" s="169">
        <v>3.13</v>
      </c>
      <c r="K1469" s="171">
        <v>45444</v>
      </c>
      <c r="L1469" s="169">
        <v>16516.45</v>
      </c>
      <c r="M1469" s="169">
        <v>99.265990000000002</v>
      </c>
      <c r="N1469" s="170">
        <v>16395.21761</v>
      </c>
      <c r="O1469" s="169" t="str">
        <f t="shared" si="22"/>
        <v>GNM</v>
      </c>
    </row>
    <row r="1470" spans="1:15" hidden="1" outlineLevel="3" x14ac:dyDescent="0.25">
      <c r="A1470" s="169" t="s">
        <v>1304</v>
      </c>
      <c r="B1470" s="169" t="s">
        <v>1305</v>
      </c>
      <c r="C1470" s="169" t="s">
        <v>1277</v>
      </c>
      <c r="D1470" s="169">
        <v>3</v>
      </c>
      <c r="E1470" s="171">
        <v>17218</v>
      </c>
      <c r="J1470" s="169">
        <v>3.13</v>
      </c>
      <c r="K1470" s="171">
        <v>45474</v>
      </c>
      <c r="L1470" s="169">
        <v>17170.98</v>
      </c>
      <c r="M1470" s="169">
        <v>99.265990000000002</v>
      </c>
      <c r="N1470" s="170">
        <v>17044.943289999999</v>
      </c>
      <c r="O1470" s="169" t="str">
        <f t="shared" si="22"/>
        <v>GNM</v>
      </c>
    </row>
    <row r="1471" spans="1:15" hidden="1" outlineLevel="3" x14ac:dyDescent="0.25">
      <c r="A1471" s="169" t="s">
        <v>1304</v>
      </c>
      <c r="B1471" s="169" t="s">
        <v>1305</v>
      </c>
      <c r="C1471" s="169" t="s">
        <v>1277</v>
      </c>
      <c r="D1471" s="169">
        <v>3</v>
      </c>
      <c r="E1471" s="171">
        <v>17218</v>
      </c>
      <c r="J1471" s="169">
        <v>3.13</v>
      </c>
      <c r="K1471" s="171">
        <v>45505</v>
      </c>
      <c r="L1471" s="169">
        <v>16509.990000000002</v>
      </c>
      <c r="M1471" s="169">
        <v>99.265990000000002</v>
      </c>
      <c r="N1471" s="170">
        <v>16388.80502</v>
      </c>
      <c r="O1471" s="169" t="str">
        <f t="shared" si="22"/>
        <v>GNM</v>
      </c>
    </row>
    <row r="1472" spans="1:15" hidden="1" outlineLevel="3" x14ac:dyDescent="0.25">
      <c r="A1472" s="169" t="s">
        <v>1304</v>
      </c>
      <c r="B1472" s="169" t="s">
        <v>1305</v>
      </c>
      <c r="C1472" s="169" t="s">
        <v>1277</v>
      </c>
      <c r="D1472" s="169">
        <v>3</v>
      </c>
      <c r="E1472" s="171">
        <v>17218</v>
      </c>
      <c r="J1472" s="169">
        <v>3.13</v>
      </c>
      <c r="K1472" s="171">
        <v>45536</v>
      </c>
      <c r="L1472" s="169">
        <v>16591.400000000001</v>
      </c>
      <c r="M1472" s="169">
        <v>99.265990000000002</v>
      </c>
      <c r="N1472" s="170">
        <v>16469.617460000001</v>
      </c>
      <c r="O1472" s="169" t="str">
        <f t="shared" si="22"/>
        <v>GNM</v>
      </c>
    </row>
    <row r="1473" spans="1:15" hidden="1" outlineLevel="3" x14ac:dyDescent="0.25">
      <c r="A1473" s="169" t="s">
        <v>1304</v>
      </c>
      <c r="B1473" s="169" t="s">
        <v>1305</v>
      </c>
      <c r="C1473" s="169" t="s">
        <v>1277</v>
      </c>
      <c r="D1473" s="169">
        <v>3</v>
      </c>
      <c r="E1473" s="171">
        <v>17218</v>
      </c>
      <c r="J1473" s="169">
        <v>3.13</v>
      </c>
      <c r="K1473" s="171">
        <v>45566</v>
      </c>
      <c r="L1473" s="169">
        <v>14929.72</v>
      </c>
      <c r="M1473" s="169">
        <v>99.265990000000002</v>
      </c>
      <c r="N1473" s="170">
        <v>14820.13436</v>
      </c>
      <c r="O1473" s="169" t="str">
        <f t="shared" si="22"/>
        <v>GNM</v>
      </c>
    </row>
    <row r="1474" spans="1:15" hidden="1" outlineLevel="3" x14ac:dyDescent="0.25">
      <c r="A1474" s="169" t="s">
        <v>1304</v>
      </c>
      <c r="B1474" s="169" t="s">
        <v>1305</v>
      </c>
      <c r="C1474" s="169" t="s">
        <v>1277</v>
      </c>
      <c r="D1474" s="169">
        <v>3</v>
      </c>
      <c r="E1474" s="171">
        <v>17218</v>
      </c>
      <c r="J1474" s="169">
        <v>3.13</v>
      </c>
      <c r="K1474" s="171">
        <v>45597</v>
      </c>
      <c r="L1474" s="169">
        <v>14770.04</v>
      </c>
      <c r="M1474" s="169">
        <v>99.265990000000002</v>
      </c>
      <c r="N1474" s="170">
        <v>14661.62643</v>
      </c>
      <c r="O1474" s="169" t="str">
        <f t="shared" ref="O1474:O1537" si="23">LEFT(B1474,3)</f>
        <v>GNM</v>
      </c>
    </row>
    <row r="1475" spans="1:15" hidden="1" outlineLevel="3" x14ac:dyDescent="0.25">
      <c r="A1475" s="169" t="s">
        <v>1304</v>
      </c>
      <c r="B1475" s="169" t="s">
        <v>1305</v>
      </c>
      <c r="C1475" s="169" t="s">
        <v>1277</v>
      </c>
      <c r="D1475" s="169">
        <v>3</v>
      </c>
      <c r="E1475" s="171">
        <v>17218</v>
      </c>
      <c r="J1475" s="169">
        <v>3.13</v>
      </c>
      <c r="K1475" s="171">
        <v>45627</v>
      </c>
      <c r="L1475" s="169">
        <v>13873.54</v>
      </c>
      <c r="M1475" s="169">
        <v>99.265990000000002</v>
      </c>
      <c r="N1475" s="170">
        <v>13771.706829999999</v>
      </c>
      <c r="O1475" s="169" t="str">
        <f t="shared" si="23"/>
        <v>GNM</v>
      </c>
    </row>
    <row r="1476" spans="1:15" hidden="1" outlineLevel="3" x14ac:dyDescent="0.25">
      <c r="A1476" s="169" t="s">
        <v>1304</v>
      </c>
      <c r="B1476" s="169" t="s">
        <v>1305</v>
      </c>
      <c r="C1476" s="169" t="s">
        <v>1277</v>
      </c>
      <c r="D1476" s="169">
        <v>3</v>
      </c>
      <c r="E1476" s="171">
        <v>17218</v>
      </c>
      <c r="J1476" s="169">
        <v>3.13</v>
      </c>
      <c r="K1476" s="171">
        <v>45658</v>
      </c>
      <c r="L1476" s="169">
        <v>13954.33</v>
      </c>
      <c r="M1476" s="169">
        <v>99.265990000000002</v>
      </c>
      <c r="N1476" s="170">
        <v>13851.90382</v>
      </c>
      <c r="O1476" s="169" t="str">
        <f t="shared" si="23"/>
        <v>GNM</v>
      </c>
    </row>
    <row r="1477" spans="1:15" hidden="1" outlineLevel="3" x14ac:dyDescent="0.25">
      <c r="A1477" s="169" t="s">
        <v>1304</v>
      </c>
      <c r="B1477" s="169" t="s">
        <v>1305</v>
      </c>
      <c r="C1477" s="169" t="s">
        <v>1277</v>
      </c>
      <c r="D1477" s="169">
        <v>3</v>
      </c>
      <c r="E1477" s="171">
        <v>17218</v>
      </c>
      <c r="J1477" s="169">
        <v>3.13</v>
      </c>
      <c r="K1477" s="171">
        <v>45689</v>
      </c>
      <c r="L1477" s="169">
        <v>12281.4</v>
      </c>
      <c r="M1477" s="169">
        <v>99.265990000000002</v>
      </c>
      <c r="N1477" s="170">
        <v>12191.2533</v>
      </c>
      <c r="O1477" s="169" t="str">
        <f t="shared" si="23"/>
        <v>GNM</v>
      </c>
    </row>
    <row r="1478" spans="1:15" hidden="1" outlineLevel="3" x14ac:dyDescent="0.25">
      <c r="A1478" s="169" t="s">
        <v>1304</v>
      </c>
      <c r="B1478" s="169" t="s">
        <v>1305</v>
      </c>
      <c r="C1478" s="169" t="s">
        <v>1277</v>
      </c>
      <c r="D1478" s="169">
        <v>3</v>
      </c>
      <c r="E1478" s="171">
        <v>17218</v>
      </c>
      <c r="J1478" s="169">
        <v>3.13</v>
      </c>
      <c r="K1478" s="171">
        <v>45717</v>
      </c>
      <c r="L1478" s="169">
        <v>12292.07</v>
      </c>
      <c r="M1478" s="169">
        <v>99.265990000000002</v>
      </c>
      <c r="N1478" s="170">
        <v>12201.84498</v>
      </c>
      <c r="O1478" s="169" t="str">
        <f t="shared" si="23"/>
        <v>GNM</v>
      </c>
    </row>
    <row r="1479" spans="1:15" hidden="1" outlineLevel="3" x14ac:dyDescent="0.25">
      <c r="A1479" s="169" t="s">
        <v>1304</v>
      </c>
      <c r="B1479" s="169" t="s">
        <v>1305</v>
      </c>
      <c r="C1479" s="169" t="s">
        <v>1277</v>
      </c>
      <c r="D1479" s="169">
        <v>3</v>
      </c>
      <c r="E1479" s="171">
        <v>17218</v>
      </c>
      <c r="J1479" s="169">
        <v>3.13</v>
      </c>
      <c r="K1479" s="171">
        <v>45748</v>
      </c>
      <c r="L1479" s="169">
        <v>13856.14</v>
      </c>
      <c r="M1479" s="169">
        <v>99.265990000000002</v>
      </c>
      <c r="N1479" s="170">
        <v>13754.43455</v>
      </c>
      <c r="O1479" s="169" t="str">
        <f t="shared" si="23"/>
        <v>GNM</v>
      </c>
    </row>
    <row r="1480" spans="1:15" hidden="1" outlineLevel="3" x14ac:dyDescent="0.25">
      <c r="A1480" s="169" t="s">
        <v>1304</v>
      </c>
      <c r="B1480" s="169" t="s">
        <v>1305</v>
      </c>
      <c r="C1480" s="169" t="s">
        <v>1277</v>
      </c>
      <c r="D1480" s="169">
        <v>3</v>
      </c>
      <c r="E1480" s="171">
        <v>17218</v>
      </c>
      <c r="J1480" s="169">
        <v>3.13</v>
      </c>
      <c r="K1480" s="171">
        <v>45778</v>
      </c>
      <c r="L1480" s="169">
        <v>14456.13</v>
      </c>
      <c r="M1480" s="169">
        <v>99.265990000000002</v>
      </c>
      <c r="N1480" s="170">
        <v>14350.020560000001</v>
      </c>
      <c r="O1480" s="169" t="str">
        <f t="shared" si="23"/>
        <v>GNM</v>
      </c>
    </row>
    <row r="1481" spans="1:15" hidden="1" outlineLevel="3" x14ac:dyDescent="0.25">
      <c r="A1481" s="169" t="s">
        <v>1304</v>
      </c>
      <c r="B1481" s="169" t="s">
        <v>1305</v>
      </c>
      <c r="C1481" s="169" t="s">
        <v>1277</v>
      </c>
      <c r="D1481" s="169">
        <v>3</v>
      </c>
      <c r="E1481" s="171">
        <v>17218</v>
      </c>
      <c r="J1481" s="169">
        <v>3.13</v>
      </c>
      <c r="K1481" s="171">
        <v>45809</v>
      </c>
      <c r="L1481" s="169">
        <v>14834.52</v>
      </c>
      <c r="M1481" s="169">
        <v>99.265990000000002</v>
      </c>
      <c r="N1481" s="170">
        <v>14725.63314</v>
      </c>
      <c r="O1481" s="169" t="str">
        <f t="shared" si="23"/>
        <v>GNM</v>
      </c>
    </row>
    <row r="1482" spans="1:15" hidden="1" outlineLevel="3" x14ac:dyDescent="0.25">
      <c r="A1482" s="169" t="s">
        <v>1304</v>
      </c>
      <c r="B1482" s="169" t="s">
        <v>1305</v>
      </c>
      <c r="C1482" s="169" t="s">
        <v>1277</v>
      </c>
      <c r="D1482" s="169">
        <v>3</v>
      </c>
      <c r="E1482" s="171">
        <v>17218</v>
      </c>
      <c r="J1482" s="169">
        <v>3.13</v>
      </c>
      <c r="K1482" s="171">
        <v>45839</v>
      </c>
      <c r="L1482" s="169">
        <v>15386.96</v>
      </c>
      <c r="M1482" s="169">
        <v>99.265990000000002</v>
      </c>
      <c r="N1482" s="170">
        <v>15274.018169999999</v>
      </c>
      <c r="O1482" s="169" t="str">
        <f t="shared" si="23"/>
        <v>GNM</v>
      </c>
    </row>
    <row r="1483" spans="1:15" hidden="1" outlineLevel="3" x14ac:dyDescent="0.25">
      <c r="A1483" s="169" t="s">
        <v>1304</v>
      </c>
      <c r="B1483" s="169" t="s">
        <v>1305</v>
      </c>
      <c r="C1483" s="169" t="s">
        <v>1277</v>
      </c>
      <c r="D1483" s="169">
        <v>3</v>
      </c>
      <c r="E1483" s="171">
        <v>17218</v>
      </c>
      <c r="J1483" s="169">
        <v>3.13</v>
      </c>
      <c r="K1483" s="171">
        <v>45870</v>
      </c>
      <c r="L1483" s="169">
        <v>14806.01</v>
      </c>
      <c r="M1483" s="169">
        <v>99.265990000000002</v>
      </c>
      <c r="N1483" s="170">
        <v>14697.332410000001</v>
      </c>
      <c r="O1483" s="169" t="str">
        <f t="shared" si="23"/>
        <v>GNM</v>
      </c>
    </row>
    <row r="1484" spans="1:15" hidden="1" outlineLevel="3" x14ac:dyDescent="0.25">
      <c r="A1484" s="169" t="s">
        <v>1304</v>
      </c>
      <c r="B1484" s="169" t="s">
        <v>1305</v>
      </c>
      <c r="C1484" s="169" t="s">
        <v>1277</v>
      </c>
      <c r="D1484" s="169">
        <v>3</v>
      </c>
      <c r="E1484" s="171">
        <v>17218</v>
      </c>
      <c r="J1484" s="169">
        <v>3.13</v>
      </c>
      <c r="K1484" s="171">
        <v>45901</v>
      </c>
      <c r="L1484" s="169">
        <v>14865.85</v>
      </c>
      <c r="M1484" s="169">
        <v>99.265990000000002</v>
      </c>
      <c r="N1484" s="170">
        <v>14756.73317</v>
      </c>
      <c r="O1484" s="169" t="str">
        <f t="shared" si="23"/>
        <v>GNM</v>
      </c>
    </row>
    <row r="1485" spans="1:15" hidden="1" outlineLevel="3" x14ac:dyDescent="0.25">
      <c r="A1485" s="169" t="s">
        <v>1304</v>
      </c>
      <c r="B1485" s="169" t="s">
        <v>1305</v>
      </c>
      <c r="C1485" s="169" t="s">
        <v>1277</v>
      </c>
      <c r="D1485" s="169">
        <v>3</v>
      </c>
      <c r="E1485" s="171">
        <v>17218</v>
      </c>
      <c r="J1485" s="169">
        <v>3.13</v>
      </c>
      <c r="K1485" s="171">
        <v>45931</v>
      </c>
      <c r="L1485" s="169">
        <v>13431.88</v>
      </c>
      <c r="M1485" s="169">
        <v>99.265990000000002</v>
      </c>
      <c r="N1485" s="170">
        <v>13333.28866</v>
      </c>
      <c r="O1485" s="169" t="str">
        <f t="shared" si="23"/>
        <v>GNM</v>
      </c>
    </row>
    <row r="1486" spans="1:15" hidden="1" outlineLevel="3" x14ac:dyDescent="0.25">
      <c r="A1486" s="169" t="s">
        <v>1304</v>
      </c>
      <c r="B1486" s="169" t="s">
        <v>1305</v>
      </c>
      <c r="C1486" s="169" t="s">
        <v>1277</v>
      </c>
      <c r="D1486" s="169">
        <v>3</v>
      </c>
      <c r="E1486" s="171">
        <v>17218</v>
      </c>
      <c r="J1486" s="169">
        <v>3.13</v>
      </c>
      <c r="K1486" s="171">
        <v>45962</v>
      </c>
      <c r="L1486" s="169">
        <v>13289</v>
      </c>
      <c r="M1486" s="169">
        <v>99.265990000000002</v>
      </c>
      <c r="N1486" s="170">
        <v>13191.457410000001</v>
      </c>
      <c r="O1486" s="169" t="str">
        <f t="shared" si="23"/>
        <v>GNM</v>
      </c>
    </row>
    <row r="1487" spans="1:15" hidden="1" outlineLevel="3" x14ac:dyDescent="0.25">
      <c r="A1487" s="169" t="s">
        <v>1304</v>
      </c>
      <c r="B1487" s="169" t="s">
        <v>1305</v>
      </c>
      <c r="C1487" s="169" t="s">
        <v>1277</v>
      </c>
      <c r="D1487" s="169">
        <v>3</v>
      </c>
      <c r="E1487" s="171">
        <v>17218</v>
      </c>
      <c r="J1487" s="169">
        <v>3.13</v>
      </c>
      <c r="K1487" s="171">
        <v>45992</v>
      </c>
      <c r="L1487" s="169">
        <v>12515.14</v>
      </c>
      <c r="M1487" s="169">
        <v>99.265990000000002</v>
      </c>
      <c r="N1487" s="170">
        <v>12423.277620000001</v>
      </c>
      <c r="O1487" s="169" t="str">
        <f t="shared" si="23"/>
        <v>GNM</v>
      </c>
    </row>
    <row r="1488" spans="1:15" hidden="1" outlineLevel="3" x14ac:dyDescent="0.25">
      <c r="A1488" s="169" t="s">
        <v>1304</v>
      </c>
      <c r="B1488" s="169" t="s">
        <v>1305</v>
      </c>
      <c r="C1488" s="169" t="s">
        <v>1277</v>
      </c>
      <c r="D1488" s="169">
        <v>3</v>
      </c>
      <c r="E1488" s="171">
        <v>17218</v>
      </c>
      <c r="J1488" s="169">
        <v>3.13</v>
      </c>
      <c r="K1488" s="171">
        <v>46023</v>
      </c>
      <c r="L1488" s="169">
        <v>12580.04</v>
      </c>
      <c r="M1488" s="169">
        <v>99.265990000000002</v>
      </c>
      <c r="N1488" s="170">
        <v>12487.70125</v>
      </c>
      <c r="O1488" s="169" t="str">
        <f t="shared" si="23"/>
        <v>GNM</v>
      </c>
    </row>
    <row r="1489" spans="1:15" hidden="1" outlineLevel="3" x14ac:dyDescent="0.25">
      <c r="A1489" s="169" t="s">
        <v>1304</v>
      </c>
      <c r="B1489" s="169" t="s">
        <v>1305</v>
      </c>
      <c r="C1489" s="169" t="s">
        <v>1277</v>
      </c>
      <c r="D1489" s="169">
        <v>3</v>
      </c>
      <c r="E1489" s="171">
        <v>17218</v>
      </c>
      <c r="J1489" s="169">
        <v>3.13</v>
      </c>
      <c r="K1489" s="171">
        <v>46054</v>
      </c>
      <c r="L1489" s="169">
        <v>11135.44</v>
      </c>
      <c r="M1489" s="169">
        <v>99.265990000000002</v>
      </c>
      <c r="N1489" s="170">
        <v>11053.704760000001</v>
      </c>
      <c r="O1489" s="169" t="str">
        <f t="shared" si="23"/>
        <v>GNM</v>
      </c>
    </row>
    <row r="1490" spans="1:15" hidden="1" outlineLevel="3" x14ac:dyDescent="0.25">
      <c r="A1490" s="169" t="s">
        <v>1304</v>
      </c>
      <c r="B1490" s="169" t="s">
        <v>1305</v>
      </c>
      <c r="C1490" s="169" t="s">
        <v>1277</v>
      </c>
      <c r="D1490" s="169">
        <v>3</v>
      </c>
      <c r="E1490" s="171">
        <v>17218</v>
      </c>
      <c r="J1490" s="169">
        <v>3.13</v>
      </c>
      <c r="K1490" s="171">
        <v>46082</v>
      </c>
      <c r="L1490" s="169">
        <v>11141.14</v>
      </c>
      <c r="M1490" s="169">
        <v>99.265990000000002</v>
      </c>
      <c r="N1490" s="170">
        <v>11059.36292</v>
      </c>
      <c r="O1490" s="169" t="str">
        <f t="shared" si="23"/>
        <v>GNM</v>
      </c>
    </row>
    <row r="1491" spans="1:15" hidden="1" outlineLevel="3" x14ac:dyDescent="0.25">
      <c r="A1491" s="169" t="s">
        <v>1304</v>
      </c>
      <c r="B1491" s="169" t="s">
        <v>1305</v>
      </c>
      <c r="C1491" s="169" t="s">
        <v>1277</v>
      </c>
      <c r="D1491" s="169">
        <v>3</v>
      </c>
      <c r="E1491" s="171">
        <v>17218</v>
      </c>
      <c r="J1491" s="169">
        <v>3.13</v>
      </c>
      <c r="K1491" s="171">
        <v>46113</v>
      </c>
      <c r="L1491" s="169">
        <v>12476.16</v>
      </c>
      <c r="M1491" s="169">
        <v>99.265990000000002</v>
      </c>
      <c r="N1491" s="170">
        <v>12384.58374</v>
      </c>
      <c r="O1491" s="169" t="str">
        <f t="shared" si="23"/>
        <v>GNM</v>
      </c>
    </row>
    <row r="1492" spans="1:15" hidden="1" outlineLevel="3" x14ac:dyDescent="0.25">
      <c r="A1492" s="169" t="s">
        <v>1304</v>
      </c>
      <c r="B1492" s="169" t="s">
        <v>1305</v>
      </c>
      <c r="C1492" s="169" t="s">
        <v>1277</v>
      </c>
      <c r="D1492" s="169">
        <v>3</v>
      </c>
      <c r="E1492" s="171">
        <v>17218</v>
      </c>
      <c r="J1492" s="169">
        <v>3.13</v>
      </c>
      <c r="K1492" s="171">
        <v>46143</v>
      </c>
      <c r="L1492" s="169">
        <v>12983.77</v>
      </c>
      <c r="M1492" s="169">
        <v>99.265990000000002</v>
      </c>
      <c r="N1492" s="170">
        <v>12888.46783</v>
      </c>
      <c r="O1492" s="169" t="str">
        <f t="shared" si="23"/>
        <v>GNM</v>
      </c>
    </row>
    <row r="1493" spans="1:15" hidden="1" outlineLevel="3" x14ac:dyDescent="0.25">
      <c r="A1493" s="169" t="s">
        <v>1304</v>
      </c>
      <c r="B1493" s="169" t="s">
        <v>1305</v>
      </c>
      <c r="C1493" s="169" t="s">
        <v>1277</v>
      </c>
      <c r="D1493" s="169">
        <v>3</v>
      </c>
      <c r="E1493" s="171">
        <v>17218</v>
      </c>
      <c r="J1493" s="169">
        <v>3.13</v>
      </c>
      <c r="K1493" s="171">
        <v>46174</v>
      </c>
      <c r="L1493" s="169">
        <v>13299.5</v>
      </c>
      <c r="M1493" s="169">
        <v>99.265990000000002</v>
      </c>
      <c r="N1493" s="170">
        <v>13201.88034</v>
      </c>
      <c r="O1493" s="169" t="str">
        <f t="shared" si="23"/>
        <v>GNM</v>
      </c>
    </row>
    <row r="1494" spans="1:15" hidden="1" outlineLevel="3" x14ac:dyDescent="0.25">
      <c r="A1494" s="169" t="s">
        <v>1304</v>
      </c>
      <c r="B1494" s="169" t="s">
        <v>1305</v>
      </c>
      <c r="C1494" s="169" t="s">
        <v>1277</v>
      </c>
      <c r="D1494" s="169">
        <v>3</v>
      </c>
      <c r="E1494" s="171">
        <v>17218</v>
      </c>
      <c r="J1494" s="169">
        <v>3.13</v>
      </c>
      <c r="K1494" s="171">
        <v>46204</v>
      </c>
      <c r="L1494" s="169">
        <v>13762</v>
      </c>
      <c r="M1494" s="169">
        <v>99.265990000000002</v>
      </c>
      <c r="N1494" s="170">
        <v>13660.98554</v>
      </c>
      <c r="O1494" s="169" t="str">
        <f t="shared" si="23"/>
        <v>GNM</v>
      </c>
    </row>
    <row r="1495" spans="1:15" hidden="1" outlineLevel="3" x14ac:dyDescent="0.25">
      <c r="A1495" s="169" t="s">
        <v>1304</v>
      </c>
      <c r="B1495" s="169" t="s">
        <v>1305</v>
      </c>
      <c r="C1495" s="169" t="s">
        <v>1277</v>
      </c>
      <c r="D1495" s="169">
        <v>3</v>
      </c>
      <c r="E1495" s="171">
        <v>17218</v>
      </c>
      <c r="J1495" s="169">
        <v>3.13</v>
      </c>
      <c r="K1495" s="171">
        <v>46235</v>
      </c>
      <c r="L1495" s="169">
        <v>13256.48</v>
      </c>
      <c r="M1495" s="169">
        <v>99.265990000000002</v>
      </c>
      <c r="N1495" s="170">
        <v>13159.17611</v>
      </c>
      <c r="O1495" s="169" t="str">
        <f t="shared" si="23"/>
        <v>GNM</v>
      </c>
    </row>
    <row r="1496" spans="1:15" hidden="1" outlineLevel="3" x14ac:dyDescent="0.25">
      <c r="A1496" s="169" t="s">
        <v>1304</v>
      </c>
      <c r="B1496" s="169" t="s">
        <v>1305</v>
      </c>
      <c r="C1496" s="169" t="s">
        <v>1277</v>
      </c>
      <c r="D1496" s="169">
        <v>3</v>
      </c>
      <c r="E1496" s="171">
        <v>17218</v>
      </c>
      <c r="J1496" s="169">
        <v>3.13</v>
      </c>
      <c r="K1496" s="171">
        <v>46266</v>
      </c>
      <c r="L1496" s="169">
        <v>13297.41</v>
      </c>
      <c r="M1496" s="169">
        <v>99.265990000000002</v>
      </c>
      <c r="N1496" s="170">
        <v>13199.805679999999</v>
      </c>
      <c r="O1496" s="169" t="str">
        <f t="shared" si="23"/>
        <v>GNM</v>
      </c>
    </row>
    <row r="1497" spans="1:15" hidden="1" outlineLevel="3" x14ac:dyDescent="0.25">
      <c r="A1497" s="169" t="s">
        <v>1304</v>
      </c>
      <c r="B1497" s="169" t="s">
        <v>1305</v>
      </c>
      <c r="C1497" s="169" t="s">
        <v>1277</v>
      </c>
      <c r="D1497" s="169">
        <v>3</v>
      </c>
      <c r="E1497" s="171">
        <v>17218</v>
      </c>
      <c r="J1497" s="169">
        <v>3.13</v>
      </c>
      <c r="K1497" s="171">
        <v>46296</v>
      </c>
      <c r="L1497" s="169">
        <v>12068.39</v>
      </c>
      <c r="M1497" s="169">
        <v>99.265990000000002</v>
      </c>
      <c r="N1497" s="170">
        <v>11979.80681</v>
      </c>
      <c r="O1497" s="169" t="str">
        <f t="shared" si="23"/>
        <v>GNM</v>
      </c>
    </row>
    <row r="1498" spans="1:15" hidden="1" outlineLevel="3" x14ac:dyDescent="0.25">
      <c r="A1498" s="169" t="s">
        <v>1304</v>
      </c>
      <c r="B1498" s="169" t="s">
        <v>1305</v>
      </c>
      <c r="C1498" s="169" t="s">
        <v>1277</v>
      </c>
      <c r="D1498" s="169">
        <v>3</v>
      </c>
      <c r="E1498" s="171">
        <v>17218</v>
      </c>
      <c r="J1498" s="169">
        <v>3.13</v>
      </c>
      <c r="K1498" s="171">
        <v>46327</v>
      </c>
      <c r="L1498" s="169">
        <v>11937.95</v>
      </c>
      <c r="M1498" s="169">
        <v>99.265990000000002</v>
      </c>
      <c r="N1498" s="170">
        <v>11850.32425</v>
      </c>
      <c r="O1498" s="169" t="str">
        <f t="shared" si="23"/>
        <v>GNM</v>
      </c>
    </row>
    <row r="1499" spans="1:15" hidden="1" outlineLevel="3" x14ac:dyDescent="0.25">
      <c r="A1499" s="169" t="s">
        <v>1304</v>
      </c>
      <c r="B1499" s="169" t="s">
        <v>1305</v>
      </c>
      <c r="C1499" s="169" t="s">
        <v>1277</v>
      </c>
      <c r="D1499" s="169">
        <v>3</v>
      </c>
      <c r="E1499" s="171">
        <v>17218</v>
      </c>
      <c r="J1499" s="169">
        <v>3.13</v>
      </c>
      <c r="K1499" s="171">
        <v>46357</v>
      </c>
      <c r="L1499" s="169">
        <v>11274.56</v>
      </c>
      <c r="M1499" s="169">
        <v>99.265990000000002</v>
      </c>
      <c r="N1499" s="170">
        <v>11191.803599999999</v>
      </c>
      <c r="O1499" s="169" t="str">
        <f t="shared" si="23"/>
        <v>GNM</v>
      </c>
    </row>
    <row r="1500" spans="1:15" hidden="1" outlineLevel="3" x14ac:dyDescent="0.25">
      <c r="A1500" s="169" t="s">
        <v>1304</v>
      </c>
      <c r="B1500" s="169" t="s">
        <v>1305</v>
      </c>
      <c r="C1500" s="169" t="s">
        <v>1277</v>
      </c>
      <c r="D1500" s="169">
        <v>3</v>
      </c>
      <c r="E1500" s="171">
        <v>17218</v>
      </c>
      <c r="J1500" s="169">
        <v>3.13</v>
      </c>
      <c r="K1500" s="171">
        <v>46388</v>
      </c>
      <c r="L1500" s="169">
        <v>11322.7</v>
      </c>
      <c r="M1500" s="169">
        <v>99.265990000000002</v>
      </c>
      <c r="N1500" s="170">
        <v>11239.590249999999</v>
      </c>
      <c r="O1500" s="169" t="str">
        <f t="shared" si="23"/>
        <v>GNM</v>
      </c>
    </row>
    <row r="1501" spans="1:15" hidden="1" outlineLevel="3" x14ac:dyDescent="0.25">
      <c r="A1501" s="169" t="s">
        <v>1304</v>
      </c>
      <c r="B1501" s="169" t="s">
        <v>1305</v>
      </c>
      <c r="C1501" s="169" t="s">
        <v>1277</v>
      </c>
      <c r="D1501" s="169">
        <v>3</v>
      </c>
      <c r="E1501" s="171">
        <v>17218</v>
      </c>
      <c r="J1501" s="169">
        <v>3.13</v>
      </c>
      <c r="K1501" s="171">
        <v>46419</v>
      </c>
      <c r="L1501" s="169">
        <v>10091.870000000001</v>
      </c>
      <c r="M1501" s="169">
        <v>99.265990000000002</v>
      </c>
      <c r="N1501" s="170">
        <v>10017.794669999999</v>
      </c>
      <c r="O1501" s="169" t="str">
        <f t="shared" si="23"/>
        <v>GNM</v>
      </c>
    </row>
    <row r="1502" spans="1:15" hidden="1" outlineLevel="3" x14ac:dyDescent="0.25">
      <c r="A1502" s="169" t="s">
        <v>1304</v>
      </c>
      <c r="B1502" s="169" t="s">
        <v>1305</v>
      </c>
      <c r="C1502" s="169" t="s">
        <v>1277</v>
      </c>
      <c r="D1502" s="169">
        <v>3</v>
      </c>
      <c r="E1502" s="171">
        <v>17218</v>
      </c>
      <c r="J1502" s="169">
        <v>3.13</v>
      </c>
      <c r="K1502" s="171">
        <v>46447</v>
      </c>
      <c r="L1502" s="169">
        <v>10092.9</v>
      </c>
      <c r="M1502" s="169">
        <v>99.265990000000002</v>
      </c>
      <c r="N1502" s="170">
        <v>10018.8171</v>
      </c>
      <c r="O1502" s="169" t="str">
        <f t="shared" si="23"/>
        <v>GNM</v>
      </c>
    </row>
    <row r="1503" spans="1:15" hidden="1" outlineLevel="3" x14ac:dyDescent="0.25">
      <c r="A1503" s="169" t="s">
        <v>1304</v>
      </c>
      <c r="B1503" s="169" t="s">
        <v>1305</v>
      </c>
      <c r="C1503" s="169" t="s">
        <v>1277</v>
      </c>
      <c r="D1503" s="169">
        <v>3</v>
      </c>
      <c r="E1503" s="171">
        <v>17218</v>
      </c>
      <c r="J1503" s="169">
        <v>3.13</v>
      </c>
      <c r="K1503" s="171">
        <v>46478</v>
      </c>
      <c r="L1503" s="169">
        <v>11216.85</v>
      </c>
      <c r="M1503" s="169">
        <v>99.265990000000002</v>
      </c>
      <c r="N1503" s="170">
        <v>11134.5172</v>
      </c>
      <c r="O1503" s="169" t="str">
        <f t="shared" si="23"/>
        <v>GNM</v>
      </c>
    </row>
    <row r="1504" spans="1:15" hidden="1" outlineLevel="3" x14ac:dyDescent="0.25">
      <c r="A1504" s="169" t="s">
        <v>1304</v>
      </c>
      <c r="B1504" s="169" t="s">
        <v>1305</v>
      </c>
      <c r="C1504" s="169" t="s">
        <v>1277</v>
      </c>
      <c r="D1504" s="169">
        <v>3</v>
      </c>
      <c r="E1504" s="171">
        <v>17218</v>
      </c>
      <c r="J1504" s="169">
        <v>3.13</v>
      </c>
      <c r="K1504" s="171">
        <v>46508</v>
      </c>
      <c r="L1504" s="169">
        <v>11640.96</v>
      </c>
      <c r="M1504" s="169">
        <v>99.265990000000002</v>
      </c>
      <c r="N1504" s="170">
        <v>11555.51419</v>
      </c>
      <c r="O1504" s="169" t="str">
        <f t="shared" si="23"/>
        <v>GNM</v>
      </c>
    </row>
    <row r="1505" spans="1:15" hidden="1" outlineLevel="3" x14ac:dyDescent="0.25">
      <c r="A1505" s="169" t="s">
        <v>1304</v>
      </c>
      <c r="B1505" s="169" t="s">
        <v>1305</v>
      </c>
      <c r="C1505" s="169" t="s">
        <v>1277</v>
      </c>
      <c r="D1505" s="169">
        <v>3</v>
      </c>
      <c r="E1505" s="171">
        <v>17218</v>
      </c>
      <c r="J1505" s="169">
        <v>3.13</v>
      </c>
      <c r="K1505" s="171">
        <v>46539</v>
      </c>
      <c r="L1505" s="169">
        <v>11901.67</v>
      </c>
      <c r="M1505" s="169">
        <v>99.265990000000002</v>
      </c>
      <c r="N1505" s="170">
        <v>11814.31055</v>
      </c>
      <c r="O1505" s="169" t="str">
        <f t="shared" si="23"/>
        <v>GNM</v>
      </c>
    </row>
    <row r="1506" spans="1:15" hidden="1" outlineLevel="3" x14ac:dyDescent="0.25">
      <c r="A1506" s="169" t="s">
        <v>1304</v>
      </c>
      <c r="B1506" s="169" t="s">
        <v>1305</v>
      </c>
      <c r="C1506" s="169" t="s">
        <v>1277</v>
      </c>
      <c r="D1506" s="169">
        <v>3</v>
      </c>
      <c r="E1506" s="171">
        <v>17218</v>
      </c>
      <c r="J1506" s="169">
        <v>3.13</v>
      </c>
      <c r="K1506" s="171">
        <v>46569</v>
      </c>
      <c r="L1506" s="169">
        <v>12285.02</v>
      </c>
      <c r="M1506" s="169">
        <v>99.265990000000002</v>
      </c>
      <c r="N1506" s="170">
        <v>12194.84672</v>
      </c>
      <c r="O1506" s="169" t="str">
        <f t="shared" si="23"/>
        <v>GNM</v>
      </c>
    </row>
    <row r="1507" spans="1:15" hidden="1" outlineLevel="3" x14ac:dyDescent="0.25">
      <c r="A1507" s="169" t="s">
        <v>1304</v>
      </c>
      <c r="B1507" s="169" t="s">
        <v>1305</v>
      </c>
      <c r="C1507" s="169" t="s">
        <v>1277</v>
      </c>
      <c r="D1507" s="169">
        <v>3</v>
      </c>
      <c r="E1507" s="171">
        <v>17218</v>
      </c>
      <c r="J1507" s="169">
        <v>3.13</v>
      </c>
      <c r="K1507" s="171">
        <v>46600</v>
      </c>
      <c r="L1507" s="169">
        <v>11851.3</v>
      </c>
      <c r="M1507" s="169">
        <v>99.265990000000002</v>
      </c>
      <c r="N1507" s="170">
        <v>11764.31027</v>
      </c>
      <c r="O1507" s="169" t="str">
        <f t="shared" si="23"/>
        <v>GNM</v>
      </c>
    </row>
    <row r="1508" spans="1:15" hidden="1" outlineLevel="3" x14ac:dyDescent="0.25">
      <c r="A1508" s="169" t="s">
        <v>1304</v>
      </c>
      <c r="B1508" s="169" t="s">
        <v>1305</v>
      </c>
      <c r="C1508" s="169" t="s">
        <v>1277</v>
      </c>
      <c r="D1508" s="169">
        <v>3</v>
      </c>
      <c r="E1508" s="171">
        <v>17218</v>
      </c>
      <c r="J1508" s="169">
        <v>3.13</v>
      </c>
      <c r="K1508" s="171">
        <v>46631</v>
      </c>
      <c r="L1508" s="169">
        <v>11878.42</v>
      </c>
      <c r="M1508" s="169">
        <v>99.265990000000002</v>
      </c>
      <c r="N1508" s="170">
        <v>11791.23121</v>
      </c>
      <c r="O1508" s="169" t="str">
        <f t="shared" si="23"/>
        <v>GNM</v>
      </c>
    </row>
    <row r="1509" spans="1:15" hidden="1" outlineLevel="3" x14ac:dyDescent="0.25">
      <c r="A1509" s="169" t="s">
        <v>1304</v>
      </c>
      <c r="B1509" s="169" t="s">
        <v>1305</v>
      </c>
      <c r="C1509" s="169" t="s">
        <v>1277</v>
      </c>
      <c r="D1509" s="169">
        <v>3</v>
      </c>
      <c r="E1509" s="171">
        <v>17218</v>
      </c>
      <c r="J1509" s="169">
        <v>3.13</v>
      </c>
      <c r="K1509" s="171">
        <v>46661</v>
      </c>
      <c r="L1509" s="169">
        <v>10835.91</v>
      </c>
      <c r="M1509" s="169">
        <v>99.265990000000002</v>
      </c>
      <c r="N1509" s="170">
        <v>10756.37334</v>
      </c>
      <c r="O1509" s="169" t="str">
        <f t="shared" si="23"/>
        <v>GNM</v>
      </c>
    </row>
    <row r="1510" spans="1:15" hidden="1" outlineLevel="3" x14ac:dyDescent="0.25">
      <c r="A1510" s="169" t="s">
        <v>1304</v>
      </c>
      <c r="B1510" s="169" t="s">
        <v>1305</v>
      </c>
      <c r="C1510" s="169" t="s">
        <v>1277</v>
      </c>
      <c r="D1510" s="169">
        <v>3</v>
      </c>
      <c r="E1510" s="171">
        <v>17218</v>
      </c>
      <c r="J1510" s="169">
        <v>3.13</v>
      </c>
      <c r="K1510" s="171">
        <v>46692</v>
      </c>
      <c r="L1510" s="169">
        <v>10718.53</v>
      </c>
      <c r="M1510" s="169">
        <v>99.265990000000002</v>
      </c>
      <c r="N1510" s="170">
        <v>10639.85492</v>
      </c>
      <c r="O1510" s="169" t="str">
        <f t="shared" si="23"/>
        <v>GNM</v>
      </c>
    </row>
    <row r="1511" spans="1:15" hidden="1" outlineLevel="3" x14ac:dyDescent="0.25">
      <c r="A1511" s="169" t="s">
        <v>1304</v>
      </c>
      <c r="B1511" s="169" t="s">
        <v>1305</v>
      </c>
      <c r="C1511" s="169" t="s">
        <v>1277</v>
      </c>
      <c r="D1511" s="169">
        <v>3</v>
      </c>
      <c r="E1511" s="171">
        <v>17218</v>
      </c>
      <c r="J1511" s="169">
        <v>3.13</v>
      </c>
      <c r="K1511" s="171">
        <v>46722</v>
      </c>
      <c r="L1511" s="169">
        <v>10155.27</v>
      </c>
      <c r="M1511" s="169">
        <v>99.265990000000002</v>
      </c>
      <c r="N1511" s="170">
        <v>10080.729300000001</v>
      </c>
      <c r="O1511" s="169" t="str">
        <f t="shared" si="23"/>
        <v>GNM</v>
      </c>
    </row>
    <row r="1512" spans="1:15" hidden="1" outlineLevel="3" x14ac:dyDescent="0.25">
      <c r="A1512" s="169" t="s">
        <v>1304</v>
      </c>
      <c r="B1512" s="169" t="s">
        <v>1305</v>
      </c>
      <c r="C1512" s="169" t="s">
        <v>1277</v>
      </c>
      <c r="D1512" s="169">
        <v>3</v>
      </c>
      <c r="E1512" s="171">
        <v>17218</v>
      </c>
      <c r="J1512" s="169">
        <v>3.13</v>
      </c>
      <c r="K1512" s="171">
        <v>46753</v>
      </c>
      <c r="L1512" s="169">
        <v>10190.07</v>
      </c>
      <c r="M1512" s="169">
        <v>99.265990000000002</v>
      </c>
      <c r="N1512" s="170">
        <v>10115.273870000001</v>
      </c>
      <c r="O1512" s="169" t="str">
        <f t="shared" si="23"/>
        <v>GNM</v>
      </c>
    </row>
    <row r="1513" spans="1:15" hidden="1" outlineLevel="3" x14ac:dyDescent="0.25">
      <c r="A1513" s="169" t="s">
        <v>1304</v>
      </c>
      <c r="B1513" s="169" t="s">
        <v>1305</v>
      </c>
      <c r="C1513" s="169" t="s">
        <v>1277</v>
      </c>
      <c r="D1513" s="169">
        <v>3</v>
      </c>
      <c r="E1513" s="171">
        <v>17218</v>
      </c>
      <c r="J1513" s="169">
        <v>3.13</v>
      </c>
      <c r="K1513" s="171">
        <v>46784</v>
      </c>
      <c r="L1513" s="169">
        <v>9147.23</v>
      </c>
      <c r="M1513" s="169">
        <v>99.265990000000002</v>
      </c>
      <c r="N1513" s="170">
        <v>9080.0884170000008</v>
      </c>
      <c r="O1513" s="169" t="str">
        <f t="shared" si="23"/>
        <v>GNM</v>
      </c>
    </row>
    <row r="1514" spans="1:15" hidden="1" outlineLevel="3" x14ac:dyDescent="0.25">
      <c r="A1514" s="169" t="s">
        <v>1304</v>
      </c>
      <c r="B1514" s="169" t="s">
        <v>1305</v>
      </c>
      <c r="C1514" s="169" t="s">
        <v>1277</v>
      </c>
      <c r="D1514" s="169">
        <v>3</v>
      </c>
      <c r="E1514" s="171">
        <v>17218</v>
      </c>
      <c r="J1514" s="169">
        <v>3.13</v>
      </c>
      <c r="K1514" s="171">
        <v>46813</v>
      </c>
      <c r="L1514" s="169">
        <v>9144.39</v>
      </c>
      <c r="M1514" s="169">
        <v>99.265990000000002</v>
      </c>
      <c r="N1514" s="170">
        <v>9077.2692630000001</v>
      </c>
      <c r="O1514" s="169" t="str">
        <f t="shared" si="23"/>
        <v>GNM</v>
      </c>
    </row>
    <row r="1515" spans="1:15" hidden="1" outlineLevel="3" x14ac:dyDescent="0.25">
      <c r="A1515" s="169" t="s">
        <v>1304</v>
      </c>
      <c r="B1515" s="169" t="s">
        <v>1305</v>
      </c>
      <c r="C1515" s="169" t="s">
        <v>1277</v>
      </c>
      <c r="D1515" s="169">
        <v>3</v>
      </c>
      <c r="E1515" s="171">
        <v>17218</v>
      </c>
      <c r="J1515" s="169">
        <v>3.13</v>
      </c>
      <c r="K1515" s="171">
        <v>46844</v>
      </c>
      <c r="L1515" s="169">
        <v>10084.209999999999</v>
      </c>
      <c r="M1515" s="169">
        <v>99.265990000000002</v>
      </c>
      <c r="N1515" s="170">
        <v>10010.19089</v>
      </c>
      <c r="O1515" s="169" t="str">
        <f t="shared" si="23"/>
        <v>GNM</v>
      </c>
    </row>
    <row r="1516" spans="1:15" hidden="1" outlineLevel="3" x14ac:dyDescent="0.25">
      <c r="A1516" s="169" t="s">
        <v>1304</v>
      </c>
      <c r="B1516" s="169" t="s">
        <v>1305</v>
      </c>
      <c r="C1516" s="169" t="s">
        <v>1277</v>
      </c>
      <c r="D1516" s="169">
        <v>3</v>
      </c>
      <c r="E1516" s="171">
        <v>17218</v>
      </c>
      <c r="J1516" s="169">
        <v>3.13</v>
      </c>
      <c r="K1516" s="171">
        <v>46874</v>
      </c>
      <c r="L1516" s="169">
        <v>10437.280000000001</v>
      </c>
      <c r="M1516" s="169">
        <v>99.265990000000002</v>
      </c>
      <c r="N1516" s="170">
        <v>10360.669320000001</v>
      </c>
      <c r="O1516" s="169" t="str">
        <f t="shared" si="23"/>
        <v>GNM</v>
      </c>
    </row>
    <row r="1517" spans="1:15" hidden="1" outlineLevel="3" x14ac:dyDescent="0.25">
      <c r="A1517" s="169" t="s">
        <v>1304</v>
      </c>
      <c r="B1517" s="169" t="s">
        <v>1305</v>
      </c>
      <c r="C1517" s="169" t="s">
        <v>1277</v>
      </c>
      <c r="D1517" s="169">
        <v>3</v>
      </c>
      <c r="E1517" s="171">
        <v>17218</v>
      </c>
      <c r="J1517" s="169">
        <v>3.13</v>
      </c>
      <c r="K1517" s="171">
        <v>46905</v>
      </c>
      <c r="L1517" s="169">
        <v>10652.1</v>
      </c>
      <c r="M1517" s="169">
        <v>99.265990000000002</v>
      </c>
      <c r="N1517" s="170">
        <v>10573.91252</v>
      </c>
      <c r="O1517" s="169" t="str">
        <f t="shared" si="23"/>
        <v>GNM</v>
      </c>
    </row>
    <row r="1518" spans="1:15" hidden="1" outlineLevel="3" x14ac:dyDescent="0.25">
      <c r="A1518" s="169" t="s">
        <v>1304</v>
      </c>
      <c r="B1518" s="169" t="s">
        <v>1305</v>
      </c>
      <c r="C1518" s="169" t="s">
        <v>1277</v>
      </c>
      <c r="D1518" s="169">
        <v>3</v>
      </c>
      <c r="E1518" s="171">
        <v>17218</v>
      </c>
      <c r="J1518" s="169">
        <v>3.13</v>
      </c>
      <c r="K1518" s="171">
        <v>46935</v>
      </c>
      <c r="L1518" s="169">
        <v>10968.72</v>
      </c>
      <c r="M1518" s="169">
        <v>99.265990000000002</v>
      </c>
      <c r="N1518" s="170">
        <v>10888.208500000001</v>
      </c>
      <c r="O1518" s="169" t="str">
        <f t="shared" si="23"/>
        <v>GNM</v>
      </c>
    </row>
    <row r="1519" spans="1:15" hidden="1" outlineLevel="3" x14ac:dyDescent="0.25">
      <c r="A1519" s="169" t="s">
        <v>1304</v>
      </c>
      <c r="B1519" s="169" t="s">
        <v>1305</v>
      </c>
      <c r="C1519" s="169" t="s">
        <v>1277</v>
      </c>
      <c r="D1519" s="169">
        <v>3</v>
      </c>
      <c r="E1519" s="171">
        <v>17218</v>
      </c>
      <c r="J1519" s="169">
        <v>3.13</v>
      </c>
      <c r="K1519" s="171">
        <v>46966</v>
      </c>
      <c r="L1519" s="169">
        <v>10600.85</v>
      </c>
      <c r="M1519" s="169">
        <v>99.265990000000002</v>
      </c>
      <c r="N1519" s="170">
        <v>10523.038699999999</v>
      </c>
      <c r="O1519" s="169" t="str">
        <f t="shared" si="23"/>
        <v>GNM</v>
      </c>
    </row>
    <row r="1520" spans="1:15" hidden="1" outlineLevel="3" x14ac:dyDescent="0.25">
      <c r="A1520" s="169" t="s">
        <v>1304</v>
      </c>
      <c r="B1520" s="169" t="s">
        <v>1305</v>
      </c>
      <c r="C1520" s="169" t="s">
        <v>1277</v>
      </c>
      <c r="D1520" s="169">
        <v>3</v>
      </c>
      <c r="E1520" s="171">
        <v>17218</v>
      </c>
      <c r="J1520" s="169">
        <v>3.13</v>
      </c>
      <c r="K1520" s="171">
        <v>46997</v>
      </c>
      <c r="L1520" s="169">
        <v>10619.58</v>
      </c>
      <c r="M1520" s="169">
        <v>99.265990000000002</v>
      </c>
      <c r="N1520" s="170">
        <v>10541.631219999999</v>
      </c>
      <c r="O1520" s="169" t="str">
        <f t="shared" si="23"/>
        <v>GNM</v>
      </c>
    </row>
    <row r="1521" spans="1:15" hidden="1" outlineLevel="3" x14ac:dyDescent="0.25">
      <c r="A1521" s="169" t="s">
        <v>1304</v>
      </c>
      <c r="B1521" s="169" t="s">
        <v>1305</v>
      </c>
      <c r="C1521" s="169" t="s">
        <v>1277</v>
      </c>
      <c r="D1521" s="169">
        <v>3</v>
      </c>
      <c r="E1521" s="171">
        <v>17218</v>
      </c>
      <c r="J1521" s="169">
        <v>3.13</v>
      </c>
      <c r="K1521" s="171">
        <v>47027</v>
      </c>
      <c r="L1521" s="169">
        <v>605036.16</v>
      </c>
      <c r="M1521" s="169">
        <v>99.265990000000002</v>
      </c>
      <c r="N1521" s="170">
        <v>600595.13410000002</v>
      </c>
      <c r="O1521" s="169" t="str">
        <f t="shared" si="23"/>
        <v>GNM</v>
      </c>
    </row>
    <row r="1522" spans="1:15" hidden="1" outlineLevel="3" x14ac:dyDescent="0.25">
      <c r="A1522" s="169" t="s">
        <v>1306</v>
      </c>
      <c r="B1522" s="169" t="s">
        <v>1307</v>
      </c>
      <c r="C1522" s="169" t="s">
        <v>1277</v>
      </c>
      <c r="D1522" s="169">
        <v>3.5</v>
      </c>
      <c r="E1522" s="171">
        <v>11343</v>
      </c>
      <c r="J1522" s="169">
        <v>3.13</v>
      </c>
      <c r="K1522" s="171">
        <v>43374</v>
      </c>
      <c r="L1522" s="169">
        <v>14566</v>
      </c>
      <c r="M1522" s="169">
        <v>102.05976</v>
      </c>
      <c r="N1522" s="170">
        <v>14866.02464</v>
      </c>
      <c r="O1522" s="169" t="str">
        <f t="shared" si="23"/>
        <v>GNM</v>
      </c>
    </row>
    <row r="1523" spans="1:15" hidden="1" outlineLevel="3" x14ac:dyDescent="0.25">
      <c r="A1523" s="169" t="s">
        <v>1306</v>
      </c>
      <c r="B1523" s="169" t="s">
        <v>1307</v>
      </c>
      <c r="C1523" s="169" t="s">
        <v>1277</v>
      </c>
      <c r="D1523" s="169">
        <v>3.5</v>
      </c>
      <c r="E1523" s="171">
        <v>11343</v>
      </c>
      <c r="J1523" s="169">
        <v>3.13</v>
      </c>
      <c r="K1523" s="171">
        <v>43405</v>
      </c>
      <c r="L1523" s="169">
        <v>14609.01</v>
      </c>
      <c r="M1523" s="169">
        <v>102.05976</v>
      </c>
      <c r="N1523" s="170">
        <v>14909.920539999999</v>
      </c>
      <c r="O1523" s="169" t="str">
        <f t="shared" si="23"/>
        <v>GNM</v>
      </c>
    </row>
    <row r="1524" spans="1:15" hidden="1" outlineLevel="3" x14ac:dyDescent="0.25">
      <c r="A1524" s="169" t="s">
        <v>1306</v>
      </c>
      <c r="B1524" s="169" t="s">
        <v>1307</v>
      </c>
      <c r="C1524" s="169" t="s">
        <v>1277</v>
      </c>
      <c r="D1524" s="169">
        <v>3.5</v>
      </c>
      <c r="E1524" s="171">
        <v>11343</v>
      </c>
      <c r="J1524" s="169">
        <v>3.13</v>
      </c>
      <c r="K1524" s="171">
        <v>43435</v>
      </c>
      <c r="L1524" s="169">
        <v>14651</v>
      </c>
      <c r="M1524" s="169">
        <v>102.05976</v>
      </c>
      <c r="N1524" s="170">
        <v>14952.775439999999</v>
      </c>
      <c r="O1524" s="169" t="str">
        <f t="shared" si="23"/>
        <v>GNM</v>
      </c>
    </row>
    <row r="1525" spans="1:15" hidden="1" outlineLevel="3" x14ac:dyDescent="0.25">
      <c r="A1525" s="169" t="s">
        <v>1306</v>
      </c>
      <c r="B1525" s="169" t="s">
        <v>1307</v>
      </c>
      <c r="C1525" s="169" t="s">
        <v>1277</v>
      </c>
      <c r="D1525" s="169">
        <v>3.5</v>
      </c>
      <c r="E1525" s="171">
        <v>11343</v>
      </c>
      <c r="J1525" s="169">
        <v>3.13</v>
      </c>
      <c r="K1525" s="171">
        <v>43466</v>
      </c>
      <c r="L1525" s="169">
        <v>14694.02</v>
      </c>
      <c r="M1525" s="169">
        <v>102.05976</v>
      </c>
      <c r="N1525" s="170">
        <v>14996.681549999999</v>
      </c>
      <c r="O1525" s="169" t="str">
        <f t="shared" si="23"/>
        <v>GNM</v>
      </c>
    </row>
    <row r="1526" spans="1:15" hidden="1" outlineLevel="3" x14ac:dyDescent="0.25">
      <c r="A1526" s="169" t="s">
        <v>1306</v>
      </c>
      <c r="B1526" s="169" t="s">
        <v>1307</v>
      </c>
      <c r="C1526" s="169" t="s">
        <v>1277</v>
      </c>
      <c r="D1526" s="169">
        <v>3.5</v>
      </c>
      <c r="E1526" s="171">
        <v>11343</v>
      </c>
      <c r="J1526" s="169">
        <v>3.13</v>
      </c>
      <c r="K1526" s="171">
        <v>43497</v>
      </c>
      <c r="L1526" s="169">
        <v>14737</v>
      </c>
      <c r="M1526" s="169">
        <v>102.05976</v>
      </c>
      <c r="N1526" s="170">
        <v>15040.546829999999</v>
      </c>
      <c r="O1526" s="169" t="str">
        <f t="shared" si="23"/>
        <v>GNM</v>
      </c>
    </row>
    <row r="1527" spans="1:15" hidden="1" outlineLevel="3" x14ac:dyDescent="0.25">
      <c r="A1527" s="169" t="s">
        <v>1306</v>
      </c>
      <c r="B1527" s="169" t="s">
        <v>1307</v>
      </c>
      <c r="C1527" s="169" t="s">
        <v>1277</v>
      </c>
      <c r="D1527" s="169">
        <v>3.5</v>
      </c>
      <c r="E1527" s="171">
        <v>11343</v>
      </c>
      <c r="J1527" s="169">
        <v>3.13</v>
      </c>
      <c r="K1527" s="171">
        <v>43525</v>
      </c>
      <c r="L1527" s="169">
        <v>14780.02</v>
      </c>
      <c r="M1527" s="169">
        <v>102.05976</v>
      </c>
      <c r="N1527" s="170">
        <v>15084.452939999999</v>
      </c>
      <c r="O1527" s="169" t="str">
        <f t="shared" si="23"/>
        <v>GNM</v>
      </c>
    </row>
    <row r="1528" spans="1:15" hidden="1" outlineLevel="3" x14ac:dyDescent="0.25">
      <c r="A1528" s="169" t="s">
        <v>1306</v>
      </c>
      <c r="B1528" s="169" t="s">
        <v>1307</v>
      </c>
      <c r="C1528" s="169" t="s">
        <v>1277</v>
      </c>
      <c r="D1528" s="169">
        <v>3.5</v>
      </c>
      <c r="E1528" s="171">
        <v>11343</v>
      </c>
      <c r="J1528" s="169">
        <v>3.13</v>
      </c>
      <c r="K1528" s="171">
        <v>43556</v>
      </c>
      <c r="L1528" s="169">
        <v>14823</v>
      </c>
      <c r="M1528" s="169">
        <v>102.05976</v>
      </c>
      <c r="N1528" s="170">
        <v>15128.318219999999</v>
      </c>
      <c r="O1528" s="169" t="str">
        <f t="shared" si="23"/>
        <v>GNM</v>
      </c>
    </row>
    <row r="1529" spans="1:15" hidden="1" outlineLevel="3" x14ac:dyDescent="0.25">
      <c r="A1529" s="169" t="s">
        <v>1306</v>
      </c>
      <c r="B1529" s="169" t="s">
        <v>1307</v>
      </c>
      <c r="C1529" s="169" t="s">
        <v>1277</v>
      </c>
      <c r="D1529" s="169">
        <v>3.5</v>
      </c>
      <c r="E1529" s="171">
        <v>11343</v>
      </c>
      <c r="J1529" s="169">
        <v>3.13</v>
      </c>
      <c r="K1529" s="171">
        <v>43586</v>
      </c>
      <c r="L1529" s="169">
        <v>14866.02</v>
      </c>
      <c r="M1529" s="169">
        <v>102.05976</v>
      </c>
      <c r="N1529" s="170">
        <v>15172.224329999999</v>
      </c>
      <c r="O1529" s="169" t="str">
        <f t="shared" si="23"/>
        <v>GNM</v>
      </c>
    </row>
    <row r="1530" spans="1:15" hidden="1" outlineLevel="3" x14ac:dyDescent="0.25">
      <c r="A1530" s="169" t="s">
        <v>1306</v>
      </c>
      <c r="B1530" s="169" t="s">
        <v>1307</v>
      </c>
      <c r="C1530" s="169" t="s">
        <v>1277</v>
      </c>
      <c r="D1530" s="169">
        <v>3.5</v>
      </c>
      <c r="E1530" s="171">
        <v>11343</v>
      </c>
      <c r="J1530" s="169">
        <v>3.13</v>
      </c>
      <c r="K1530" s="171">
        <v>43617</v>
      </c>
      <c r="L1530" s="169">
        <v>14909.01</v>
      </c>
      <c r="M1530" s="169">
        <v>102.05976</v>
      </c>
      <c r="N1530" s="170">
        <v>15216.099819999999</v>
      </c>
      <c r="O1530" s="169" t="str">
        <f t="shared" si="23"/>
        <v>GNM</v>
      </c>
    </row>
    <row r="1531" spans="1:15" hidden="1" outlineLevel="3" x14ac:dyDescent="0.25">
      <c r="A1531" s="169" t="s">
        <v>1306</v>
      </c>
      <c r="B1531" s="169" t="s">
        <v>1307</v>
      </c>
      <c r="C1531" s="169" t="s">
        <v>1277</v>
      </c>
      <c r="D1531" s="169">
        <v>3.5</v>
      </c>
      <c r="E1531" s="171">
        <v>11343</v>
      </c>
      <c r="J1531" s="169">
        <v>3.13</v>
      </c>
      <c r="K1531" s="171">
        <v>43647</v>
      </c>
      <c r="L1531" s="169">
        <v>14953.02</v>
      </c>
      <c r="M1531" s="169">
        <v>102.05976</v>
      </c>
      <c r="N1531" s="170">
        <v>15261.016320000001</v>
      </c>
      <c r="O1531" s="169" t="str">
        <f t="shared" si="23"/>
        <v>GNM</v>
      </c>
    </row>
    <row r="1532" spans="1:15" hidden="1" outlineLevel="3" x14ac:dyDescent="0.25">
      <c r="A1532" s="169" t="s">
        <v>1306</v>
      </c>
      <c r="B1532" s="169" t="s">
        <v>1307</v>
      </c>
      <c r="C1532" s="169" t="s">
        <v>1277</v>
      </c>
      <c r="D1532" s="169">
        <v>3.5</v>
      </c>
      <c r="E1532" s="171">
        <v>11343</v>
      </c>
      <c r="J1532" s="169">
        <v>3.13</v>
      </c>
      <c r="K1532" s="171">
        <v>43678</v>
      </c>
      <c r="L1532" s="169">
        <v>14997</v>
      </c>
      <c r="M1532" s="169">
        <v>102.05976</v>
      </c>
      <c r="N1532" s="170">
        <v>15305.90221</v>
      </c>
      <c r="O1532" s="169" t="str">
        <f t="shared" si="23"/>
        <v>GNM</v>
      </c>
    </row>
    <row r="1533" spans="1:15" hidden="1" outlineLevel="3" x14ac:dyDescent="0.25">
      <c r="A1533" s="169" t="s">
        <v>1306</v>
      </c>
      <c r="B1533" s="169" t="s">
        <v>1307</v>
      </c>
      <c r="C1533" s="169" t="s">
        <v>1277</v>
      </c>
      <c r="D1533" s="169">
        <v>3.5</v>
      </c>
      <c r="E1533" s="171">
        <v>11343</v>
      </c>
      <c r="J1533" s="169">
        <v>3.13</v>
      </c>
      <c r="K1533" s="171">
        <v>43709</v>
      </c>
      <c r="L1533" s="169">
        <v>15040.02</v>
      </c>
      <c r="M1533" s="169">
        <v>102.05976</v>
      </c>
      <c r="N1533" s="170">
        <v>15349.80832</v>
      </c>
      <c r="O1533" s="169" t="str">
        <f t="shared" si="23"/>
        <v>GNM</v>
      </c>
    </row>
    <row r="1534" spans="1:15" hidden="1" outlineLevel="3" x14ac:dyDescent="0.25">
      <c r="A1534" s="169" t="s">
        <v>1306</v>
      </c>
      <c r="B1534" s="169" t="s">
        <v>1307</v>
      </c>
      <c r="C1534" s="169" t="s">
        <v>1277</v>
      </c>
      <c r="D1534" s="169">
        <v>3.5</v>
      </c>
      <c r="E1534" s="171">
        <v>11343</v>
      </c>
      <c r="J1534" s="169">
        <v>3.13</v>
      </c>
      <c r="K1534" s="171">
        <v>43739</v>
      </c>
      <c r="L1534" s="169">
        <v>15084</v>
      </c>
      <c r="M1534" s="169">
        <v>102.05976</v>
      </c>
      <c r="N1534" s="170">
        <v>15394.6942</v>
      </c>
      <c r="O1534" s="169" t="str">
        <f t="shared" si="23"/>
        <v>GNM</v>
      </c>
    </row>
    <row r="1535" spans="1:15" hidden="1" outlineLevel="3" x14ac:dyDescent="0.25">
      <c r="A1535" s="169" t="s">
        <v>1306</v>
      </c>
      <c r="B1535" s="169" t="s">
        <v>1307</v>
      </c>
      <c r="C1535" s="169" t="s">
        <v>1277</v>
      </c>
      <c r="D1535" s="169">
        <v>3.5</v>
      </c>
      <c r="E1535" s="171">
        <v>11343</v>
      </c>
      <c r="J1535" s="169">
        <v>3.13</v>
      </c>
      <c r="K1535" s="171">
        <v>43770</v>
      </c>
      <c r="L1535" s="169">
        <v>15128.02</v>
      </c>
      <c r="M1535" s="169">
        <v>102.05976</v>
      </c>
      <c r="N1535" s="170">
        <v>15439.6209</v>
      </c>
      <c r="O1535" s="169" t="str">
        <f t="shared" si="23"/>
        <v>GNM</v>
      </c>
    </row>
    <row r="1536" spans="1:15" hidden="1" outlineLevel="3" x14ac:dyDescent="0.25">
      <c r="A1536" s="169" t="s">
        <v>1306</v>
      </c>
      <c r="B1536" s="169" t="s">
        <v>1307</v>
      </c>
      <c r="C1536" s="169" t="s">
        <v>1277</v>
      </c>
      <c r="D1536" s="169">
        <v>3.5</v>
      </c>
      <c r="E1536" s="171">
        <v>11343</v>
      </c>
      <c r="J1536" s="169">
        <v>3.13</v>
      </c>
      <c r="K1536" s="171">
        <v>43800</v>
      </c>
      <c r="L1536" s="169">
        <v>15172</v>
      </c>
      <c r="M1536" s="169">
        <v>102.05976</v>
      </c>
      <c r="N1536" s="170">
        <v>15484.506789999999</v>
      </c>
      <c r="O1536" s="169" t="str">
        <f t="shared" si="23"/>
        <v>GNM</v>
      </c>
    </row>
    <row r="1537" spans="1:15" hidden="1" outlineLevel="3" x14ac:dyDescent="0.25">
      <c r="A1537" s="169" t="s">
        <v>1306</v>
      </c>
      <c r="B1537" s="169" t="s">
        <v>1307</v>
      </c>
      <c r="C1537" s="169" t="s">
        <v>1277</v>
      </c>
      <c r="D1537" s="169">
        <v>3.5</v>
      </c>
      <c r="E1537" s="171">
        <v>11343</v>
      </c>
      <c r="J1537" s="169">
        <v>3.13</v>
      </c>
      <c r="K1537" s="171">
        <v>43831</v>
      </c>
      <c r="L1537" s="169">
        <v>15217.01</v>
      </c>
      <c r="M1537" s="169">
        <v>102.05976</v>
      </c>
      <c r="N1537" s="170">
        <v>15530.44389</v>
      </c>
      <c r="O1537" s="169" t="str">
        <f t="shared" si="23"/>
        <v>GNM</v>
      </c>
    </row>
    <row r="1538" spans="1:15" hidden="1" outlineLevel="3" x14ac:dyDescent="0.25">
      <c r="A1538" s="169" t="s">
        <v>1306</v>
      </c>
      <c r="B1538" s="169" t="s">
        <v>1307</v>
      </c>
      <c r="C1538" s="169" t="s">
        <v>1277</v>
      </c>
      <c r="D1538" s="169">
        <v>3.5</v>
      </c>
      <c r="E1538" s="171">
        <v>11343</v>
      </c>
      <c r="J1538" s="169">
        <v>3.13</v>
      </c>
      <c r="K1538" s="171">
        <v>43862</v>
      </c>
      <c r="L1538" s="169">
        <v>15261</v>
      </c>
      <c r="M1538" s="169">
        <v>102.05976</v>
      </c>
      <c r="N1538" s="170">
        <v>15575.339970000001</v>
      </c>
      <c r="O1538" s="169" t="str">
        <f t="shared" ref="O1538:O1601" si="24">LEFT(B1538,3)</f>
        <v>GNM</v>
      </c>
    </row>
    <row r="1539" spans="1:15" hidden="1" outlineLevel="3" x14ac:dyDescent="0.25">
      <c r="A1539" s="169" t="s">
        <v>1306</v>
      </c>
      <c r="B1539" s="169" t="s">
        <v>1307</v>
      </c>
      <c r="C1539" s="169" t="s">
        <v>1277</v>
      </c>
      <c r="D1539" s="169">
        <v>3.5</v>
      </c>
      <c r="E1539" s="171">
        <v>11343</v>
      </c>
      <c r="J1539" s="169">
        <v>3.13</v>
      </c>
      <c r="K1539" s="171">
        <v>43891</v>
      </c>
      <c r="L1539" s="169">
        <v>15305.01</v>
      </c>
      <c r="M1539" s="169">
        <v>102.05976</v>
      </c>
      <c r="N1539" s="170">
        <v>15620.25647</v>
      </c>
      <c r="O1539" s="169" t="str">
        <f t="shared" si="24"/>
        <v>GNM</v>
      </c>
    </row>
    <row r="1540" spans="1:15" hidden="1" outlineLevel="3" x14ac:dyDescent="0.25">
      <c r="A1540" s="169" t="s">
        <v>1306</v>
      </c>
      <c r="B1540" s="169" t="s">
        <v>1307</v>
      </c>
      <c r="C1540" s="169" t="s">
        <v>1277</v>
      </c>
      <c r="D1540" s="169">
        <v>3.5</v>
      </c>
      <c r="E1540" s="171">
        <v>11343</v>
      </c>
      <c r="J1540" s="169">
        <v>3.13</v>
      </c>
      <c r="K1540" s="171">
        <v>43922</v>
      </c>
      <c r="L1540" s="169">
        <v>15350.02</v>
      </c>
      <c r="M1540" s="169">
        <v>102.05976</v>
      </c>
      <c r="N1540" s="170">
        <v>15666.193569999999</v>
      </c>
      <c r="O1540" s="169" t="str">
        <f t="shared" si="24"/>
        <v>GNM</v>
      </c>
    </row>
    <row r="1541" spans="1:15" hidden="1" outlineLevel="3" x14ac:dyDescent="0.25">
      <c r="A1541" s="169" t="s">
        <v>1306</v>
      </c>
      <c r="B1541" s="169" t="s">
        <v>1307</v>
      </c>
      <c r="C1541" s="169" t="s">
        <v>1277</v>
      </c>
      <c r="D1541" s="169">
        <v>3.5</v>
      </c>
      <c r="E1541" s="171">
        <v>11343</v>
      </c>
      <c r="J1541" s="169">
        <v>3.13</v>
      </c>
      <c r="K1541" s="171">
        <v>43952</v>
      </c>
      <c r="L1541" s="169">
        <v>15395.01</v>
      </c>
      <c r="M1541" s="169">
        <v>102.05976</v>
      </c>
      <c r="N1541" s="170">
        <v>15712.110259999999</v>
      </c>
      <c r="O1541" s="169" t="str">
        <f t="shared" si="24"/>
        <v>GNM</v>
      </c>
    </row>
    <row r="1542" spans="1:15" hidden="1" outlineLevel="3" x14ac:dyDescent="0.25">
      <c r="A1542" s="169" t="s">
        <v>1306</v>
      </c>
      <c r="B1542" s="169" t="s">
        <v>1307</v>
      </c>
      <c r="C1542" s="169" t="s">
        <v>1277</v>
      </c>
      <c r="D1542" s="169">
        <v>3.5</v>
      </c>
      <c r="E1542" s="171">
        <v>11343</v>
      </c>
      <c r="J1542" s="169">
        <v>3.13</v>
      </c>
      <c r="K1542" s="171">
        <v>43983</v>
      </c>
      <c r="L1542" s="169">
        <v>15440.02</v>
      </c>
      <c r="M1542" s="169">
        <v>102.05976</v>
      </c>
      <c r="N1542" s="170">
        <v>15758.04736</v>
      </c>
      <c r="O1542" s="169" t="str">
        <f t="shared" si="24"/>
        <v>GNM</v>
      </c>
    </row>
    <row r="1543" spans="1:15" hidden="1" outlineLevel="3" x14ac:dyDescent="0.25">
      <c r="A1543" s="169" t="s">
        <v>1306</v>
      </c>
      <c r="B1543" s="169" t="s">
        <v>1307</v>
      </c>
      <c r="C1543" s="169" t="s">
        <v>1277</v>
      </c>
      <c r="D1543" s="169">
        <v>3.5</v>
      </c>
      <c r="E1543" s="171">
        <v>11343</v>
      </c>
      <c r="J1543" s="169">
        <v>3.13</v>
      </c>
      <c r="K1543" s="171">
        <v>44013</v>
      </c>
      <c r="L1543" s="169">
        <v>15485</v>
      </c>
      <c r="M1543" s="169">
        <v>102.05976</v>
      </c>
      <c r="N1543" s="170">
        <v>15803.95384</v>
      </c>
      <c r="O1543" s="169" t="str">
        <f t="shared" si="24"/>
        <v>GNM</v>
      </c>
    </row>
    <row r="1544" spans="1:15" hidden="1" outlineLevel="3" x14ac:dyDescent="0.25">
      <c r="A1544" s="169" t="s">
        <v>1306</v>
      </c>
      <c r="B1544" s="169" t="s">
        <v>1307</v>
      </c>
      <c r="C1544" s="169" t="s">
        <v>1277</v>
      </c>
      <c r="D1544" s="169">
        <v>3.5</v>
      </c>
      <c r="E1544" s="171">
        <v>11343</v>
      </c>
      <c r="J1544" s="169">
        <v>3.13</v>
      </c>
      <c r="K1544" s="171">
        <v>44044</v>
      </c>
      <c r="L1544" s="169">
        <v>15530.01</v>
      </c>
      <c r="M1544" s="169">
        <v>102.05976</v>
      </c>
      <c r="N1544" s="170">
        <v>15849.89093</v>
      </c>
      <c r="O1544" s="169" t="str">
        <f t="shared" si="24"/>
        <v>GNM</v>
      </c>
    </row>
    <row r="1545" spans="1:15" hidden="1" outlineLevel="3" x14ac:dyDescent="0.25">
      <c r="A1545" s="169" t="s">
        <v>1306</v>
      </c>
      <c r="B1545" s="169" t="s">
        <v>1307</v>
      </c>
      <c r="C1545" s="169" t="s">
        <v>1277</v>
      </c>
      <c r="D1545" s="169">
        <v>3.5</v>
      </c>
      <c r="E1545" s="171">
        <v>11343</v>
      </c>
      <c r="J1545" s="169">
        <v>3.13</v>
      </c>
      <c r="K1545" s="171">
        <v>44075</v>
      </c>
      <c r="L1545" s="169">
        <v>15575</v>
      </c>
      <c r="M1545" s="169">
        <v>102.05976</v>
      </c>
      <c r="N1545" s="170">
        <v>15895.80762</v>
      </c>
      <c r="O1545" s="169" t="str">
        <f t="shared" si="24"/>
        <v>GNM</v>
      </c>
    </row>
    <row r="1546" spans="1:15" hidden="1" outlineLevel="3" x14ac:dyDescent="0.25">
      <c r="A1546" s="169" t="s">
        <v>1306</v>
      </c>
      <c r="B1546" s="169" t="s">
        <v>1307</v>
      </c>
      <c r="C1546" s="169" t="s">
        <v>1277</v>
      </c>
      <c r="D1546" s="169">
        <v>3.5</v>
      </c>
      <c r="E1546" s="171">
        <v>11343</v>
      </c>
      <c r="J1546" s="169">
        <v>3.13</v>
      </c>
      <c r="K1546" s="171">
        <v>44105</v>
      </c>
      <c r="L1546" s="169">
        <v>15621.01</v>
      </c>
      <c r="M1546" s="169">
        <v>102.05976</v>
      </c>
      <c r="N1546" s="170">
        <v>15942.76532</v>
      </c>
      <c r="O1546" s="169" t="str">
        <f t="shared" si="24"/>
        <v>GNM</v>
      </c>
    </row>
    <row r="1547" spans="1:15" hidden="1" outlineLevel="3" x14ac:dyDescent="0.25">
      <c r="A1547" s="169" t="s">
        <v>1306</v>
      </c>
      <c r="B1547" s="169" t="s">
        <v>1307</v>
      </c>
      <c r="C1547" s="169" t="s">
        <v>1277</v>
      </c>
      <c r="D1547" s="169">
        <v>3.5</v>
      </c>
      <c r="E1547" s="171">
        <v>11343</v>
      </c>
      <c r="J1547" s="169">
        <v>3.13</v>
      </c>
      <c r="K1547" s="171">
        <v>44136</v>
      </c>
      <c r="L1547" s="169">
        <v>15666.02</v>
      </c>
      <c r="M1547" s="169">
        <v>102.05976</v>
      </c>
      <c r="N1547" s="170">
        <v>15988.70241</v>
      </c>
      <c r="O1547" s="169" t="str">
        <f t="shared" si="24"/>
        <v>GNM</v>
      </c>
    </row>
    <row r="1548" spans="1:15" hidden="1" outlineLevel="3" x14ac:dyDescent="0.25">
      <c r="A1548" s="169" t="s">
        <v>1306</v>
      </c>
      <c r="B1548" s="169" t="s">
        <v>1307</v>
      </c>
      <c r="C1548" s="169" t="s">
        <v>1277</v>
      </c>
      <c r="D1548" s="169">
        <v>3.5</v>
      </c>
      <c r="E1548" s="171">
        <v>11343</v>
      </c>
      <c r="J1548" s="169">
        <v>3.13</v>
      </c>
      <c r="K1548" s="171">
        <v>44166</v>
      </c>
      <c r="L1548" s="169">
        <v>15712</v>
      </c>
      <c r="M1548" s="169">
        <v>102.05976</v>
      </c>
      <c r="N1548" s="170">
        <v>16035.629489999999</v>
      </c>
      <c r="O1548" s="169" t="str">
        <f t="shared" si="24"/>
        <v>GNM</v>
      </c>
    </row>
    <row r="1549" spans="1:15" hidden="1" outlineLevel="3" x14ac:dyDescent="0.25">
      <c r="A1549" s="169" t="s">
        <v>1306</v>
      </c>
      <c r="B1549" s="169" t="s">
        <v>1307</v>
      </c>
      <c r="C1549" s="169" t="s">
        <v>1277</v>
      </c>
      <c r="D1549" s="169">
        <v>3.5</v>
      </c>
      <c r="E1549" s="171">
        <v>11343</v>
      </c>
      <c r="J1549" s="169">
        <v>3.13</v>
      </c>
      <c r="K1549" s="171">
        <v>44197</v>
      </c>
      <c r="L1549" s="169">
        <v>15758.01</v>
      </c>
      <c r="M1549" s="169">
        <v>102.05976</v>
      </c>
      <c r="N1549" s="170">
        <v>16082.58719</v>
      </c>
      <c r="O1549" s="169" t="str">
        <f t="shared" si="24"/>
        <v>GNM</v>
      </c>
    </row>
    <row r="1550" spans="1:15" hidden="1" outlineLevel="3" x14ac:dyDescent="0.25">
      <c r="A1550" s="169" t="s">
        <v>1306</v>
      </c>
      <c r="B1550" s="169" t="s">
        <v>1307</v>
      </c>
      <c r="C1550" s="169" t="s">
        <v>1277</v>
      </c>
      <c r="D1550" s="169">
        <v>3.5</v>
      </c>
      <c r="E1550" s="171">
        <v>11343</v>
      </c>
      <c r="J1550" s="169">
        <v>3.13</v>
      </c>
      <c r="K1550" s="171">
        <v>44228</v>
      </c>
      <c r="L1550" s="169">
        <v>15804.02</v>
      </c>
      <c r="M1550" s="169">
        <v>102.05976</v>
      </c>
      <c r="N1550" s="170">
        <v>16129.544879999999</v>
      </c>
      <c r="O1550" s="169" t="str">
        <f t="shared" si="24"/>
        <v>GNM</v>
      </c>
    </row>
    <row r="1551" spans="1:15" hidden="1" outlineLevel="3" x14ac:dyDescent="0.25">
      <c r="A1551" s="169" t="s">
        <v>1306</v>
      </c>
      <c r="B1551" s="169" t="s">
        <v>1307</v>
      </c>
      <c r="C1551" s="169" t="s">
        <v>1277</v>
      </c>
      <c r="D1551" s="169">
        <v>3.5</v>
      </c>
      <c r="E1551" s="171">
        <v>11343</v>
      </c>
      <c r="J1551" s="169">
        <v>3.13</v>
      </c>
      <c r="K1551" s="171">
        <v>44256</v>
      </c>
      <c r="L1551" s="169">
        <v>15850</v>
      </c>
      <c r="M1551" s="169">
        <v>102.05976</v>
      </c>
      <c r="N1551" s="170">
        <v>16176.471960000001</v>
      </c>
      <c r="O1551" s="169" t="str">
        <f t="shared" si="24"/>
        <v>GNM</v>
      </c>
    </row>
    <row r="1552" spans="1:15" hidden="1" outlineLevel="3" x14ac:dyDescent="0.25">
      <c r="A1552" s="169" t="s">
        <v>1306</v>
      </c>
      <c r="B1552" s="169" t="s">
        <v>1307</v>
      </c>
      <c r="C1552" s="169" t="s">
        <v>1277</v>
      </c>
      <c r="D1552" s="169">
        <v>3.5</v>
      </c>
      <c r="E1552" s="171">
        <v>11343</v>
      </c>
      <c r="J1552" s="169">
        <v>3.13</v>
      </c>
      <c r="K1552" s="171">
        <v>44287</v>
      </c>
      <c r="L1552" s="169">
        <v>15896.01</v>
      </c>
      <c r="M1552" s="169">
        <v>102.05976</v>
      </c>
      <c r="N1552" s="170">
        <v>16223.42966</v>
      </c>
      <c r="O1552" s="169" t="str">
        <f t="shared" si="24"/>
        <v>GNM</v>
      </c>
    </row>
    <row r="1553" spans="1:15" hidden="1" outlineLevel="3" x14ac:dyDescent="0.25">
      <c r="A1553" s="169" t="s">
        <v>1306</v>
      </c>
      <c r="B1553" s="169" t="s">
        <v>1307</v>
      </c>
      <c r="C1553" s="169" t="s">
        <v>1277</v>
      </c>
      <c r="D1553" s="169">
        <v>3.5</v>
      </c>
      <c r="E1553" s="171">
        <v>11343</v>
      </c>
      <c r="J1553" s="169">
        <v>3.13</v>
      </c>
      <c r="K1553" s="171">
        <v>44317</v>
      </c>
      <c r="L1553" s="169">
        <v>15942.02</v>
      </c>
      <c r="M1553" s="169">
        <v>102.05976</v>
      </c>
      <c r="N1553" s="170">
        <v>16270.387350000001</v>
      </c>
      <c r="O1553" s="169" t="str">
        <f t="shared" si="24"/>
        <v>GNM</v>
      </c>
    </row>
    <row r="1554" spans="1:15" hidden="1" outlineLevel="3" x14ac:dyDescent="0.25">
      <c r="A1554" s="169" t="s">
        <v>1306</v>
      </c>
      <c r="B1554" s="169" t="s">
        <v>1307</v>
      </c>
      <c r="C1554" s="169" t="s">
        <v>1277</v>
      </c>
      <c r="D1554" s="169">
        <v>3.5</v>
      </c>
      <c r="E1554" s="171">
        <v>11343</v>
      </c>
      <c r="J1554" s="169">
        <v>3.13</v>
      </c>
      <c r="K1554" s="171">
        <v>44348</v>
      </c>
      <c r="L1554" s="169">
        <v>15989</v>
      </c>
      <c r="M1554" s="169">
        <v>102.05976</v>
      </c>
      <c r="N1554" s="170">
        <v>16318.33503</v>
      </c>
      <c r="O1554" s="169" t="str">
        <f t="shared" si="24"/>
        <v>GNM</v>
      </c>
    </row>
    <row r="1555" spans="1:15" hidden="1" outlineLevel="3" x14ac:dyDescent="0.25">
      <c r="A1555" s="169" t="s">
        <v>1306</v>
      </c>
      <c r="B1555" s="169" t="s">
        <v>1307</v>
      </c>
      <c r="C1555" s="169" t="s">
        <v>1277</v>
      </c>
      <c r="D1555" s="169">
        <v>3.5</v>
      </c>
      <c r="E1555" s="171">
        <v>11343</v>
      </c>
      <c r="J1555" s="169">
        <v>3.13</v>
      </c>
      <c r="K1555" s="171">
        <v>44378</v>
      </c>
      <c r="L1555" s="169">
        <v>16036.01</v>
      </c>
      <c r="M1555" s="169">
        <v>102.05976</v>
      </c>
      <c r="N1555" s="170">
        <v>16366.313319999999</v>
      </c>
      <c r="O1555" s="169" t="str">
        <f t="shared" si="24"/>
        <v>GNM</v>
      </c>
    </row>
    <row r="1556" spans="1:15" hidden="1" outlineLevel="3" x14ac:dyDescent="0.25">
      <c r="A1556" s="169" t="s">
        <v>1306</v>
      </c>
      <c r="B1556" s="169" t="s">
        <v>1307</v>
      </c>
      <c r="C1556" s="169" t="s">
        <v>1277</v>
      </c>
      <c r="D1556" s="169">
        <v>3.5</v>
      </c>
      <c r="E1556" s="171">
        <v>11343</v>
      </c>
      <c r="J1556" s="169">
        <v>3.13</v>
      </c>
      <c r="K1556" s="171">
        <v>44409</v>
      </c>
      <c r="L1556" s="169">
        <v>16082.02</v>
      </c>
      <c r="M1556" s="169">
        <v>102.05976</v>
      </c>
      <c r="N1556" s="170">
        <v>16413.27102</v>
      </c>
      <c r="O1556" s="169" t="str">
        <f t="shared" si="24"/>
        <v>GNM</v>
      </c>
    </row>
    <row r="1557" spans="1:15" hidden="1" outlineLevel="3" x14ac:dyDescent="0.25">
      <c r="A1557" s="169" t="s">
        <v>1306</v>
      </c>
      <c r="B1557" s="169" t="s">
        <v>1307</v>
      </c>
      <c r="C1557" s="169" t="s">
        <v>1277</v>
      </c>
      <c r="D1557" s="169">
        <v>3.5</v>
      </c>
      <c r="E1557" s="171">
        <v>11343</v>
      </c>
      <c r="J1557" s="169">
        <v>3.13</v>
      </c>
      <c r="K1557" s="171">
        <v>44440</v>
      </c>
      <c r="L1557" s="169">
        <v>16129</v>
      </c>
      <c r="M1557" s="169">
        <v>102.05976</v>
      </c>
      <c r="N1557" s="170">
        <v>16461.218690000002</v>
      </c>
      <c r="O1557" s="169" t="str">
        <f t="shared" si="24"/>
        <v>GNM</v>
      </c>
    </row>
    <row r="1558" spans="1:15" hidden="1" outlineLevel="3" x14ac:dyDescent="0.25">
      <c r="A1558" s="169" t="s">
        <v>1306</v>
      </c>
      <c r="B1558" s="169" t="s">
        <v>1307</v>
      </c>
      <c r="C1558" s="169" t="s">
        <v>1277</v>
      </c>
      <c r="D1558" s="169">
        <v>3.5</v>
      </c>
      <c r="E1558" s="171">
        <v>11343</v>
      </c>
      <c r="J1558" s="169">
        <v>3.13</v>
      </c>
      <c r="K1558" s="171">
        <v>44470</v>
      </c>
      <c r="L1558" s="169">
        <v>16176.01</v>
      </c>
      <c r="M1558" s="169">
        <v>102.05976</v>
      </c>
      <c r="N1558" s="170">
        <v>16509.196980000001</v>
      </c>
      <c r="O1558" s="169" t="str">
        <f t="shared" si="24"/>
        <v>GNM</v>
      </c>
    </row>
    <row r="1559" spans="1:15" hidden="1" outlineLevel="3" x14ac:dyDescent="0.25">
      <c r="A1559" s="169" t="s">
        <v>1306</v>
      </c>
      <c r="B1559" s="169" t="s">
        <v>1307</v>
      </c>
      <c r="C1559" s="169" t="s">
        <v>1277</v>
      </c>
      <c r="D1559" s="169">
        <v>3.5</v>
      </c>
      <c r="E1559" s="171">
        <v>11343</v>
      </c>
      <c r="J1559" s="169">
        <v>3.13</v>
      </c>
      <c r="K1559" s="171">
        <v>44501</v>
      </c>
      <c r="L1559" s="169">
        <v>16223.02</v>
      </c>
      <c r="M1559" s="169">
        <v>102.05976</v>
      </c>
      <c r="N1559" s="170">
        <v>16557.175279999999</v>
      </c>
      <c r="O1559" s="169" t="str">
        <f t="shared" si="24"/>
        <v>GNM</v>
      </c>
    </row>
    <row r="1560" spans="1:15" hidden="1" outlineLevel="3" x14ac:dyDescent="0.25">
      <c r="A1560" s="169" t="s">
        <v>1306</v>
      </c>
      <c r="B1560" s="169" t="s">
        <v>1307</v>
      </c>
      <c r="C1560" s="169" t="s">
        <v>1277</v>
      </c>
      <c r="D1560" s="169">
        <v>3.5</v>
      </c>
      <c r="E1560" s="171">
        <v>11343</v>
      </c>
      <c r="J1560" s="169">
        <v>3.13</v>
      </c>
      <c r="K1560" s="171">
        <v>44531</v>
      </c>
      <c r="L1560" s="169">
        <v>16271</v>
      </c>
      <c r="M1560" s="169">
        <v>102.05976</v>
      </c>
      <c r="N1560" s="170">
        <v>16606.143550000001</v>
      </c>
      <c r="O1560" s="169" t="str">
        <f t="shared" si="24"/>
        <v>GNM</v>
      </c>
    </row>
    <row r="1561" spans="1:15" hidden="1" outlineLevel="3" x14ac:dyDescent="0.25">
      <c r="A1561" s="169" t="s">
        <v>1306</v>
      </c>
      <c r="B1561" s="169" t="s">
        <v>1307</v>
      </c>
      <c r="C1561" s="169" t="s">
        <v>1277</v>
      </c>
      <c r="D1561" s="169">
        <v>3.5</v>
      </c>
      <c r="E1561" s="171">
        <v>11343</v>
      </c>
      <c r="J1561" s="169">
        <v>3.13</v>
      </c>
      <c r="K1561" s="171">
        <v>44562</v>
      </c>
      <c r="L1561" s="169">
        <v>16318.01</v>
      </c>
      <c r="M1561" s="169">
        <v>102.05976</v>
      </c>
      <c r="N1561" s="170">
        <v>16654.12184</v>
      </c>
      <c r="O1561" s="169" t="str">
        <f t="shared" si="24"/>
        <v>GNM</v>
      </c>
    </row>
    <row r="1562" spans="1:15" hidden="1" outlineLevel="3" x14ac:dyDescent="0.25">
      <c r="A1562" s="169" t="s">
        <v>1306</v>
      </c>
      <c r="B1562" s="169" t="s">
        <v>1307</v>
      </c>
      <c r="C1562" s="169" t="s">
        <v>1277</v>
      </c>
      <c r="D1562" s="169">
        <v>3.5</v>
      </c>
      <c r="E1562" s="171">
        <v>11343</v>
      </c>
      <c r="J1562" s="169">
        <v>3.13</v>
      </c>
      <c r="K1562" s="171">
        <v>44593</v>
      </c>
      <c r="L1562" s="169">
        <v>16366.01</v>
      </c>
      <c r="M1562" s="169">
        <v>102.05976</v>
      </c>
      <c r="N1562" s="170">
        <v>16703.110530000002</v>
      </c>
      <c r="O1562" s="169" t="str">
        <f t="shared" si="24"/>
        <v>GNM</v>
      </c>
    </row>
    <row r="1563" spans="1:15" hidden="1" outlineLevel="3" x14ac:dyDescent="0.25">
      <c r="A1563" s="169" t="s">
        <v>1306</v>
      </c>
      <c r="B1563" s="169" t="s">
        <v>1307</v>
      </c>
      <c r="C1563" s="169" t="s">
        <v>1277</v>
      </c>
      <c r="D1563" s="169">
        <v>3.5</v>
      </c>
      <c r="E1563" s="171">
        <v>11343</v>
      </c>
      <c r="J1563" s="169">
        <v>3.13</v>
      </c>
      <c r="K1563" s="171">
        <v>44621</v>
      </c>
      <c r="L1563" s="169">
        <v>16414.02</v>
      </c>
      <c r="M1563" s="169">
        <v>102.05976</v>
      </c>
      <c r="N1563" s="170">
        <v>16752.109420000001</v>
      </c>
      <c r="O1563" s="169" t="str">
        <f t="shared" si="24"/>
        <v>GNM</v>
      </c>
    </row>
    <row r="1564" spans="1:15" hidden="1" outlineLevel="3" x14ac:dyDescent="0.25">
      <c r="A1564" s="169" t="s">
        <v>1306</v>
      </c>
      <c r="B1564" s="169" t="s">
        <v>1307</v>
      </c>
      <c r="C1564" s="169" t="s">
        <v>1277</v>
      </c>
      <c r="D1564" s="169">
        <v>3.5</v>
      </c>
      <c r="E1564" s="171">
        <v>11343</v>
      </c>
      <c r="J1564" s="169">
        <v>3.13</v>
      </c>
      <c r="K1564" s="171">
        <v>44652</v>
      </c>
      <c r="L1564" s="169">
        <v>16461</v>
      </c>
      <c r="M1564" s="169">
        <v>102.05976</v>
      </c>
      <c r="N1564" s="170">
        <v>16800.057089999998</v>
      </c>
      <c r="O1564" s="169" t="str">
        <f t="shared" si="24"/>
        <v>GNM</v>
      </c>
    </row>
    <row r="1565" spans="1:15" hidden="1" outlineLevel="3" x14ac:dyDescent="0.25">
      <c r="A1565" s="169" t="s">
        <v>1306</v>
      </c>
      <c r="B1565" s="169" t="s">
        <v>1307</v>
      </c>
      <c r="C1565" s="169" t="s">
        <v>1277</v>
      </c>
      <c r="D1565" s="169">
        <v>3.5</v>
      </c>
      <c r="E1565" s="171">
        <v>11343</v>
      </c>
      <c r="J1565" s="169">
        <v>3.13</v>
      </c>
      <c r="K1565" s="171">
        <v>44682</v>
      </c>
      <c r="L1565" s="169">
        <v>16509.009999999998</v>
      </c>
      <c r="M1565" s="169">
        <v>102.05976</v>
      </c>
      <c r="N1565" s="170">
        <v>16849.055980000001</v>
      </c>
      <c r="O1565" s="169" t="str">
        <f t="shared" si="24"/>
        <v>GNM</v>
      </c>
    </row>
    <row r="1566" spans="1:15" hidden="1" outlineLevel="3" x14ac:dyDescent="0.25">
      <c r="A1566" s="169" t="s">
        <v>1306</v>
      </c>
      <c r="B1566" s="169" t="s">
        <v>1307</v>
      </c>
      <c r="C1566" s="169" t="s">
        <v>1277</v>
      </c>
      <c r="D1566" s="169">
        <v>3.5</v>
      </c>
      <c r="E1566" s="171">
        <v>11343</v>
      </c>
      <c r="J1566" s="169">
        <v>3.13</v>
      </c>
      <c r="K1566" s="171">
        <v>44713</v>
      </c>
      <c r="L1566" s="169">
        <v>16558.009999999998</v>
      </c>
      <c r="M1566" s="169">
        <v>102.05976</v>
      </c>
      <c r="N1566" s="170">
        <v>16899.065269999999</v>
      </c>
      <c r="O1566" s="169" t="str">
        <f t="shared" si="24"/>
        <v>GNM</v>
      </c>
    </row>
    <row r="1567" spans="1:15" hidden="1" outlineLevel="3" x14ac:dyDescent="0.25">
      <c r="A1567" s="169" t="s">
        <v>1306</v>
      </c>
      <c r="B1567" s="169" t="s">
        <v>1307</v>
      </c>
      <c r="C1567" s="169" t="s">
        <v>1277</v>
      </c>
      <c r="D1567" s="169">
        <v>3.5</v>
      </c>
      <c r="E1567" s="171">
        <v>11343</v>
      </c>
      <c r="J1567" s="169">
        <v>3.13</v>
      </c>
      <c r="K1567" s="171">
        <v>44743</v>
      </c>
      <c r="L1567" s="169">
        <v>16606.02</v>
      </c>
      <c r="M1567" s="169">
        <v>102.05976</v>
      </c>
      <c r="N1567" s="170">
        <v>16948.064160000002</v>
      </c>
      <c r="O1567" s="169" t="str">
        <f t="shared" si="24"/>
        <v>GNM</v>
      </c>
    </row>
    <row r="1568" spans="1:15" hidden="1" outlineLevel="3" x14ac:dyDescent="0.25">
      <c r="A1568" s="169" t="s">
        <v>1306</v>
      </c>
      <c r="B1568" s="169" t="s">
        <v>1307</v>
      </c>
      <c r="C1568" s="169" t="s">
        <v>1277</v>
      </c>
      <c r="D1568" s="169">
        <v>3.5</v>
      </c>
      <c r="E1568" s="171">
        <v>11343</v>
      </c>
      <c r="J1568" s="169">
        <v>3.13</v>
      </c>
      <c r="K1568" s="171">
        <v>44774</v>
      </c>
      <c r="L1568" s="169">
        <v>16654.02</v>
      </c>
      <c r="M1568" s="169">
        <v>102.05976</v>
      </c>
      <c r="N1568" s="170">
        <v>16997.05284</v>
      </c>
      <c r="O1568" s="169" t="str">
        <f t="shared" si="24"/>
        <v>GNM</v>
      </c>
    </row>
    <row r="1569" spans="1:15" hidden="1" outlineLevel="3" x14ac:dyDescent="0.25">
      <c r="A1569" s="169" t="s">
        <v>1306</v>
      </c>
      <c r="B1569" s="169" t="s">
        <v>1307</v>
      </c>
      <c r="C1569" s="169" t="s">
        <v>1277</v>
      </c>
      <c r="D1569" s="169">
        <v>3.5</v>
      </c>
      <c r="E1569" s="171">
        <v>11343</v>
      </c>
      <c r="J1569" s="169">
        <v>3.13</v>
      </c>
      <c r="K1569" s="171">
        <v>44805</v>
      </c>
      <c r="L1569" s="169">
        <v>16703</v>
      </c>
      <c r="M1569" s="169">
        <v>102.05976</v>
      </c>
      <c r="N1569" s="170">
        <v>17047.041710000001</v>
      </c>
      <c r="O1569" s="169" t="str">
        <f t="shared" si="24"/>
        <v>GNM</v>
      </c>
    </row>
    <row r="1570" spans="1:15" hidden="1" outlineLevel="3" x14ac:dyDescent="0.25">
      <c r="A1570" s="169" t="s">
        <v>1306</v>
      </c>
      <c r="B1570" s="169" t="s">
        <v>1307</v>
      </c>
      <c r="C1570" s="169" t="s">
        <v>1277</v>
      </c>
      <c r="D1570" s="169">
        <v>3.5</v>
      </c>
      <c r="E1570" s="171">
        <v>11343</v>
      </c>
      <c r="J1570" s="169">
        <v>3.13</v>
      </c>
      <c r="K1570" s="171">
        <v>44835</v>
      </c>
      <c r="L1570" s="169">
        <v>16752.009999999998</v>
      </c>
      <c r="M1570" s="169">
        <v>102.05976</v>
      </c>
      <c r="N1570" s="170">
        <v>17097.0612</v>
      </c>
      <c r="O1570" s="169" t="str">
        <f t="shared" si="24"/>
        <v>GNM</v>
      </c>
    </row>
    <row r="1571" spans="1:15" hidden="1" outlineLevel="3" x14ac:dyDescent="0.25">
      <c r="A1571" s="169" t="s">
        <v>1306</v>
      </c>
      <c r="B1571" s="169" t="s">
        <v>1307</v>
      </c>
      <c r="C1571" s="169" t="s">
        <v>1277</v>
      </c>
      <c r="D1571" s="169">
        <v>3.5</v>
      </c>
      <c r="E1571" s="171">
        <v>11343</v>
      </c>
      <c r="J1571" s="169">
        <v>3.13</v>
      </c>
      <c r="K1571" s="171">
        <v>44866</v>
      </c>
      <c r="L1571" s="169">
        <v>16800.009999999998</v>
      </c>
      <c r="M1571" s="169">
        <v>102.05976</v>
      </c>
      <c r="N1571" s="170">
        <v>17146.049889999998</v>
      </c>
      <c r="O1571" s="169" t="str">
        <f t="shared" si="24"/>
        <v>GNM</v>
      </c>
    </row>
    <row r="1572" spans="1:15" hidden="1" outlineLevel="3" x14ac:dyDescent="0.25">
      <c r="A1572" s="169" t="s">
        <v>1306</v>
      </c>
      <c r="B1572" s="169" t="s">
        <v>1307</v>
      </c>
      <c r="C1572" s="169" t="s">
        <v>1277</v>
      </c>
      <c r="D1572" s="169">
        <v>3.5</v>
      </c>
      <c r="E1572" s="171">
        <v>11343</v>
      </c>
      <c r="J1572" s="169">
        <v>3.13</v>
      </c>
      <c r="K1572" s="171">
        <v>44896</v>
      </c>
      <c r="L1572" s="169">
        <v>16849.02</v>
      </c>
      <c r="M1572" s="169">
        <v>102.05976</v>
      </c>
      <c r="N1572" s="170">
        <v>17196.069370000001</v>
      </c>
      <c r="O1572" s="169" t="str">
        <f t="shared" si="24"/>
        <v>GNM</v>
      </c>
    </row>
    <row r="1573" spans="1:15" hidden="1" outlineLevel="3" x14ac:dyDescent="0.25">
      <c r="A1573" s="169" t="s">
        <v>1306</v>
      </c>
      <c r="B1573" s="169" t="s">
        <v>1307</v>
      </c>
      <c r="C1573" s="169" t="s">
        <v>1277</v>
      </c>
      <c r="D1573" s="169">
        <v>3.5</v>
      </c>
      <c r="E1573" s="171">
        <v>11343</v>
      </c>
      <c r="J1573" s="169">
        <v>3.13</v>
      </c>
      <c r="K1573" s="171">
        <v>44927</v>
      </c>
      <c r="L1573" s="169">
        <v>16899.02</v>
      </c>
      <c r="M1573" s="169">
        <v>102.05976</v>
      </c>
      <c r="N1573" s="170">
        <v>17247.099249999999</v>
      </c>
      <c r="O1573" s="169" t="str">
        <f t="shared" si="24"/>
        <v>GNM</v>
      </c>
    </row>
    <row r="1574" spans="1:15" hidden="1" outlineLevel="3" x14ac:dyDescent="0.25">
      <c r="A1574" s="169" t="s">
        <v>1306</v>
      </c>
      <c r="B1574" s="169" t="s">
        <v>1307</v>
      </c>
      <c r="C1574" s="169" t="s">
        <v>1277</v>
      </c>
      <c r="D1574" s="169">
        <v>3.5</v>
      </c>
      <c r="E1574" s="171">
        <v>11343</v>
      </c>
      <c r="J1574" s="169">
        <v>3.13</v>
      </c>
      <c r="K1574" s="171">
        <v>44958</v>
      </c>
      <c r="L1574" s="169">
        <v>16948</v>
      </c>
      <c r="M1574" s="169">
        <v>102.05976</v>
      </c>
      <c r="N1574" s="170">
        <v>17297.08812</v>
      </c>
      <c r="O1574" s="169" t="str">
        <f t="shared" si="24"/>
        <v>GNM</v>
      </c>
    </row>
    <row r="1575" spans="1:15" hidden="1" outlineLevel="3" x14ac:dyDescent="0.25">
      <c r="A1575" s="169" t="s">
        <v>1306</v>
      </c>
      <c r="B1575" s="169" t="s">
        <v>1307</v>
      </c>
      <c r="C1575" s="169" t="s">
        <v>1277</v>
      </c>
      <c r="D1575" s="169">
        <v>3.5</v>
      </c>
      <c r="E1575" s="171">
        <v>11343</v>
      </c>
      <c r="J1575" s="169">
        <v>3.13</v>
      </c>
      <c r="K1575" s="171">
        <v>44986</v>
      </c>
      <c r="L1575" s="169">
        <v>16997.009999999998</v>
      </c>
      <c r="M1575" s="169">
        <v>102.05976</v>
      </c>
      <c r="N1575" s="170">
        <v>17347.107609999999</v>
      </c>
      <c r="O1575" s="169" t="str">
        <f t="shared" si="24"/>
        <v>GNM</v>
      </c>
    </row>
    <row r="1576" spans="1:15" hidden="1" outlineLevel="3" x14ac:dyDescent="0.25">
      <c r="A1576" s="169" t="s">
        <v>1306</v>
      </c>
      <c r="B1576" s="169" t="s">
        <v>1307</v>
      </c>
      <c r="C1576" s="169" t="s">
        <v>1277</v>
      </c>
      <c r="D1576" s="169">
        <v>3.5</v>
      </c>
      <c r="E1576" s="171">
        <v>11343</v>
      </c>
      <c r="J1576" s="169">
        <v>3.13</v>
      </c>
      <c r="K1576" s="171">
        <v>45017</v>
      </c>
      <c r="L1576" s="169">
        <v>17047.009999999998</v>
      </c>
      <c r="M1576" s="169">
        <v>102.05976</v>
      </c>
      <c r="N1576" s="170">
        <v>17398.137490000001</v>
      </c>
      <c r="O1576" s="169" t="str">
        <f t="shared" si="24"/>
        <v>GNM</v>
      </c>
    </row>
    <row r="1577" spans="1:15" hidden="1" outlineLevel="3" x14ac:dyDescent="0.25">
      <c r="A1577" s="169" t="s">
        <v>1306</v>
      </c>
      <c r="B1577" s="169" t="s">
        <v>1307</v>
      </c>
      <c r="C1577" s="169" t="s">
        <v>1277</v>
      </c>
      <c r="D1577" s="169">
        <v>3.5</v>
      </c>
      <c r="E1577" s="171">
        <v>11343</v>
      </c>
      <c r="J1577" s="169">
        <v>3.13</v>
      </c>
      <c r="K1577" s="171">
        <v>45047</v>
      </c>
      <c r="L1577" s="169">
        <v>17097.009999999998</v>
      </c>
      <c r="M1577" s="169">
        <v>102.05976</v>
      </c>
      <c r="N1577" s="170">
        <v>17449.167369999999</v>
      </c>
      <c r="O1577" s="169" t="str">
        <f t="shared" si="24"/>
        <v>GNM</v>
      </c>
    </row>
    <row r="1578" spans="1:15" hidden="1" outlineLevel="3" x14ac:dyDescent="0.25">
      <c r="A1578" s="169" t="s">
        <v>1306</v>
      </c>
      <c r="B1578" s="169" t="s">
        <v>1307</v>
      </c>
      <c r="C1578" s="169" t="s">
        <v>1277</v>
      </c>
      <c r="D1578" s="169">
        <v>3.5</v>
      </c>
      <c r="E1578" s="171">
        <v>11343</v>
      </c>
      <c r="J1578" s="169">
        <v>3.13</v>
      </c>
      <c r="K1578" s="171">
        <v>45078</v>
      </c>
      <c r="L1578" s="169">
        <v>17146.02</v>
      </c>
      <c r="M1578" s="169">
        <v>102.05976</v>
      </c>
      <c r="N1578" s="170">
        <v>17499.186860000002</v>
      </c>
      <c r="O1578" s="169" t="str">
        <f t="shared" si="24"/>
        <v>GNM</v>
      </c>
    </row>
    <row r="1579" spans="1:15" hidden="1" outlineLevel="3" x14ac:dyDescent="0.25">
      <c r="A1579" s="169" t="s">
        <v>1306</v>
      </c>
      <c r="B1579" s="169" t="s">
        <v>1307</v>
      </c>
      <c r="C1579" s="169" t="s">
        <v>1277</v>
      </c>
      <c r="D1579" s="169">
        <v>3.5</v>
      </c>
      <c r="E1579" s="171">
        <v>11343</v>
      </c>
      <c r="J1579" s="169">
        <v>3.13</v>
      </c>
      <c r="K1579" s="171">
        <v>45108</v>
      </c>
      <c r="L1579" s="169">
        <v>17197.02</v>
      </c>
      <c r="M1579" s="169">
        <v>102.05976</v>
      </c>
      <c r="N1579" s="170">
        <v>17551.23734</v>
      </c>
      <c r="O1579" s="169" t="str">
        <f t="shared" si="24"/>
        <v>GNM</v>
      </c>
    </row>
    <row r="1580" spans="1:15" hidden="1" outlineLevel="3" x14ac:dyDescent="0.25">
      <c r="A1580" s="169" t="s">
        <v>1306</v>
      </c>
      <c r="B1580" s="169" t="s">
        <v>1307</v>
      </c>
      <c r="C1580" s="169" t="s">
        <v>1277</v>
      </c>
      <c r="D1580" s="169">
        <v>3.5</v>
      </c>
      <c r="E1580" s="171">
        <v>11343</v>
      </c>
      <c r="J1580" s="169">
        <v>3.13</v>
      </c>
      <c r="K1580" s="171">
        <v>45139</v>
      </c>
      <c r="L1580" s="169">
        <v>17247.02</v>
      </c>
      <c r="M1580" s="169">
        <v>102.05976</v>
      </c>
      <c r="N1580" s="170">
        <v>17602.267220000002</v>
      </c>
      <c r="O1580" s="169" t="str">
        <f t="shared" si="24"/>
        <v>GNM</v>
      </c>
    </row>
    <row r="1581" spans="1:15" hidden="1" outlineLevel="3" x14ac:dyDescent="0.25">
      <c r="A1581" s="169" t="s">
        <v>1306</v>
      </c>
      <c r="B1581" s="169" t="s">
        <v>1307</v>
      </c>
      <c r="C1581" s="169" t="s">
        <v>1277</v>
      </c>
      <c r="D1581" s="169">
        <v>3.5</v>
      </c>
      <c r="E1581" s="171">
        <v>11343</v>
      </c>
      <c r="J1581" s="169">
        <v>3.13</v>
      </c>
      <c r="K1581" s="171">
        <v>45170</v>
      </c>
      <c r="L1581" s="169">
        <v>17297</v>
      </c>
      <c r="M1581" s="169">
        <v>102.05976</v>
      </c>
      <c r="N1581" s="170">
        <v>17653.276689999999</v>
      </c>
      <c r="O1581" s="169" t="str">
        <f t="shared" si="24"/>
        <v>GNM</v>
      </c>
    </row>
    <row r="1582" spans="1:15" hidden="1" outlineLevel="3" x14ac:dyDescent="0.25">
      <c r="A1582" s="169" t="s">
        <v>1306</v>
      </c>
      <c r="B1582" s="169" t="s">
        <v>1307</v>
      </c>
      <c r="C1582" s="169" t="s">
        <v>1277</v>
      </c>
      <c r="D1582" s="169">
        <v>3.5</v>
      </c>
      <c r="E1582" s="171">
        <v>11343</v>
      </c>
      <c r="J1582" s="169">
        <v>3.13</v>
      </c>
      <c r="K1582" s="171">
        <v>45200</v>
      </c>
      <c r="L1582" s="169">
        <v>17347</v>
      </c>
      <c r="M1582" s="169">
        <v>102.05976</v>
      </c>
      <c r="N1582" s="170">
        <v>17704.306570000001</v>
      </c>
      <c r="O1582" s="169" t="str">
        <f t="shared" si="24"/>
        <v>GNM</v>
      </c>
    </row>
    <row r="1583" spans="1:15" hidden="1" outlineLevel="3" x14ac:dyDescent="0.25">
      <c r="A1583" s="169" t="s">
        <v>1306</v>
      </c>
      <c r="B1583" s="169" t="s">
        <v>1307</v>
      </c>
      <c r="C1583" s="169" t="s">
        <v>1277</v>
      </c>
      <c r="D1583" s="169">
        <v>3.5</v>
      </c>
      <c r="E1583" s="171">
        <v>11343</v>
      </c>
      <c r="J1583" s="169">
        <v>3.13</v>
      </c>
      <c r="K1583" s="171">
        <v>45231</v>
      </c>
      <c r="L1583" s="169">
        <v>17398</v>
      </c>
      <c r="M1583" s="169">
        <v>102.05976</v>
      </c>
      <c r="N1583" s="170">
        <v>17756.357039999999</v>
      </c>
      <c r="O1583" s="169" t="str">
        <f t="shared" si="24"/>
        <v>GNM</v>
      </c>
    </row>
    <row r="1584" spans="1:15" hidden="1" outlineLevel="3" x14ac:dyDescent="0.25">
      <c r="A1584" s="169" t="s">
        <v>1306</v>
      </c>
      <c r="B1584" s="169" t="s">
        <v>1307</v>
      </c>
      <c r="C1584" s="169" t="s">
        <v>1277</v>
      </c>
      <c r="D1584" s="169">
        <v>3.5</v>
      </c>
      <c r="E1584" s="171">
        <v>11343</v>
      </c>
      <c r="J1584" s="169">
        <v>3.13</v>
      </c>
      <c r="K1584" s="171">
        <v>45261</v>
      </c>
      <c r="L1584" s="169">
        <v>17449.009999999998</v>
      </c>
      <c r="M1584" s="169">
        <v>102.05976</v>
      </c>
      <c r="N1584" s="170">
        <v>17808.417730000001</v>
      </c>
      <c r="O1584" s="169" t="str">
        <f t="shared" si="24"/>
        <v>GNM</v>
      </c>
    </row>
    <row r="1585" spans="1:15" hidden="1" outlineLevel="3" x14ac:dyDescent="0.25">
      <c r="A1585" s="169" t="s">
        <v>1306</v>
      </c>
      <c r="B1585" s="169" t="s">
        <v>1307</v>
      </c>
      <c r="C1585" s="169" t="s">
        <v>1277</v>
      </c>
      <c r="D1585" s="169">
        <v>3.5</v>
      </c>
      <c r="E1585" s="171">
        <v>11343</v>
      </c>
      <c r="J1585" s="169">
        <v>3.13</v>
      </c>
      <c r="K1585" s="171">
        <v>45292</v>
      </c>
      <c r="L1585" s="169">
        <v>17500.009999999998</v>
      </c>
      <c r="M1585" s="169">
        <v>102.05976</v>
      </c>
      <c r="N1585" s="170">
        <v>17860.468209999999</v>
      </c>
      <c r="O1585" s="169" t="str">
        <f t="shared" si="24"/>
        <v>GNM</v>
      </c>
    </row>
    <row r="1586" spans="1:15" hidden="1" outlineLevel="3" x14ac:dyDescent="0.25">
      <c r="A1586" s="169" t="s">
        <v>1306</v>
      </c>
      <c r="B1586" s="169" t="s">
        <v>1307</v>
      </c>
      <c r="C1586" s="169" t="s">
        <v>1277</v>
      </c>
      <c r="D1586" s="169">
        <v>3.5</v>
      </c>
      <c r="E1586" s="171">
        <v>11343</v>
      </c>
      <c r="J1586" s="169">
        <v>3.13</v>
      </c>
      <c r="K1586" s="171">
        <v>45323</v>
      </c>
      <c r="L1586" s="169">
        <v>17551.009999999998</v>
      </c>
      <c r="M1586" s="169">
        <v>102.05976</v>
      </c>
      <c r="N1586" s="170">
        <v>17912.518680000001</v>
      </c>
      <c r="O1586" s="169" t="str">
        <f t="shared" si="24"/>
        <v>GNM</v>
      </c>
    </row>
    <row r="1587" spans="1:15" hidden="1" outlineLevel="3" x14ac:dyDescent="0.25">
      <c r="A1587" s="169" t="s">
        <v>1306</v>
      </c>
      <c r="B1587" s="169" t="s">
        <v>1307</v>
      </c>
      <c r="C1587" s="169" t="s">
        <v>1277</v>
      </c>
      <c r="D1587" s="169">
        <v>3.5</v>
      </c>
      <c r="E1587" s="171">
        <v>11343</v>
      </c>
      <c r="J1587" s="169">
        <v>3.13</v>
      </c>
      <c r="K1587" s="171">
        <v>45352</v>
      </c>
      <c r="L1587" s="169">
        <v>17602.009999999998</v>
      </c>
      <c r="M1587" s="169">
        <v>102.05976</v>
      </c>
      <c r="N1587" s="170">
        <v>17964.569159999999</v>
      </c>
      <c r="O1587" s="169" t="str">
        <f t="shared" si="24"/>
        <v>GNM</v>
      </c>
    </row>
    <row r="1588" spans="1:15" hidden="1" outlineLevel="3" x14ac:dyDescent="0.25">
      <c r="A1588" s="169" t="s">
        <v>1306</v>
      </c>
      <c r="B1588" s="169" t="s">
        <v>1307</v>
      </c>
      <c r="C1588" s="169" t="s">
        <v>1277</v>
      </c>
      <c r="D1588" s="169">
        <v>3.5</v>
      </c>
      <c r="E1588" s="171">
        <v>11343</v>
      </c>
      <c r="J1588" s="169">
        <v>3.13</v>
      </c>
      <c r="K1588" s="171">
        <v>45383</v>
      </c>
      <c r="L1588" s="169">
        <v>17653.009999999998</v>
      </c>
      <c r="M1588" s="169">
        <v>102.05976</v>
      </c>
      <c r="N1588" s="170">
        <v>18016.619640000001</v>
      </c>
      <c r="O1588" s="169" t="str">
        <f t="shared" si="24"/>
        <v>GNM</v>
      </c>
    </row>
    <row r="1589" spans="1:15" hidden="1" outlineLevel="3" x14ac:dyDescent="0.25">
      <c r="A1589" s="169" t="s">
        <v>1306</v>
      </c>
      <c r="B1589" s="169" t="s">
        <v>1307</v>
      </c>
      <c r="C1589" s="169" t="s">
        <v>1277</v>
      </c>
      <c r="D1589" s="169">
        <v>3.5</v>
      </c>
      <c r="E1589" s="171">
        <v>11343</v>
      </c>
      <c r="J1589" s="169">
        <v>3.13</v>
      </c>
      <c r="K1589" s="171">
        <v>45413</v>
      </c>
      <c r="L1589" s="169">
        <v>17705.009999999998</v>
      </c>
      <c r="M1589" s="169">
        <v>102.05976</v>
      </c>
      <c r="N1589" s="170">
        <v>18069.690709999999</v>
      </c>
      <c r="O1589" s="169" t="str">
        <f t="shared" si="24"/>
        <v>GNM</v>
      </c>
    </row>
    <row r="1590" spans="1:15" hidden="1" outlineLevel="3" x14ac:dyDescent="0.25">
      <c r="A1590" s="169" t="s">
        <v>1306</v>
      </c>
      <c r="B1590" s="169" t="s">
        <v>1307</v>
      </c>
      <c r="C1590" s="169" t="s">
        <v>1277</v>
      </c>
      <c r="D1590" s="169">
        <v>3.5</v>
      </c>
      <c r="E1590" s="171">
        <v>11343</v>
      </c>
      <c r="J1590" s="169">
        <v>3.13</v>
      </c>
      <c r="K1590" s="171">
        <v>45444</v>
      </c>
      <c r="L1590" s="169">
        <v>17756.02</v>
      </c>
      <c r="M1590" s="169">
        <v>102.05976</v>
      </c>
      <c r="N1590" s="170">
        <v>18121.751400000001</v>
      </c>
      <c r="O1590" s="169" t="str">
        <f t="shared" si="24"/>
        <v>GNM</v>
      </c>
    </row>
    <row r="1591" spans="1:15" hidden="1" outlineLevel="3" x14ac:dyDescent="0.25">
      <c r="A1591" s="169" t="s">
        <v>1306</v>
      </c>
      <c r="B1591" s="169" t="s">
        <v>1307</v>
      </c>
      <c r="C1591" s="169" t="s">
        <v>1277</v>
      </c>
      <c r="D1591" s="169">
        <v>3.5</v>
      </c>
      <c r="E1591" s="171">
        <v>11343</v>
      </c>
      <c r="J1591" s="169">
        <v>3.13</v>
      </c>
      <c r="K1591" s="171">
        <v>45474</v>
      </c>
      <c r="L1591" s="169">
        <v>17808.02</v>
      </c>
      <c r="M1591" s="169">
        <v>102.05976</v>
      </c>
      <c r="N1591" s="170">
        <v>18174.822469999999</v>
      </c>
      <c r="O1591" s="169" t="str">
        <f t="shared" si="24"/>
        <v>GNM</v>
      </c>
    </row>
    <row r="1592" spans="1:15" hidden="1" outlineLevel="3" x14ac:dyDescent="0.25">
      <c r="A1592" s="169" t="s">
        <v>1306</v>
      </c>
      <c r="B1592" s="169" t="s">
        <v>1307</v>
      </c>
      <c r="C1592" s="169" t="s">
        <v>1277</v>
      </c>
      <c r="D1592" s="169">
        <v>3.5</v>
      </c>
      <c r="E1592" s="171">
        <v>11343</v>
      </c>
      <c r="J1592" s="169">
        <v>3.13</v>
      </c>
      <c r="K1592" s="171">
        <v>45505</v>
      </c>
      <c r="L1592" s="169">
        <v>17860.02</v>
      </c>
      <c r="M1592" s="169">
        <v>102.05976</v>
      </c>
      <c r="N1592" s="170">
        <v>18227.893550000001</v>
      </c>
      <c r="O1592" s="169" t="str">
        <f t="shared" si="24"/>
        <v>GNM</v>
      </c>
    </row>
    <row r="1593" spans="1:15" hidden="1" outlineLevel="3" x14ac:dyDescent="0.25">
      <c r="A1593" s="169" t="s">
        <v>1306</v>
      </c>
      <c r="B1593" s="169" t="s">
        <v>1307</v>
      </c>
      <c r="C1593" s="169" t="s">
        <v>1277</v>
      </c>
      <c r="D1593" s="169">
        <v>3.5</v>
      </c>
      <c r="E1593" s="171">
        <v>11343</v>
      </c>
      <c r="J1593" s="169">
        <v>3.13</v>
      </c>
      <c r="K1593" s="171">
        <v>45536</v>
      </c>
      <c r="L1593" s="169">
        <v>17912.02</v>
      </c>
      <c r="M1593" s="169">
        <v>102.05976</v>
      </c>
      <c r="N1593" s="170">
        <v>18280.964619999999</v>
      </c>
      <c r="O1593" s="169" t="str">
        <f t="shared" si="24"/>
        <v>GNM</v>
      </c>
    </row>
    <row r="1594" spans="1:15" hidden="1" outlineLevel="3" x14ac:dyDescent="0.25">
      <c r="A1594" s="169" t="s">
        <v>1306</v>
      </c>
      <c r="B1594" s="169" t="s">
        <v>1307</v>
      </c>
      <c r="C1594" s="169" t="s">
        <v>1277</v>
      </c>
      <c r="D1594" s="169">
        <v>3.5</v>
      </c>
      <c r="E1594" s="171">
        <v>11343</v>
      </c>
      <c r="J1594" s="169">
        <v>3.13</v>
      </c>
      <c r="K1594" s="171">
        <v>45566</v>
      </c>
      <c r="L1594" s="169">
        <v>17964.02</v>
      </c>
      <c r="M1594" s="169">
        <v>102.05976</v>
      </c>
      <c r="N1594" s="170">
        <v>18334.0357</v>
      </c>
      <c r="O1594" s="169" t="str">
        <f t="shared" si="24"/>
        <v>GNM</v>
      </c>
    </row>
    <row r="1595" spans="1:15" hidden="1" outlineLevel="3" x14ac:dyDescent="0.25">
      <c r="A1595" s="169" t="s">
        <v>1306</v>
      </c>
      <c r="B1595" s="169" t="s">
        <v>1307</v>
      </c>
      <c r="C1595" s="169" t="s">
        <v>1277</v>
      </c>
      <c r="D1595" s="169">
        <v>3.5</v>
      </c>
      <c r="E1595" s="171">
        <v>11343</v>
      </c>
      <c r="J1595" s="169">
        <v>3.13</v>
      </c>
      <c r="K1595" s="171">
        <v>45597</v>
      </c>
      <c r="L1595" s="169">
        <v>18017.02</v>
      </c>
      <c r="M1595" s="169">
        <v>102.05976</v>
      </c>
      <c r="N1595" s="170">
        <v>18388.127369999998</v>
      </c>
      <c r="O1595" s="169" t="str">
        <f t="shared" si="24"/>
        <v>GNM</v>
      </c>
    </row>
    <row r="1596" spans="1:15" hidden="1" outlineLevel="3" x14ac:dyDescent="0.25">
      <c r="A1596" s="169" t="s">
        <v>1306</v>
      </c>
      <c r="B1596" s="169" t="s">
        <v>1307</v>
      </c>
      <c r="C1596" s="169" t="s">
        <v>1277</v>
      </c>
      <c r="D1596" s="169">
        <v>3.5</v>
      </c>
      <c r="E1596" s="171">
        <v>11343</v>
      </c>
      <c r="J1596" s="169">
        <v>3.13</v>
      </c>
      <c r="K1596" s="171">
        <v>45627</v>
      </c>
      <c r="L1596" s="169">
        <v>18069.02</v>
      </c>
      <c r="M1596" s="169">
        <v>102.05976</v>
      </c>
      <c r="N1596" s="170">
        <v>18441.19845</v>
      </c>
      <c r="O1596" s="169" t="str">
        <f t="shared" si="24"/>
        <v>GNM</v>
      </c>
    </row>
    <row r="1597" spans="1:15" hidden="1" outlineLevel="3" x14ac:dyDescent="0.25">
      <c r="A1597" s="169" t="s">
        <v>1306</v>
      </c>
      <c r="B1597" s="169" t="s">
        <v>1307</v>
      </c>
      <c r="C1597" s="169" t="s">
        <v>1277</v>
      </c>
      <c r="D1597" s="169">
        <v>3.5</v>
      </c>
      <c r="E1597" s="171">
        <v>11343</v>
      </c>
      <c r="J1597" s="169">
        <v>3.13</v>
      </c>
      <c r="K1597" s="171">
        <v>45658</v>
      </c>
      <c r="L1597" s="169">
        <v>18122.009999999998</v>
      </c>
      <c r="M1597" s="169">
        <v>102.05976</v>
      </c>
      <c r="N1597" s="170">
        <v>18495.279910000001</v>
      </c>
      <c r="O1597" s="169" t="str">
        <f t="shared" si="24"/>
        <v>GNM</v>
      </c>
    </row>
    <row r="1598" spans="1:15" hidden="1" outlineLevel="3" x14ac:dyDescent="0.25">
      <c r="A1598" s="169" t="s">
        <v>1306</v>
      </c>
      <c r="B1598" s="169" t="s">
        <v>1307</v>
      </c>
      <c r="C1598" s="169" t="s">
        <v>1277</v>
      </c>
      <c r="D1598" s="169">
        <v>3.5</v>
      </c>
      <c r="E1598" s="171">
        <v>11343</v>
      </c>
      <c r="J1598" s="169">
        <v>3.13</v>
      </c>
      <c r="K1598" s="171">
        <v>45689</v>
      </c>
      <c r="L1598" s="169">
        <v>18175.009999999998</v>
      </c>
      <c r="M1598" s="169">
        <v>102.05976</v>
      </c>
      <c r="N1598" s="170">
        <v>18549.371589999999</v>
      </c>
      <c r="O1598" s="169" t="str">
        <f t="shared" si="24"/>
        <v>GNM</v>
      </c>
    </row>
    <row r="1599" spans="1:15" hidden="1" outlineLevel="3" x14ac:dyDescent="0.25">
      <c r="A1599" s="169" t="s">
        <v>1306</v>
      </c>
      <c r="B1599" s="169" t="s">
        <v>1307</v>
      </c>
      <c r="C1599" s="169" t="s">
        <v>1277</v>
      </c>
      <c r="D1599" s="169">
        <v>3.5</v>
      </c>
      <c r="E1599" s="171">
        <v>11343</v>
      </c>
      <c r="J1599" s="169">
        <v>3.13</v>
      </c>
      <c r="K1599" s="171">
        <v>45717</v>
      </c>
      <c r="L1599" s="169">
        <v>18228.009999999998</v>
      </c>
      <c r="M1599" s="169">
        <v>102.05976</v>
      </c>
      <c r="N1599" s="170">
        <v>18603.46326</v>
      </c>
      <c r="O1599" s="169" t="str">
        <f t="shared" si="24"/>
        <v>GNM</v>
      </c>
    </row>
    <row r="1600" spans="1:15" hidden="1" outlineLevel="3" x14ac:dyDescent="0.25">
      <c r="A1600" s="169" t="s">
        <v>1306</v>
      </c>
      <c r="B1600" s="169" t="s">
        <v>1307</v>
      </c>
      <c r="C1600" s="169" t="s">
        <v>1277</v>
      </c>
      <c r="D1600" s="169">
        <v>3.5</v>
      </c>
      <c r="E1600" s="171">
        <v>11343</v>
      </c>
      <c r="J1600" s="169">
        <v>3.13</v>
      </c>
      <c r="K1600" s="171">
        <v>45748</v>
      </c>
      <c r="L1600" s="169">
        <v>18281.009999999998</v>
      </c>
      <c r="M1600" s="169">
        <v>102.05976</v>
      </c>
      <c r="N1600" s="170">
        <v>18657.554929999998</v>
      </c>
      <c r="O1600" s="169" t="str">
        <f t="shared" si="24"/>
        <v>GNM</v>
      </c>
    </row>
    <row r="1601" spans="1:15" hidden="1" outlineLevel="3" x14ac:dyDescent="0.25">
      <c r="A1601" s="169" t="s">
        <v>1306</v>
      </c>
      <c r="B1601" s="169" t="s">
        <v>1307</v>
      </c>
      <c r="C1601" s="169" t="s">
        <v>1277</v>
      </c>
      <c r="D1601" s="169">
        <v>3.5</v>
      </c>
      <c r="E1601" s="171">
        <v>11343</v>
      </c>
      <c r="J1601" s="169">
        <v>3.13</v>
      </c>
      <c r="K1601" s="171">
        <v>45778</v>
      </c>
      <c r="L1601" s="169">
        <v>18334.009999999998</v>
      </c>
      <c r="M1601" s="169">
        <v>102.05976</v>
      </c>
      <c r="N1601" s="170">
        <v>18711.6466</v>
      </c>
      <c r="O1601" s="169" t="str">
        <f t="shared" si="24"/>
        <v>GNM</v>
      </c>
    </row>
    <row r="1602" spans="1:15" hidden="1" outlineLevel="3" x14ac:dyDescent="0.25">
      <c r="A1602" s="169" t="s">
        <v>1306</v>
      </c>
      <c r="B1602" s="169" t="s">
        <v>1307</v>
      </c>
      <c r="C1602" s="169" t="s">
        <v>1277</v>
      </c>
      <c r="D1602" s="169">
        <v>3.5</v>
      </c>
      <c r="E1602" s="171">
        <v>11343</v>
      </c>
      <c r="J1602" s="169">
        <v>3.13</v>
      </c>
      <c r="K1602" s="171">
        <v>45809</v>
      </c>
      <c r="L1602" s="169">
        <v>18388.009999999998</v>
      </c>
      <c r="M1602" s="169">
        <v>102.05976</v>
      </c>
      <c r="N1602" s="170">
        <v>18766.758870000001</v>
      </c>
      <c r="O1602" s="169" t="str">
        <f t="shared" ref="O1602:O1665" si="25">LEFT(B1602,3)</f>
        <v>GNM</v>
      </c>
    </row>
    <row r="1603" spans="1:15" hidden="1" outlineLevel="3" x14ac:dyDescent="0.25">
      <c r="A1603" s="169" t="s">
        <v>1306</v>
      </c>
      <c r="B1603" s="169" t="s">
        <v>1307</v>
      </c>
      <c r="C1603" s="169" t="s">
        <v>1277</v>
      </c>
      <c r="D1603" s="169">
        <v>3.5</v>
      </c>
      <c r="E1603" s="171">
        <v>11343</v>
      </c>
      <c r="J1603" s="169">
        <v>3.13</v>
      </c>
      <c r="K1603" s="171">
        <v>45839</v>
      </c>
      <c r="L1603" s="169">
        <v>18442</v>
      </c>
      <c r="M1603" s="169">
        <v>102.05976</v>
      </c>
      <c r="N1603" s="170">
        <v>18821.860939999999</v>
      </c>
      <c r="O1603" s="169" t="str">
        <f t="shared" si="25"/>
        <v>GNM</v>
      </c>
    </row>
    <row r="1604" spans="1:15" hidden="1" outlineLevel="3" x14ac:dyDescent="0.25">
      <c r="A1604" s="169" t="s">
        <v>1306</v>
      </c>
      <c r="B1604" s="169" t="s">
        <v>1307</v>
      </c>
      <c r="C1604" s="169" t="s">
        <v>1277</v>
      </c>
      <c r="D1604" s="169">
        <v>3.5</v>
      </c>
      <c r="E1604" s="171">
        <v>11343</v>
      </c>
      <c r="J1604" s="169">
        <v>3.13</v>
      </c>
      <c r="K1604" s="171">
        <v>45870</v>
      </c>
      <c r="L1604" s="169">
        <v>18495</v>
      </c>
      <c r="M1604" s="169">
        <v>102.05976</v>
      </c>
      <c r="N1604" s="170">
        <v>18875.95261</v>
      </c>
      <c r="O1604" s="169" t="str">
        <f t="shared" si="25"/>
        <v>GNM</v>
      </c>
    </row>
    <row r="1605" spans="1:15" hidden="1" outlineLevel="3" x14ac:dyDescent="0.25">
      <c r="A1605" s="169" t="s">
        <v>1306</v>
      </c>
      <c r="B1605" s="169" t="s">
        <v>1307</v>
      </c>
      <c r="C1605" s="169" t="s">
        <v>1277</v>
      </c>
      <c r="D1605" s="169">
        <v>3.5</v>
      </c>
      <c r="E1605" s="171">
        <v>11343</v>
      </c>
      <c r="J1605" s="169">
        <v>3.13</v>
      </c>
      <c r="K1605" s="171">
        <v>45901</v>
      </c>
      <c r="L1605" s="169">
        <v>18549</v>
      </c>
      <c r="M1605" s="169">
        <v>102.05976</v>
      </c>
      <c r="N1605" s="170">
        <v>18931.064880000002</v>
      </c>
      <c r="O1605" s="169" t="str">
        <f t="shared" si="25"/>
        <v>GNM</v>
      </c>
    </row>
    <row r="1606" spans="1:15" hidden="1" outlineLevel="3" x14ac:dyDescent="0.25">
      <c r="A1606" s="169" t="s">
        <v>1306</v>
      </c>
      <c r="B1606" s="169" t="s">
        <v>1307</v>
      </c>
      <c r="C1606" s="169" t="s">
        <v>1277</v>
      </c>
      <c r="D1606" s="169">
        <v>3.5</v>
      </c>
      <c r="E1606" s="171">
        <v>11343</v>
      </c>
      <c r="J1606" s="169">
        <v>3.13</v>
      </c>
      <c r="K1606" s="171">
        <v>45931</v>
      </c>
      <c r="L1606" s="169">
        <v>18603.02</v>
      </c>
      <c r="M1606" s="169">
        <v>102.05976</v>
      </c>
      <c r="N1606" s="170">
        <v>18986.197560000001</v>
      </c>
      <c r="O1606" s="169" t="str">
        <f t="shared" si="25"/>
        <v>GNM</v>
      </c>
    </row>
    <row r="1607" spans="1:15" hidden="1" outlineLevel="3" x14ac:dyDescent="0.25">
      <c r="A1607" s="169" t="s">
        <v>1306</v>
      </c>
      <c r="B1607" s="169" t="s">
        <v>1307</v>
      </c>
      <c r="C1607" s="169" t="s">
        <v>1277</v>
      </c>
      <c r="D1607" s="169">
        <v>3.5</v>
      </c>
      <c r="E1607" s="171">
        <v>11343</v>
      </c>
      <c r="J1607" s="169">
        <v>3.13</v>
      </c>
      <c r="K1607" s="171">
        <v>45962</v>
      </c>
      <c r="L1607" s="169">
        <v>18658.02</v>
      </c>
      <c r="M1607" s="169">
        <v>102.05976</v>
      </c>
      <c r="N1607" s="170">
        <v>19042.330430000002</v>
      </c>
      <c r="O1607" s="169" t="str">
        <f t="shared" si="25"/>
        <v>GNM</v>
      </c>
    </row>
    <row r="1608" spans="1:15" hidden="1" outlineLevel="3" x14ac:dyDescent="0.25">
      <c r="A1608" s="169" t="s">
        <v>1306</v>
      </c>
      <c r="B1608" s="169" t="s">
        <v>1307</v>
      </c>
      <c r="C1608" s="169" t="s">
        <v>1277</v>
      </c>
      <c r="D1608" s="169">
        <v>3.5</v>
      </c>
      <c r="E1608" s="171">
        <v>11343</v>
      </c>
      <c r="J1608" s="169">
        <v>3.13</v>
      </c>
      <c r="K1608" s="171">
        <v>45992</v>
      </c>
      <c r="L1608" s="169">
        <v>18712.02</v>
      </c>
      <c r="M1608" s="169">
        <v>102.05976</v>
      </c>
      <c r="N1608" s="170">
        <v>19097.4427</v>
      </c>
      <c r="O1608" s="169" t="str">
        <f t="shared" si="25"/>
        <v>GNM</v>
      </c>
    </row>
    <row r="1609" spans="1:15" hidden="1" outlineLevel="3" x14ac:dyDescent="0.25">
      <c r="A1609" s="169" t="s">
        <v>1306</v>
      </c>
      <c r="B1609" s="169" t="s">
        <v>1307</v>
      </c>
      <c r="C1609" s="169" t="s">
        <v>1277</v>
      </c>
      <c r="D1609" s="169">
        <v>3.5</v>
      </c>
      <c r="E1609" s="171">
        <v>11343</v>
      </c>
      <c r="J1609" s="169">
        <v>3.13</v>
      </c>
      <c r="K1609" s="171">
        <v>46023</v>
      </c>
      <c r="L1609" s="169">
        <v>18767.009999999998</v>
      </c>
      <c r="M1609" s="169">
        <v>102.05976</v>
      </c>
      <c r="N1609" s="170">
        <v>19153.56537</v>
      </c>
      <c r="O1609" s="169" t="str">
        <f t="shared" si="25"/>
        <v>GNM</v>
      </c>
    </row>
    <row r="1610" spans="1:15" hidden="1" outlineLevel="3" x14ac:dyDescent="0.25">
      <c r="A1610" s="169" t="s">
        <v>1306</v>
      </c>
      <c r="B1610" s="169" t="s">
        <v>1307</v>
      </c>
      <c r="C1610" s="169" t="s">
        <v>1277</v>
      </c>
      <c r="D1610" s="169">
        <v>3.5</v>
      </c>
      <c r="E1610" s="171">
        <v>11343</v>
      </c>
      <c r="J1610" s="169">
        <v>3.13</v>
      </c>
      <c r="K1610" s="171">
        <v>46054</v>
      </c>
      <c r="L1610" s="169">
        <v>18821.009999999998</v>
      </c>
      <c r="M1610" s="169">
        <v>102.05976</v>
      </c>
      <c r="N1610" s="170">
        <v>19208.677640000002</v>
      </c>
      <c r="O1610" s="169" t="str">
        <f t="shared" si="25"/>
        <v>GNM</v>
      </c>
    </row>
    <row r="1611" spans="1:15" hidden="1" outlineLevel="3" x14ac:dyDescent="0.25">
      <c r="A1611" s="169" t="s">
        <v>1306</v>
      </c>
      <c r="B1611" s="169" t="s">
        <v>1307</v>
      </c>
      <c r="C1611" s="169" t="s">
        <v>1277</v>
      </c>
      <c r="D1611" s="169">
        <v>3.5</v>
      </c>
      <c r="E1611" s="171">
        <v>11343</v>
      </c>
      <c r="J1611" s="169">
        <v>3.13</v>
      </c>
      <c r="K1611" s="171">
        <v>46082</v>
      </c>
      <c r="L1611" s="169">
        <v>18876.009999999998</v>
      </c>
      <c r="M1611" s="169">
        <v>102.05976</v>
      </c>
      <c r="N1611" s="170">
        <v>19264.8105</v>
      </c>
      <c r="O1611" s="169" t="str">
        <f t="shared" si="25"/>
        <v>GNM</v>
      </c>
    </row>
    <row r="1612" spans="1:15" hidden="1" outlineLevel="3" x14ac:dyDescent="0.25">
      <c r="A1612" s="169" t="s">
        <v>1306</v>
      </c>
      <c r="B1612" s="169" t="s">
        <v>1307</v>
      </c>
      <c r="C1612" s="169" t="s">
        <v>1277</v>
      </c>
      <c r="D1612" s="169">
        <v>3.5</v>
      </c>
      <c r="E1612" s="171">
        <v>11343</v>
      </c>
      <c r="J1612" s="169">
        <v>3.13</v>
      </c>
      <c r="K1612" s="171">
        <v>46113</v>
      </c>
      <c r="L1612" s="169">
        <v>18931</v>
      </c>
      <c r="M1612" s="169">
        <v>102.05976</v>
      </c>
      <c r="N1612" s="170">
        <v>19320.93317</v>
      </c>
      <c r="O1612" s="169" t="str">
        <f t="shared" si="25"/>
        <v>GNM</v>
      </c>
    </row>
    <row r="1613" spans="1:15" hidden="1" outlineLevel="3" x14ac:dyDescent="0.25">
      <c r="A1613" s="169" t="s">
        <v>1306</v>
      </c>
      <c r="B1613" s="169" t="s">
        <v>1307</v>
      </c>
      <c r="C1613" s="169" t="s">
        <v>1277</v>
      </c>
      <c r="D1613" s="169">
        <v>3.5</v>
      </c>
      <c r="E1613" s="171">
        <v>11343</v>
      </c>
      <c r="J1613" s="169">
        <v>3.13</v>
      </c>
      <c r="K1613" s="171">
        <v>46143</v>
      </c>
      <c r="L1613" s="169">
        <v>18987.02</v>
      </c>
      <c r="M1613" s="169">
        <v>102.05976</v>
      </c>
      <c r="N1613" s="170">
        <v>19378.107039999999</v>
      </c>
      <c r="O1613" s="169" t="str">
        <f t="shared" si="25"/>
        <v>GNM</v>
      </c>
    </row>
    <row r="1614" spans="1:15" hidden="1" outlineLevel="3" x14ac:dyDescent="0.25">
      <c r="A1614" s="169" t="s">
        <v>1306</v>
      </c>
      <c r="B1614" s="169" t="s">
        <v>1307</v>
      </c>
      <c r="C1614" s="169" t="s">
        <v>1277</v>
      </c>
      <c r="D1614" s="169">
        <v>3.5</v>
      </c>
      <c r="E1614" s="171">
        <v>11343</v>
      </c>
      <c r="J1614" s="169">
        <v>3.13</v>
      </c>
      <c r="K1614" s="171">
        <v>46174</v>
      </c>
      <c r="L1614" s="169">
        <v>19042.02</v>
      </c>
      <c r="M1614" s="169">
        <v>102.05976</v>
      </c>
      <c r="N1614" s="170">
        <v>19434.23991</v>
      </c>
      <c r="O1614" s="169" t="str">
        <f t="shared" si="25"/>
        <v>GNM</v>
      </c>
    </row>
    <row r="1615" spans="1:15" hidden="1" outlineLevel="3" x14ac:dyDescent="0.25">
      <c r="A1615" s="169" t="s">
        <v>1306</v>
      </c>
      <c r="B1615" s="169" t="s">
        <v>1307</v>
      </c>
      <c r="C1615" s="169" t="s">
        <v>1277</v>
      </c>
      <c r="D1615" s="169">
        <v>3.5</v>
      </c>
      <c r="E1615" s="171">
        <v>11343</v>
      </c>
      <c r="J1615" s="169">
        <v>3.13</v>
      </c>
      <c r="K1615" s="171">
        <v>46204</v>
      </c>
      <c r="L1615" s="169">
        <v>19097.009999999998</v>
      </c>
      <c r="M1615" s="169">
        <v>102.05976</v>
      </c>
      <c r="N1615" s="170">
        <v>19490.362570000001</v>
      </c>
      <c r="O1615" s="169" t="str">
        <f t="shared" si="25"/>
        <v>GNM</v>
      </c>
    </row>
    <row r="1616" spans="1:15" hidden="1" outlineLevel="3" x14ac:dyDescent="0.25">
      <c r="A1616" s="169" t="s">
        <v>1306</v>
      </c>
      <c r="B1616" s="169" t="s">
        <v>1307</v>
      </c>
      <c r="C1616" s="169" t="s">
        <v>1277</v>
      </c>
      <c r="D1616" s="169">
        <v>3.5</v>
      </c>
      <c r="E1616" s="171">
        <v>11343</v>
      </c>
      <c r="J1616" s="169">
        <v>3.13</v>
      </c>
      <c r="K1616" s="171">
        <v>46235</v>
      </c>
      <c r="L1616" s="169">
        <v>19153.009999999998</v>
      </c>
      <c r="M1616" s="169">
        <v>102.05976</v>
      </c>
      <c r="N1616" s="170">
        <v>19547.516039999999</v>
      </c>
      <c r="O1616" s="169" t="str">
        <f t="shared" si="25"/>
        <v>GNM</v>
      </c>
    </row>
    <row r="1617" spans="1:15" hidden="1" outlineLevel="3" x14ac:dyDescent="0.25">
      <c r="A1617" s="169" t="s">
        <v>1306</v>
      </c>
      <c r="B1617" s="169" t="s">
        <v>1307</v>
      </c>
      <c r="C1617" s="169" t="s">
        <v>1277</v>
      </c>
      <c r="D1617" s="169">
        <v>3.5</v>
      </c>
      <c r="E1617" s="171">
        <v>11343</v>
      </c>
      <c r="J1617" s="169">
        <v>3.13</v>
      </c>
      <c r="K1617" s="171">
        <v>46266</v>
      </c>
      <c r="L1617" s="169">
        <v>19209</v>
      </c>
      <c r="M1617" s="169">
        <v>102.05976</v>
      </c>
      <c r="N1617" s="170">
        <v>19604.659299999999</v>
      </c>
      <c r="O1617" s="169" t="str">
        <f t="shared" si="25"/>
        <v>GNM</v>
      </c>
    </row>
    <row r="1618" spans="1:15" hidden="1" outlineLevel="3" x14ac:dyDescent="0.25">
      <c r="A1618" s="169" t="s">
        <v>1306</v>
      </c>
      <c r="B1618" s="169" t="s">
        <v>1307</v>
      </c>
      <c r="C1618" s="169" t="s">
        <v>1277</v>
      </c>
      <c r="D1618" s="169">
        <v>3.5</v>
      </c>
      <c r="E1618" s="171">
        <v>11343</v>
      </c>
      <c r="J1618" s="169">
        <v>3.13</v>
      </c>
      <c r="K1618" s="171">
        <v>46296</v>
      </c>
      <c r="L1618" s="169">
        <v>19265.02</v>
      </c>
      <c r="M1618" s="169">
        <v>102.05976</v>
      </c>
      <c r="N1618" s="170">
        <v>19661.833180000001</v>
      </c>
      <c r="O1618" s="169" t="str">
        <f t="shared" si="25"/>
        <v>GNM</v>
      </c>
    </row>
    <row r="1619" spans="1:15" hidden="1" outlineLevel="3" x14ac:dyDescent="0.25">
      <c r="A1619" s="169" t="s">
        <v>1306</v>
      </c>
      <c r="B1619" s="169" t="s">
        <v>1307</v>
      </c>
      <c r="C1619" s="169" t="s">
        <v>1277</v>
      </c>
      <c r="D1619" s="169">
        <v>3.5</v>
      </c>
      <c r="E1619" s="171">
        <v>11343</v>
      </c>
      <c r="J1619" s="169">
        <v>3.13</v>
      </c>
      <c r="K1619" s="171">
        <v>46327</v>
      </c>
      <c r="L1619" s="169">
        <v>19321.02</v>
      </c>
      <c r="M1619" s="169">
        <v>102.05976</v>
      </c>
      <c r="N1619" s="170">
        <v>19718.986639999999</v>
      </c>
      <c r="O1619" s="169" t="str">
        <f t="shared" si="25"/>
        <v>GNM</v>
      </c>
    </row>
    <row r="1620" spans="1:15" hidden="1" outlineLevel="3" x14ac:dyDescent="0.25">
      <c r="A1620" s="169" t="s">
        <v>1306</v>
      </c>
      <c r="B1620" s="169" t="s">
        <v>1307</v>
      </c>
      <c r="C1620" s="169" t="s">
        <v>1277</v>
      </c>
      <c r="D1620" s="169">
        <v>3.5</v>
      </c>
      <c r="E1620" s="171">
        <v>11343</v>
      </c>
      <c r="J1620" s="169">
        <v>3.13</v>
      </c>
      <c r="K1620" s="171">
        <v>46357</v>
      </c>
      <c r="L1620" s="169">
        <v>19378.009999999998</v>
      </c>
      <c r="M1620" s="169">
        <v>102.05976</v>
      </c>
      <c r="N1620" s="170">
        <v>19777.1505</v>
      </c>
      <c r="O1620" s="169" t="str">
        <f t="shared" si="25"/>
        <v>GNM</v>
      </c>
    </row>
    <row r="1621" spans="1:15" hidden="1" outlineLevel="3" x14ac:dyDescent="0.25">
      <c r="A1621" s="169" t="s">
        <v>1306</v>
      </c>
      <c r="B1621" s="169" t="s">
        <v>1307</v>
      </c>
      <c r="C1621" s="169" t="s">
        <v>1277</v>
      </c>
      <c r="D1621" s="169">
        <v>3.5</v>
      </c>
      <c r="E1621" s="171">
        <v>11343</v>
      </c>
      <c r="J1621" s="169">
        <v>3.13</v>
      </c>
      <c r="K1621" s="171">
        <v>46388</v>
      </c>
      <c r="L1621" s="169">
        <v>19434</v>
      </c>
      <c r="M1621" s="169">
        <v>102.05976</v>
      </c>
      <c r="N1621" s="170">
        <v>19834.29376</v>
      </c>
      <c r="O1621" s="169" t="str">
        <f t="shared" si="25"/>
        <v>GNM</v>
      </c>
    </row>
    <row r="1622" spans="1:15" hidden="1" outlineLevel="3" x14ac:dyDescent="0.25">
      <c r="A1622" s="169" t="s">
        <v>1306</v>
      </c>
      <c r="B1622" s="169" t="s">
        <v>1307</v>
      </c>
      <c r="C1622" s="169" t="s">
        <v>1277</v>
      </c>
      <c r="D1622" s="169">
        <v>3.5</v>
      </c>
      <c r="E1622" s="171">
        <v>11343</v>
      </c>
      <c r="J1622" s="169">
        <v>3.13</v>
      </c>
      <c r="K1622" s="171">
        <v>46419</v>
      </c>
      <c r="L1622" s="169">
        <v>19491.02</v>
      </c>
      <c r="M1622" s="169">
        <v>102.05976</v>
      </c>
      <c r="N1622" s="170">
        <v>19892.488229999999</v>
      </c>
      <c r="O1622" s="169" t="str">
        <f t="shared" si="25"/>
        <v>GNM</v>
      </c>
    </row>
    <row r="1623" spans="1:15" hidden="1" outlineLevel="3" x14ac:dyDescent="0.25">
      <c r="A1623" s="169" t="s">
        <v>1306</v>
      </c>
      <c r="B1623" s="169" t="s">
        <v>1307</v>
      </c>
      <c r="C1623" s="169" t="s">
        <v>1277</v>
      </c>
      <c r="D1623" s="169">
        <v>3.5</v>
      </c>
      <c r="E1623" s="171">
        <v>11343</v>
      </c>
      <c r="J1623" s="169">
        <v>3.13</v>
      </c>
      <c r="K1623" s="171">
        <v>46447</v>
      </c>
      <c r="L1623" s="169">
        <v>19548.02</v>
      </c>
      <c r="M1623" s="169">
        <v>102.05976</v>
      </c>
      <c r="N1623" s="170">
        <v>19950.6623</v>
      </c>
      <c r="O1623" s="169" t="str">
        <f t="shared" si="25"/>
        <v>GNM</v>
      </c>
    </row>
    <row r="1624" spans="1:15" hidden="1" outlineLevel="3" x14ac:dyDescent="0.25">
      <c r="A1624" s="169" t="s">
        <v>1306</v>
      </c>
      <c r="B1624" s="169" t="s">
        <v>1307</v>
      </c>
      <c r="C1624" s="169" t="s">
        <v>1277</v>
      </c>
      <c r="D1624" s="169">
        <v>3.5</v>
      </c>
      <c r="E1624" s="171">
        <v>11343</v>
      </c>
      <c r="J1624" s="169">
        <v>3.13</v>
      </c>
      <c r="K1624" s="171">
        <v>46478</v>
      </c>
      <c r="L1624" s="169">
        <v>19605.009999999998</v>
      </c>
      <c r="M1624" s="169">
        <v>102.05976</v>
      </c>
      <c r="N1624" s="170">
        <v>20008.826150000001</v>
      </c>
      <c r="O1624" s="169" t="str">
        <f t="shared" si="25"/>
        <v>GNM</v>
      </c>
    </row>
    <row r="1625" spans="1:15" hidden="1" outlineLevel="3" x14ac:dyDescent="0.25">
      <c r="A1625" s="169" t="s">
        <v>1306</v>
      </c>
      <c r="B1625" s="169" t="s">
        <v>1307</v>
      </c>
      <c r="C1625" s="169" t="s">
        <v>1277</v>
      </c>
      <c r="D1625" s="169">
        <v>3.5</v>
      </c>
      <c r="E1625" s="171">
        <v>11343</v>
      </c>
      <c r="J1625" s="169">
        <v>3.13</v>
      </c>
      <c r="K1625" s="171">
        <v>46508</v>
      </c>
      <c r="L1625" s="169">
        <v>19662</v>
      </c>
      <c r="M1625" s="169">
        <v>102.05976</v>
      </c>
      <c r="N1625" s="170">
        <v>20066.990010000001</v>
      </c>
      <c r="O1625" s="169" t="str">
        <f t="shared" si="25"/>
        <v>GNM</v>
      </c>
    </row>
    <row r="1626" spans="1:15" hidden="1" outlineLevel="3" x14ac:dyDescent="0.25">
      <c r="A1626" s="169" t="s">
        <v>1306</v>
      </c>
      <c r="B1626" s="169" t="s">
        <v>1307</v>
      </c>
      <c r="C1626" s="169" t="s">
        <v>1277</v>
      </c>
      <c r="D1626" s="169">
        <v>3.5</v>
      </c>
      <c r="E1626" s="171">
        <v>11343</v>
      </c>
      <c r="J1626" s="169">
        <v>3.13</v>
      </c>
      <c r="K1626" s="171">
        <v>46539</v>
      </c>
      <c r="L1626" s="169">
        <v>19719.02</v>
      </c>
      <c r="M1626" s="169">
        <v>102.05976</v>
      </c>
      <c r="N1626" s="170">
        <v>20125.18449</v>
      </c>
      <c r="O1626" s="169" t="str">
        <f t="shared" si="25"/>
        <v>GNM</v>
      </c>
    </row>
    <row r="1627" spans="1:15" hidden="1" outlineLevel="3" x14ac:dyDescent="0.25">
      <c r="A1627" s="169" t="s">
        <v>1306</v>
      </c>
      <c r="B1627" s="169" t="s">
        <v>1307</v>
      </c>
      <c r="C1627" s="169" t="s">
        <v>1277</v>
      </c>
      <c r="D1627" s="169">
        <v>3.5</v>
      </c>
      <c r="E1627" s="171">
        <v>11343</v>
      </c>
      <c r="J1627" s="169">
        <v>3.13</v>
      </c>
      <c r="K1627" s="171">
        <v>46569</v>
      </c>
      <c r="L1627" s="169">
        <v>19777.009999999998</v>
      </c>
      <c r="M1627" s="169">
        <v>102.05976</v>
      </c>
      <c r="N1627" s="170">
        <v>20184.36894</v>
      </c>
      <c r="O1627" s="169" t="str">
        <f t="shared" si="25"/>
        <v>GNM</v>
      </c>
    </row>
    <row r="1628" spans="1:15" hidden="1" outlineLevel="3" x14ac:dyDescent="0.25">
      <c r="A1628" s="169" t="s">
        <v>1306</v>
      </c>
      <c r="B1628" s="169" t="s">
        <v>1307</v>
      </c>
      <c r="C1628" s="169" t="s">
        <v>1277</v>
      </c>
      <c r="D1628" s="169">
        <v>3.5</v>
      </c>
      <c r="E1628" s="171">
        <v>11343</v>
      </c>
      <c r="J1628" s="169">
        <v>3.13</v>
      </c>
      <c r="K1628" s="171">
        <v>46600</v>
      </c>
      <c r="L1628" s="169">
        <v>19834</v>
      </c>
      <c r="M1628" s="169">
        <v>102.05976</v>
      </c>
      <c r="N1628" s="170">
        <v>20242.532800000001</v>
      </c>
      <c r="O1628" s="169" t="str">
        <f t="shared" si="25"/>
        <v>GNM</v>
      </c>
    </row>
    <row r="1629" spans="1:15" hidden="1" outlineLevel="3" x14ac:dyDescent="0.25">
      <c r="A1629" s="169" t="s">
        <v>1306</v>
      </c>
      <c r="B1629" s="169" t="s">
        <v>1307</v>
      </c>
      <c r="C1629" s="169" t="s">
        <v>1277</v>
      </c>
      <c r="D1629" s="169">
        <v>3.5</v>
      </c>
      <c r="E1629" s="171">
        <v>11343</v>
      </c>
      <c r="J1629" s="169">
        <v>3.13</v>
      </c>
      <c r="K1629" s="171">
        <v>46631</v>
      </c>
      <c r="L1629" s="169">
        <v>19892.02</v>
      </c>
      <c r="M1629" s="169">
        <v>102.05976</v>
      </c>
      <c r="N1629" s="170">
        <v>20301.747869999999</v>
      </c>
      <c r="O1629" s="169" t="str">
        <f t="shared" si="25"/>
        <v>GNM</v>
      </c>
    </row>
    <row r="1630" spans="1:15" hidden="1" outlineLevel="3" x14ac:dyDescent="0.25">
      <c r="A1630" s="169" t="s">
        <v>1306</v>
      </c>
      <c r="B1630" s="169" t="s">
        <v>1307</v>
      </c>
      <c r="C1630" s="169" t="s">
        <v>1277</v>
      </c>
      <c r="D1630" s="169">
        <v>3.5</v>
      </c>
      <c r="E1630" s="171">
        <v>11343</v>
      </c>
      <c r="J1630" s="169">
        <v>3.13</v>
      </c>
      <c r="K1630" s="171">
        <v>46661</v>
      </c>
      <c r="L1630" s="169">
        <v>19950.009999999998</v>
      </c>
      <c r="M1630" s="169">
        <v>102.05976</v>
      </c>
      <c r="N1630" s="170">
        <v>20360.93233</v>
      </c>
      <c r="O1630" s="169" t="str">
        <f t="shared" si="25"/>
        <v>GNM</v>
      </c>
    </row>
    <row r="1631" spans="1:15" hidden="1" outlineLevel="3" x14ac:dyDescent="0.25">
      <c r="A1631" s="169" t="s">
        <v>1306</v>
      </c>
      <c r="B1631" s="169" t="s">
        <v>1307</v>
      </c>
      <c r="C1631" s="169" t="s">
        <v>1277</v>
      </c>
      <c r="D1631" s="169">
        <v>3.5</v>
      </c>
      <c r="E1631" s="171">
        <v>11343</v>
      </c>
      <c r="J1631" s="169">
        <v>3.13</v>
      </c>
      <c r="K1631" s="171">
        <v>46692</v>
      </c>
      <c r="L1631" s="169">
        <v>20008</v>
      </c>
      <c r="M1631" s="169">
        <v>102.05976</v>
      </c>
      <c r="N1631" s="170">
        <v>20420.11678</v>
      </c>
      <c r="O1631" s="169" t="str">
        <f t="shared" si="25"/>
        <v>GNM</v>
      </c>
    </row>
    <row r="1632" spans="1:15" hidden="1" outlineLevel="3" x14ac:dyDescent="0.25">
      <c r="A1632" s="169" t="s">
        <v>1306</v>
      </c>
      <c r="B1632" s="169" t="s">
        <v>1307</v>
      </c>
      <c r="C1632" s="169" t="s">
        <v>1277</v>
      </c>
      <c r="D1632" s="169">
        <v>3.5</v>
      </c>
      <c r="E1632" s="171">
        <v>11343</v>
      </c>
      <c r="J1632" s="169">
        <v>3.13</v>
      </c>
      <c r="K1632" s="171">
        <v>46722</v>
      </c>
      <c r="L1632" s="169">
        <v>20067.02</v>
      </c>
      <c r="M1632" s="169">
        <v>102.05976</v>
      </c>
      <c r="N1632" s="170">
        <v>20480.352449999998</v>
      </c>
      <c r="O1632" s="169" t="str">
        <f t="shared" si="25"/>
        <v>GNM</v>
      </c>
    </row>
    <row r="1633" spans="1:15" hidden="1" outlineLevel="3" x14ac:dyDescent="0.25">
      <c r="A1633" s="169" t="s">
        <v>1306</v>
      </c>
      <c r="B1633" s="169" t="s">
        <v>1307</v>
      </c>
      <c r="C1633" s="169" t="s">
        <v>1277</v>
      </c>
      <c r="D1633" s="169">
        <v>3.5</v>
      </c>
      <c r="E1633" s="171">
        <v>11343</v>
      </c>
      <c r="J1633" s="169">
        <v>3.13</v>
      </c>
      <c r="K1633" s="171">
        <v>46753</v>
      </c>
      <c r="L1633" s="169">
        <v>20125.009999999998</v>
      </c>
      <c r="M1633" s="169">
        <v>102.05976</v>
      </c>
      <c r="N1633" s="170">
        <v>20539.536909999999</v>
      </c>
      <c r="O1633" s="169" t="str">
        <f t="shared" si="25"/>
        <v>GNM</v>
      </c>
    </row>
    <row r="1634" spans="1:15" hidden="1" outlineLevel="3" x14ac:dyDescent="0.25">
      <c r="A1634" s="169" t="s">
        <v>1306</v>
      </c>
      <c r="B1634" s="169" t="s">
        <v>1307</v>
      </c>
      <c r="C1634" s="169" t="s">
        <v>1277</v>
      </c>
      <c r="D1634" s="169">
        <v>3.5</v>
      </c>
      <c r="E1634" s="171">
        <v>11343</v>
      </c>
      <c r="J1634" s="169">
        <v>3.13</v>
      </c>
      <c r="K1634" s="171">
        <v>46784</v>
      </c>
      <c r="L1634" s="169">
        <v>20184</v>
      </c>
      <c r="M1634" s="169">
        <v>102.05976</v>
      </c>
      <c r="N1634" s="170">
        <v>20599.741959999999</v>
      </c>
      <c r="O1634" s="169" t="str">
        <f t="shared" si="25"/>
        <v>GNM</v>
      </c>
    </row>
    <row r="1635" spans="1:15" hidden="1" outlineLevel="3" x14ac:dyDescent="0.25">
      <c r="A1635" s="169" t="s">
        <v>1306</v>
      </c>
      <c r="B1635" s="169" t="s">
        <v>1307</v>
      </c>
      <c r="C1635" s="169" t="s">
        <v>1277</v>
      </c>
      <c r="D1635" s="169">
        <v>3.5</v>
      </c>
      <c r="E1635" s="171">
        <v>11343</v>
      </c>
      <c r="J1635" s="169">
        <v>3.13</v>
      </c>
      <c r="K1635" s="171">
        <v>46813</v>
      </c>
      <c r="L1635" s="169">
        <v>20243.02</v>
      </c>
      <c r="M1635" s="169">
        <v>102.05976</v>
      </c>
      <c r="N1635" s="170">
        <v>20659.977630000001</v>
      </c>
      <c r="O1635" s="169" t="str">
        <f t="shared" si="25"/>
        <v>GNM</v>
      </c>
    </row>
    <row r="1636" spans="1:15" hidden="1" outlineLevel="3" x14ac:dyDescent="0.25">
      <c r="A1636" s="169" t="s">
        <v>1306</v>
      </c>
      <c r="B1636" s="169" t="s">
        <v>1307</v>
      </c>
      <c r="C1636" s="169" t="s">
        <v>1277</v>
      </c>
      <c r="D1636" s="169">
        <v>3.5</v>
      </c>
      <c r="E1636" s="171">
        <v>11343</v>
      </c>
      <c r="J1636" s="169">
        <v>3.13</v>
      </c>
      <c r="K1636" s="171">
        <v>46844</v>
      </c>
      <c r="L1636" s="169">
        <v>20302.009999999998</v>
      </c>
      <c r="M1636" s="169">
        <v>102.05976</v>
      </c>
      <c r="N1636" s="170">
        <v>20720.182680000002</v>
      </c>
      <c r="O1636" s="169" t="str">
        <f t="shared" si="25"/>
        <v>GNM</v>
      </c>
    </row>
    <row r="1637" spans="1:15" hidden="1" outlineLevel="3" x14ac:dyDescent="0.25">
      <c r="A1637" s="169" t="s">
        <v>1306</v>
      </c>
      <c r="B1637" s="169" t="s">
        <v>1307</v>
      </c>
      <c r="C1637" s="169" t="s">
        <v>1277</v>
      </c>
      <c r="D1637" s="169">
        <v>3.5</v>
      </c>
      <c r="E1637" s="171">
        <v>11343</v>
      </c>
      <c r="J1637" s="169">
        <v>3.13</v>
      </c>
      <c r="K1637" s="171">
        <v>46874</v>
      </c>
      <c r="L1637" s="169">
        <v>20361.02</v>
      </c>
      <c r="M1637" s="169">
        <v>102.05976</v>
      </c>
      <c r="N1637" s="170">
        <v>20780.408149999999</v>
      </c>
      <c r="O1637" s="169" t="str">
        <f t="shared" si="25"/>
        <v>GNM</v>
      </c>
    </row>
    <row r="1638" spans="1:15" hidden="1" outlineLevel="3" x14ac:dyDescent="0.25">
      <c r="A1638" s="169" t="s">
        <v>1306</v>
      </c>
      <c r="B1638" s="169" t="s">
        <v>1307</v>
      </c>
      <c r="C1638" s="169" t="s">
        <v>1277</v>
      </c>
      <c r="D1638" s="169">
        <v>3.5</v>
      </c>
      <c r="E1638" s="171">
        <v>11343</v>
      </c>
      <c r="J1638" s="169">
        <v>3.13</v>
      </c>
      <c r="K1638" s="171">
        <v>46905</v>
      </c>
      <c r="L1638" s="169">
        <v>20420.009999999998</v>
      </c>
      <c r="M1638" s="169">
        <v>102.05976</v>
      </c>
      <c r="N1638" s="170">
        <v>20840.6132</v>
      </c>
      <c r="O1638" s="169" t="str">
        <f t="shared" si="25"/>
        <v>GNM</v>
      </c>
    </row>
    <row r="1639" spans="1:15" hidden="1" outlineLevel="3" x14ac:dyDescent="0.25">
      <c r="A1639" s="169" t="s">
        <v>1306</v>
      </c>
      <c r="B1639" s="169" t="s">
        <v>1307</v>
      </c>
      <c r="C1639" s="169" t="s">
        <v>1277</v>
      </c>
      <c r="D1639" s="169">
        <v>3.5</v>
      </c>
      <c r="E1639" s="171">
        <v>11343</v>
      </c>
      <c r="J1639" s="169">
        <v>3.13</v>
      </c>
      <c r="K1639" s="171">
        <v>46935</v>
      </c>
      <c r="L1639" s="169">
        <v>20480</v>
      </c>
      <c r="M1639" s="169">
        <v>102.05976</v>
      </c>
      <c r="N1639" s="170">
        <v>20901.83885</v>
      </c>
      <c r="O1639" s="169" t="str">
        <f t="shared" si="25"/>
        <v>GNM</v>
      </c>
    </row>
    <row r="1640" spans="1:15" hidden="1" outlineLevel="3" x14ac:dyDescent="0.25">
      <c r="A1640" s="169" t="s">
        <v>1306</v>
      </c>
      <c r="B1640" s="169" t="s">
        <v>1307</v>
      </c>
      <c r="C1640" s="169" t="s">
        <v>1277</v>
      </c>
      <c r="D1640" s="169">
        <v>3.5</v>
      </c>
      <c r="E1640" s="171">
        <v>11343</v>
      </c>
      <c r="J1640" s="169">
        <v>3.13</v>
      </c>
      <c r="K1640" s="171">
        <v>46966</v>
      </c>
      <c r="L1640" s="169">
        <v>20540.02</v>
      </c>
      <c r="M1640" s="169">
        <v>102.05976</v>
      </c>
      <c r="N1640" s="170">
        <v>20963.095120000002</v>
      </c>
      <c r="O1640" s="169" t="str">
        <f t="shared" si="25"/>
        <v>GNM</v>
      </c>
    </row>
    <row r="1641" spans="1:15" hidden="1" outlineLevel="3" x14ac:dyDescent="0.25">
      <c r="A1641" s="169" t="s">
        <v>1306</v>
      </c>
      <c r="B1641" s="169" t="s">
        <v>1307</v>
      </c>
      <c r="C1641" s="169" t="s">
        <v>1277</v>
      </c>
      <c r="D1641" s="169">
        <v>3.5</v>
      </c>
      <c r="E1641" s="171">
        <v>11343</v>
      </c>
      <c r="J1641" s="169">
        <v>3.13</v>
      </c>
      <c r="K1641" s="171">
        <v>46997</v>
      </c>
      <c r="L1641" s="169">
        <v>20600</v>
      </c>
      <c r="M1641" s="169">
        <v>102.05976</v>
      </c>
      <c r="N1641" s="170">
        <v>21024.310560000002</v>
      </c>
      <c r="O1641" s="169" t="str">
        <f t="shared" si="25"/>
        <v>GNM</v>
      </c>
    </row>
    <row r="1642" spans="1:15" hidden="1" outlineLevel="3" x14ac:dyDescent="0.25">
      <c r="A1642" s="169" t="s">
        <v>1306</v>
      </c>
      <c r="B1642" s="169" t="s">
        <v>1307</v>
      </c>
      <c r="C1642" s="169" t="s">
        <v>1277</v>
      </c>
      <c r="D1642" s="169">
        <v>3.5</v>
      </c>
      <c r="E1642" s="171">
        <v>11343</v>
      </c>
      <c r="J1642" s="169">
        <v>3.13</v>
      </c>
      <c r="K1642" s="171">
        <v>47027</v>
      </c>
      <c r="L1642" s="169">
        <v>594730.37</v>
      </c>
      <c r="M1642" s="169">
        <v>102.05976</v>
      </c>
      <c r="N1642" s="170">
        <v>606980.38829999999</v>
      </c>
      <c r="O1642" s="169" t="str">
        <f t="shared" si="25"/>
        <v>GNM</v>
      </c>
    </row>
    <row r="1643" spans="1:15" hidden="1" outlineLevel="3" x14ac:dyDescent="0.25">
      <c r="A1643" s="169" t="s">
        <v>1308</v>
      </c>
      <c r="B1643" s="169" t="s">
        <v>1309</v>
      </c>
      <c r="C1643" s="169" t="s">
        <v>1277</v>
      </c>
      <c r="D1643" s="169">
        <v>3</v>
      </c>
      <c r="E1643" s="171">
        <v>17521</v>
      </c>
      <c r="J1643" s="169">
        <v>3.18</v>
      </c>
      <c r="K1643" s="171">
        <v>43374</v>
      </c>
      <c r="L1643" s="169">
        <v>34026.03</v>
      </c>
      <c r="M1643" s="169">
        <v>99.075379999999996</v>
      </c>
      <c r="N1643" s="170">
        <v>33711.418519999999</v>
      </c>
      <c r="O1643" s="169" t="str">
        <f t="shared" si="25"/>
        <v>GNM</v>
      </c>
    </row>
    <row r="1644" spans="1:15" hidden="1" outlineLevel="3" x14ac:dyDescent="0.25">
      <c r="A1644" s="169" t="s">
        <v>1308</v>
      </c>
      <c r="B1644" s="169" t="s">
        <v>1309</v>
      </c>
      <c r="C1644" s="169" t="s">
        <v>1277</v>
      </c>
      <c r="D1644" s="169">
        <v>3</v>
      </c>
      <c r="E1644" s="171">
        <v>17521</v>
      </c>
      <c r="J1644" s="169">
        <v>3.18</v>
      </c>
      <c r="K1644" s="171">
        <v>43405</v>
      </c>
      <c r="L1644" s="169">
        <v>25750.39</v>
      </c>
      <c r="M1644" s="169">
        <v>99.075379999999996</v>
      </c>
      <c r="N1644" s="170">
        <v>25512.296740000002</v>
      </c>
      <c r="O1644" s="169" t="str">
        <f t="shared" si="25"/>
        <v>GNM</v>
      </c>
    </row>
    <row r="1645" spans="1:15" hidden="1" outlineLevel="3" x14ac:dyDescent="0.25">
      <c r="A1645" s="169" t="s">
        <v>1308</v>
      </c>
      <c r="B1645" s="169" t="s">
        <v>1309</v>
      </c>
      <c r="C1645" s="169" t="s">
        <v>1277</v>
      </c>
      <c r="D1645" s="169">
        <v>3</v>
      </c>
      <c r="E1645" s="171">
        <v>17521</v>
      </c>
      <c r="J1645" s="169">
        <v>3.18</v>
      </c>
      <c r="K1645" s="171">
        <v>43435</v>
      </c>
      <c r="L1645" s="169">
        <v>26611.32</v>
      </c>
      <c r="M1645" s="169">
        <v>99.075379999999996</v>
      </c>
      <c r="N1645" s="170">
        <v>26365.26641</v>
      </c>
      <c r="O1645" s="169" t="str">
        <f t="shared" si="25"/>
        <v>GNM</v>
      </c>
    </row>
    <row r="1646" spans="1:15" hidden="1" outlineLevel="3" x14ac:dyDescent="0.25">
      <c r="A1646" s="169" t="s">
        <v>1308</v>
      </c>
      <c r="B1646" s="169" t="s">
        <v>1309</v>
      </c>
      <c r="C1646" s="169" t="s">
        <v>1277</v>
      </c>
      <c r="D1646" s="169">
        <v>3</v>
      </c>
      <c r="E1646" s="171">
        <v>17521</v>
      </c>
      <c r="J1646" s="169">
        <v>3.18</v>
      </c>
      <c r="K1646" s="171">
        <v>43466</v>
      </c>
      <c r="L1646" s="169">
        <v>27453.19</v>
      </c>
      <c r="M1646" s="169">
        <v>99.075379999999996</v>
      </c>
      <c r="N1646" s="170">
        <v>27199.352309999998</v>
      </c>
      <c r="O1646" s="169" t="str">
        <f t="shared" si="25"/>
        <v>GNM</v>
      </c>
    </row>
    <row r="1647" spans="1:15" hidden="1" outlineLevel="3" x14ac:dyDescent="0.25">
      <c r="A1647" s="169" t="s">
        <v>1308</v>
      </c>
      <c r="B1647" s="169" t="s">
        <v>1309</v>
      </c>
      <c r="C1647" s="169" t="s">
        <v>1277</v>
      </c>
      <c r="D1647" s="169">
        <v>3</v>
      </c>
      <c r="E1647" s="171">
        <v>17521</v>
      </c>
      <c r="J1647" s="169">
        <v>3.18</v>
      </c>
      <c r="K1647" s="171">
        <v>43497</v>
      </c>
      <c r="L1647" s="169">
        <v>28275.33</v>
      </c>
      <c r="M1647" s="169">
        <v>99.075379999999996</v>
      </c>
      <c r="N1647" s="170">
        <v>28013.890640000001</v>
      </c>
      <c r="O1647" s="169" t="str">
        <f t="shared" si="25"/>
        <v>GNM</v>
      </c>
    </row>
    <row r="1648" spans="1:15" hidden="1" outlineLevel="3" x14ac:dyDescent="0.25">
      <c r="A1648" s="169" t="s">
        <v>1308</v>
      </c>
      <c r="B1648" s="169" t="s">
        <v>1309</v>
      </c>
      <c r="C1648" s="169" t="s">
        <v>1277</v>
      </c>
      <c r="D1648" s="169">
        <v>3</v>
      </c>
      <c r="E1648" s="171">
        <v>17521</v>
      </c>
      <c r="J1648" s="169">
        <v>3.18</v>
      </c>
      <c r="K1648" s="171">
        <v>43525</v>
      </c>
      <c r="L1648" s="169">
        <v>29076.97</v>
      </c>
      <c r="M1648" s="169">
        <v>99.075379999999996</v>
      </c>
      <c r="N1648" s="170">
        <v>28808.11852</v>
      </c>
      <c r="O1648" s="169" t="str">
        <f t="shared" si="25"/>
        <v>GNM</v>
      </c>
    </row>
    <row r="1649" spans="1:15" hidden="1" outlineLevel="3" x14ac:dyDescent="0.25">
      <c r="A1649" s="169" t="s">
        <v>1308</v>
      </c>
      <c r="B1649" s="169" t="s">
        <v>1309</v>
      </c>
      <c r="C1649" s="169" t="s">
        <v>1277</v>
      </c>
      <c r="D1649" s="169">
        <v>3</v>
      </c>
      <c r="E1649" s="171">
        <v>17521</v>
      </c>
      <c r="J1649" s="169">
        <v>3.18</v>
      </c>
      <c r="K1649" s="171">
        <v>43556</v>
      </c>
      <c r="L1649" s="169">
        <v>29857.48</v>
      </c>
      <c r="M1649" s="169">
        <v>99.075379999999996</v>
      </c>
      <c r="N1649" s="170">
        <v>29581.411769999999</v>
      </c>
      <c r="O1649" s="169" t="str">
        <f t="shared" si="25"/>
        <v>GNM</v>
      </c>
    </row>
    <row r="1650" spans="1:15" hidden="1" outlineLevel="3" x14ac:dyDescent="0.25">
      <c r="A1650" s="169" t="s">
        <v>1308</v>
      </c>
      <c r="B1650" s="169" t="s">
        <v>1309</v>
      </c>
      <c r="C1650" s="169" t="s">
        <v>1277</v>
      </c>
      <c r="D1650" s="169">
        <v>3</v>
      </c>
      <c r="E1650" s="171">
        <v>17521</v>
      </c>
      <c r="J1650" s="169">
        <v>3.18</v>
      </c>
      <c r="K1650" s="171">
        <v>43586</v>
      </c>
      <c r="L1650" s="169">
        <v>30616.2</v>
      </c>
      <c r="M1650" s="169">
        <v>99.075379999999996</v>
      </c>
      <c r="N1650" s="170">
        <v>30333.11649</v>
      </c>
      <c r="O1650" s="169" t="str">
        <f t="shared" si="25"/>
        <v>GNM</v>
      </c>
    </row>
    <row r="1651" spans="1:15" hidden="1" outlineLevel="3" x14ac:dyDescent="0.25">
      <c r="A1651" s="169" t="s">
        <v>1308</v>
      </c>
      <c r="B1651" s="169" t="s">
        <v>1309</v>
      </c>
      <c r="C1651" s="169" t="s">
        <v>1277</v>
      </c>
      <c r="D1651" s="169">
        <v>3</v>
      </c>
      <c r="E1651" s="171">
        <v>17521</v>
      </c>
      <c r="J1651" s="169">
        <v>3.18</v>
      </c>
      <c r="K1651" s="171">
        <v>43617</v>
      </c>
      <c r="L1651" s="169">
        <v>31352.54</v>
      </c>
      <c r="M1651" s="169">
        <v>99.075379999999996</v>
      </c>
      <c r="N1651" s="170">
        <v>31062.648140000001</v>
      </c>
      <c r="O1651" s="169" t="str">
        <f t="shared" si="25"/>
        <v>GNM</v>
      </c>
    </row>
    <row r="1652" spans="1:15" hidden="1" outlineLevel="3" x14ac:dyDescent="0.25">
      <c r="A1652" s="169" t="s">
        <v>1308</v>
      </c>
      <c r="B1652" s="169" t="s">
        <v>1309</v>
      </c>
      <c r="C1652" s="169" t="s">
        <v>1277</v>
      </c>
      <c r="D1652" s="169">
        <v>3</v>
      </c>
      <c r="E1652" s="171">
        <v>17521</v>
      </c>
      <c r="J1652" s="169">
        <v>3.18</v>
      </c>
      <c r="K1652" s="171">
        <v>43647</v>
      </c>
      <c r="L1652" s="169">
        <v>32065.85</v>
      </c>
      <c r="M1652" s="169">
        <v>99.075379999999996</v>
      </c>
      <c r="N1652" s="170">
        <v>31769.36274</v>
      </c>
      <c r="O1652" s="169" t="str">
        <f t="shared" si="25"/>
        <v>GNM</v>
      </c>
    </row>
    <row r="1653" spans="1:15" hidden="1" outlineLevel="3" x14ac:dyDescent="0.25">
      <c r="A1653" s="169" t="s">
        <v>1308</v>
      </c>
      <c r="B1653" s="169" t="s">
        <v>1309</v>
      </c>
      <c r="C1653" s="169" t="s">
        <v>1277</v>
      </c>
      <c r="D1653" s="169">
        <v>3</v>
      </c>
      <c r="E1653" s="171">
        <v>17521</v>
      </c>
      <c r="J1653" s="169">
        <v>3.18</v>
      </c>
      <c r="K1653" s="171">
        <v>43678</v>
      </c>
      <c r="L1653" s="169">
        <v>32755.64</v>
      </c>
      <c r="M1653" s="169">
        <v>99.075379999999996</v>
      </c>
      <c r="N1653" s="170">
        <v>32452.774799999999</v>
      </c>
      <c r="O1653" s="169" t="str">
        <f t="shared" si="25"/>
        <v>GNM</v>
      </c>
    </row>
    <row r="1654" spans="1:15" hidden="1" outlineLevel="3" x14ac:dyDescent="0.25">
      <c r="A1654" s="169" t="s">
        <v>1308</v>
      </c>
      <c r="B1654" s="169" t="s">
        <v>1309</v>
      </c>
      <c r="C1654" s="169" t="s">
        <v>1277</v>
      </c>
      <c r="D1654" s="169">
        <v>3</v>
      </c>
      <c r="E1654" s="171">
        <v>17521</v>
      </c>
      <c r="J1654" s="169">
        <v>3.18</v>
      </c>
      <c r="K1654" s="171">
        <v>43709</v>
      </c>
      <c r="L1654" s="169">
        <v>33421.31</v>
      </c>
      <c r="M1654" s="169">
        <v>99.075379999999996</v>
      </c>
      <c r="N1654" s="170">
        <v>33112.289879999997</v>
      </c>
      <c r="O1654" s="169" t="str">
        <f t="shared" si="25"/>
        <v>GNM</v>
      </c>
    </row>
    <row r="1655" spans="1:15" hidden="1" outlineLevel="3" x14ac:dyDescent="0.25">
      <c r="A1655" s="169" t="s">
        <v>1308</v>
      </c>
      <c r="B1655" s="169" t="s">
        <v>1309</v>
      </c>
      <c r="C1655" s="169" t="s">
        <v>1277</v>
      </c>
      <c r="D1655" s="169">
        <v>3</v>
      </c>
      <c r="E1655" s="171">
        <v>17521</v>
      </c>
      <c r="J1655" s="169">
        <v>3.18</v>
      </c>
      <c r="K1655" s="171">
        <v>43739</v>
      </c>
      <c r="L1655" s="169">
        <v>33101.800000000003</v>
      </c>
      <c r="M1655" s="169">
        <v>99.075379999999996</v>
      </c>
      <c r="N1655" s="170">
        <v>32795.73414</v>
      </c>
      <c r="O1655" s="169" t="str">
        <f t="shared" si="25"/>
        <v>GNM</v>
      </c>
    </row>
    <row r="1656" spans="1:15" hidden="1" outlineLevel="3" x14ac:dyDescent="0.25">
      <c r="A1656" s="169" t="s">
        <v>1308</v>
      </c>
      <c r="B1656" s="169" t="s">
        <v>1309</v>
      </c>
      <c r="C1656" s="169" t="s">
        <v>1277</v>
      </c>
      <c r="D1656" s="169">
        <v>3</v>
      </c>
      <c r="E1656" s="171">
        <v>17521</v>
      </c>
      <c r="J1656" s="169">
        <v>3.18</v>
      </c>
      <c r="K1656" s="171">
        <v>43770</v>
      </c>
      <c r="L1656" s="169">
        <v>32785.440000000002</v>
      </c>
      <c r="M1656" s="169">
        <v>99.075379999999996</v>
      </c>
      <c r="N1656" s="170">
        <v>32482.29926</v>
      </c>
      <c r="O1656" s="169" t="str">
        <f t="shared" si="25"/>
        <v>GNM</v>
      </c>
    </row>
    <row r="1657" spans="1:15" hidden="1" outlineLevel="3" x14ac:dyDescent="0.25">
      <c r="A1657" s="169" t="s">
        <v>1308</v>
      </c>
      <c r="B1657" s="169" t="s">
        <v>1309</v>
      </c>
      <c r="C1657" s="169" t="s">
        <v>1277</v>
      </c>
      <c r="D1657" s="169">
        <v>3</v>
      </c>
      <c r="E1657" s="171">
        <v>17521</v>
      </c>
      <c r="J1657" s="169">
        <v>3.18</v>
      </c>
      <c r="K1657" s="171">
        <v>43800</v>
      </c>
      <c r="L1657" s="169">
        <v>32472.14</v>
      </c>
      <c r="M1657" s="169">
        <v>99.075379999999996</v>
      </c>
      <c r="N1657" s="170">
        <v>32171.896100000002</v>
      </c>
      <c r="O1657" s="169" t="str">
        <f t="shared" si="25"/>
        <v>GNM</v>
      </c>
    </row>
    <row r="1658" spans="1:15" hidden="1" outlineLevel="3" x14ac:dyDescent="0.25">
      <c r="A1658" s="169" t="s">
        <v>1308</v>
      </c>
      <c r="B1658" s="169" t="s">
        <v>1309</v>
      </c>
      <c r="C1658" s="169" t="s">
        <v>1277</v>
      </c>
      <c r="D1658" s="169">
        <v>3</v>
      </c>
      <c r="E1658" s="171">
        <v>17521</v>
      </c>
      <c r="J1658" s="169">
        <v>3.18</v>
      </c>
      <c r="K1658" s="171">
        <v>43831</v>
      </c>
      <c r="L1658" s="169">
        <v>32161.91</v>
      </c>
      <c r="M1658" s="169">
        <v>99.075379999999996</v>
      </c>
      <c r="N1658" s="170">
        <v>31864.53455</v>
      </c>
      <c r="O1658" s="169" t="str">
        <f t="shared" si="25"/>
        <v>GNM</v>
      </c>
    </row>
    <row r="1659" spans="1:15" hidden="1" outlineLevel="3" x14ac:dyDescent="0.25">
      <c r="A1659" s="169" t="s">
        <v>1308</v>
      </c>
      <c r="B1659" s="169" t="s">
        <v>1309</v>
      </c>
      <c r="C1659" s="169" t="s">
        <v>1277</v>
      </c>
      <c r="D1659" s="169">
        <v>3</v>
      </c>
      <c r="E1659" s="171">
        <v>17521</v>
      </c>
      <c r="J1659" s="169">
        <v>3.18</v>
      </c>
      <c r="K1659" s="171">
        <v>43862</v>
      </c>
      <c r="L1659" s="169">
        <v>31234.09</v>
      </c>
      <c r="M1659" s="169">
        <v>99.075379999999996</v>
      </c>
      <c r="N1659" s="170">
        <v>30945.29336</v>
      </c>
      <c r="O1659" s="169" t="str">
        <f t="shared" si="25"/>
        <v>GNM</v>
      </c>
    </row>
    <row r="1660" spans="1:15" hidden="1" outlineLevel="3" x14ac:dyDescent="0.25">
      <c r="A1660" s="169" t="s">
        <v>1308</v>
      </c>
      <c r="B1660" s="169" t="s">
        <v>1309</v>
      </c>
      <c r="C1660" s="169" t="s">
        <v>1277</v>
      </c>
      <c r="D1660" s="169">
        <v>3</v>
      </c>
      <c r="E1660" s="171">
        <v>17521</v>
      </c>
      <c r="J1660" s="169">
        <v>3.18</v>
      </c>
      <c r="K1660" s="171">
        <v>43891</v>
      </c>
      <c r="L1660" s="169">
        <v>29847.86</v>
      </c>
      <c r="M1660" s="169">
        <v>99.075379999999996</v>
      </c>
      <c r="N1660" s="170">
        <v>29571.880720000001</v>
      </c>
      <c r="O1660" s="169" t="str">
        <f t="shared" si="25"/>
        <v>GNM</v>
      </c>
    </row>
    <row r="1661" spans="1:15" hidden="1" outlineLevel="3" x14ac:dyDescent="0.25">
      <c r="A1661" s="169" t="s">
        <v>1308</v>
      </c>
      <c r="B1661" s="169" t="s">
        <v>1309</v>
      </c>
      <c r="C1661" s="169" t="s">
        <v>1277</v>
      </c>
      <c r="D1661" s="169">
        <v>3</v>
      </c>
      <c r="E1661" s="171">
        <v>17521</v>
      </c>
      <c r="J1661" s="169">
        <v>3.18</v>
      </c>
      <c r="K1661" s="171">
        <v>43922</v>
      </c>
      <c r="L1661" s="169">
        <v>33572.51</v>
      </c>
      <c r="M1661" s="169">
        <v>99.075379999999996</v>
      </c>
      <c r="N1661" s="170">
        <v>33262.09186</v>
      </c>
      <c r="O1661" s="169" t="str">
        <f t="shared" si="25"/>
        <v>GNM</v>
      </c>
    </row>
    <row r="1662" spans="1:15" hidden="1" outlineLevel="3" x14ac:dyDescent="0.25">
      <c r="A1662" s="169" t="s">
        <v>1308</v>
      </c>
      <c r="B1662" s="169" t="s">
        <v>1309</v>
      </c>
      <c r="C1662" s="169" t="s">
        <v>1277</v>
      </c>
      <c r="D1662" s="169">
        <v>3</v>
      </c>
      <c r="E1662" s="171">
        <v>17521</v>
      </c>
      <c r="J1662" s="169">
        <v>3.18</v>
      </c>
      <c r="K1662" s="171">
        <v>43952</v>
      </c>
      <c r="L1662" s="169">
        <v>30950.97</v>
      </c>
      <c r="M1662" s="169">
        <v>99.075379999999996</v>
      </c>
      <c r="N1662" s="170">
        <v>30664.791140000001</v>
      </c>
      <c r="O1662" s="169" t="str">
        <f t="shared" si="25"/>
        <v>GNM</v>
      </c>
    </row>
    <row r="1663" spans="1:15" hidden="1" outlineLevel="3" x14ac:dyDescent="0.25">
      <c r="A1663" s="169" t="s">
        <v>1308</v>
      </c>
      <c r="B1663" s="169" t="s">
        <v>1309</v>
      </c>
      <c r="C1663" s="169" t="s">
        <v>1277</v>
      </c>
      <c r="D1663" s="169">
        <v>3</v>
      </c>
      <c r="E1663" s="171">
        <v>17521</v>
      </c>
      <c r="J1663" s="169">
        <v>3.18</v>
      </c>
      <c r="K1663" s="171">
        <v>43983</v>
      </c>
      <c r="L1663" s="169">
        <v>30655.599999999999</v>
      </c>
      <c r="M1663" s="169">
        <v>99.075379999999996</v>
      </c>
      <c r="N1663" s="170">
        <v>30372.152190000001</v>
      </c>
      <c r="O1663" s="169" t="str">
        <f t="shared" si="25"/>
        <v>GNM</v>
      </c>
    </row>
    <row r="1664" spans="1:15" hidden="1" outlineLevel="3" x14ac:dyDescent="0.25">
      <c r="A1664" s="169" t="s">
        <v>1308</v>
      </c>
      <c r="B1664" s="169" t="s">
        <v>1309</v>
      </c>
      <c r="C1664" s="169" t="s">
        <v>1277</v>
      </c>
      <c r="D1664" s="169">
        <v>3</v>
      </c>
      <c r="E1664" s="171">
        <v>17521</v>
      </c>
      <c r="J1664" s="169">
        <v>3.18</v>
      </c>
      <c r="K1664" s="171">
        <v>44013</v>
      </c>
      <c r="L1664" s="169">
        <v>30363.11</v>
      </c>
      <c r="M1664" s="169">
        <v>99.075379999999996</v>
      </c>
      <c r="N1664" s="170">
        <v>30082.366610000001</v>
      </c>
      <c r="O1664" s="169" t="str">
        <f t="shared" si="25"/>
        <v>GNM</v>
      </c>
    </row>
    <row r="1665" spans="1:15" hidden="1" outlineLevel="3" x14ac:dyDescent="0.25">
      <c r="A1665" s="169" t="s">
        <v>1308</v>
      </c>
      <c r="B1665" s="169" t="s">
        <v>1309</v>
      </c>
      <c r="C1665" s="169" t="s">
        <v>1277</v>
      </c>
      <c r="D1665" s="169">
        <v>3</v>
      </c>
      <c r="E1665" s="171">
        <v>17521</v>
      </c>
      <c r="J1665" s="169">
        <v>3.18</v>
      </c>
      <c r="K1665" s="171">
        <v>44044</v>
      </c>
      <c r="L1665" s="169">
        <v>30073.46</v>
      </c>
      <c r="M1665" s="169">
        <v>99.075379999999996</v>
      </c>
      <c r="N1665" s="170">
        <v>29795.394769999999</v>
      </c>
      <c r="O1665" s="169" t="str">
        <f t="shared" si="25"/>
        <v>GNM</v>
      </c>
    </row>
    <row r="1666" spans="1:15" hidden="1" outlineLevel="3" x14ac:dyDescent="0.25">
      <c r="A1666" s="169" t="s">
        <v>1308</v>
      </c>
      <c r="B1666" s="169" t="s">
        <v>1309</v>
      </c>
      <c r="C1666" s="169" t="s">
        <v>1277</v>
      </c>
      <c r="D1666" s="169">
        <v>3</v>
      </c>
      <c r="E1666" s="171">
        <v>17521</v>
      </c>
      <c r="J1666" s="169">
        <v>3.18</v>
      </c>
      <c r="K1666" s="171">
        <v>44075</v>
      </c>
      <c r="L1666" s="169">
        <v>29786.68</v>
      </c>
      <c r="M1666" s="169">
        <v>99.075379999999996</v>
      </c>
      <c r="N1666" s="170">
        <v>29511.2664</v>
      </c>
      <c r="O1666" s="169" t="str">
        <f t="shared" ref="O1666:O1729" si="26">LEFT(B1666,3)</f>
        <v>GNM</v>
      </c>
    </row>
    <row r="1667" spans="1:15" hidden="1" outlineLevel="3" x14ac:dyDescent="0.25">
      <c r="A1667" s="169" t="s">
        <v>1308</v>
      </c>
      <c r="B1667" s="169" t="s">
        <v>1309</v>
      </c>
      <c r="C1667" s="169" t="s">
        <v>1277</v>
      </c>
      <c r="D1667" s="169">
        <v>3</v>
      </c>
      <c r="E1667" s="171">
        <v>17521</v>
      </c>
      <c r="J1667" s="169">
        <v>3.18</v>
      </c>
      <c r="K1667" s="171">
        <v>44105</v>
      </c>
      <c r="L1667" s="169">
        <v>29502.67</v>
      </c>
      <c r="M1667" s="169">
        <v>99.075379999999996</v>
      </c>
      <c r="N1667" s="170">
        <v>29229.882409999998</v>
      </c>
      <c r="O1667" s="169" t="str">
        <f t="shared" si="26"/>
        <v>GNM</v>
      </c>
    </row>
    <row r="1668" spans="1:15" hidden="1" outlineLevel="3" x14ac:dyDescent="0.25">
      <c r="A1668" s="169" t="s">
        <v>1308</v>
      </c>
      <c r="B1668" s="169" t="s">
        <v>1309</v>
      </c>
      <c r="C1668" s="169" t="s">
        <v>1277</v>
      </c>
      <c r="D1668" s="169">
        <v>3</v>
      </c>
      <c r="E1668" s="171">
        <v>17521</v>
      </c>
      <c r="J1668" s="169">
        <v>3.18</v>
      </c>
      <c r="K1668" s="171">
        <v>44136</v>
      </c>
      <c r="L1668" s="169">
        <v>29221.46</v>
      </c>
      <c r="M1668" s="169">
        <v>99.075379999999996</v>
      </c>
      <c r="N1668" s="170">
        <v>28951.272540000002</v>
      </c>
      <c r="O1668" s="169" t="str">
        <f t="shared" si="26"/>
        <v>GNM</v>
      </c>
    </row>
    <row r="1669" spans="1:15" hidden="1" outlineLevel="3" x14ac:dyDescent="0.25">
      <c r="A1669" s="169" t="s">
        <v>1308</v>
      </c>
      <c r="B1669" s="169" t="s">
        <v>1309</v>
      </c>
      <c r="C1669" s="169" t="s">
        <v>1277</v>
      </c>
      <c r="D1669" s="169">
        <v>3</v>
      </c>
      <c r="E1669" s="171">
        <v>17521</v>
      </c>
      <c r="J1669" s="169">
        <v>3.18</v>
      </c>
      <c r="K1669" s="171">
        <v>44166</v>
      </c>
      <c r="L1669" s="169">
        <v>27920.06</v>
      </c>
      <c r="M1669" s="169">
        <v>99.075379999999996</v>
      </c>
      <c r="N1669" s="170">
        <v>27661.90554</v>
      </c>
      <c r="O1669" s="169" t="str">
        <f t="shared" si="26"/>
        <v>GNM</v>
      </c>
    </row>
    <row r="1670" spans="1:15" hidden="1" outlineLevel="3" x14ac:dyDescent="0.25">
      <c r="A1670" s="169" t="s">
        <v>1308</v>
      </c>
      <c r="B1670" s="169" t="s">
        <v>1309</v>
      </c>
      <c r="C1670" s="169" t="s">
        <v>1277</v>
      </c>
      <c r="D1670" s="169">
        <v>3</v>
      </c>
      <c r="E1670" s="171">
        <v>17521</v>
      </c>
      <c r="J1670" s="169">
        <v>3.18</v>
      </c>
      <c r="K1670" s="171">
        <v>44197</v>
      </c>
      <c r="L1670" s="169">
        <v>29332.63</v>
      </c>
      <c r="M1670" s="169">
        <v>99.075379999999996</v>
      </c>
      <c r="N1670" s="170">
        <v>29061.414639999999</v>
      </c>
      <c r="O1670" s="169" t="str">
        <f t="shared" si="26"/>
        <v>GNM</v>
      </c>
    </row>
    <row r="1671" spans="1:15" hidden="1" outlineLevel="3" x14ac:dyDescent="0.25">
      <c r="A1671" s="169" t="s">
        <v>1308</v>
      </c>
      <c r="B1671" s="169" t="s">
        <v>1309</v>
      </c>
      <c r="C1671" s="169" t="s">
        <v>1277</v>
      </c>
      <c r="D1671" s="169">
        <v>3</v>
      </c>
      <c r="E1671" s="171">
        <v>17521</v>
      </c>
      <c r="J1671" s="169">
        <v>3.18</v>
      </c>
      <c r="K1671" s="171">
        <v>44228</v>
      </c>
      <c r="L1671" s="169">
        <v>24929.03</v>
      </c>
      <c r="M1671" s="169">
        <v>99.075379999999996</v>
      </c>
      <c r="N1671" s="170">
        <v>24698.531200000001</v>
      </c>
      <c r="O1671" s="169" t="str">
        <f t="shared" si="26"/>
        <v>GNM</v>
      </c>
    </row>
    <row r="1672" spans="1:15" hidden="1" outlineLevel="3" x14ac:dyDescent="0.25">
      <c r="A1672" s="169" t="s">
        <v>1308</v>
      </c>
      <c r="B1672" s="169" t="s">
        <v>1309</v>
      </c>
      <c r="C1672" s="169" t="s">
        <v>1277</v>
      </c>
      <c r="D1672" s="169">
        <v>3</v>
      </c>
      <c r="E1672" s="171">
        <v>17521</v>
      </c>
      <c r="J1672" s="169">
        <v>3.18</v>
      </c>
      <c r="K1672" s="171">
        <v>44256</v>
      </c>
      <c r="L1672" s="169">
        <v>24497.94</v>
      </c>
      <c r="M1672" s="169">
        <v>99.075379999999996</v>
      </c>
      <c r="N1672" s="170">
        <v>24271.42715</v>
      </c>
      <c r="O1672" s="169" t="str">
        <f t="shared" si="26"/>
        <v>GNM</v>
      </c>
    </row>
    <row r="1673" spans="1:15" hidden="1" outlineLevel="3" x14ac:dyDescent="0.25">
      <c r="A1673" s="169" t="s">
        <v>1308</v>
      </c>
      <c r="B1673" s="169" t="s">
        <v>1309</v>
      </c>
      <c r="C1673" s="169" t="s">
        <v>1277</v>
      </c>
      <c r="D1673" s="169">
        <v>3</v>
      </c>
      <c r="E1673" s="171">
        <v>17521</v>
      </c>
      <c r="J1673" s="169">
        <v>3.18</v>
      </c>
      <c r="K1673" s="171">
        <v>44287</v>
      </c>
      <c r="L1673" s="169">
        <v>28170</v>
      </c>
      <c r="M1673" s="169">
        <v>99.075379999999996</v>
      </c>
      <c r="N1673" s="170">
        <v>27909.53455</v>
      </c>
      <c r="O1673" s="169" t="str">
        <f t="shared" si="26"/>
        <v>GNM</v>
      </c>
    </row>
    <row r="1674" spans="1:15" hidden="1" outlineLevel="3" x14ac:dyDescent="0.25">
      <c r="A1674" s="169" t="s">
        <v>1308</v>
      </c>
      <c r="B1674" s="169" t="s">
        <v>1309</v>
      </c>
      <c r="C1674" s="169" t="s">
        <v>1277</v>
      </c>
      <c r="D1674" s="169">
        <v>3</v>
      </c>
      <c r="E1674" s="171">
        <v>17521</v>
      </c>
      <c r="J1674" s="169">
        <v>3.18</v>
      </c>
      <c r="K1674" s="171">
        <v>44317</v>
      </c>
      <c r="L1674" s="169">
        <v>29076.02</v>
      </c>
      <c r="M1674" s="169">
        <v>99.075379999999996</v>
      </c>
      <c r="N1674" s="170">
        <v>28807.177299999999</v>
      </c>
      <c r="O1674" s="169" t="str">
        <f t="shared" si="26"/>
        <v>GNM</v>
      </c>
    </row>
    <row r="1675" spans="1:15" hidden="1" outlineLevel="3" x14ac:dyDescent="0.25">
      <c r="A1675" s="169" t="s">
        <v>1308</v>
      </c>
      <c r="B1675" s="169" t="s">
        <v>1309</v>
      </c>
      <c r="C1675" s="169" t="s">
        <v>1277</v>
      </c>
      <c r="D1675" s="169">
        <v>3</v>
      </c>
      <c r="E1675" s="171">
        <v>17521</v>
      </c>
      <c r="J1675" s="169">
        <v>3.18</v>
      </c>
      <c r="K1675" s="171">
        <v>44348</v>
      </c>
      <c r="L1675" s="169">
        <v>29608</v>
      </c>
      <c r="M1675" s="169">
        <v>99.075379999999996</v>
      </c>
      <c r="N1675" s="170">
        <v>29334.238509999999</v>
      </c>
      <c r="O1675" s="169" t="str">
        <f t="shared" si="26"/>
        <v>GNM</v>
      </c>
    </row>
    <row r="1676" spans="1:15" hidden="1" outlineLevel="3" x14ac:dyDescent="0.25">
      <c r="A1676" s="169" t="s">
        <v>1308</v>
      </c>
      <c r="B1676" s="169" t="s">
        <v>1309</v>
      </c>
      <c r="C1676" s="169" t="s">
        <v>1277</v>
      </c>
      <c r="D1676" s="169">
        <v>3</v>
      </c>
      <c r="E1676" s="171">
        <v>17521</v>
      </c>
      <c r="J1676" s="169">
        <v>3.18</v>
      </c>
      <c r="K1676" s="171">
        <v>44378</v>
      </c>
      <c r="L1676" s="169">
        <v>30439.439999999999</v>
      </c>
      <c r="M1676" s="169">
        <v>99.075379999999996</v>
      </c>
      <c r="N1676" s="170">
        <v>30157.990849999998</v>
      </c>
      <c r="O1676" s="169" t="str">
        <f t="shared" si="26"/>
        <v>GNM</v>
      </c>
    </row>
    <row r="1677" spans="1:15" hidden="1" outlineLevel="3" x14ac:dyDescent="0.25">
      <c r="A1677" s="169" t="s">
        <v>1308</v>
      </c>
      <c r="B1677" s="169" t="s">
        <v>1309</v>
      </c>
      <c r="C1677" s="169" t="s">
        <v>1277</v>
      </c>
      <c r="D1677" s="169">
        <v>3</v>
      </c>
      <c r="E1677" s="171">
        <v>17521</v>
      </c>
      <c r="J1677" s="169">
        <v>3.18</v>
      </c>
      <c r="K1677" s="171">
        <v>44409</v>
      </c>
      <c r="L1677" s="169">
        <v>26811.39</v>
      </c>
      <c r="M1677" s="169">
        <v>99.075379999999996</v>
      </c>
      <c r="N1677" s="170">
        <v>26563.486529999998</v>
      </c>
      <c r="O1677" s="169" t="str">
        <f t="shared" si="26"/>
        <v>GNM</v>
      </c>
    </row>
    <row r="1678" spans="1:15" hidden="1" outlineLevel="3" x14ac:dyDescent="0.25">
      <c r="A1678" s="169" t="s">
        <v>1308</v>
      </c>
      <c r="B1678" s="169" t="s">
        <v>1309</v>
      </c>
      <c r="C1678" s="169" t="s">
        <v>1277</v>
      </c>
      <c r="D1678" s="169">
        <v>3</v>
      </c>
      <c r="E1678" s="171">
        <v>17521</v>
      </c>
      <c r="J1678" s="169">
        <v>3.18</v>
      </c>
      <c r="K1678" s="171">
        <v>44440</v>
      </c>
      <c r="L1678" s="169">
        <v>26556.58</v>
      </c>
      <c r="M1678" s="169">
        <v>99.075379999999996</v>
      </c>
      <c r="N1678" s="170">
        <v>26311.03255</v>
      </c>
      <c r="O1678" s="169" t="str">
        <f t="shared" si="26"/>
        <v>GNM</v>
      </c>
    </row>
    <row r="1679" spans="1:15" hidden="1" outlineLevel="3" x14ac:dyDescent="0.25">
      <c r="A1679" s="169" t="s">
        <v>1308</v>
      </c>
      <c r="B1679" s="169" t="s">
        <v>1309</v>
      </c>
      <c r="C1679" s="169" t="s">
        <v>1277</v>
      </c>
      <c r="D1679" s="169">
        <v>3</v>
      </c>
      <c r="E1679" s="171">
        <v>17521</v>
      </c>
      <c r="J1679" s="169">
        <v>3.18</v>
      </c>
      <c r="K1679" s="171">
        <v>44470</v>
      </c>
      <c r="L1679" s="169">
        <v>25958.9</v>
      </c>
      <c r="M1679" s="169">
        <v>99.075379999999996</v>
      </c>
      <c r="N1679" s="170">
        <v>25718.878820000002</v>
      </c>
      <c r="O1679" s="169" t="str">
        <f t="shared" si="26"/>
        <v>GNM</v>
      </c>
    </row>
    <row r="1680" spans="1:15" hidden="1" outlineLevel="3" x14ac:dyDescent="0.25">
      <c r="A1680" s="169" t="s">
        <v>1308</v>
      </c>
      <c r="B1680" s="169" t="s">
        <v>1309</v>
      </c>
      <c r="C1680" s="169" t="s">
        <v>1277</v>
      </c>
      <c r="D1680" s="169">
        <v>3</v>
      </c>
      <c r="E1680" s="171">
        <v>17521</v>
      </c>
      <c r="J1680" s="169">
        <v>3.18</v>
      </c>
      <c r="K1680" s="171">
        <v>44501</v>
      </c>
      <c r="L1680" s="169">
        <v>25838.43</v>
      </c>
      <c r="M1680" s="169">
        <v>99.075379999999996</v>
      </c>
      <c r="N1680" s="170">
        <v>25599.522710000001</v>
      </c>
      <c r="O1680" s="169" t="str">
        <f t="shared" si="26"/>
        <v>GNM</v>
      </c>
    </row>
    <row r="1681" spans="1:15" hidden="1" outlineLevel="3" x14ac:dyDescent="0.25">
      <c r="A1681" s="169" t="s">
        <v>1308</v>
      </c>
      <c r="B1681" s="169" t="s">
        <v>1309</v>
      </c>
      <c r="C1681" s="169" t="s">
        <v>1277</v>
      </c>
      <c r="D1681" s="169">
        <v>3</v>
      </c>
      <c r="E1681" s="171">
        <v>17521</v>
      </c>
      <c r="J1681" s="169">
        <v>3.18</v>
      </c>
      <c r="K1681" s="171">
        <v>44531</v>
      </c>
      <c r="L1681" s="169">
        <v>23702.69</v>
      </c>
      <c r="M1681" s="169">
        <v>99.075379999999996</v>
      </c>
      <c r="N1681" s="170">
        <v>23483.530190000001</v>
      </c>
      <c r="O1681" s="169" t="str">
        <f t="shared" si="26"/>
        <v>GNM</v>
      </c>
    </row>
    <row r="1682" spans="1:15" hidden="1" outlineLevel="3" x14ac:dyDescent="0.25">
      <c r="A1682" s="169" t="s">
        <v>1308</v>
      </c>
      <c r="B1682" s="169" t="s">
        <v>1309</v>
      </c>
      <c r="C1682" s="169" t="s">
        <v>1277</v>
      </c>
      <c r="D1682" s="169">
        <v>3</v>
      </c>
      <c r="E1682" s="171">
        <v>17521</v>
      </c>
      <c r="J1682" s="169">
        <v>3.18</v>
      </c>
      <c r="K1682" s="171">
        <v>44562</v>
      </c>
      <c r="L1682" s="169">
        <v>23800.09</v>
      </c>
      <c r="M1682" s="169">
        <v>99.075379999999996</v>
      </c>
      <c r="N1682" s="170">
        <v>23580.029610000001</v>
      </c>
      <c r="O1682" s="169" t="str">
        <f t="shared" si="26"/>
        <v>GNM</v>
      </c>
    </row>
    <row r="1683" spans="1:15" hidden="1" outlineLevel="3" x14ac:dyDescent="0.25">
      <c r="A1683" s="169" t="s">
        <v>1308</v>
      </c>
      <c r="B1683" s="169" t="s">
        <v>1309</v>
      </c>
      <c r="C1683" s="169" t="s">
        <v>1277</v>
      </c>
      <c r="D1683" s="169">
        <v>3</v>
      </c>
      <c r="E1683" s="171">
        <v>17521</v>
      </c>
      <c r="J1683" s="169">
        <v>3.18</v>
      </c>
      <c r="K1683" s="171">
        <v>44593</v>
      </c>
      <c r="L1683" s="169">
        <v>20872.18</v>
      </c>
      <c r="M1683" s="169">
        <v>99.075379999999996</v>
      </c>
      <c r="N1683" s="170">
        <v>20679.191650000001</v>
      </c>
      <c r="O1683" s="169" t="str">
        <f t="shared" si="26"/>
        <v>GNM</v>
      </c>
    </row>
    <row r="1684" spans="1:15" hidden="1" outlineLevel="3" x14ac:dyDescent="0.25">
      <c r="A1684" s="169" t="s">
        <v>1308</v>
      </c>
      <c r="B1684" s="169" t="s">
        <v>1309</v>
      </c>
      <c r="C1684" s="169" t="s">
        <v>1277</v>
      </c>
      <c r="D1684" s="169">
        <v>3</v>
      </c>
      <c r="E1684" s="171">
        <v>17521</v>
      </c>
      <c r="J1684" s="169">
        <v>3.18</v>
      </c>
      <c r="K1684" s="171">
        <v>44621</v>
      </c>
      <c r="L1684" s="169">
        <v>20572.060000000001</v>
      </c>
      <c r="M1684" s="169">
        <v>99.075379999999996</v>
      </c>
      <c r="N1684" s="170">
        <v>20381.84662</v>
      </c>
      <c r="O1684" s="169" t="str">
        <f t="shared" si="26"/>
        <v>GNM</v>
      </c>
    </row>
    <row r="1685" spans="1:15" hidden="1" outlineLevel="3" x14ac:dyDescent="0.25">
      <c r="A1685" s="169" t="s">
        <v>1308</v>
      </c>
      <c r="B1685" s="169" t="s">
        <v>1309</v>
      </c>
      <c r="C1685" s="169" t="s">
        <v>1277</v>
      </c>
      <c r="D1685" s="169">
        <v>3</v>
      </c>
      <c r="E1685" s="171">
        <v>17521</v>
      </c>
      <c r="J1685" s="169">
        <v>3.18</v>
      </c>
      <c r="K1685" s="171">
        <v>44652</v>
      </c>
      <c r="L1685" s="169">
        <v>23657.71</v>
      </c>
      <c r="M1685" s="169">
        <v>99.075379999999996</v>
      </c>
      <c r="N1685" s="170">
        <v>23438.966079999998</v>
      </c>
      <c r="O1685" s="169" t="str">
        <f t="shared" si="26"/>
        <v>GNM</v>
      </c>
    </row>
    <row r="1686" spans="1:15" hidden="1" outlineLevel="3" x14ac:dyDescent="0.25">
      <c r="A1686" s="169" t="s">
        <v>1308</v>
      </c>
      <c r="B1686" s="169" t="s">
        <v>1309</v>
      </c>
      <c r="C1686" s="169" t="s">
        <v>1277</v>
      </c>
      <c r="D1686" s="169">
        <v>3</v>
      </c>
      <c r="E1686" s="171">
        <v>17521</v>
      </c>
      <c r="J1686" s="169">
        <v>3.18</v>
      </c>
      <c r="K1686" s="171">
        <v>44682</v>
      </c>
      <c r="L1686" s="169">
        <v>24448.27</v>
      </c>
      <c r="M1686" s="169">
        <v>99.075379999999996</v>
      </c>
      <c r="N1686" s="170">
        <v>24222.216410000001</v>
      </c>
      <c r="O1686" s="169" t="str">
        <f t="shared" si="26"/>
        <v>GNM</v>
      </c>
    </row>
    <row r="1687" spans="1:15" hidden="1" outlineLevel="3" x14ac:dyDescent="0.25">
      <c r="A1687" s="169" t="s">
        <v>1308</v>
      </c>
      <c r="B1687" s="169" t="s">
        <v>1309</v>
      </c>
      <c r="C1687" s="169" t="s">
        <v>1277</v>
      </c>
      <c r="D1687" s="169">
        <v>3</v>
      </c>
      <c r="E1687" s="171">
        <v>17521</v>
      </c>
      <c r="J1687" s="169">
        <v>3.18</v>
      </c>
      <c r="K1687" s="171">
        <v>44713</v>
      </c>
      <c r="L1687" s="169">
        <v>24926.25</v>
      </c>
      <c r="M1687" s="169">
        <v>99.075379999999996</v>
      </c>
      <c r="N1687" s="170">
        <v>24695.77691</v>
      </c>
      <c r="O1687" s="169" t="str">
        <f t="shared" si="26"/>
        <v>GNM</v>
      </c>
    </row>
    <row r="1688" spans="1:15" hidden="1" outlineLevel="3" x14ac:dyDescent="0.25">
      <c r="A1688" s="169" t="s">
        <v>1308</v>
      </c>
      <c r="B1688" s="169" t="s">
        <v>1309</v>
      </c>
      <c r="C1688" s="169" t="s">
        <v>1277</v>
      </c>
      <c r="D1688" s="169">
        <v>3</v>
      </c>
      <c r="E1688" s="171">
        <v>17521</v>
      </c>
      <c r="J1688" s="169">
        <v>3.18</v>
      </c>
      <c r="K1688" s="171">
        <v>44743</v>
      </c>
      <c r="L1688" s="169">
        <v>25896.75</v>
      </c>
      <c r="M1688" s="169">
        <v>99.075379999999996</v>
      </c>
      <c r="N1688" s="170">
        <v>25657.303469999999</v>
      </c>
      <c r="O1688" s="169" t="str">
        <f t="shared" si="26"/>
        <v>GNM</v>
      </c>
    </row>
    <row r="1689" spans="1:15" hidden="1" outlineLevel="3" x14ac:dyDescent="0.25">
      <c r="A1689" s="169" t="s">
        <v>1308</v>
      </c>
      <c r="B1689" s="169" t="s">
        <v>1309</v>
      </c>
      <c r="C1689" s="169" t="s">
        <v>1277</v>
      </c>
      <c r="D1689" s="169">
        <v>3</v>
      </c>
      <c r="E1689" s="171">
        <v>17521</v>
      </c>
      <c r="J1689" s="169">
        <v>3.18</v>
      </c>
      <c r="K1689" s="171">
        <v>44774</v>
      </c>
      <c r="L1689" s="169">
        <v>24708.55</v>
      </c>
      <c r="M1689" s="169">
        <v>99.075379999999996</v>
      </c>
      <c r="N1689" s="170">
        <v>24480.089800000002</v>
      </c>
      <c r="O1689" s="169" t="str">
        <f t="shared" si="26"/>
        <v>GNM</v>
      </c>
    </row>
    <row r="1690" spans="1:15" hidden="1" outlineLevel="3" x14ac:dyDescent="0.25">
      <c r="A1690" s="169" t="s">
        <v>1308</v>
      </c>
      <c r="B1690" s="169" t="s">
        <v>1309</v>
      </c>
      <c r="C1690" s="169" t="s">
        <v>1277</v>
      </c>
      <c r="D1690" s="169">
        <v>3</v>
      </c>
      <c r="E1690" s="171">
        <v>17521</v>
      </c>
      <c r="J1690" s="169">
        <v>3.18</v>
      </c>
      <c r="K1690" s="171">
        <v>44805</v>
      </c>
      <c r="L1690" s="169">
        <v>24818</v>
      </c>
      <c r="M1690" s="169">
        <v>99.075379999999996</v>
      </c>
      <c r="N1690" s="170">
        <v>24588.52781</v>
      </c>
      <c r="O1690" s="169" t="str">
        <f t="shared" si="26"/>
        <v>GNM</v>
      </c>
    </row>
    <row r="1691" spans="1:15" hidden="1" outlineLevel="3" x14ac:dyDescent="0.25">
      <c r="A1691" s="169" t="s">
        <v>1308</v>
      </c>
      <c r="B1691" s="169" t="s">
        <v>1309</v>
      </c>
      <c r="C1691" s="169" t="s">
        <v>1277</v>
      </c>
      <c r="D1691" s="169">
        <v>3</v>
      </c>
      <c r="E1691" s="171">
        <v>17521</v>
      </c>
      <c r="J1691" s="169">
        <v>3.18</v>
      </c>
      <c r="K1691" s="171">
        <v>44835</v>
      </c>
      <c r="L1691" s="169">
        <v>21965.73</v>
      </c>
      <c r="M1691" s="169">
        <v>99.075379999999996</v>
      </c>
      <c r="N1691" s="170">
        <v>21762.63047</v>
      </c>
      <c r="O1691" s="169" t="str">
        <f t="shared" si="26"/>
        <v>GNM</v>
      </c>
    </row>
    <row r="1692" spans="1:15" hidden="1" outlineLevel="3" x14ac:dyDescent="0.25">
      <c r="A1692" s="169" t="s">
        <v>1308</v>
      </c>
      <c r="B1692" s="169" t="s">
        <v>1309</v>
      </c>
      <c r="C1692" s="169" t="s">
        <v>1277</v>
      </c>
      <c r="D1692" s="169">
        <v>3</v>
      </c>
      <c r="E1692" s="171">
        <v>17521</v>
      </c>
      <c r="J1692" s="169">
        <v>3.18</v>
      </c>
      <c r="K1692" s="171">
        <v>44866</v>
      </c>
      <c r="L1692" s="169">
        <v>21875.46</v>
      </c>
      <c r="M1692" s="169">
        <v>99.075379999999996</v>
      </c>
      <c r="N1692" s="170">
        <v>21673.19512</v>
      </c>
      <c r="O1692" s="169" t="str">
        <f t="shared" si="26"/>
        <v>GNM</v>
      </c>
    </row>
    <row r="1693" spans="1:15" hidden="1" outlineLevel="3" x14ac:dyDescent="0.25">
      <c r="A1693" s="169" t="s">
        <v>1308</v>
      </c>
      <c r="B1693" s="169" t="s">
        <v>1309</v>
      </c>
      <c r="C1693" s="169" t="s">
        <v>1277</v>
      </c>
      <c r="D1693" s="169">
        <v>3</v>
      </c>
      <c r="E1693" s="171">
        <v>17521</v>
      </c>
      <c r="J1693" s="169">
        <v>3.18</v>
      </c>
      <c r="K1693" s="171">
        <v>44896</v>
      </c>
      <c r="L1693" s="169">
        <v>20105.990000000002</v>
      </c>
      <c r="M1693" s="169">
        <v>99.075379999999996</v>
      </c>
      <c r="N1693" s="170">
        <v>19920.085999999999</v>
      </c>
      <c r="O1693" s="169" t="str">
        <f t="shared" si="26"/>
        <v>GNM</v>
      </c>
    </row>
    <row r="1694" spans="1:15" hidden="1" outlineLevel="3" x14ac:dyDescent="0.25">
      <c r="A1694" s="169" t="s">
        <v>1308</v>
      </c>
      <c r="B1694" s="169" t="s">
        <v>1309</v>
      </c>
      <c r="C1694" s="169" t="s">
        <v>1277</v>
      </c>
      <c r="D1694" s="169">
        <v>3</v>
      </c>
      <c r="E1694" s="171">
        <v>17521</v>
      </c>
      <c r="J1694" s="169">
        <v>3.18</v>
      </c>
      <c r="K1694" s="171">
        <v>44927</v>
      </c>
      <c r="L1694" s="169">
        <v>20198</v>
      </c>
      <c r="M1694" s="169">
        <v>99.075379999999996</v>
      </c>
      <c r="N1694" s="170">
        <v>20011.24525</v>
      </c>
      <c r="O1694" s="169" t="str">
        <f t="shared" si="26"/>
        <v>GNM</v>
      </c>
    </row>
    <row r="1695" spans="1:15" hidden="1" outlineLevel="3" x14ac:dyDescent="0.25">
      <c r="A1695" s="169" t="s">
        <v>1308</v>
      </c>
      <c r="B1695" s="169" t="s">
        <v>1309</v>
      </c>
      <c r="C1695" s="169" t="s">
        <v>1277</v>
      </c>
      <c r="D1695" s="169">
        <v>3</v>
      </c>
      <c r="E1695" s="171">
        <v>17521</v>
      </c>
      <c r="J1695" s="169">
        <v>3.18</v>
      </c>
      <c r="K1695" s="171">
        <v>44958</v>
      </c>
      <c r="L1695" s="169">
        <v>17770.41</v>
      </c>
      <c r="M1695" s="169">
        <v>99.075379999999996</v>
      </c>
      <c r="N1695" s="170">
        <v>17606.10124</v>
      </c>
      <c r="O1695" s="169" t="str">
        <f t="shared" si="26"/>
        <v>GNM</v>
      </c>
    </row>
    <row r="1696" spans="1:15" hidden="1" outlineLevel="3" x14ac:dyDescent="0.25">
      <c r="A1696" s="169" t="s">
        <v>1308</v>
      </c>
      <c r="B1696" s="169" t="s">
        <v>1309</v>
      </c>
      <c r="C1696" s="169" t="s">
        <v>1277</v>
      </c>
      <c r="D1696" s="169">
        <v>3</v>
      </c>
      <c r="E1696" s="171">
        <v>17521</v>
      </c>
      <c r="J1696" s="169">
        <v>3.18</v>
      </c>
      <c r="K1696" s="171">
        <v>44986</v>
      </c>
      <c r="L1696" s="169">
        <v>17540.849999999999</v>
      </c>
      <c r="M1696" s="169">
        <v>99.075379999999996</v>
      </c>
      <c r="N1696" s="170">
        <v>17378.663789999999</v>
      </c>
      <c r="O1696" s="169" t="str">
        <f t="shared" si="26"/>
        <v>GNM</v>
      </c>
    </row>
    <row r="1697" spans="1:15" hidden="1" outlineLevel="3" x14ac:dyDescent="0.25">
      <c r="A1697" s="169" t="s">
        <v>1308</v>
      </c>
      <c r="B1697" s="169" t="s">
        <v>1309</v>
      </c>
      <c r="C1697" s="169" t="s">
        <v>1277</v>
      </c>
      <c r="D1697" s="169">
        <v>3</v>
      </c>
      <c r="E1697" s="171">
        <v>17521</v>
      </c>
      <c r="J1697" s="169">
        <v>3.18</v>
      </c>
      <c r="K1697" s="171">
        <v>45017</v>
      </c>
      <c r="L1697" s="169">
        <v>20143.95</v>
      </c>
      <c r="M1697" s="169">
        <v>99.075379999999996</v>
      </c>
      <c r="N1697" s="170">
        <v>19957.695009999999</v>
      </c>
      <c r="O1697" s="169" t="str">
        <f t="shared" si="26"/>
        <v>GNM</v>
      </c>
    </row>
    <row r="1698" spans="1:15" hidden="1" outlineLevel="3" x14ac:dyDescent="0.25">
      <c r="A1698" s="169" t="s">
        <v>1308</v>
      </c>
      <c r="B1698" s="169" t="s">
        <v>1309</v>
      </c>
      <c r="C1698" s="169" t="s">
        <v>1277</v>
      </c>
      <c r="D1698" s="169">
        <v>3</v>
      </c>
      <c r="E1698" s="171">
        <v>17521</v>
      </c>
      <c r="J1698" s="169">
        <v>3.18</v>
      </c>
      <c r="K1698" s="171">
        <v>45047</v>
      </c>
      <c r="L1698" s="169">
        <v>20818.36</v>
      </c>
      <c r="M1698" s="169">
        <v>99.075379999999996</v>
      </c>
      <c r="N1698" s="170">
        <v>20625.869279999999</v>
      </c>
      <c r="O1698" s="169" t="str">
        <f t="shared" si="26"/>
        <v>GNM</v>
      </c>
    </row>
    <row r="1699" spans="1:15" hidden="1" outlineLevel="3" x14ac:dyDescent="0.25">
      <c r="A1699" s="169" t="s">
        <v>1308</v>
      </c>
      <c r="B1699" s="169" t="s">
        <v>1309</v>
      </c>
      <c r="C1699" s="169" t="s">
        <v>1277</v>
      </c>
      <c r="D1699" s="169">
        <v>3</v>
      </c>
      <c r="E1699" s="171">
        <v>17521</v>
      </c>
      <c r="J1699" s="169">
        <v>3.18</v>
      </c>
      <c r="K1699" s="171">
        <v>45078</v>
      </c>
      <c r="L1699" s="169">
        <v>21215.49</v>
      </c>
      <c r="M1699" s="169">
        <v>99.075379999999996</v>
      </c>
      <c r="N1699" s="170">
        <v>21019.32734</v>
      </c>
      <c r="O1699" s="169" t="str">
        <f t="shared" si="26"/>
        <v>GNM</v>
      </c>
    </row>
    <row r="1700" spans="1:15" hidden="1" outlineLevel="3" x14ac:dyDescent="0.25">
      <c r="A1700" s="169" t="s">
        <v>1308</v>
      </c>
      <c r="B1700" s="169" t="s">
        <v>1309</v>
      </c>
      <c r="C1700" s="169" t="s">
        <v>1277</v>
      </c>
      <c r="D1700" s="169">
        <v>3</v>
      </c>
      <c r="E1700" s="171">
        <v>17521</v>
      </c>
      <c r="J1700" s="169">
        <v>3.18</v>
      </c>
      <c r="K1700" s="171">
        <v>45108</v>
      </c>
      <c r="L1700" s="169">
        <v>22031.9</v>
      </c>
      <c r="M1700" s="169">
        <v>99.075379999999996</v>
      </c>
      <c r="N1700" s="170">
        <v>21828.18865</v>
      </c>
      <c r="O1700" s="169" t="str">
        <f t="shared" si="26"/>
        <v>GNM</v>
      </c>
    </row>
    <row r="1701" spans="1:15" hidden="1" outlineLevel="3" x14ac:dyDescent="0.25">
      <c r="A1701" s="169" t="s">
        <v>1308</v>
      </c>
      <c r="B1701" s="169" t="s">
        <v>1309</v>
      </c>
      <c r="C1701" s="169" t="s">
        <v>1277</v>
      </c>
      <c r="D1701" s="169">
        <v>3</v>
      </c>
      <c r="E1701" s="171">
        <v>17521</v>
      </c>
      <c r="J1701" s="169">
        <v>3.18</v>
      </c>
      <c r="K1701" s="171">
        <v>45139</v>
      </c>
      <c r="L1701" s="169">
        <v>21038.95</v>
      </c>
      <c r="M1701" s="169">
        <v>99.075379999999996</v>
      </c>
      <c r="N1701" s="170">
        <v>20844.41966</v>
      </c>
      <c r="O1701" s="169" t="str">
        <f t="shared" si="26"/>
        <v>GNM</v>
      </c>
    </row>
    <row r="1702" spans="1:15" hidden="1" outlineLevel="3" x14ac:dyDescent="0.25">
      <c r="A1702" s="169" t="s">
        <v>1308</v>
      </c>
      <c r="B1702" s="169" t="s">
        <v>1309</v>
      </c>
      <c r="C1702" s="169" t="s">
        <v>1277</v>
      </c>
      <c r="D1702" s="169">
        <v>3</v>
      </c>
      <c r="E1702" s="171">
        <v>17521</v>
      </c>
      <c r="J1702" s="169">
        <v>3.18</v>
      </c>
      <c r="K1702" s="171">
        <v>45170</v>
      </c>
      <c r="L1702" s="169">
        <v>21147.32</v>
      </c>
      <c r="M1702" s="169">
        <v>99.075379999999996</v>
      </c>
      <c r="N1702" s="170">
        <v>20951.787649999998</v>
      </c>
      <c r="O1702" s="169" t="str">
        <f t="shared" si="26"/>
        <v>GNM</v>
      </c>
    </row>
    <row r="1703" spans="1:15" hidden="1" outlineLevel="3" x14ac:dyDescent="0.25">
      <c r="A1703" s="169" t="s">
        <v>1308</v>
      </c>
      <c r="B1703" s="169" t="s">
        <v>1309</v>
      </c>
      <c r="C1703" s="169" t="s">
        <v>1277</v>
      </c>
      <c r="D1703" s="169">
        <v>3</v>
      </c>
      <c r="E1703" s="171">
        <v>17521</v>
      </c>
      <c r="J1703" s="169">
        <v>3.18</v>
      </c>
      <c r="K1703" s="171">
        <v>45200</v>
      </c>
      <c r="L1703" s="169">
        <v>18760.810000000001</v>
      </c>
      <c r="M1703" s="169">
        <v>99.075379999999996</v>
      </c>
      <c r="N1703" s="170">
        <v>18587.343799999999</v>
      </c>
      <c r="O1703" s="169" t="str">
        <f t="shared" si="26"/>
        <v>GNM</v>
      </c>
    </row>
    <row r="1704" spans="1:15" hidden="1" outlineLevel="3" x14ac:dyDescent="0.25">
      <c r="A1704" s="169" t="s">
        <v>1308</v>
      </c>
      <c r="B1704" s="169" t="s">
        <v>1309</v>
      </c>
      <c r="C1704" s="169" t="s">
        <v>1277</v>
      </c>
      <c r="D1704" s="169">
        <v>3</v>
      </c>
      <c r="E1704" s="171">
        <v>17521</v>
      </c>
      <c r="J1704" s="169">
        <v>3.18</v>
      </c>
      <c r="K1704" s="171">
        <v>45231</v>
      </c>
      <c r="L1704" s="169">
        <v>18687.599999999999</v>
      </c>
      <c r="M1704" s="169">
        <v>99.075379999999996</v>
      </c>
      <c r="N1704" s="170">
        <v>18514.810710000002</v>
      </c>
      <c r="O1704" s="169" t="str">
        <f t="shared" si="26"/>
        <v>GNM</v>
      </c>
    </row>
    <row r="1705" spans="1:15" hidden="1" outlineLevel="3" x14ac:dyDescent="0.25">
      <c r="A1705" s="169" t="s">
        <v>1308</v>
      </c>
      <c r="B1705" s="169" t="s">
        <v>1309</v>
      </c>
      <c r="C1705" s="169" t="s">
        <v>1277</v>
      </c>
      <c r="D1705" s="169">
        <v>3</v>
      </c>
      <c r="E1705" s="171">
        <v>17521</v>
      </c>
      <c r="J1705" s="169">
        <v>3.18</v>
      </c>
      <c r="K1705" s="171">
        <v>45261</v>
      </c>
      <c r="L1705" s="169">
        <v>17201.189999999999</v>
      </c>
      <c r="M1705" s="169">
        <v>99.075379999999996</v>
      </c>
      <c r="N1705" s="170">
        <v>17042.144359999998</v>
      </c>
      <c r="O1705" s="169" t="str">
        <f t="shared" si="26"/>
        <v>GNM</v>
      </c>
    </row>
    <row r="1706" spans="1:15" hidden="1" outlineLevel="3" x14ac:dyDescent="0.25">
      <c r="A1706" s="169" t="s">
        <v>1308</v>
      </c>
      <c r="B1706" s="169" t="s">
        <v>1309</v>
      </c>
      <c r="C1706" s="169" t="s">
        <v>1277</v>
      </c>
      <c r="D1706" s="169">
        <v>3</v>
      </c>
      <c r="E1706" s="171">
        <v>17521</v>
      </c>
      <c r="J1706" s="169">
        <v>3.18</v>
      </c>
      <c r="K1706" s="171">
        <v>45292</v>
      </c>
      <c r="L1706" s="169">
        <v>17271.39</v>
      </c>
      <c r="M1706" s="169">
        <v>99.075379999999996</v>
      </c>
      <c r="N1706" s="170">
        <v>17111.69527</v>
      </c>
      <c r="O1706" s="169" t="str">
        <f t="shared" si="26"/>
        <v>GNM</v>
      </c>
    </row>
    <row r="1707" spans="1:15" hidden="1" outlineLevel="3" x14ac:dyDescent="0.25">
      <c r="A1707" s="169" t="s">
        <v>1308</v>
      </c>
      <c r="B1707" s="169" t="s">
        <v>1309</v>
      </c>
      <c r="C1707" s="169" t="s">
        <v>1277</v>
      </c>
      <c r="D1707" s="169">
        <v>3</v>
      </c>
      <c r="E1707" s="171">
        <v>17521</v>
      </c>
      <c r="J1707" s="169">
        <v>3.18</v>
      </c>
      <c r="K1707" s="171">
        <v>45323</v>
      </c>
      <c r="L1707" s="169">
        <v>15193.19</v>
      </c>
      <c r="M1707" s="169">
        <v>99.075379999999996</v>
      </c>
      <c r="N1707" s="170">
        <v>15052.710730000001</v>
      </c>
      <c r="O1707" s="169" t="str">
        <f t="shared" si="26"/>
        <v>GNM</v>
      </c>
    </row>
    <row r="1708" spans="1:15" hidden="1" outlineLevel="3" x14ac:dyDescent="0.25">
      <c r="A1708" s="169" t="s">
        <v>1308</v>
      </c>
      <c r="B1708" s="169" t="s">
        <v>1309</v>
      </c>
      <c r="C1708" s="169" t="s">
        <v>1277</v>
      </c>
      <c r="D1708" s="169">
        <v>3</v>
      </c>
      <c r="E1708" s="171">
        <v>17521</v>
      </c>
      <c r="J1708" s="169">
        <v>3.18</v>
      </c>
      <c r="K1708" s="171">
        <v>45352</v>
      </c>
      <c r="L1708" s="169">
        <v>14987.6</v>
      </c>
      <c r="M1708" s="169">
        <v>99.075379999999996</v>
      </c>
      <c r="N1708" s="170">
        <v>14849.021650000001</v>
      </c>
      <c r="O1708" s="169" t="str">
        <f t="shared" si="26"/>
        <v>GNM</v>
      </c>
    </row>
    <row r="1709" spans="1:15" hidden="1" outlineLevel="3" x14ac:dyDescent="0.25">
      <c r="A1709" s="169" t="s">
        <v>1308</v>
      </c>
      <c r="B1709" s="169" t="s">
        <v>1309</v>
      </c>
      <c r="C1709" s="169" t="s">
        <v>1277</v>
      </c>
      <c r="D1709" s="169">
        <v>3</v>
      </c>
      <c r="E1709" s="171">
        <v>17521</v>
      </c>
      <c r="J1709" s="169">
        <v>3.18</v>
      </c>
      <c r="K1709" s="171">
        <v>45383</v>
      </c>
      <c r="L1709" s="169">
        <v>17149.650000000001</v>
      </c>
      <c r="M1709" s="169">
        <v>99.075379999999996</v>
      </c>
      <c r="N1709" s="170">
        <v>16991.080910000001</v>
      </c>
      <c r="O1709" s="169" t="str">
        <f t="shared" si="26"/>
        <v>GNM</v>
      </c>
    </row>
    <row r="1710" spans="1:15" hidden="1" outlineLevel="3" x14ac:dyDescent="0.25">
      <c r="A1710" s="169" t="s">
        <v>1308</v>
      </c>
      <c r="B1710" s="169" t="s">
        <v>1309</v>
      </c>
      <c r="C1710" s="169" t="s">
        <v>1277</v>
      </c>
      <c r="D1710" s="169">
        <v>3</v>
      </c>
      <c r="E1710" s="171">
        <v>17521</v>
      </c>
      <c r="J1710" s="169">
        <v>3.18</v>
      </c>
      <c r="K1710" s="171">
        <v>45413</v>
      </c>
      <c r="L1710" s="169">
        <v>17701.349999999999</v>
      </c>
      <c r="M1710" s="169">
        <v>99.075379999999996</v>
      </c>
      <c r="N1710" s="170">
        <v>17537.679779999999</v>
      </c>
      <c r="O1710" s="169" t="str">
        <f t="shared" si="26"/>
        <v>GNM</v>
      </c>
    </row>
    <row r="1711" spans="1:15" hidden="1" outlineLevel="3" x14ac:dyDescent="0.25">
      <c r="A1711" s="169" t="s">
        <v>1308</v>
      </c>
      <c r="B1711" s="169" t="s">
        <v>1309</v>
      </c>
      <c r="C1711" s="169" t="s">
        <v>1277</v>
      </c>
      <c r="D1711" s="169">
        <v>3</v>
      </c>
      <c r="E1711" s="171">
        <v>17521</v>
      </c>
      <c r="J1711" s="169">
        <v>3.18</v>
      </c>
      <c r="K1711" s="171">
        <v>45444</v>
      </c>
      <c r="L1711" s="169">
        <v>18026.39</v>
      </c>
      <c r="M1711" s="169">
        <v>99.075379999999996</v>
      </c>
      <c r="N1711" s="170">
        <v>17859.714390000001</v>
      </c>
      <c r="O1711" s="169" t="str">
        <f t="shared" si="26"/>
        <v>GNM</v>
      </c>
    </row>
    <row r="1712" spans="1:15" hidden="1" outlineLevel="3" x14ac:dyDescent="0.25">
      <c r="A1712" s="169" t="s">
        <v>1308</v>
      </c>
      <c r="B1712" s="169" t="s">
        <v>1309</v>
      </c>
      <c r="C1712" s="169" t="s">
        <v>1277</v>
      </c>
      <c r="D1712" s="169">
        <v>3</v>
      </c>
      <c r="E1712" s="171">
        <v>17521</v>
      </c>
      <c r="J1712" s="169">
        <v>3.18</v>
      </c>
      <c r="K1712" s="171">
        <v>45474</v>
      </c>
      <c r="L1712" s="169">
        <v>18692.240000000002</v>
      </c>
      <c r="M1712" s="169">
        <v>99.075379999999996</v>
      </c>
      <c r="N1712" s="170">
        <v>18519.407810000001</v>
      </c>
      <c r="O1712" s="169" t="str">
        <f t="shared" si="26"/>
        <v>GNM</v>
      </c>
    </row>
    <row r="1713" spans="1:15" hidden="1" outlineLevel="3" x14ac:dyDescent="0.25">
      <c r="A1713" s="169" t="s">
        <v>1308</v>
      </c>
      <c r="B1713" s="169" t="s">
        <v>1309</v>
      </c>
      <c r="C1713" s="169" t="s">
        <v>1277</v>
      </c>
      <c r="D1713" s="169">
        <v>3</v>
      </c>
      <c r="E1713" s="171">
        <v>17521</v>
      </c>
      <c r="J1713" s="169">
        <v>3.18</v>
      </c>
      <c r="K1713" s="171">
        <v>45505</v>
      </c>
      <c r="L1713" s="169">
        <v>17848.48</v>
      </c>
      <c r="M1713" s="169">
        <v>99.075379999999996</v>
      </c>
      <c r="N1713" s="170">
        <v>17683.449379999998</v>
      </c>
      <c r="O1713" s="169" t="str">
        <f t="shared" si="26"/>
        <v>GNM</v>
      </c>
    </row>
    <row r="1714" spans="1:15" hidden="1" outlineLevel="3" x14ac:dyDescent="0.25">
      <c r="A1714" s="169" t="s">
        <v>1308</v>
      </c>
      <c r="B1714" s="169" t="s">
        <v>1309</v>
      </c>
      <c r="C1714" s="169" t="s">
        <v>1277</v>
      </c>
      <c r="D1714" s="169">
        <v>3</v>
      </c>
      <c r="E1714" s="171">
        <v>17521</v>
      </c>
      <c r="J1714" s="169">
        <v>3.18</v>
      </c>
      <c r="K1714" s="171">
        <v>45536</v>
      </c>
      <c r="L1714" s="169">
        <v>17912.13</v>
      </c>
      <c r="M1714" s="169">
        <v>99.075379999999996</v>
      </c>
      <c r="N1714" s="170">
        <v>17746.510859999999</v>
      </c>
      <c r="O1714" s="169" t="str">
        <f t="shared" si="26"/>
        <v>GNM</v>
      </c>
    </row>
    <row r="1715" spans="1:15" hidden="1" outlineLevel="3" x14ac:dyDescent="0.25">
      <c r="A1715" s="169" t="s">
        <v>1308</v>
      </c>
      <c r="B1715" s="169" t="s">
        <v>1309</v>
      </c>
      <c r="C1715" s="169" t="s">
        <v>1277</v>
      </c>
      <c r="D1715" s="169">
        <v>3</v>
      </c>
      <c r="E1715" s="171">
        <v>17521</v>
      </c>
      <c r="J1715" s="169">
        <v>3.18</v>
      </c>
      <c r="K1715" s="171">
        <v>45566</v>
      </c>
      <c r="L1715" s="169">
        <v>15913.3</v>
      </c>
      <c r="M1715" s="169">
        <v>99.075379999999996</v>
      </c>
      <c r="N1715" s="170">
        <v>15766.16245</v>
      </c>
      <c r="O1715" s="169" t="str">
        <f t="shared" si="26"/>
        <v>GNM</v>
      </c>
    </row>
    <row r="1716" spans="1:15" hidden="1" outlineLevel="3" x14ac:dyDescent="0.25">
      <c r="A1716" s="169" t="s">
        <v>1308</v>
      </c>
      <c r="B1716" s="169" t="s">
        <v>1309</v>
      </c>
      <c r="C1716" s="169" t="s">
        <v>1277</v>
      </c>
      <c r="D1716" s="169">
        <v>3</v>
      </c>
      <c r="E1716" s="171">
        <v>17521</v>
      </c>
      <c r="J1716" s="169">
        <v>3.18</v>
      </c>
      <c r="K1716" s="171">
        <v>45597</v>
      </c>
      <c r="L1716" s="169">
        <v>15824.43</v>
      </c>
      <c r="M1716" s="169">
        <v>99.075379999999996</v>
      </c>
      <c r="N1716" s="170">
        <v>15678.114159999999</v>
      </c>
      <c r="O1716" s="169" t="str">
        <f t="shared" si="26"/>
        <v>GNM</v>
      </c>
    </row>
    <row r="1717" spans="1:15" hidden="1" outlineLevel="3" x14ac:dyDescent="0.25">
      <c r="A1717" s="169" t="s">
        <v>1308</v>
      </c>
      <c r="B1717" s="169" t="s">
        <v>1309</v>
      </c>
      <c r="C1717" s="169" t="s">
        <v>1277</v>
      </c>
      <c r="D1717" s="169">
        <v>3</v>
      </c>
      <c r="E1717" s="171">
        <v>17521</v>
      </c>
      <c r="J1717" s="169">
        <v>3.18</v>
      </c>
      <c r="K1717" s="171">
        <v>45627</v>
      </c>
      <c r="L1717" s="169">
        <v>14587.24</v>
      </c>
      <c r="M1717" s="169">
        <v>99.075379999999996</v>
      </c>
      <c r="N1717" s="170">
        <v>14452.36346</v>
      </c>
      <c r="O1717" s="169" t="str">
        <f t="shared" si="26"/>
        <v>GNM</v>
      </c>
    </row>
    <row r="1718" spans="1:15" hidden="1" outlineLevel="3" x14ac:dyDescent="0.25">
      <c r="A1718" s="169" t="s">
        <v>1308</v>
      </c>
      <c r="B1718" s="169" t="s">
        <v>1309</v>
      </c>
      <c r="C1718" s="169" t="s">
        <v>1277</v>
      </c>
      <c r="D1718" s="169">
        <v>3</v>
      </c>
      <c r="E1718" s="171">
        <v>17521</v>
      </c>
      <c r="J1718" s="169">
        <v>3.18</v>
      </c>
      <c r="K1718" s="171">
        <v>45658</v>
      </c>
      <c r="L1718" s="169">
        <v>14634.48</v>
      </c>
      <c r="M1718" s="169">
        <v>99.075379999999996</v>
      </c>
      <c r="N1718" s="170">
        <v>14499.166670000001</v>
      </c>
      <c r="O1718" s="169" t="str">
        <f t="shared" si="26"/>
        <v>GNM</v>
      </c>
    </row>
    <row r="1719" spans="1:15" hidden="1" outlineLevel="3" x14ac:dyDescent="0.25">
      <c r="A1719" s="169" t="s">
        <v>1308</v>
      </c>
      <c r="B1719" s="169" t="s">
        <v>1309</v>
      </c>
      <c r="C1719" s="169" t="s">
        <v>1277</v>
      </c>
      <c r="D1719" s="169">
        <v>3</v>
      </c>
      <c r="E1719" s="171">
        <v>17521</v>
      </c>
      <c r="J1719" s="169">
        <v>3.18</v>
      </c>
      <c r="K1719" s="171">
        <v>45689</v>
      </c>
      <c r="L1719" s="169">
        <v>12912.21</v>
      </c>
      <c r="M1719" s="169">
        <v>99.075379999999996</v>
      </c>
      <c r="N1719" s="170">
        <v>12792.821120000001</v>
      </c>
      <c r="O1719" s="169" t="str">
        <f t="shared" si="26"/>
        <v>GNM</v>
      </c>
    </row>
    <row r="1720" spans="1:15" hidden="1" outlineLevel="3" x14ac:dyDescent="0.25">
      <c r="A1720" s="169" t="s">
        <v>1308</v>
      </c>
      <c r="B1720" s="169" t="s">
        <v>1309</v>
      </c>
      <c r="C1720" s="169" t="s">
        <v>1277</v>
      </c>
      <c r="D1720" s="169">
        <v>3</v>
      </c>
      <c r="E1720" s="171">
        <v>17521</v>
      </c>
      <c r="J1720" s="169">
        <v>3.18</v>
      </c>
      <c r="K1720" s="171">
        <v>45717</v>
      </c>
      <c r="L1720" s="169">
        <v>12745.33</v>
      </c>
      <c r="M1720" s="169">
        <v>99.075379999999996</v>
      </c>
      <c r="N1720" s="170">
        <v>12627.484130000001</v>
      </c>
      <c r="O1720" s="169" t="str">
        <f t="shared" si="26"/>
        <v>GNM</v>
      </c>
    </row>
    <row r="1721" spans="1:15" hidden="1" outlineLevel="3" x14ac:dyDescent="0.25">
      <c r="A1721" s="169" t="s">
        <v>1308</v>
      </c>
      <c r="B1721" s="169" t="s">
        <v>1309</v>
      </c>
      <c r="C1721" s="169" t="s">
        <v>1277</v>
      </c>
      <c r="D1721" s="169">
        <v>3</v>
      </c>
      <c r="E1721" s="171">
        <v>17521</v>
      </c>
      <c r="J1721" s="169">
        <v>3.18</v>
      </c>
      <c r="K1721" s="171">
        <v>45748</v>
      </c>
      <c r="L1721" s="169">
        <v>14515.81</v>
      </c>
      <c r="M1721" s="169">
        <v>99.075379999999996</v>
      </c>
      <c r="N1721" s="170">
        <v>14381.593919999999</v>
      </c>
      <c r="O1721" s="169" t="str">
        <f t="shared" si="26"/>
        <v>GNM</v>
      </c>
    </row>
    <row r="1722" spans="1:15" hidden="1" outlineLevel="3" x14ac:dyDescent="0.25">
      <c r="A1722" s="169" t="s">
        <v>1308</v>
      </c>
      <c r="B1722" s="169" t="s">
        <v>1309</v>
      </c>
      <c r="C1722" s="169" t="s">
        <v>1277</v>
      </c>
      <c r="D1722" s="169">
        <v>3</v>
      </c>
      <c r="E1722" s="171">
        <v>17521</v>
      </c>
      <c r="J1722" s="169">
        <v>3.18</v>
      </c>
      <c r="K1722" s="171">
        <v>45778</v>
      </c>
      <c r="L1722" s="169">
        <v>14974.35</v>
      </c>
      <c r="M1722" s="169">
        <v>99.075379999999996</v>
      </c>
      <c r="N1722" s="170">
        <v>14835.89417</v>
      </c>
      <c r="O1722" s="169" t="str">
        <f t="shared" si="26"/>
        <v>GNM</v>
      </c>
    </row>
    <row r="1723" spans="1:15" hidden="1" outlineLevel="3" x14ac:dyDescent="0.25">
      <c r="A1723" s="169" t="s">
        <v>1308</v>
      </c>
      <c r="B1723" s="169" t="s">
        <v>1309</v>
      </c>
      <c r="C1723" s="169" t="s">
        <v>1277</v>
      </c>
      <c r="D1723" s="169">
        <v>3</v>
      </c>
      <c r="E1723" s="171">
        <v>17521</v>
      </c>
      <c r="J1723" s="169">
        <v>3.18</v>
      </c>
      <c r="K1723" s="171">
        <v>45809</v>
      </c>
      <c r="L1723" s="169">
        <v>15244.21</v>
      </c>
      <c r="M1723" s="169">
        <v>99.075379999999996</v>
      </c>
      <c r="N1723" s="170">
        <v>15103.25899</v>
      </c>
      <c r="O1723" s="169" t="str">
        <f t="shared" si="26"/>
        <v>GNM</v>
      </c>
    </row>
    <row r="1724" spans="1:15" hidden="1" outlineLevel="3" x14ac:dyDescent="0.25">
      <c r="A1724" s="169" t="s">
        <v>1308</v>
      </c>
      <c r="B1724" s="169" t="s">
        <v>1309</v>
      </c>
      <c r="C1724" s="169" t="s">
        <v>1277</v>
      </c>
      <c r="D1724" s="169">
        <v>3</v>
      </c>
      <c r="E1724" s="171">
        <v>17521</v>
      </c>
      <c r="J1724" s="169">
        <v>3.18</v>
      </c>
      <c r="K1724" s="171">
        <v>45839</v>
      </c>
      <c r="L1724" s="169">
        <v>15790.85</v>
      </c>
      <c r="M1724" s="169">
        <v>99.075379999999996</v>
      </c>
      <c r="N1724" s="170">
        <v>15644.844639999999</v>
      </c>
      <c r="O1724" s="169" t="str">
        <f t="shared" si="26"/>
        <v>GNM</v>
      </c>
    </row>
    <row r="1725" spans="1:15" hidden="1" outlineLevel="3" x14ac:dyDescent="0.25">
      <c r="A1725" s="169" t="s">
        <v>1308</v>
      </c>
      <c r="B1725" s="169" t="s">
        <v>1309</v>
      </c>
      <c r="C1725" s="169" t="s">
        <v>1277</v>
      </c>
      <c r="D1725" s="169">
        <v>3</v>
      </c>
      <c r="E1725" s="171">
        <v>17521</v>
      </c>
      <c r="J1725" s="169">
        <v>3.18</v>
      </c>
      <c r="K1725" s="171">
        <v>45870</v>
      </c>
      <c r="L1725" s="169">
        <v>15093.73</v>
      </c>
      <c r="M1725" s="169">
        <v>99.075379999999996</v>
      </c>
      <c r="N1725" s="170">
        <v>14954.17035</v>
      </c>
      <c r="O1725" s="169" t="str">
        <f t="shared" si="26"/>
        <v>GNM</v>
      </c>
    </row>
    <row r="1726" spans="1:15" hidden="1" outlineLevel="3" x14ac:dyDescent="0.25">
      <c r="A1726" s="169" t="s">
        <v>1308</v>
      </c>
      <c r="B1726" s="169" t="s">
        <v>1309</v>
      </c>
      <c r="C1726" s="169" t="s">
        <v>1277</v>
      </c>
      <c r="D1726" s="169">
        <v>3</v>
      </c>
      <c r="E1726" s="171">
        <v>17521</v>
      </c>
      <c r="J1726" s="169">
        <v>3.18</v>
      </c>
      <c r="K1726" s="171">
        <v>45901</v>
      </c>
      <c r="L1726" s="169">
        <v>15141.26</v>
      </c>
      <c r="M1726" s="169">
        <v>99.075379999999996</v>
      </c>
      <c r="N1726" s="170">
        <v>15001.26088</v>
      </c>
      <c r="O1726" s="169" t="str">
        <f t="shared" si="26"/>
        <v>GNM</v>
      </c>
    </row>
    <row r="1727" spans="1:15" hidden="1" outlineLevel="3" x14ac:dyDescent="0.25">
      <c r="A1727" s="169" t="s">
        <v>1308</v>
      </c>
      <c r="B1727" s="169" t="s">
        <v>1309</v>
      </c>
      <c r="C1727" s="169" t="s">
        <v>1277</v>
      </c>
      <c r="D1727" s="169">
        <v>3</v>
      </c>
      <c r="E1727" s="171">
        <v>17521</v>
      </c>
      <c r="J1727" s="169">
        <v>3.18</v>
      </c>
      <c r="K1727" s="171">
        <v>45931</v>
      </c>
      <c r="L1727" s="169">
        <v>13491.66</v>
      </c>
      <c r="M1727" s="169">
        <v>99.075379999999996</v>
      </c>
      <c r="N1727" s="170">
        <v>13366.913409999999</v>
      </c>
      <c r="O1727" s="169" t="str">
        <f t="shared" si="26"/>
        <v>GNM</v>
      </c>
    </row>
    <row r="1728" spans="1:15" hidden="1" outlineLevel="3" x14ac:dyDescent="0.25">
      <c r="A1728" s="169" t="s">
        <v>1308</v>
      </c>
      <c r="B1728" s="169" t="s">
        <v>1309</v>
      </c>
      <c r="C1728" s="169" t="s">
        <v>1277</v>
      </c>
      <c r="D1728" s="169">
        <v>3</v>
      </c>
      <c r="E1728" s="171">
        <v>17521</v>
      </c>
      <c r="J1728" s="169">
        <v>3.18</v>
      </c>
      <c r="K1728" s="171">
        <v>45962</v>
      </c>
      <c r="L1728" s="169">
        <v>13405.97</v>
      </c>
      <c r="M1728" s="169">
        <v>99.075379999999996</v>
      </c>
      <c r="N1728" s="170">
        <v>13282.015719999999</v>
      </c>
      <c r="O1728" s="169" t="str">
        <f t="shared" si="26"/>
        <v>GNM</v>
      </c>
    </row>
    <row r="1729" spans="1:15" hidden="1" outlineLevel="3" x14ac:dyDescent="0.25">
      <c r="A1729" s="169" t="s">
        <v>1308</v>
      </c>
      <c r="B1729" s="169" t="s">
        <v>1309</v>
      </c>
      <c r="C1729" s="169" t="s">
        <v>1277</v>
      </c>
      <c r="D1729" s="169">
        <v>3</v>
      </c>
      <c r="E1729" s="171">
        <v>17521</v>
      </c>
      <c r="J1729" s="169">
        <v>3.18</v>
      </c>
      <c r="K1729" s="171">
        <v>45992</v>
      </c>
      <c r="L1729" s="169">
        <v>12390.35</v>
      </c>
      <c r="M1729" s="169">
        <v>99.075379999999996</v>
      </c>
      <c r="N1729" s="170">
        <v>12275.78635</v>
      </c>
      <c r="O1729" s="169" t="str">
        <f t="shared" si="26"/>
        <v>GNM</v>
      </c>
    </row>
    <row r="1730" spans="1:15" hidden="1" outlineLevel="3" x14ac:dyDescent="0.25">
      <c r="A1730" s="169" t="s">
        <v>1308</v>
      </c>
      <c r="B1730" s="169" t="s">
        <v>1309</v>
      </c>
      <c r="C1730" s="169" t="s">
        <v>1277</v>
      </c>
      <c r="D1730" s="169">
        <v>3</v>
      </c>
      <c r="E1730" s="171">
        <v>17521</v>
      </c>
      <c r="J1730" s="169">
        <v>3.18</v>
      </c>
      <c r="K1730" s="171">
        <v>46023</v>
      </c>
      <c r="L1730" s="169">
        <v>12425.65</v>
      </c>
      <c r="M1730" s="169">
        <v>99.075379999999996</v>
      </c>
      <c r="N1730" s="170">
        <v>12310.75995</v>
      </c>
      <c r="O1730" s="169" t="str">
        <f t="shared" ref="O1730:O1793" si="27">LEFT(B1730,3)</f>
        <v>GNM</v>
      </c>
    </row>
    <row r="1731" spans="1:15" hidden="1" outlineLevel="3" x14ac:dyDescent="0.25">
      <c r="A1731" s="169" t="s">
        <v>1308</v>
      </c>
      <c r="B1731" s="169" t="s">
        <v>1309</v>
      </c>
      <c r="C1731" s="169" t="s">
        <v>1277</v>
      </c>
      <c r="D1731" s="169">
        <v>3</v>
      </c>
      <c r="E1731" s="171">
        <v>17521</v>
      </c>
      <c r="J1731" s="169">
        <v>3.18</v>
      </c>
      <c r="K1731" s="171">
        <v>46054</v>
      </c>
      <c r="L1731" s="169">
        <v>10984.99</v>
      </c>
      <c r="M1731" s="169">
        <v>99.075379999999996</v>
      </c>
      <c r="N1731" s="170">
        <v>10883.42059</v>
      </c>
      <c r="O1731" s="169" t="str">
        <f t="shared" si="27"/>
        <v>GNM</v>
      </c>
    </row>
    <row r="1732" spans="1:15" hidden="1" outlineLevel="3" x14ac:dyDescent="0.25">
      <c r="A1732" s="169" t="s">
        <v>1308</v>
      </c>
      <c r="B1732" s="169" t="s">
        <v>1309</v>
      </c>
      <c r="C1732" s="169" t="s">
        <v>1277</v>
      </c>
      <c r="D1732" s="169">
        <v>3</v>
      </c>
      <c r="E1732" s="171">
        <v>17521</v>
      </c>
      <c r="J1732" s="169">
        <v>3.18</v>
      </c>
      <c r="K1732" s="171">
        <v>46082</v>
      </c>
      <c r="L1732" s="169">
        <v>10851.8</v>
      </c>
      <c r="M1732" s="169">
        <v>99.075379999999996</v>
      </c>
      <c r="N1732" s="170">
        <v>10751.462090000001</v>
      </c>
      <c r="O1732" s="169" t="str">
        <f t="shared" si="27"/>
        <v>GNM</v>
      </c>
    </row>
    <row r="1733" spans="1:15" hidden="1" outlineLevel="3" x14ac:dyDescent="0.25">
      <c r="A1733" s="169" t="s">
        <v>1308</v>
      </c>
      <c r="B1733" s="169" t="s">
        <v>1309</v>
      </c>
      <c r="C1733" s="169" t="s">
        <v>1277</v>
      </c>
      <c r="D1733" s="169">
        <v>3</v>
      </c>
      <c r="E1733" s="171">
        <v>17521</v>
      </c>
      <c r="J1733" s="169">
        <v>3.18</v>
      </c>
      <c r="K1733" s="171">
        <v>46113</v>
      </c>
      <c r="L1733" s="169">
        <v>12307.43</v>
      </c>
      <c r="M1733" s="169">
        <v>99.075379999999996</v>
      </c>
      <c r="N1733" s="170">
        <v>12193.633040000001</v>
      </c>
      <c r="O1733" s="169" t="str">
        <f t="shared" si="27"/>
        <v>GNM</v>
      </c>
    </row>
    <row r="1734" spans="1:15" hidden="1" outlineLevel="3" x14ac:dyDescent="0.25">
      <c r="A1734" s="169" t="s">
        <v>1308</v>
      </c>
      <c r="B1734" s="169" t="s">
        <v>1309</v>
      </c>
      <c r="C1734" s="169" t="s">
        <v>1277</v>
      </c>
      <c r="D1734" s="169">
        <v>3</v>
      </c>
      <c r="E1734" s="171">
        <v>17521</v>
      </c>
      <c r="J1734" s="169">
        <v>3.18</v>
      </c>
      <c r="K1734" s="171">
        <v>46143</v>
      </c>
      <c r="L1734" s="169">
        <v>12694.48</v>
      </c>
      <c r="M1734" s="169">
        <v>99.075379999999996</v>
      </c>
      <c r="N1734" s="170">
        <v>12577.104300000001</v>
      </c>
      <c r="O1734" s="169" t="str">
        <f t="shared" si="27"/>
        <v>GNM</v>
      </c>
    </row>
    <row r="1735" spans="1:15" hidden="1" outlineLevel="3" x14ac:dyDescent="0.25">
      <c r="A1735" s="169" t="s">
        <v>1308</v>
      </c>
      <c r="B1735" s="169" t="s">
        <v>1309</v>
      </c>
      <c r="C1735" s="169" t="s">
        <v>1277</v>
      </c>
      <c r="D1735" s="169">
        <v>3</v>
      </c>
      <c r="E1735" s="171">
        <v>17521</v>
      </c>
      <c r="J1735" s="169">
        <v>3.18</v>
      </c>
      <c r="K1735" s="171">
        <v>46174</v>
      </c>
      <c r="L1735" s="169">
        <v>12921.89</v>
      </c>
      <c r="M1735" s="169">
        <v>99.075379999999996</v>
      </c>
      <c r="N1735" s="170">
        <v>12802.411620000001</v>
      </c>
      <c r="O1735" s="169" t="str">
        <f t="shared" si="27"/>
        <v>GNM</v>
      </c>
    </row>
    <row r="1736" spans="1:15" hidden="1" outlineLevel="3" x14ac:dyDescent="0.25">
      <c r="A1736" s="169" t="s">
        <v>1308</v>
      </c>
      <c r="B1736" s="169" t="s">
        <v>1309</v>
      </c>
      <c r="C1736" s="169" t="s">
        <v>1277</v>
      </c>
      <c r="D1736" s="169">
        <v>3</v>
      </c>
      <c r="E1736" s="171">
        <v>17521</v>
      </c>
      <c r="J1736" s="169">
        <v>3.18</v>
      </c>
      <c r="K1736" s="171">
        <v>46204</v>
      </c>
      <c r="L1736" s="169">
        <v>13371.78</v>
      </c>
      <c r="M1736" s="169">
        <v>99.075379999999996</v>
      </c>
      <c r="N1736" s="170">
        <v>13248.14185</v>
      </c>
      <c r="O1736" s="169" t="str">
        <f t="shared" si="27"/>
        <v>GNM</v>
      </c>
    </row>
    <row r="1737" spans="1:15" hidden="1" outlineLevel="3" x14ac:dyDescent="0.25">
      <c r="A1737" s="169" t="s">
        <v>1308</v>
      </c>
      <c r="B1737" s="169" t="s">
        <v>1309</v>
      </c>
      <c r="C1737" s="169" t="s">
        <v>1277</v>
      </c>
      <c r="D1737" s="169">
        <v>3</v>
      </c>
      <c r="E1737" s="171">
        <v>17521</v>
      </c>
      <c r="J1737" s="169">
        <v>3.18</v>
      </c>
      <c r="K1737" s="171">
        <v>46235</v>
      </c>
      <c r="L1737" s="169">
        <v>12793.89</v>
      </c>
      <c r="M1737" s="169">
        <v>99.075379999999996</v>
      </c>
      <c r="N1737" s="170">
        <v>12675.59513</v>
      </c>
      <c r="O1737" s="169" t="str">
        <f t="shared" si="27"/>
        <v>GNM</v>
      </c>
    </row>
    <row r="1738" spans="1:15" hidden="1" outlineLevel="3" x14ac:dyDescent="0.25">
      <c r="A1738" s="169" t="s">
        <v>1308</v>
      </c>
      <c r="B1738" s="169" t="s">
        <v>1309</v>
      </c>
      <c r="C1738" s="169" t="s">
        <v>1277</v>
      </c>
      <c r="D1738" s="169">
        <v>3</v>
      </c>
      <c r="E1738" s="171">
        <v>17521</v>
      </c>
      <c r="J1738" s="169">
        <v>3.18</v>
      </c>
      <c r="K1738" s="171">
        <v>46266</v>
      </c>
      <c r="L1738" s="169">
        <v>12828.73</v>
      </c>
      <c r="M1738" s="169">
        <v>99.075379999999996</v>
      </c>
      <c r="N1738" s="170">
        <v>12710.112999999999</v>
      </c>
      <c r="O1738" s="169" t="str">
        <f t="shared" si="27"/>
        <v>GNM</v>
      </c>
    </row>
    <row r="1739" spans="1:15" hidden="1" outlineLevel="3" x14ac:dyDescent="0.25">
      <c r="A1739" s="169" t="s">
        <v>1308</v>
      </c>
      <c r="B1739" s="169" t="s">
        <v>1309</v>
      </c>
      <c r="C1739" s="169" t="s">
        <v>1277</v>
      </c>
      <c r="D1739" s="169">
        <v>3</v>
      </c>
      <c r="E1739" s="171">
        <v>17521</v>
      </c>
      <c r="J1739" s="169">
        <v>3.18</v>
      </c>
      <c r="K1739" s="171">
        <v>46296</v>
      </c>
      <c r="L1739" s="169">
        <v>11466.31</v>
      </c>
      <c r="M1739" s="169">
        <v>99.075379999999996</v>
      </c>
      <c r="N1739" s="170">
        <v>11360.290199999999</v>
      </c>
      <c r="O1739" s="169" t="str">
        <f t="shared" si="27"/>
        <v>GNM</v>
      </c>
    </row>
    <row r="1740" spans="1:15" hidden="1" outlineLevel="3" x14ac:dyDescent="0.25">
      <c r="A1740" s="169" t="s">
        <v>1308</v>
      </c>
      <c r="B1740" s="169" t="s">
        <v>1309</v>
      </c>
      <c r="C1740" s="169" t="s">
        <v>1277</v>
      </c>
      <c r="D1740" s="169">
        <v>3</v>
      </c>
      <c r="E1740" s="171">
        <v>17521</v>
      </c>
      <c r="J1740" s="169">
        <v>3.18</v>
      </c>
      <c r="K1740" s="171">
        <v>46327</v>
      </c>
      <c r="L1740" s="169">
        <v>11384.2</v>
      </c>
      <c r="M1740" s="169">
        <v>99.075379999999996</v>
      </c>
      <c r="N1740" s="170">
        <v>11278.939410000001</v>
      </c>
      <c r="O1740" s="169" t="str">
        <f t="shared" si="27"/>
        <v>GNM</v>
      </c>
    </row>
    <row r="1741" spans="1:15" hidden="1" outlineLevel="3" x14ac:dyDescent="0.25">
      <c r="A1741" s="169" t="s">
        <v>1308</v>
      </c>
      <c r="B1741" s="169" t="s">
        <v>1309</v>
      </c>
      <c r="C1741" s="169" t="s">
        <v>1277</v>
      </c>
      <c r="D1741" s="169">
        <v>3</v>
      </c>
      <c r="E1741" s="171">
        <v>17521</v>
      </c>
      <c r="J1741" s="169">
        <v>3.18</v>
      </c>
      <c r="K1741" s="171">
        <v>46357</v>
      </c>
      <c r="L1741" s="169">
        <v>10559.89</v>
      </c>
      <c r="M1741" s="169">
        <v>99.075379999999996</v>
      </c>
      <c r="N1741" s="170">
        <v>10462.25115</v>
      </c>
      <c r="O1741" s="169" t="str">
        <f t="shared" si="27"/>
        <v>GNM</v>
      </c>
    </row>
    <row r="1742" spans="1:15" hidden="1" outlineLevel="3" x14ac:dyDescent="0.25">
      <c r="A1742" s="169" t="s">
        <v>1308</v>
      </c>
      <c r="B1742" s="169" t="s">
        <v>1309</v>
      </c>
      <c r="C1742" s="169" t="s">
        <v>1277</v>
      </c>
      <c r="D1742" s="169">
        <v>3</v>
      </c>
      <c r="E1742" s="171">
        <v>17521</v>
      </c>
      <c r="J1742" s="169">
        <v>3.18</v>
      </c>
      <c r="K1742" s="171">
        <v>46388</v>
      </c>
      <c r="L1742" s="169">
        <v>10595.62</v>
      </c>
      <c r="M1742" s="169">
        <v>99.075379999999996</v>
      </c>
      <c r="N1742" s="170">
        <v>10497.65078</v>
      </c>
      <c r="O1742" s="169" t="str">
        <f t="shared" si="27"/>
        <v>GNM</v>
      </c>
    </row>
    <row r="1743" spans="1:15" hidden="1" outlineLevel="3" x14ac:dyDescent="0.25">
      <c r="A1743" s="169" t="s">
        <v>1308</v>
      </c>
      <c r="B1743" s="169" t="s">
        <v>1309</v>
      </c>
      <c r="C1743" s="169" t="s">
        <v>1277</v>
      </c>
      <c r="D1743" s="169">
        <v>3</v>
      </c>
      <c r="E1743" s="171">
        <v>17521</v>
      </c>
      <c r="J1743" s="169">
        <v>3.18</v>
      </c>
      <c r="K1743" s="171">
        <v>46419</v>
      </c>
      <c r="L1743" s="169">
        <v>9389.24</v>
      </c>
      <c r="M1743" s="169">
        <v>99.075379999999996</v>
      </c>
      <c r="N1743" s="170">
        <v>9302.4252090000009</v>
      </c>
      <c r="O1743" s="169" t="str">
        <f t="shared" si="27"/>
        <v>GNM</v>
      </c>
    </row>
    <row r="1744" spans="1:15" hidden="1" outlineLevel="3" x14ac:dyDescent="0.25">
      <c r="A1744" s="169" t="s">
        <v>1308</v>
      </c>
      <c r="B1744" s="169" t="s">
        <v>1309</v>
      </c>
      <c r="C1744" s="169" t="s">
        <v>1277</v>
      </c>
      <c r="D1744" s="169">
        <v>3</v>
      </c>
      <c r="E1744" s="171">
        <v>17521</v>
      </c>
      <c r="J1744" s="169">
        <v>3.18</v>
      </c>
      <c r="K1744" s="171">
        <v>46447</v>
      </c>
      <c r="L1744" s="169">
        <v>9292.92</v>
      </c>
      <c r="M1744" s="169">
        <v>99.075379999999996</v>
      </c>
      <c r="N1744" s="170">
        <v>9206.9958029999998</v>
      </c>
      <c r="O1744" s="169" t="str">
        <f t="shared" si="27"/>
        <v>GNM</v>
      </c>
    </row>
    <row r="1745" spans="1:15" hidden="1" outlineLevel="3" x14ac:dyDescent="0.25">
      <c r="A1745" s="169" t="s">
        <v>1308</v>
      </c>
      <c r="B1745" s="169" t="s">
        <v>1309</v>
      </c>
      <c r="C1745" s="169" t="s">
        <v>1277</v>
      </c>
      <c r="D1745" s="169">
        <v>3</v>
      </c>
      <c r="E1745" s="171">
        <v>17521</v>
      </c>
      <c r="J1745" s="169">
        <v>3.18</v>
      </c>
      <c r="K1745" s="171">
        <v>46478</v>
      </c>
      <c r="L1745" s="169">
        <v>10507.41</v>
      </c>
      <c r="M1745" s="169">
        <v>99.075379999999996</v>
      </c>
      <c r="N1745" s="170">
        <v>10410.25639</v>
      </c>
      <c r="O1745" s="169" t="str">
        <f t="shared" si="27"/>
        <v>GNM</v>
      </c>
    </row>
    <row r="1746" spans="1:15" hidden="1" outlineLevel="3" x14ac:dyDescent="0.25">
      <c r="A1746" s="169" t="s">
        <v>1308</v>
      </c>
      <c r="B1746" s="169" t="s">
        <v>1309</v>
      </c>
      <c r="C1746" s="169" t="s">
        <v>1277</v>
      </c>
      <c r="D1746" s="169">
        <v>3</v>
      </c>
      <c r="E1746" s="171">
        <v>17521</v>
      </c>
      <c r="J1746" s="169">
        <v>3.18</v>
      </c>
      <c r="K1746" s="171">
        <v>46508</v>
      </c>
      <c r="L1746" s="169">
        <v>10854.09</v>
      </c>
      <c r="M1746" s="169">
        <v>99.075379999999996</v>
      </c>
      <c r="N1746" s="170">
        <v>10753.73091</v>
      </c>
      <c r="O1746" s="169" t="str">
        <f t="shared" si="27"/>
        <v>GNM</v>
      </c>
    </row>
    <row r="1747" spans="1:15" hidden="1" outlineLevel="3" x14ac:dyDescent="0.25">
      <c r="A1747" s="169" t="s">
        <v>1308</v>
      </c>
      <c r="B1747" s="169" t="s">
        <v>1309</v>
      </c>
      <c r="C1747" s="169" t="s">
        <v>1277</v>
      </c>
      <c r="D1747" s="169">
        <v>3</v>
      </c>
      <c r="E1747" s="171">
        <v>17521</v>
      </c>
      <c r="J1747" s="169">
        <v>3.18</v>
      </c>
      <c r="K1747" s="171">
        <v>46539</v>
      </c>
      <c r="L1747" s="169">
        <v>11064.09</v>
      </c>
      <c r="M1747" s="169">
        <v>99.075379999999996</v>
      </c>
      <c r="N1747" s="170">
        <v>10961.789210000001</v>
      </c>
      <c r="O1747" s="169" t="str">
        <f t="shared" si="27"/>
        <v>GNM</v>
      </c>
    </row>
    <row r="1748" spans="1:15" hidden="1" outlineLevel="3" x14ac:dyDescent="0.25">
      <c r="A1748" s="169" t="s">
        <v>1308</v>
      </c>
      <c r="B1748" s="169" t="s">
        <v>1309</v>
      </c>
      <c r="C1748" s="169" t="s">
        <v>1277</v>
      </c>
      <c r="D1748" s="169">
        <v>3</v>
      </c>
      <c r="E1748" s="171">
        <v>17521</v>
      </c>
      <c r="J1748" s="169">
        <v>3.18</v>
      </c>
      <c r="K1748" s="171">
        <v>46569</v>
      </c>
      <c r="L1748" s="169">
        <v>11454.06</v>
      </c>
      <c r="M1748" s="169">
        <v>99.075379999999996</v>
      </c>
      <c r="N1748" s="170">
        <v>11348.153469999999</v>
      </c>
      <c r="O1748" s="169" t="str">
        <f t="shared" si="27"/>
        <v>GNM</v>
      </c>
    </row>
    <row r="1749" spans="1:15" hidden="1" outlineLevel="3" x14ac:dyDescent="0.25">
      <c r="A1749" s="169" t="s">
        <v>1308</v>
      </c>
      <c r="B1749" s="169" t="s">
        <v>1309</v>
      </c>
      <c r="C1749" s="169" t="s">
        <v>1277</v>
      </c>
      <c r="D1749" s="169">
        <v>3</v>
      </c>
      <c r="E1749" s="171">
        <v>17521</v>
      </c>
      <c r="J1749" s="169">
        <v>3.18</v>
      </c>
      <c r="K1749" s="171">
        <v>46600</v>
      </c>
      <c r="L1749" s="169">
        <v>10978.94</v>
      </c>
      <c r="M1749" s="169">
        <v>99.075379999999996</v>
      </c>
      <c r="N1749" s="170">
        <v>10877.426520000001</v>
      </c>
      <c r="O1749" s="169" t="str">
        <f t="shared" si="27"/>
        <v>GNM</v>
      </c>
    </row>
    <row r="1750" spans="1:15" hidden="1" outlineLevel="3" x14ac:dyDescent="0.25">
      <c r="A1750" s="169" t="s">
        <v>1308</v>
      </c>
      <c r="B1750" s="169" t="s">
        <v>1309</v>
      </c>
      <c r="C1750" s="169" t="s">
        <v>1277</v>
      </c>
      <c r="D1750" s="169">
        <v>3</v>
      </c>
      <c r="E1750" s="171">
        <v>17521</v>
      </c>
      <c r="J1750" s="169">
        <v>3.18</v>
      </c>
      <c r="K1750" s="171">
        <v>46631</v>
      </c>
      <c r="L1750" s="169">
        <v>11015.42</v>
      </c>
      <c r="M1750" s="169">
        <v>99.075379999999996</v>
      </c>
      <c r="N1750" s="170">
        <v>10913.569219999999</v>
      </c>
      <c r="O1750" s="169" t="str">
        <f t="shared" si="27"/>
        <v>GNM</v>
      </c>
    </row>
    <row r="1751" spans="1:15" hidden="1" outlineLevel="3" x14ac:dyDescent="0.25">
      <c r="A1751" s="169" t="s">
        <v>1308</v>
      </c>
      <c r="B1751" s="169" t="s">
        <v>1309</v>
      </c>
      <c r="C1751" s="169" t="s">
        <v>1277</v>
      </c>
      <c r="D1751" s="169">
        <v>3</v>
      </c>
      <c r="E1751" s="171">
        <v>17521</v>
      </c>
      <c r="J1751" s="169">
        <v>3.18</v>
      </c>
      <c r="K1751" s="171">
        <v>46661</v>
      </c>
      <c r="L1751" s="169">
        <v>9877.5499999999993</v>
      </c>
      <c r="M1751" s="169">
        <v>99.075379999999996</v>
      </c>
      <c r="N1751" s="170">
        <v>9786.2201970000006</v>
      </c>
      <c r="O1751" s="169" t="str">
        <f t="shared" si="27"/>
        <v>GNM</v>
      </c>
    </row>
    <row r="1752" spans="1:15" hidden="1" outlineLevel="3" x14ac:dyDescent="0.25">
      <c r="A1752" s="169" t="s">
        <v>1308</v>
      </c>
      <c r="B1752" s="169" t="s">
        <v>1309</v>
      </c>
      <c r="C1752" s="169" t="s">
        <v>1277</v>
      </c>
      <c r="D1752" s="169">
        <v>3</v>
      </c>
      <c r="E1752" s="171">
        <v>17521</v>
      </c>
      <c r="J1752" s="169">
        <v>3.18</v>
      </c>
      <c r="K1752" s="171">
        <v>46692</v>
      </c>
      <c r="L1752" s="169">
        <v>9804.69</v>
      </c>
      <c r="M1752" s="169">
        <v>99.075379999999996</v>
      </c>
      <c r="N1752" s="170">
        <v>9714.0338749999992</v>
      </c>
      <c r="O1752" s="169" t="str">
        <f t="shared" si="27"/>
        <v>GNM</v>
      </c>
    </row>
    <row r="1753" spans="1:15" hidden="1" outlineLevel="3" x14ac:dyDescent="0.25">
      <c r="A1753" s="169" t="s">
        <v>1308</v>
      </c>
      <c r="B1753" s="169" t="s">
        <v>1309</v>
      </c>
      <c r="C1753" s="169" t="s">
        <v>1277</v>
      </c>
      <c r="D1753" s="169">
        <v>3</v>
      </c>
      <c r="E1753" s="171">
        <v>17521</v>
      </c>
      <c r="J1753" s="169">
        <v>3.18</v>
      </c>
      <c r="K1753" s="171">
        <v>46722</v>
      </c>
      <c r="L1753" s="169">
        <v>9122.66</v>
      </c>
      <c r="M1753" s="169">
        <v>99.075379999999996</v>
      </c>
      <c r="N1753" s="170">
        <v>9038.3100610000001</v>
      </c>
      <c r="O1753" s="169" t="str">
        <f t="shared" si="27"/>
        <v>GNM</v>
      </c>
    </row>
    <row r="1754" spans="1:15" hidden="1" outlineLevel="3" x14ac:dyDescent="0.25">
      <c r="A1754" s="169" t="s">
        <v>1308</v>
      </c>
      <c r="B1754" s="169" t="s">
        <v>1309</v>
      </c>
      <c r="C1754" s="169" t="s">
        <v>1277</v>
      </c>
      <c r="D1754" s="169">
        <v>3</v>
      </c>
      <c r="E1754" s="171">
        <v>17521</v>
      </c>
      <c r="J1754" s="169">
        <v>3.18</v>
      </c>
      <c r="K1754" s="171">
        <v>46753</v>
      </c>
      <c r="L1754" s="169">
        <v>9152.61</v>
      </c>
      <c r="M1754" s="169">
        <v>99.075379999999996</v>
      </c>
      <c r="N1754" s="170">
        <v>9067.9831369999993</v>
      </c>
      <c r="O1754" s="169" t="str">
        <f t="shared" si="27"/>
        <v>GNM</v>
      </c>
    </row>
    <row r="1755" spans="1:15" hidden="1" outlineLevel="3" x14ac:dyDescent="0.25">
      <c r="A1755" s="169" t="s">
        <v>1308</v>
      </c>
      <c r="B1755" s="169" t="s">
        <v>1309</v>
      </c>
      <c r="C1755" s="169" t="s">
        <v>1277</v>
      </c>
      <c r="D1755" s="169">
        <v>3</v>
      </c>
      <c r="E1755" s="171">
        <v>17521</v>
      </c>
      <c r="J1755" s="169">
        <v>3.18</v>
      </c>
      <c r="K1755" s="171">
        <v>46784</v>
      </c>
      <c r="L1755" s="169">
        <v>8118.49</v>
      </c>
      <c r="M1755" s="169">
        <v>99.075379999999996</v>
      </c>
      <c r="N1755" s="170">
        <v>8043.4248180000004</v>
      </c>
      <c r="O1755" s="169" t="str">
        <f t="shared" si="27"/>
        <v>GNM</v>
      </c>
    </row>
    <row r="1756" spans="1:15" hidden="1" outlineLevel="3" x14ac:dyDescent="0.25">
      <c r="A1756" s="169" t="s">
        <v>1308</v>
      </c>
      <c r="B1756" s="169" t="s">
        <v>1309</v>
      </c>
      <c r="C1756" s="169" t="s">
        <v>1277</v>
      </c>
      <c r="D1756" s="169">
        <v>3</v>
      </c>
      <c r="E1756" s="171">
        <v>17521</v>
      </c>
      <c r="J1756" s="169">
        <v>3.18</v>
      </c>
      <c r="K1756" s="171">
        <v>46813</v>
      </c>
      <c r="L1756" s="169">
        <v>8051.18</v>
      </c>
      <c r="M1756" s="169">
        <v>99.075379999999996</v>
      </c>
      <c r="N1756" s="170">
        <v>7976.7371789999997</v>
      </c>
      <c r="O1756" s="169" t="str">
        <f t="shared" si="27"/>
        <v>GNM</v>
      </c>
    </row>
    <row r="1757" spans="1:15" hidden="1" outlineLevel="3" x14ac:dyDescent="0.25">
      <c r="A1757" s="169" t="s">
        <v>1308</v>
      </c>
      <c r="B1757" s="169" t="s">
        <v>1309</v>
      </c>
      <c r="C1757" s="169" t="s">
        <v>1277</v>
      </c>
      <c r="D1757" s="169">
        <v>3</v>
      </c>
      <c r="E1757" s="171">
        <v>17521</v>
      </c>
      <c r="J1757" s="169">
        <v>3.18</v>
      </c>
      <c r="K1757" s="171">
        <v>46844</v>
      </c>
      <c r="L1757" s="169">
        <v>9080.7800000000007</v>
      </c>
      <c r="M1757" s="169">
        <v>99.075379999999996</v>
      </c>
      <c r="N1757" s="170">
        <v>8996.8172919999997</v>
      </c>
      <c r="O1757" s="169" t="str">
        <f t="shared" si="27"/>
        <v>GNM</v>
      </c>
    </row>
    <row r="1758" spans="1:15" hidden="1" outlineLevel="3" x14ac:dyDescent="0.25">
      <c r="A1758" s="169" t="s">
        <v>1308</v>
      </c>
      <c r="B1758" s="169" t="s">
        <v>1309</v>
      </c>
      <c r="C1758" s="169" t="s">
        <v>1277</v>
      </c>
      <c r="D1758" s="169">
        <v>3</v>
      </c>
      <c r="E1758" s="171">
        <v>17521</v>
      </c>
      <c r="J1758" s="169">
        <v>3.18</v>
      </c>
      <c r="K1758" s="171">
        <v>46874</v>
      </c>
      <c r="L1758" s="169">
        <v>9393.73</v>
      </c>
      <c r="M1758" s="169">
        <v>99.075379999999996</v>
      </c>
      <c r="N1758" s="170">
        <v>9306.8736939999999</v>
      </c>
      <c r="O1758" s="169" t="str">
        <f t="shared" si="27"/>
        <v>GNM</v>
      </c>
    </row>
    <row r="1759" spans="1:15" hidden="1" outlineLevel="3" x14ac:dyDescent="0.25">
      <c r="A1759" s="169" t="s">
        <v>1308</v>
      </c>
      <c r="B1759" s="169" t="s">
        <v>1309</v>
      </c>
      <c r="C1759" s="169" t="s">
        <v>1277</v>
      </c>
      <c r="D1759" s="169">
        <v>3</v>
      </c>
      <c r="E1759" s="171">
        <v>17521</v>
      </c>
      <c r="J1759" s="169">
        <v>3.18</v>
      </c>
      <c r="K1759" s="171">
        <v>46905</v>
      </c>
      <c r="L1759" s="169">
        <v>9585.58</v>
      </c>
      <c r="M1759" s="169">
        <v>99.075379999999996</v>
      </c>
      <c r="N1759" s="170">
        <v>9496.9498100000001</v>
      </c>
      <c r="O1759" s="169" t="str">
        <f t="shared" si="27"/>
        <v>GNM</v>
      </c>
    </row>
    <row r="1760" spans="1:15" hidden="1" outlineLevel="3" x14ac:dyDescent="0.25">
      <c r="A1760" s="169" t="s">
        <v>1308</v>
      </c>
      <c r="B1760" s="169" t="s">
        <v>1309</v>
      </c>
      <c r="C1760" s="169" t="s">
        <v>1277</v>
      </c>
      <c r="D1760" s="169">
        <v>3</v>
      </c>
      <c r="E1760" s="171">
        <v>17521</v>
      </c>
      <c r="J1760" s="169">
        <v>3.18</v>
      </c>
      <c r="K1760" s="171">
        <v>46935</v>
      </c>
      <c r="L1760" s="169">
        <v>9924.59</v>
      </c>
      <c r="M1760" s="169">
        <v>99.075379999999996</v>
      </c>
      <c r="N1760" s="170">
        <v>9832.8252560000001</v>
      </c>
      <c r="O1760" s="169" t="str">
        <f t="shared" si="27"/>
        <v>GNM</v>
      </c>
    </row>
    <row r="1761" spans="1:15" hidden="1" outlineLevel="3" x14ac:dyDescent="0.25">
      <c r="A1761" s="169" t="s">
        <v>1308</v>
      </c>
      <c r="B1761" s="169" t="s">
        <v>1309</v>
      </c>
      <c r="C1761" s="169" t="s">
        <v>1277</v>
      </c>
      <c r="D1761" s="169">
        <v>3</v>
      </c>
      <c r="E1761" s="171">
        <v>17521</v>
      </c>
      <c r="J1761" s="169">
        <v>3.18</v>
      </c>
      <c r="K1761" s="171">
        <v>46966</v>
      </c>
      <c r="L1761" s="169">
        <v>9531.36</v>
      </c>
      <c r="M1761" s="169">
        <v>99.075379999999996</v>
      </c>
      <c r="N1761" s="170">
        <v>9443.2311389999995</v>
      </c>
      <c r="O1761" s="169" t="str">
        <f t="shared" si="27"/>
        <v>GNM</v>
      </c>
    </row>
    <row r="1762" spans="1:15" hidden="1" outlineLevel="3" x14ac:dyDescent="0.25">
      <c r="A1762" s="169" t="s">
        <v>1308</v>
      </c>
      <c r="B1762" s="169" t="s">
        <v>1309</v>
      </c>
      <c r="C1762" s="169" t="s">
        <v>1277</v>
      </c>
      <c r="D1762" s="169">
        <v>3</v>
      </c>
      <c r="E1762" s="171">
        <v>17521</v>
      </c>
      <c r="J1762" s="169">
        <v>3.18</v>
      </c>
      <c r="K1762" s="171">
        <v>46997</v>
      </c>
      <c r="L1762" s="169">
        <v>9571.2900000000009</v>
      </c>
      <c r="M1762" s="169">
        <v>99.075379999999996</v>
      </c>
      <c r="N1762" s="170">
        <v>9482.7919380000003</v>
      </c>
      <c r="O1762" s="169" t="str">
        <f t="shared" si="27"/>
        <v>GNM</v>
      </c>
    </row>
    <row r="1763" spans="1:15" hidden="1" outlineLevel="3" x14ac:dyDescent="0.25">
      <c r="A1763" s="169" t="s">
        <v>1308</v>
      </c>
      <c r="B1763" s="169" t="s">
        <v>1309</v>
      </c>
      <c r="C1763" s="169" t="s">
        <v>1277</v>
      </c>
      <c r="D1763" s="169">
        <v>3</v>
      </c>
      <c r="E1763" s="171">
        <v>17521</v>
      </c>
      <c r="J1763" s="169">
        <v>3.18</v>
      </c>
      <c r="K1763" s="171">
        <v>47027</v>
      </c>
      <c r="L1763" s="169">
        <v>457329.97</v>
      </c>
      <c r="M1763" s="169">
        <v>99.075379999999996</v>
      </c>
      <c r="N1763" s="170">
        <v>453101.4056</v>
      </c>
      <c r="O1763" s="169" t="str">
        <f t="shared" si="27"/>
        <v>GNM</v>
      </c>
    </row>
    <row r="1764" spans="1:15" hidden="1" outlineLevel="3" x14ac:dyDescent="0.25">
      <c r="A1764" s="169" t="s">
        <v>1310</v>
      </c>
      <c r="B1764" s="169" t="s">
        <v>1311</v>
      </c>
      <c r="C1764" s="169" t="s">
        <v>1277</v>
      </c>
      <c r="D1764" s="169">
        <v>2.5</v>
      </c>
      <c r="E1764" s="171">
        <v>15785</v>
      </c>
      <c r="J1764" s="169">
        <v>2.67</v>
      </c>
      <c r="K1764" s="171">
        <v>43374</v>
      </c>
      <c r="L1764" s="169">
        <v>16939.599999999999</v>
      </c>
      <c r="M1764" s="169">
        <v>99.003330000000005</v>
      </c>
      <c r="N1764" s="170">
        <v>16770.768090000001</v>
      </c>
      <c r="O1764" s="169" t="str">
        <f t="shared" si="27"/>
        <v>GNM</v>
      </c>
    </row>
    <row r="1765" spans="1:15" hidden="1" outlineLevel="3" x14ac:dyDescent="0.25">
      <c r="A1765" s="169" t="s">
        <v>1310</v>
      </c>
      <c r="B1765" s="169" t="s">
        <v>1311</v>
      </c>
      <c r="C1765" s="169" t="s">
        <v>1277</v>
      </c>
      <c r="D1765" s="169">
        <v>2.5</v>
      </c>
      <c r="E1765" s="171">
        <v>15785</v>
      </c>
      <c r="J1765" s="169">
        <v>2.67</v>
      </c>
      <c r="K1765" s="171">
        <v>43405</v>
      </c>
      <c r="L1765" s="169">
        <v>15875.86</v>
      </c>
      <c r="M1765" s="169">
        <v>99.003330000000005</v>
      </c>
      <c r="N1765" s="170">
        <v>15717.630069999999</v>
      </c>
      <c r="O1765" s="169" t="str">
        <f t="shared" si="27"/>
        <v>GNM</v>
      </c>
    </row>
    <row r="1766" spans="1:15" hidden="1" outlineLevel="3" x14ac:dyDescent="0.25">
      <c r="A1766" s="169" t="s">
        <v>1310</v>
      </c>
      <c r="B1766" s="169" t="s">
        <v>1311</v>
      </c>
      <c r="C1766" s="169" t="s">
        <v>1277</v>
      </c>
      <c r="D1766" s="169">
        <v>2.5</v>
      </c>
      <c r="E1766" s="171">
        <v>15785</v>
      </c>
      <c r="J1766" s="169">
        <v>2.67</v>
      </c>
      <c r="K1766" s="171">
        <v>43435</v>
      </c>
      <c r="L1766" s="169">
        <v>13680.08</v>
      </c>
      <c r="M1766" s="169">
        <v>99.003330000000005</v>
      </c>
      <c r="N1766" s="170">
        <v>13543.73475</v>
      </c>
      <c r="O1766" s="169" t="str">
        <f t="shared" si="27"/>
        <v>GNM</v>
      </c>
    </row>
    <row r="1767" spans="1:15" hidden="1" outlineLevel="3" x14ac:dyDescent="0.25">
      <c r="A1767" s="169" t="s">
        <v>1310</v>
      </c>
      <c r="B1767" s="169" t="s">
        <v>1311</v>
      </c>
      <c r="C1767" s="169" t="s">
        <v>1277</v>
      </c>
      <c r="D1767" s="169">
        <v>2.5</v>
      </c>
      <c r="E1767" s="171">
        <v>15785</v>
      </c>
      <c r="J1767" s="169">
        <v>2.67</v>
      </c>
      <c r="K1767" s="171">
        <v>43466</v>
      </c>
      <c r="L1767" s="169">
        <v>13140.37</v>
      </c>
      <c r="M1767" s="169">
        <v>99.003330000000005</v>
      </c>
      <c r="N1767" s="170">
        <v>13009.40387</v>
      </c>
      <c r="O1767" s="169" t="str">
        <f t="shared" si="27"/>
        <v>GNM</v>
      </c>
    </row>
    <row r="1768" spans="1:15" hidden="1" outlineLevel="3" x14ac:dyDescent="0.25">
      <c r="A1768" s="169" t="s">
        <v>1310</v>
      </c>
      <c r="B1768" s="169" t="s">
        <v>1311</v>
      </c>
      <c r="C1768" s="169" t="s">
        <v>1277</v>
      </c>
      <c r="D1768" s="169">
        <v>2.5</v>
      </c>
      <c r="E1768" s="171">
        <v>15785</v>
      </c>
      <c r="J1768" s="169">
        <v>2.67</v>
      </c>
      <c r="K1768" s="171">
        <v>43497</v>
      </c>
      <c r="L1768" s="169">
        <v>12409.35</v>
      </c>
      <c r="M1768" s="169">
        <v>99.003330000000005</v>
      </c>
      <c r="N1768" s="170">
        <v>12285.66973</v>
      </c>
      <c r="O1768" s="169" t="str">
        <f t="shared" si="27"/>
        <v>GNM</v>
      </c>
    </row>
    <row r="1769" spans="1:15" hidden="1" outlineLevel="3" x14ac:dyDescent="0.25">
      <c r="A1769" s="169" t="s">
        <v>1310</v>
      </c>
      <c r="B1769" s="169" t="s">
        <v>1311</v>
      </c>
      <c r="C1769" s="169" t="s">
        <v>1277</v>
      </c>
      <c r="D1769" s="169">
        <v>2.5</v>
      </c>
      <c r="E1769" s="171">
        <v>15785</v>
      </c>
      <c r="J1769" s="169">
        <v>2.67</v>
      </c>
      <c r="K1769" s="171">
        <v>43525</v>
      </c>
      <c r="L1769" s="169">
        <v>12089.8</v>
      </c>
      <c r="M1769" s="169">
        <v>99.003330000000005</v>
      </c>
      <c r="N1769" s="170">
        <v>11969.30459</v>
      </c>
      <c r="O1769" s="169" t="str">
        <f t="shared" si="27"/>
        <v>GNM</v>
      </c>
    </row>
    <row r="1770" spans="1:15" hidden="1" outlineLevel="3" x14ac:dyDescent="0.25">
      <c r="A1770" s="169" t="s">
        <v>1310</v>
      </c>
      <c r="B1770" s="169" t="s">
        <v>1311</v>
      </c>
      <c r="C1770" s="169" t="s">
        <v>1277</v>
      </c>
      <c r="D1770" s="169">
        <v>2.5</v>
      </c>
      <c r="E1770" s="171">
        <v>15785</v>
      </c>
      <c r="J1770" s="169">
        <v>2.67</v>
      </c>
      <c r="K1770" s="171">
        <v>43556</v>
      </c>
      <c r="L1770" s="169">
        <v>12934.81</v>
      </c>
      <c r="M1770" s="169">
        <v>99.003330000000005</v>
      </c>
      <c r="N1770" s="170">
        <v>12805.89263</v>
      </c>
      <c r="O1770" s="169" t="str">
        <f t="shared" si="27"/>
        <v>GNM</v>
      </c>
    </row>
    <row r="1771" spans="1:15" hidden="1" outlineLevel="3" x14ac:dyDescent="0.25">
      <c r="A1771" s="169" t="s">
        <v>1310</v>
      </c>
      <c r="B1771" s="169" t="s">
        <v>1311</v>
      </c>
      <c r="C1771" s="169" t="s">
        <v>1277</v>
      </c>
      <c r="D1771" s="169">
        <v>2.5</v>
      </c>
      <c r="E1771" s="171">
        <v>15785</v>
      </c>
      <c r="J1771" s="169">
        <v>2.67</v>
      </c>
      <c r="K1771" s="171">
        <v>43586</v>
      </c>
      <c r="L1771" s="169">
        <v>13896.62</v>
      </c>
      <c r="M1771" s="169">
        <v>99.003330000000005</v>
      </c>
      <c r="N1771" s="170">
        <v>13758.11656</v>
      </c>
      <c r="O1771" s="169" t="str">
        <f t="shared" si="27"/>
        <v>GNM</v>
      </c>
    </row>
    <row r="1772" spans="1:15" hidden="1" outlineLevel="3" x14ac:dyDescent="0.25">
      <c r="A1772" s="169" t="s">
        <v>1310</v>
      </c>
      <c r="B1772" s="169" t="s">
        <v>1311</v>
      </c>
      <c r="C1772" s="169" t="s">
        <v>1277</v>
      </c>
      <c r="D1772" s="169">
        <v>2.5</v>
      </c>
      <c r="E1772" s="171">
        <v>15785</v>
      </c>
      <c r="J1772" s="169">
        <v>2.67</v>
      </c>
      <c r="K1772" s="171">
        <v>43617</v>
      </c>
      <c r="L1772" s="169">
        <v>14368.71</v>
      </c>
      <c r="M1772" s="169">
        <v>99.003330000000005</v>
      </c>
      <c r="N1772" s="170">
        <v>14225.50138</v>
      </c>
      <c r="O1772" s="169" t="str">
        <f t="shared" si="27"/>
        <v>GNM</v>
      </c>
    </row>
    <row r="1773" spans="1:15" hidden="1" outlineLevel="3" x14ac:dyDescent="0.25">
      <c r="A1773" s="169" t="s">
        <v>1310</v>
      </c>
      <c r="B1773" s="169" t="s">
        <v>1311</v>
      </c>
      <c r="C1773" s="169" t="s">
        <v>1277</v>
      </c>
      <c r="D1773" s="169">
        <v>2.5</v>
      </c>
      <c r="E1773" s="171">
        <v>15785</v>
      </c>
      <c r="J1773" s="169">
        <v>2.67</v>
      </c>
      <c r="K1773" s="171">
        <v>43647</v>
      </c>
      <c r="L1773" s="169">
        <v>14144.12</v>
      </c>
      <c r="M1773" s="169">
        <v>99.003330000000005</v>
      </c>
      <c r="N1773" s="170">
        <v>14003.149799999999</v>
      </c>
      <c r="O1773" s="169" t="str">
        <f t="shared" si="27"/>
        <v>GNM</v>
      </c>
    </row>
    <row r="1774" spans="1:15" hidden="1" outlineLevel="3" x14ac:dyDescent="0.25">
      <c r="A1774" s="169" t="s">
        <v>1310</v>
      </c>
      <c r="B1774" s="169" t="s">
        <v>1311</v>
      </c>
      <c r="C1774" s="169" t="s">
        <v>1277</v>
      </c>
      <c r="D1774" s="169">
        <v>2.5</v>
      </c>
      <c r="E1774" s="171">
        <v>15785</v>
      </c>
      <c r="J1774" s="169">
        <v>2.67</v>
      </c>
      <c r="K1774" s="171">
        <v>43678</v>
      </c>
      <c r="L1774" s="169">
        <v>14700.62</v>
      </c>
      <c r="M1774" s="169">
        <v>99.003330000000005</v>
      </c>
      <c r="N1774" s="170">
        <v>14554.10333</v>
      </c>
      <c r="O1774" s="169" t="str">
        <f t="shared" si="27"/>
        <v>GNM</v>
      </c>
    </row>
    <row r="1775" spans="1:15" hidden="1" outlineLevel="3" x14ac:dyDescent="0.25">
      <c r="A1775" s="169" t="s">
        <v>1310</v>
      </c>
      <c r="B1775" s="169" t="s">
        <v>1311</v>
      </c>
      <c r="C1775" s="169" t="s">
        <v>1277</v>
      </c>
      <c r="D1775" s="169">
        <v>2.5</v>
      </c>
      <c r="E1775" s="171">
        <v>15785</v>
      </c>
      <c r="J1775" s="169">
        <v>2.67</v>
      </c>
      <c r="K1775" s="171">
        <v>43709</v>
      </c>
      <c r="L1775" s="169">
        <v>14578.85</v>
      </c>
      <c r="M1775" s="169">
        <v>99.003330000000005</v>
      </c>
      <c r="N1775" s="170">
        <v>14433.546979999999</v>
      </c>
      <c r="O1775" s="169" t="str">
        <f t="shared" si="27"/>
        <v>GNM</v>
      </c>
    </row>
    <row r="1776" spans="1:15" hidden="1" outlineLevel="3" x14ac:dyDescent="0.25">
      <c r="A1776" s="169" t="s">
        <v>1310</v>
      </c>
      <c r="B1776" s="169" t="s">
        <v>1311</v>
      </c>
      <c r="C1776" s="169" t="s">
        <v>1277</v>
      </c>
      <c r="D1776" s="169">
        <v>2.5</v>
      </c>
      <c r="E1776" s="171">
        <v>15785</v>
      </c>
      <c r="J1776" s="169">
        <v>2.67</v>
      </c>
      <c r="K1776" s="171">
        <v>43739</v>
      </c>
      <c r="L1776" s="169">
        <v>13368.16</v>
      </c>
      <c r="M1776" s="169">
        <v>99.003330000000005</v>
      </c>
      <c r="N1776" s="170">
        <v>13234.923559999999</v>
      </c>
      <c r="O1776" s="169" t="str">
        <f t="shared" si="27"/>
        <v>GNM</v>
      </c>
    </row>
    <row r="1777" spans="1:15" hidden="1" outlineLevel="3" x14ac:dyDescent="0.25">
      <c r="A1777" s="169" t="s">
        <v>1310</v>
      </c>
      <c r="B1777" s="169" t="s">
        <v>1311</v>
      </c>
      <c r="C1777" s="169" t="s">
        <v>1277</v>
      </c>
      <c r="D1777" s="169">
        <v>2.5</v>
      </c>
      <c r="E1777" s="171">
        <v>15785</v>
      </c>
      <c r="J1777" s="169">
        <v>2.67</v>
      </c>
      <c r="K1777" s="171">
        <v>43770</v>
      </c>
      <c r="L1777" s="169">
        <v>13747.79</v>
      </c>
      <c r="M1777" s="169">
        <v>99.003330000000005</v>
      </c>
      <c r="N1777" s="170">
        <v>13610.769899999999</v>
      </c>
      <c r="O1777" s="169" t="str">
        <f t="shared" si="27"/>
        <v>GNM</v>
      </c>
    </row>
    <row r="1778" spans="1:15" hidden="1" outlineLevel="3" x14ac:dyDescent="0.25">
      <c r="A1778" s="169" t="s">
        <v>1310</v>
      </c>
      <c r="B1778" s="169" t="s">
        <v>1311</v>
      </c>
      <c r="C1778" s="169" t="s">
        <v>1277</v>
      </c>
      <c r="D1778" s="169">
        <v>2.5</v>
      </c>
      <c r="E1778" s="171">
        <v>15785</v>
      </c>
      <c r="J1778" s="169">
        <v>2.67</v>
      </c>
      <c r="K1778" s="171">
        <v>43800</v>
      </c>
      <c r="L1778" s="169">
        <v>12755.84</v>
      </c>
      <c r="M1778" s="169">
        <v>99.003330000000005</v>
      </c>
      <c r="N1778" s="170">
        <v>12628.70637</v>
      </c>
      <c r="O1778" s="169" t="str">
        <f t="shared" si="27"/>
        <v>GNM</v>
      </c>
    </row>
    <row r="1779" spans="1:15" hidden="1" outlineLevel="3" x14ac:dyDescent="0.25">
      <c r="A1779" s="169" t="s">
        <v>1310</v>
      </c>
      <c r="B1779" s="169" t="s">
        <v>1311</v>
      </c>
      <c r="C1779" s="169" t="s">
        <v>1277</v>
      </c>
      <c r="D1779" s="169">
        <v>2.5</v>
      </c>
      <c r="E1779" s="171">
        <v>15785</v>
      </c>
      <c r="J1779" s="169">
        <v>2.67</v>
      </c>
      <c r="K1779" s="171">
        <v>43831</v>
      </c>
      <c r="L1779" s="169">
        <v>13092.69</v>
      </c>
      <c r="M1779" s="169">
        <v>99.003330000000005</v>
      </c>
      <c r="N1779" s="170">
        <v>12962.19909</v>
      </c>
      <c r="O1779" s="169" t="str">
        <f t="shared" si="27"/>
        <v>GNM</v>
      </c>
    </row>
    <row r="1780" spans="1:15" hidden="1" outlineLevel="3" x14ac:dyDescent="0.25">
      <c r="A1780" s="169" t="s">
        <v>1310</v>
      </c>
      <c r="B1780" s="169" t="s">
        <v>1311</v>
      </c>
      <c r="C1780" s="169" t="s">
        <v>1277</v>
      </c>
      <c r="D1780" s="169">
        <v>2.5</v>
      </c>
      <c r="E1780" s="171">
        <v>15785</v>
      </c>
      <c r="J1780" s="169">
        <v>2.67</v>
      </c>
      <c r="K1780" s="171">
        <v>43862</v>
      </c>
      <c r="L1780" s="169">
        <v>11810.43</v>
      </c>
      <c r="M1780" s="169">
        <v>99.003330000000005</v>
      </c>
      <c r="N1780" s="170">
        <v>11692.718989999999</v>
      </c>
      <c r="O1780" s="169" t="str">
        <f t="shared" si="27"/>
        <v>GNM</v>
      </c>
    </row>
    <row r="1781" spans="1:15" hidden="1" outlineLevel="3" x14ac:dyDescent="0.25">
      <c r="A1781" s="169" t="s">
        <v>1310</v>
      </c>
      <c r="B1781" s="169" t="s">
        <v>1311</v>
      </c>
      <c r="C1781" s="169" t="s">
        <v>1277</v>
      </c>
      <c r="D1781" s="169">
        <v>2.5</v>
      </c>
      <c r="E1781" s="171">
        <v>15785</v>
      </c>
      <c r="J1781" s="169">
        <v>2.67</v>
      </c>
      <c r="K1781" s="171">
        <v>43891</v>
      </c>
      <c r="L1781" s="169">
        <v>11801.51</v>
      </c>
      <c r="M1781" s="169">
        <v>99.003330000000005</v>
      </c>
      <c r="N1781" s="170">
        <v>11683.88789</v>
      </c>
      <c r="O1781" s="169" t="str">
        <f t="shared" si="27"/>
        <v>GNM</v>
      </c>
    </row>
    <row r="1782" spans="1:15" hidden="1" outlineLevel="3" x14ac:dyDescent="0.25">
      <c r="A1782" s="169" t="s">
        <v>1310</v>
      </c>
      <c r="B1782" s="169" t="s">
        <v>1311</v>
      </c>
      <c r="C1782" s="169" t="s">
        <v>1277</v>
      </c>
      <c r="D1782" s="169">
        <v>2.5</v>
      </c>
      <c r="E1782" s="171">
        <v>15785</v>
      </c>
      <c r="J1782" s="169">
        <v>2.67</v>
      </c>
      <c r="K1782" s="171">
        <v>43922</v>
      </c>
      <c r="L1782" s="169">
        <v>13413.87</v>
      </c>
      <c r="M1782" s="169">
        <v>99.003330000000005</v>
      </c>
      <c r="N1782" s="170">
        <v>13280.17798</v>
      </c>
      <c r="O1782" s="169" t="str">
        <f t="shared" si="27"/>
        <v>GNM</v>
      </c>
    </row>
    <row r="1783" spans="1:15" hidden="1" outlineLevel="3" x14ac:dyDescent="0.25">
      <c r="A1783" s="169" t="s">
        <v>1310</v>
      </c>
      <c r="B1783" s="169" t="s">
        <v>1311</v>
      </c>
      <c r="C1783" s="169" t="s">
        <v>1277</v>
      </c>
      <c r="D1783" s="169">
        <v>2.5</v>
      </c>
      <c r="E1783" s="171">
        <v>15785</v>
      </c>
      <c r="J1783" s="169">
        <v>2.67</v>
      </c>
      <c r="K1783" s="171">
        <v>43952</v>
      </c>
      <c r="L1783" s="169">
        <v>14565.69</v>
      </c>
      <c r="M1783" s="169">
        <v>99.003330000000005</v>
      </c>
      <c r="N1783" s="170">
        <v>14420.51814</v>
      </c>
      <c r="O1783" s="169" t="str">
        <f t="shared" si="27"/>
        <v>GNM</v>
      </c>
    </row>
    <row r="1784" spans="1:15" hidden="1" outlineLevel="3" x14ac:dyDescent="0.25">
      <c r="A1784" s="169" t="s">
        <v>1310</v>
      </c>
      <c r="B1784" s="169" t="s">
        <v>1311</v>
      </c>
      <c r="C1784" s="169" t="s">
        <v>1277</v>
      </c>
      <c r="D1784" s="169">
        <v>2.5</v>
      </c>
      <c r="E1784" s="171">
        <v>15785</v>
      </c>
      <c r="J1784" s="169">
        <v>2.67</v>
      </c>
      <c r="K1784" s="171">
        <v>43983</v>
      </c>
      <c r="L1784" s="169">
        <v>14558.04</v>
      </c>
      <c r="M1784" s="169">
        <v>99.003330000000005</v>
      </c>
      <c r="N1784" s="170">
        <v>14412.944380000001</v>
      </c>
      <c r="O1784" s="169" t="str">
        <f t="shared" si="27"/>
        <v>GNM</v>
      </c>
    </row>
    <row r="1785" spans="1:15" hidden="1" outlineLevel="3" x14ac:dyDescent="0.25">
      <c r="A1785" s="169" t="s">
        <v>1310</v>
      </c>
      <c r="B1785" s="169" t="s">
        <v>1311</v>
      </c>
      <c r="C1785" s="169" t="s">
        <v>1277</v>
      </c>
      <c r="D1785" s="169">
        <v>2.5</v>
      </c>
      <c r="E1785" s="171">
        <v>15785</v>
      </c>
      <c r="J1785" s="169">
        <v>2.67</v>
      </c>
      <c r="K1785" s="171">
        <v>44013</v>
      </c>
      <c r="L1785" s="169">
        <v>16111.02</v>
      </c>
      <c r="M1785" s="169">
        <v>99.003330000000005</v>
      </c>
      <c r="N1785" s="170">
        <v>15950.4463</v>
      </c>
      <c r="O1785" s="169" t="str">
        <f t="shared" si="27"/>
        <v>GNM</v>
      </c>
    </row>
    <row r="1786" spans="1:15" hidden="1" outlineLevel="3" x14ac:dyDescent="0.25">
      <c r="A1786" s="169" t="s">
        <v>1310</v>
      </c>
      <c r="B1786" s="169" t="s">
        <v>1311</v>
      </c>
      <c r="C1786" s="169" t="s">
        <v>1277</v>
      </c>
      <c r="D1786" s="169">
        <v>2.5</v>
      </c>
      <c r="E1786" s="171">
        <v>15785</v>
      </c>
      <c r="J1786" s="169">
        <v>2.67</v>
      </c>
      <c r="K1786" s="171">
        <v>44044</v>
      </c>
      <c r="L1786" s="169">
        <v>15826.76</v>
      </c>
      <c r="M1786" s="169">
        <v>99.003330000000005</v>
      </c>
      <c r="N1786" s="170">
        <v>15669.01943</v>
      </c>
      <c r="O1786" s="169" t="str">
        <f t="shared" si="27"/>
        <v>GNM</v>
      </c>
    </row>
    <row r="1787" spans="1:15" hidden="1" outlineLevel="3" x14ac:dyDescent="0.25">
      <c r="A1787" s="169" t="s">
        <v>1310</v>
      </c>
      <c r="B1787" s="169" t="s">
        <v>1311</v>
      </c>
      <c r="C1787" s="169" t="s">
        <v>1277</v>
      </c>
      <c r="D1787" s="169">
        <v>2.5</v>
      </c>
      <c r="E1787" s="171">
        <v>15785</v>
      </c>
      <c r="J1787" s="169">
        <v>2.67</v>
      </c>
      <c r="K1787" s="171">
        <v>44075</v>
      </c>
      <c r="L1787" s="169">
        <v>15193.23</v>
      </c>
      <c r="M1787" s="169">
        <v>99.003330000000005</v>
      </c>
      <c r="N1787" s="170">
        <v>15041.80363</v>
      </c>
      <c r="O1787" s="169" t="str">
        <f t="shared" si="27"/>
        <v>GNM</v>
      </c>
    </row>
    <row r="1788" spans="1:15" hidden="1" outlineLevel="3" x14ac:dyDescent="0.25">
      <c r="A1788" s="169" t="s">
        <v>1310</v>
      </c>
      <c r="B1788" s="169" t="s">
        <v>1311</v>
      </c>
      <c r="C1788" s="169" t="s">
        <v>1277</v>
      </c>
      <c r="D1788" s="169">
        <v>2.5</v>
      </c>
      <c r="E1788" s="171">
        <v>15785</v>
      </c>
      <c r="J1788" s="169">
        <v>2.67</v>
      </c>
      <c r="K1788" s="171">
        <v>44105</v>
      </c>
      <c r="L1788" s="169">
        <v>14436.97</v>
      </c>
      <c r="M1788" s="169">
        <v>99.003330000000005</v>
      </c>
      <c r="N1788" s="170">
        <v>14293.081050000001</v>
      </c>
      <c r="O1788" s="169" t="str">
        <f t="shared" si="27"/>
        <v>GNM</v>
      </c>
    </row>
    <row r="1789" spans="1:15" hidden="1" outlineLevel="3" x14ac:dyDescent="0.25">
      <c r="A1789" s="169" t="s">
        <v>1310</v>
      </c>
      <c r="B1789" s="169" t="s">
        <v>1311</v>
      </c>
      <c r="C1789" s="169" t="s">
        <v>1277</v>
      </c>
      <c r="D1789" s="169">
        <v>2.5</v>
      </c>
      <c r="E1789" s="171">
        <v>15785</v>
      </c>
      <c r="J1789" s="169">
        <v>2.67</v>
      </c>
      <c r="K1789" s="171">
        <v>44136</v>
      </c>
      <c r="L1789" s="169">
        <v>13980.79</v>
      </c>
      <c r="M1789" s="169">
        <v>99.003330000000005</v>
      </c>
      <c r="N1789" s="170">
        <v>13841.44766</v>
      </c>
      <c r="O1789" s="169" t="str">
        <f t="shared" si="27"/>
        <v>GNM</v>
      </c>
    </row>
    <row r="1790" spans="1:15" hidden="1" outlineLevel="3" x14ac:dyDescent="0.25">
      <c r="A1790" s="169" t="s">
        <v>1310</v>
      </c>
      <c r="B1790" s="169" t="s">
        <v>1311</v>
      </c>
      <c r="C1790" s="169" t="s">
        <v>1277</v>
      </c>
      <c r="D1790" s="169">
        <v>2.5</v>
      </c>
      <c r="E1790" s="171">
        <v>15785</v>
      </c>
      <c r="J1790" s="169">
        <v>2.67</v>
      </c>
      <c r="K1790" s="171">
        <v>44166</v>
      </c>
      <c r="L1790" s="169">
        <v>13165.8</v>
      </c>
      <c r="M1790" s="169">
        <v>99.003330000000005</v>
      </c>
      <c r="N1790" s="170">
        <v>13034.58042</v>
      </c>
      <c r="O1790" s="169" t="str">
        <f t="shared" si="27"/>
        <v>GNM</v>
      </c>
    </row>
    <row r="1791" spans="1:15" hidden="1" outlineLevel="3" x14ac:dyDescent="0.25">
      <c r="A1791" s="169" t="s">
        <v>1310</v>
      </c>
      <c r="B1791" s="169" t="s">
        <v>1311</v>
      </c>
      <c r="C1791" s="169" t="s">
        <v>1277</v>
      </c>
      <c r="D1791" s="169">
        <v>2.5</v>
      </c>
      <c r="E1791" s="171">
        <v>15785</v>
      </c>
      <c r="J1791" s="169">
        <v>2.67</v>
      </c>
      <c r="K1791" s="171">
        <v>44197</v>
      </c>
      <c r="L1791" s="169">
        <v>13871.25</v>
      </c>
      <c r="M1791" s="169">
        <v>99.003330000000005</v>
      </c>
      <c r="N1791" s="170">
        <v>13732.99941</v>
      </c>
      <c r="O1791" s="169" t="str">
        <f t="shared" si="27"/>
        <v>GNM</v>
      </c>
    </row>
    <row r="1792" spans="1:15" hidden="1" outlineLevel="3" x14ac:dyDescent="0.25">
      <c r="A1792" s="169" t="s">
        <v>1310</v>
      </c>
      <c r="B1792" s="169" t="s">
        <v>1311</v>
      </c>
      <c r="C1792" s="169" t="s">
        <v>1277</v>
      </c>
      <c r="D1792" s="169">
        <v>2.5</v>
      </c>
      <c r="E1792" s="171">
        <v>15785</v>
      </c>
      <c r="J1792" s="169">
        <v>2.67</v>
      </c>
      <c r="K1792" s="171">
        <v>44228</v>
      </c>
      <c r="L1792" s="169">
        <v>11709.89</v>
      </c>
      <c r="M1792" s="169">
        <v>99.003330000000005</v>
      </c>
      <c r="N1792" s="170">
        <v>11593.181039999999</v>
      </c>
      <c r="O1792" s="169" t="str">
        <f t="shared" si="27"/>
        <v>GNM</v>
      </c>
    </row>
    <row r="1793" spans="1:15" hidden="1" outlineLevel="3" x14ac:dyDescent="0.25">
      <c r="A1793" s="169" t="s">
        <v>1310</v>
      </c>
      <c r="B1793" s="169" t="s">
        <v>1311</v>
      </c>
      <c r="C1793" s="169" t="s">
        <v>1277</v>
      </c>
      <c r="D1793" s="169">
        <v>2.5</v>
      </c>
      <c r="E1793" s="171">
        <v>15785</v>
      </c>
      <c r="J1793" s="169">
        <v>2.67</v>
      </c>
      <c r="K1793" s="171">
        <v>44256</v>
      </c>
      <c r="L1793" s="169">
        <v>11890.08</v>
      </c>
      <c r="M1793" s="169">
        <v>99.003330000000005</v>
      </c>
      <c r="N1793" s="170">
        <v>11771.575140000001</v>
      </c>
      <c r="O1793" s="169" t="str">
        <f t="shared" si="27"/>
        <v>GNM</v>
      </c>
    </row>
    <row r="1794" spans="1:15" hidden="1" outlineLevel="3" x14ac:dyDescent="0.25">
      <c r="A1794" s="169" t="s">
        <v>1310</v>
      </c>
      <c r="B1794" s="169" t="s">
        <v>1311</v>
      </c>
      <c r="C1794" s="169" t="s">
        <v>1277</v>
      </c>
      <c r="D1794" s="169">
        <v>2.5</v>
      </c>
      <c r="E1794" s="171">
        <v>15785</v>
      </c>
      <c r="J1794" s="169">
        <v>2.67</v>
      </c>
      <c r="K1794" s="171">
        <v>44287</v>
      </c>
      <c r="L1794" s="169">
        <v>13596.32</v>
      </c>
      <c r="M1794" s="169">
        <v>99.003330000000005</v>
      </c>
      <c r="N1794" s="170">
        <v>13460.80956</v>
      </c>
      <c r="O1794" s="169" t="str">
        <f t="shared" ref="O1794:O1857" si="28">LEFT(B1794,3)</f>
        <v>GNM</v>
      </c>
    </row>
    <row r="1795" spans="1:15" hidden="1" outlineLevel="3" x14ac:dyDescent="0.25">
      <c r="A1795" s="169" t="s">
        <v>1310</v>
      </c>
      <c r="B1795" s="169" t="s">
        <v>1311</v>
      </c>
      <c r="C1795" s="169" t="s">
        <v>1277</v>
      </c>
      <c r="D1795" s="169">
        <v>2.5</v>
      </c>
      <c r="E1795" s="171">
        <v>15785</v>
      </c>
      <c r="J1795" s="169">
        <v>2.67</v>
      </c>
      <c r="K1795" s="171">
        <v>44317</v>
      </c>
      <c r="L1795" s="169">
        <v>14455.35</v>
      </c>
      <c r="M1795" s="169">
        <v>99.003330000000005</v>
      </c>
      <c r="N1795" s="170">
        <v>14311.27786</v>
      </c>
      <c r="O1795" s="169" t="str">
        <f t="shared" si="28"/>
        <v>GNM</v>
      </c>
    </row>
    <row r="1796" spans="1:15" hidden="1" outlineLevel="3" x14ac:dyDescent="0.25">
      <c r="A1796" s="169" t="s">
        <v>1310</v>
      </c>
      <c r="B1796" s="169" t="s">
        <v>1311</v>
      </c>
      <c r="C1796" s="169" t="s">
        <v>1277</v>
      </c>
      <c r="D1796" s="169">
        <v>2.5</v>
      </c>
      <c r="E1796" s="171">
        <v>15785</v>
      </c>
      <c r="J1796" s="169">
        <v>2.67</v>
      </c>
      <c r="K1796" s="171">
        <v>44348</v>
      </c>
      <c r="L1796" s="169">
        <v>15030.69</v>
      </c>
      <c r="M1796" s="169">
        <v>99.003330000000005</v>
      </c>
      <c r="N1796" s="170">
        <v>14880.883620000001</v>
      </c>
      <c r="O1796" s="169" t="str">
        <f t="shared" si="28"/>
        <v>GNM</v>
      </c>
    </row>
    <row r="1797" spans="1:15" hidden="1" outlineLevel="3" x14ac:dyDescent="0.25">
      <c r="A1797" s="169" t="s">
        <v>1310</v>
      </c>
      <c r="B1797" s="169" t="s">
        <v>1311</v>
      </c>
      <c r="C1797" s="169" t="s">
        <v>1277</v>
      </c>
      <c r="D1797" s="169">
        <v>2.5</v>
      </c>
      <c r="E1797" s="171">
        <v>15785</v>
      </c>
      <c r="J1797" s="169">
        <v>2.67</v>
      </c>
      <c r="K1797" s="171">
        <v>44378</v>
      </c>
      <c r="L1797" s="169">
        <v>15733.21</v>
      </c>
      <c r="M1797" s="169">
        <v>99.003330000000005</v>
      </c>
      <c r="N1797" s="170">
        <v>15576.401819999999</v>
      </c>
      <c r="O1797" s="169" t="str">
        <f t="shared" si="28"/>
        <v>GNM</v>
      </c>
    </row>
    <row r="1798" spans="1:15" hidden="1" outlineLevel="3" x14ac:dyDescent="0.25">
      <c r="A1798" s="169" t="s">
        <v>1310</v>
      </c>
      <c r="B1798" s="169" t="s">
        <v>1311</v>
      </c>
      <c r="C1798" s="169" t="s">
        <v>1277</v>
      </c>
      <c r="D1798" s="169">
        <v>2.5</v>
      </c>
      <c r="E1798" s="171">
        <v>15785</v>
      </c>
      <c r="J1798" s="169">
        <v>2.67</v>
      </c>
      <c r="K1798" s="171">
        <v>44409</v>
      </c>
      <c r="L1798" s="169">
        <v>15147.55</v>
      </c>
      <c r="M1798" s="169">
        <v>99.003330000000005</v>
      </c>
      <c r="N1798" s="170">
        <v>14996.57891</v>
      </c>
      <c r="O1798" s="169" t="str">
        <f t="shared" si="28"/>
        <v>GNM</v>
      </c>
    </row>
    <row r="1799" spans="1:15" hidden="1" outlineLevel="3" x14ac:dyDescent="0.25">
      <c r="A1799" s="169" t="s">
        <v>1310</v>
      </c>
      <c r="B1799" s="169" t="s">
        <v>1311</v>
      </c>
      <c r="C1799" s="169" t="s">
        <v>1277</v>
      </c>
      <c r="D1799" s="169">
        <v>2.5</v>
      </c>
      <c r="E1799" s="171">
        <v>15785</v>
      </c>
      <c r="J1799" s="169">
        <v>2.67</v>
      </c>
      <c r="K1799" s="171">
        <v>44440</v>
      </c>
      <c r="L1799" s="169">
        <v>15248.27</v>
      </c>
      <c r="M1799" s="169">
        <v>99.003330000000005</v>
      </c>
      <c r="N1799" s="170">
        <v>15096.29507</v>
      </c>
      <c r="O1799" s="169" t="str">
        <f t="shared" si="28"/>
        <v>GNM</v>
      </c>
    </row>
    <row r="1800" spans="1:15" hidden="1" outlineLevel="3" x14ac:dyDescent="0.25">
      <c r="A1800" s="169" t="s">
        <v>1310</v>
      </c>
      <c r="B1800" s="169" t="s">
        <v>1311</v>
      </c>
      <c r="C1800" s="169" t="s">
        <v>1277</v>
      </c>
      <c r="D1800" s="169">
        <v>2.5</v>
      </c>
      <c r="E1800" s="171">
        <v>15785</v>
      </c>
      <c r="J1800" s="169">
        <v>2.67</v>
      </c>
      <c r="K1800" s="171">
        <v>44470</v>
      </c>
      <c r="L1800" s="169">
        <v>13686.52</v>
      </c>
      <c r="M1800" s="169">
        <v>99.003330000000005</v>
      </c>
      <c r="N1800" s="170">
        <v>13550.110559999999</v>
      </c>
      <c r="O1800" s="169" t="str">
        <f t="shared" si="28"/>
        <v>GNM</v>
      </c>
    </row>
    <row r="1801" spans="1:15" hidden="1" outlineLevel="3" x14ac:dyDescent="0.25">
      <c r="A1801" s="169" t="s">
        <v>1310</v>
      </c>
      <c r="B1801" s="169" t="s">
        <v>1311</v>
      </c>
      <c r="C1801" s="169" t="s">
        <v>1277</v>
      </c>
      <c r="D1801" s="169">
        <v>2.5</v>
      </c>
      <c r="E1801" s="171">
        <v>15785</v>
      </c>
      <c r="J1801" s="169">
        <v>2.67</v>
      </c>
      <c r="K1801" s="171">
        <v>44501</v>
      </c>
      <c r="L1801" s="169">
        <v>13465.87</v>
      </c>
      <c r="M1801" s="169">
        <v>99.003330000000005</v>
      </c>
      <c r="N1801" s="170">
        <v>13331.65971</v>
      </c>
      <c r="O1801" s="169" t="str">
        <f t="shared" si="28"/>
        <v>GNM</v>
      </c>
    </row>
    <row r="1802" spans="1:15" hidden="1" outlineLevel="3" x14ac:dyDescent="0.25">
      <c r="A1802" s="169" t="s">
        <v>1310</v>
      </c>
      <c r="B1802" s="169" t="s">
        <v>1311</v>
      </c>
      <c r="C1802" s="169" t="s">
        <v>1277</v>
      </c>
      <c r="D1802" s="169">
        <v>2.5</v>
      </c>
      <c r="E1802" s="171">
        <v>15785</v>
      </c>
      <c r="J1802" s="169">
        <v>2.67</v>
      </c>
      <c r="K1802" s="171">
        <v>44531</v>
      </c>
      <c r="L1802" s="169">
        <v>12746.37</v>
      </c>
      <c r="M1802" s="169">
        <v>99.003330000000005</v>
      </c>
      <c r="N1802" s="170">
        <v>12619.330749999999</v>
      </c>
      <c r="O1802" s="169" t="str">
        <f t="shared" si="28"/>
        <v>GNM</v>
      </c>
    </row>
    <row r="1803" spans="1:15" hidden="1" outlineLevel="3" x14ac:dyDescent="0.25">
      <c r="A1803" s="169" t="s">
        <v>1310</v>
      </c>
      <c r="B1803" s="169" t="s">
        <v>1311</v>
      </c>
      <c r="C1803" s="169" t="s">
        <v>1277</v>
      </c>
      <c r="D1803" s="169">
        <v>2.5</v>
      </c>
      <c r="E1803" s="171">
        <v>15785</v>
      </c>
      <c r="J1803" s="169">
        <v>2.67</v>
      </c>
      <c r="K1803" s="171">
        <v>44562</v>
      </c>
      <c r="L1803" s="169">
        <v>12873.4</v>
      </c>
      <c r="M1803" s="169">
        <v>99.003330000000005</v>
      </c>
      <c r="N1803" s="170">
        <v>12745.09468</v>
      </c>
      <c r="O1803" s="169" t="str">
        <f t="shared" si="28"/>
        <v>GNM</v>
      </c>
    </row>
    <row r="1804" spans="1:15" hidden="1" outlineLevel="3" x14ac:dyDescent="0.25">
      <c r="A1804" s="169" t="s">
        <v>1310</v>
      </c>
      <c r="B1804" s="169" t="s">
        <v>1311</v>
      </c>
      <c r="C1804" s="169" t="s">
        <v>1277</v>
      </c>
      <c r="D1804" s="169">
        <v>2.5</v>
      </c>
      <c r="E1804" s="171">
        <v>15785</v>
      </c>
      <c r="J1804" s="169">
        <v>2.67</v>
      </c>
      <c r="K1804" s="171">
        <v>44593</v>
      </c>
      <c r="L1804" s="169">
        <v>11040.28</v>
      </c>
      <c r="M1804" s="169">
        <v>99.003330000000005</v>
      </c>
      <c r="N1804" s="170">
        <v>10930.244839999999</v>
      </c>
      <c r="O1804" s="169" t="str">
        <f t="shared" si="28"/>
        <v>GNM</v>
      </c>
    </row>
    <row r="1805" spans="1:15" hidden="1" outlineLevel="3" x14ac:dyDescent="0.25">
      <c r="A1805" s="169" t="s">
        <v>1310</v>
      </c>
      <c r="B1805" s="169" t="s">
        <v>1311</v>
      </c>
      <c r="C1805" s="169" t="s">
        <v>1277</v>
      </c>
      <c r="D1805" s="169">
        <v>2.5</v>
      </c>
      <c r="E1805" s="171">
        <v>15785</v>
      </c>
      <c r="J1805" s="169">
        <v>2.67</v>
      </c>
      <c r="K1805" s="171">
        <v>44621</v>
      </c>
      <c r="L1805" s="169">
        <v>11188.98</v>
      </c>
      <c r="M1805" s="169">
        <v>99.003330000000005</v>
      </c>
      <c r="N1805" s="170">
        <v>11077.46279</v>
      </c>
      <c r="O1805" s="169" t="str">
        <f t="shared" si="28"/>
        <v>GNM</v>
      </c>
    </row>
    <row r="1806" spans="1:15" hidden="1" outlineLevel="3" x14ac:dyDescent="0.25">
      <c r="A1806" s="169" t="s">
        <v>1310</v>
      </c>
      <c r="B1806" s="169" t="s">
        <v>1311</v>
      </c>
      <c r="C1806" s="169" t="s">
        <v>1277</v>
      </c>
      <c r="D1806" s="169">
        <v>2.5</v>
      </c>
      <c r="E1806" s="171">
        <v>15785</v>
      </c>
      <c r="J1806" s="169">
        <v>2.67</v>
      </c>
      <c r="K1806" s="171">
        <v>44652</v>
      </c>
      <c r="L1806" s="169">
        <v>12800.06</v>
      </c>
      <c r="M1806" s="169">
        <v>99.003330000000005</v>
      </c>
      <c r="N1806" s="170">
        <v>12672.485640000001</v>
      </c>
      <c r="O1806" s="169" t="str">
        <f t="shared" si="28"/>
        <v>GNM</v>
      </c>
    </row>
    <row r="1807" spans="1:15" hidden="1" outlineLevel="3" x14ac:dyDescent="0.25">
      <c r="A1807" s="169" t="s">
        <v>1310</v>
      </c>
      <c r="B1807" s="169" t="s">
        <v>1311</v>
      </c>
      <c r="C1807" s="169" t="s">
        <v>1277</v>
      </c>
      <c r="D1807" s="169">
        <v>2.5</v>
      </c>
      <c r="E1807" s="171">
        <v>15785</v>
      </c>
      <c r="J1807" s="169">
        <v>2.67</v>
      </c>
      <c r="K1807" s="171">
        <v>44682</v>
      </c>
      <c r="L1807" s="169">
        <v>13618.99</v>
      </c>
      <c r="M1807" s="169">
        <v>99.003330000000005</v>
      </c>
      <c r="N1807" s="170">
        <v>13483.25361</v>
      </c>
      <c r="O1807" s="169" t="str">
        <f t="shared" si="28"/>
        <v>GNM</v>
      </c>
    </row>
    <row r="1808" spans="1:15" hidden="1" outlineLevel="3" x14ac:dyDescent="0.25">
      <c r="A1808" s="169" t="s">
        <v>1310</v>
      </c>
      <c r="B1808" s="169" t="s">
        <v>1311</v>
      </c>
      <c r="C1808" s="169" t="s">
        <v>1277</v>
      </c>
      <c r="D1808" s="169">
        <v>2.5</v>
      </c>
      <c r="E1808" s="171">
        <v>15785</v>
      </c>
      <c r="J1808" s="169">
        <v>2.67</v>
      </c>
      <c r="K1808" s="171">
        <v>44713</v>
      </c>
      <c r="L1808" s="169">
        <v>14170.26</v>
      </c>
      <c r="M1808" s="169">
        <v>99.003330000000005</v>
      </c>
      <c r="N1808" s="170">
        <v>14029.029270000001</v>
      </c>
      <c r="O1808" s="169" t="str">
        <f t="shared" si="28"/>
        <v>GNM</v>
      </c>
    </row>
    <row r="1809" spans="1:15" hidden="1" outlineLevel="3" x14ac:dyDescent="0.25">
      <c r="A1809" s="169" t="s">
        <v>1310</v>
      </c>
      <c r="B1809" s="169" t="s">
        <v>1311</v>
      </c>
      <c r="C1809" s="169" t="s">
        <v>1277</v>
      </c>
      <c r="D1809" s="169">
        <v>2.5</v>
      </c>
      <c r="E1809" s="171">
        <v>15785</v>
      </c>
      <c r="J1809" s="169">
        <v>2.67</v>
      </c>
      <c r="K1809" s="171">
        <v>44743</v>
      </c>
      <c r="L1809" s="169">
        <v>14847</v>
      </c>
      <c r="M1809" s="169">
        <v>99.003330000000005</v>
      </c>
      <c r="N1809" s="170">
        <v>14699.02441</v>
      </c>
      <c r="O1809" s="169" t="str">
        <f t="shared" si="28"/>
        <v>GNM</v>
      </c>
    </row>
    <row r="1810" spans="1:15" hidden="1" outlineLevel="3" x14ac:dyDescent="0.25">
      <c r="A1810" s="169" t="s">
        <v>1310</v>
      </c>
      <c r="B1810" s="169" t="s">
        <v>1311</v>
      </c>
      <c r="C1810" s="169" t="s">
        <v>1277</v>
      </c>
      <c r="D1810" s="169">
        <v>2.5</v>
      </c>
      <c r="E1810" s="171">
        <v>15785</v>
      </c>
      <c r="J1810" s="169">
        <v>2.67</v>
      </c>
      <c r="K1810" s="171">
        <v>44774</v>
      </c>
      <c r="L1810" s="169">
        <v>14302.54</v>
      </c>
      <c r="M1810" s="169">
        <v>99.003330000000005</v>
      </c>
      <c r="N1810" s="170">
        <v>14159.99087</v>
      </c>
      <c r="O1810" s="169" t="str">
        <f t="shared" si="28"/>
        <v>GNM</v>
      </c>
    </row>
    <row r="1811" spans="1:15" hidden="1" outlineLevel="3" x14ac:dyDescent="0.25">
      <c r="A1811" s="169" t="s">
        <v>1310</v>
      </c>
      <c r="B1811" s="169" t="s">
        <v>1311</v>
      </c>
      <c r="C1811" s="169" t="s">
        <v>1277</v>
      </c>
      <c r="D1811" s="169">
        <v>2.5</v>
      </c>
      <c r="E1811" s="171">
        <v>15785</v>
      </c>
      <c r="J1811" s="169">
        <v>2.67</v>
      </c>
      <c r="K1811" s="171">
        <v>44805</v>
      </c>
      <c r="L1811" s="169">
        <v>14411.82</v>
      </c>
      <c r="M1811" s="169">
        <v>99.003330000000005</v>
      </c>
      <c r="N1811" s="170">
        <v>14268.181710000001</v>
      </c>
      <c r="O1811" s="169" t="str">
        <f t="shared" si="28"/>
        <v>GNM</v>
      </c>
    </row>
    <row r="1812" spans="1:15" hidden="1" outlineLevel="3" x14ac:dyDescent="0.25">
      <c r="A1812" s="169" t="s">
        <v>1310</v>
      </c>
      <c r="B1812" s="169" t="s">
        <v>1311</v>
      </c>
      <c r="C1812" s="169" t="s">
        <v>1277</v>
      </c>
      <c r="D1812" s="169">
        <v>2.5</v>
      </c>
      <c r="E1812" s="171">
        <v>15785</v>
      </c>
      <c r="J1812" s="169">
        <v>2.67</v>
      </c>
      <c r="K1812" s="171">
        <v>44835</v>
      </c>
      <c r="L1812" s="169">
        <v>12933.38</v>
      </c>
      <c r="M1812" s="169">
        <v>99.003330000000005</v>
      </c>
      <c r="N1812" s="170">
        <v>12804.47688</v>
      </c>
      <c r="O1812" s="169" t="str">
        <f t="shared" si="28"/>
        <v>GNM</v>
      </c>
    </row>
    <row r="1813" spans="1:15" hidden="1" outlineLevel="3" x14ac:dyDescent="0.25">
      <c r="A1813" s="169" t="s">
        <v>1310</v>
      </c>
      <c r="B1813" s="169" t="s">
        <v>1311</v>
      </c>
      <c r="C1813" s="169" t="s">
        <v>1277</v>
      </c>
      <c r="D1813" s="169">
        <v>2.5</v>
      </c>
      <c r="E1813" s="171">
        <v>15785</v>
      </c>
      <c r="J1813" s="169">
        <v>2.67</v>
      </c>
      <c r="K1813" s="171">
        <v>44866</v>
      </c>
      <c r="L1813" s="169">
        <v>12730.28</v>
      </c>
      <c r="M1813" s="169">
        <v>99.003330000000005</v>
      </c>
      <c r="N1813" s="170">
        <v>12603.40112</v>
      </c>
      <c r="O1813" s="169" t="str">
        <f t="shared" si="28"/>
        <v>GNM</v>
      </c>
    </row>
    <row r="1814" spans="1:15" hidden="1" outlineLevel="3" x14ac:dyDescent="0.25">
      <c r="A1814" s="169" t="s">
        <v>1310</v>
      </c>
      <c r="B1814" s="169" t="s">
        <v>1311</v>
      </c>
      <c r="C1814" s="169" t="s">
        <v>1277</v>
      </c>
      <c r="D1814" s="169">
        <v>2.5</v>
      </c>
      <c r="E1814" s="171">
        <v>15785</v>
      </c>
      <c r="J1814" s="169">
        <v>2.67</v>
      </c>
      <c r="K1814" s="171">
        <v>44896</v>
      </c>
      <c r="L1814" s="169">
        <v>12042.21</v>
      </c>
      <c r="M1814" s="169">
        <v>99.003330000000005</v>
      </c>
      <c r="N1814" s="170">
        <v>11922.188910000001</v>
      </c>
      <c r="O1814" s="169" t="str">
        <f t="shared" si="28"/>
        <v>GNM</v>
      </c>
    </row>
    <row r="1815" spans="1:15" hidden="1" outlineLevel="3" x14ac:dyDescent="0.25">
      <c r="A1815" s="169" t="s">
        <v>1310</v>
      </c>
      <c r="B1815" s="169" t="s">
        <v>1311</v>
      </c>
      <c r="C1815" s="169" t="s">
        <v>1277</v>
      </c>
      <c r="D1815" s="169">
        <v>2.5</v>
      </c>
      <c r="E1815" s="171">
        <v>15785</v>
      </c>
      <c r="J1815" s="169">
        <v>2.67</v>
      </c>
      <c r="K1815" s="171">
        <v>44927</v>
      </c>
      <c r="L1815" s="169">
        <v>12161.44</v>
      </c>
      <c r="M1815" s="169">
        <v>99.003330000000005</v>
      </c>
      <c r="N1815" s="170">
        <v>12040.230579999999</v>
      </c>
      <c r="O1815" s="169" t="str">
        <f t="shared" si="28"/>
        <v>GNM</v>
      </c>
    </row>
    <row r="1816" spans="1:15" hidden="1" outlineLevel="3" x14ac:dyDescent="0.25">
      <c r="A1816" s="169" t="s">
        <v>1310</v>
      </c>
      <c r="B1816" s="169" t="s">
        <v>1311</v>
      </c>
      <c r="C1816" s="169" t="s">
        <v>1277</v>
      </c>
      <c r="D1816" s="169">
        <v>2.5</v>
      </c>
      <c r="E1816" s="171">
        <v>15785</v>
      </c>
      <c r="J1816" s="169">
        <v>2.67</v>
      </c>
      <c r="K1816" s="171">
        <v>44958</v>
      </c>
      <c r="L1816" s="169">
        <v>10417.27</v>
      </c>
      <c r="M1816" s="169">
        <v>99.003330000000005</v>
      </c>
      <c r="N1816" s="170">
        <v>10313.4442</v>
      </c>
      <c r="O1816" s="169" t="str">
        <f t="shared" si="28"/>
        <v>GNM</v>
      </c>
    </row>
    <row r="1817" spans="1:15" hidden="1" outlineLevel="3" x14ac:dyDescent="0.25">
      <c r="A1817" s="169" t="s">
        <v>1310</v>
      </c>
      <c r="B1817" s="169" t="s">
        <v>1311</v>
      </c>
      <c r="C1817" s="169" t="s">
        <v>1277</v>
      </c>
      <c r="D1817" s="169">
        <v>2.5</v>
      </c>
      <c r="E1817" s="171">
        <v>15785</v>
      </c>
      <c r="J1817" s="169">
        <v>2.67</v>
      </c>
      <c r="K1817" s="171">
        <v>44986</v>
      </c>
      <c r="L1817" s="169">
        <v>10559.24</v>
      </c>
      <c r="M1817" s="169">
        <v>99.003330000000005</v>
      </c>
      <c r="N1817" s="170">
        <v>10453.99922</v>
      </c>
      <c r="O1817" s="169" t="str">
        <f t="shared" si="28"/>
        <v>GNM</v>
      </c>
    </row>
    <row r="1818" spans="1:15" hidden="1" outlineLevel="3" x14ac:dyDescent="0.25">
      <c r="A1818" s="169" t="s">
        <v>1310</v>
      </c>
      <c r="B1818" s="169" t="s">
        <v>1311</v>
      </c>
      <c r="C1818" s="169" t="s">
        <v>1277</v>
      </c>
      <c r="D1818" s="169">
        <v>2.5</v>
      </c>
      <c r="E1818" s="171">
        <v>15785</v>
      </c>
      <c r="J1818" s="169">
        <v>2.67</v>
      </c>
      <c r="K1818" s="171">
        <v>45017</v>
      </c>
      <c r="L1818" s="169">
        <v>12087.92</v>
      </c>
      <c r="M1818" s="169">
        <v>99.003330000000005</v>
      </c>
      <c r="N1818" s="170">
        <v>11967.44333</v>
      </c>
      <c r="O1818" s="169" t="str">
        <f t="shared" si="28"/>
        <v>GNM</v>
      </c>
    </row>
    <row r="1819" spans="1:15" hidden="1" outlineLevel="3" x14ac:dyDescent="0.25">
      <c r="A1819" s="169" t="s">
        <v>1310</v>
      </c>
      <c r="B1819" s="169" t="s">
        <v>1311</v>
      </c>
      <c r="C1819" s="169" t="s">
        <v>1277</v>
      </c>
      <c r="D1819" s="169">
        <v>2.5</v>
      </c>
      <c r="E1819" s="171">
        <v>15785</v>
      </c>
      <c r="J1819" s="169">
        <v>2.67</v>
      </c>
      <c r="K1819" s="171">
        <v>45047</v>
      </c>
      <c r="L1819" s="169">
        <v>12858.54</v>
      </c>
      <c r="M1819" s="169">
        <v>99.003330000000005</v>
      </c>
      <c r="N1819" s="170">
        <v>12730.38279</v>
      </c>
      <c r="O1819" s="169" t="str">
        <f t="shared" si="28"/>
        <v>GNM</v>
      </c>
    </row>
    <row r="1820" spans="1:15" hidden="1" outlineLevel="3" x14ac:dyDescent="0.25">
      <c r="A1820" s="169" t="s">
        <v>1310</v>
      </c>
      <c r="B1820" s="169" t="s">
        <v>1311</v>
      </c>
      <c r="C1820" s="169" t="s">
        <v>1277</v>
      </c>
      <c r="D1820" s="169">
        <v>2.5</v>
      </c>
      <c r="E1820" s="171">
        <v>15785</v>
      </c>
      <c r="J1820" s="169">
        <v>2.67</v>
      </c>
      <c r="K1820" s="171">
        <v>45078</v>
      </c>
      <c r="L1820" s="169">
        <v>13370.62</v>
      </c>
      <c r="M1820" s="169">
        <v>99.003330000000005</v>
      </c>
      <c r="N1820" s="170">
        <v>13237.359039999999</v>
      </c>
      <c r="O1820" s="169" t="str">
        <f t="shared" si="28"/>
        <v>GNM</v>
      </c>
    </row>
    <row r="1821" spans="1:15" hidden="1" outlineLevel="3" x14ac:dyDescent="0.25">
      <c r="A1821" s="169" t="s">
        <v>1310</v>
      </c>
      <c r="B1821" s="169" t="s">
        <v>1311</v>
      </c>
      <c r="C1821" s="169" t="s">
        <v>1277</v>
      </c>
      <c r="D1821" s="169">
        <v>2.5</v>
      </c>
      <c r="E1821" s="171">
        <v>15785</v>
      </c>
      <c r="J1821" s="169">
        <v>2.67</v>
      </c>
      <c r="K1821" s="171">
        <v>45108</v>
      </c>
      <c r="L1821" s="169">
        <v>14000.04</v>
      </c>
      <c r="M1821" s="169">
        <v>99.003330000000005</v>
      </c>
      <c r="N1821" s="170">
        <v>13860.505800000001</v>
      </c>
      <c r="O1821" s="169" t="str">
        <f t="shared" si="28"/>
        <v>GNM</v>
      </c>
    </row>
    <row r="1822" spans="1:15" hidden="1" outlineLevel="3" x14ac:dyDescent="0.25">
      <c r="A1822" s="169" t="s">
        <v>1310</v>
      </c>
      <c r="B1822" s="169" t="s">
        <v>1311</v>
      </c>
      <c r="C1822" s="169" t="s">
        <v>1277</v>
      </c>
      <c r="D1822" s="169">
        <v>2.5</v>
      </c>
      <c r="E1822" s="171">
        <v>15785</v>
      </c>
      <c r="J1822" s="169">
        <v>2.67</v>
      </c>
      <c r="K1822" s="171">
        <v>45139</v>
      </c>
      <c r="L1822" s="169">
        <v>13475.66</v>
      </c>
      <c r="M1822" s="169">
        <v>99.003330000000005</v>
      </c>
      <c r="N1822" s="170">
        <v>13341.352140000001</v>
      </c>
      <c r="O1822" s="169" t="str">
        <f t="shared" si="28"/>
        <v>GNM</v>
      </c>
    </row>
    <row r="1823" spans="1:15" hidden="1" outlineLevel="3" x14ac:dyDescent="0.25">
      <c r="A1823" s="169" t="s">
        <v>1310</v>
      </c>
      <c r="B1823" s="169" t="s">
        <v>1311</v>
      </c>
      <c r="C1823" s="169" t="s">
        <v>1277</v>
      </c>
      <c r="D1823" s="169">
        <v>2.5</v>
      </c>
      <c r="E1823" s="171">
        <v>15785</v>
      </c>
      <c r="J1823" s="169">
        <v>2.67</v>
      </c>
      <c r="K1823" s="171">
        <v>45170</v>
      </c>
      <c r="L1823" s="169">
        <v>13576.69</v>
      </c>
      <c r="M1823" s="169">
        <v>99.003330000000005</v>
      </c>
      <c r="N1823" s="170">
        <v>13441.3752</v>
      </c>
      <c r="O1823" s="169" t="str">
        <f t="shared" si="28"/>
        <v>GNM</v>
      </c>
    </row>
    <row r="1824" spans="1:15" hidden="1" outlineLevel="3" x14ac:dyDescent="0.25">
      <c r="A1824" s="169" t="s">
        <v>1310</v>
      </c>
      <c r="B1824" s="169" t="s">
        <v>1311</v>
      </c>
      <c r="C1824" s="169" t="s">
        <v>1277</v>
      </c>
      <c r="D1824" s="169">
        <v>2.5</v>
      </c>
      <c r="E1824" s="171">
        <v>15785</v>
      </c>
      <c r="J1824" s="169">
        <v>2.67</v>
      </c>
      <c r="K1824" s="171">
        <v>45200</v>
      </c>
      <c r="L1824" s="169">
        <v>12182.89</v>
      </c>
      <c r="M1824" s="169">
        <v>99.003330000000005</v>
      </c>
      <c r="N1824" s="170">
        <v>12061.46679</v>
      </c>
      <c r="O1824" s="169" t="str">
        <f t="shared" si="28"/>
        <v>GNM</v>
      </c>
    </row>
    <row r="1825" spans="1:15" hidden="1" outlineLevel="3" x14ac:dyDescent="0.25">
      <c r="A1825" s="169" t="s">
        <v>1310</v>
      </c>
      <c r="B1825" s="169" t="s">
        <v>1311</v>
      </c>
      <c r="C1825" s="169" t="s">
        <v>1277</v>
      </c>
      <c r="D1825" s="169">
        <v>2.5</v>
      </c>
      <c r="E1825" s="171">
        <v>15785</v>
      </c>
      <c r="J1825" s="169">
        <v>2.67</v>
      </c>
      <c r="K1825" s="171">
        <v>45231</v>
      </c>
      <c r="L1825" s="169">
        <v>11991.73</v>
      </c>
      <c r="M1825" s="169">
        <v>99.003330000000005</v>
      </c>
      <c r="N1825" s="170">
        <v>11872.212020000001</v>
      </c>
      <c r="O1825" s="169" t="str">
        <f t="shared" si="28"/>
        <v>GNM</v>
      </c>
    </row>
    <row r="1826" spans="1:15" hidden="1" outlineLevel="3" x14ac:dyDescent="0.25">
      <c r="A1826" s="169" t="s">
        <v>1310</v>
      </c>
      <c r="B1826" s="169" t="s">
        <v>1311</v>
      </c>
      <c r="C1826" s="169" t="s">
        <v>1277</v>
      </c>
      <c r="D1826" s="169">
        <v>2.5</v>
      </c>
      <c r="E1826" s="171">
        <v>15785</v>
      </c>
      <c r="J1826" s="169">
        <v>2.67</v>
      </c>
      <c r="K1826" s="171">
        <v>45261</v>
      </c>
      <c r="L1826" s="169">
        <v>11344.12</v>
      </c>
      <c r="M1826" s="169">
        <v>99.003330000000005</v>
      </c>
      <c r="N1826" s="170">
        <v>11231.056560000001</v>
      </c>
      <c r="O1826" s="169" t="str">
        <f t="shared" si="28"/>
        <v>GNM</v>
      </c>
    </row>
    <row r="1827" spans="1:15" hidden="1" outlineLevel="3" x14ac:dyDescent="0.25">
      <c r="A1827" s="169" t="s">
        <v>1310</v>
      </c>
      <c r="B1827" s="169" t="s">
        <v>1311</v>
      </c>
      <c r="C1827" s="169" t="s">
        <v>1277</v>
      </c>
      <c r="D1827" s="169">
        <v>2.5</v>
      </c>
      <c r="E1827" s="171">
        <v>15785</v>
      </c>
      <c r="J1827" s="169">
        <v>2.67</v>
      </c>
      <c r="K1827" s="171">
        <v>45292</v>
      </c>
      <c r="L1827" s="169">
        <v>11459.65</v>
      </c>
      <c r="M1827" s="169">
        <v>99.003330000000005</v>
      </c>
      <c r="N1827" s="170">
        <v>11345.43511</v>
      </c>
      <c r="O1827" s="169" t="str">
        <f t="shared" si="28"/>
        <v>GNM</v>
      </c>
    </row>
    <row r="1828" spans="1:15" hidden="1" outlineLevel="3" x14ac:dyDescent="0.25">
      <c r="A1828" s="169" t="s">
        <v>1310</v>
      </c>
      <c r="B1828" s="169" t="s">
        <v>1311</v>
      </c>
      <c r="C1828" s="169" t="s">
        <v>1277</v>
      </c>
      <c r="D1828" s="169">
        <v>2.5</v>
      </c>
      <c r="E1828" s="171">
        <v>15785</v>
      </c>
      <c r="J1828" s="169">
        <v>2.67</v>
      </c>
      <c r="K1828" s="171">
        <v>45323</v>
      </c>
      <c r="L1828" s="169">
        <v>9820.77</v>
      </c>
      <c r="M1828" s="169">
        <v>99.003330000000005</v>
      </c>
      <c r="N1828" s="170">
        <v>9722.8893320000006</v>
      </c>
      <c r="O1828" s="169" t="str">
        <f t="shared" si="28"/>
        <v>GNM</v>
      </c>
    </row>
    <row r="1829" spans="1:15" hidden="1" outlineLevel="3" x14ac:dyDescent="0.25">
      <c r="A1829" s="169" t="s">
        <v>1310</v>
      </c>
      <c r="B1829" s="169" t="s">
        <v>1311</v>
      </c>
      <c r="C1829" s="169" t="s">
        <v>1277</v>
      </c>
      <c r="D1829" s="169">
        <v>2.5</v>
      </c>
      <c r="E1829" s="171">
        <v>15785</v>
      </c>
      <c r="J1829" s="169">
        <v>2.67</v>
      </c>
      <c r="K1829" s="171">
        <v>45352</v>
      </c>
      <c r="L1829" s="169">
        <v>9957.2000000000007</v>
      </c>
      <c r="M1829" s="169">
        <v>99.003330000000005</v>
      </c>
      <c r="N1829" s="170">
        <v>9857.9595750000008</v>
      </c>
      <c r="O1829" s="169" t="str">
        <f t="shared" si="28"/>
        <v>GNM</v>
      </c>
    </row>
    <row r="1830" spans="1:15" hidden="1" outlineLevel="3" x14ac:dyDescent="0.25">
      <c r="A1830" s="169" t="s">
        <v>1310</v>
      </c>
      <c r="B1830" s="169" t="s">
        <v>1311</v>
      </c>
      <c r="C1830" s="169" t="s">
        <v>1277</v>
      </c>
      <c r="D1830" s="169">
        <v>2.5</v>
      </c>
      <c r="E1830" s="171">
        <v>15785</v>
      </c>
      <c r="J1830" s="169">
        <v>2.67</v>
      </c>
      <c r="K1830" s="171">
        <v>45383</v>
      </c>
      <c r="L1830" s="169">
        <v>11405.47</v>
      </c>
      <c r="M1830" s="169">
        <v>99.003330000000005</v>
      </c>
      <c r="N1830" s="170">
        <v>11291.795099999999</v>
      </c>
      <c r="O1830" s="169" t="str">
        <f t="shared" si="28"/>
        <v>GNM</v>
      </c>
    </row>
    <row r="1831" spans="1:15" hidden="1" outlineLevel="3" x14ac:dyDescent="0.25">
      <c r="A1831" s="169" t="s">
        <v>1310</v>
      </c>
      <c r="B1831" s="169" t="s">
        <v>1311</v>
      </c>
      <c r="C1831" s="169" t="s">
        <v>1277</v>
      </c>
      <c r="D1831" s="169">
        <v>2.5</v>
      </c>
      <c r="E1831" s="171">
        <v>15785</v>
      </c>
      <c r="J1831" s="169">
        <v>2.67</v>
      </c>
      <c r="K1831" s="171">
        <v>45413</v>
      </c>
      <c r="L1831" s="169">
        <v>12135.62</v>
      </c>
      <c r="M1831" s="169">
        <v>99.003330000000005</v>
      </c>
      <c r="N1831" s="170">
        <v>12014.66792</v>
      </c>
      <c r="O1831" s="169" t="str">
        <f t="shared" si="28"/>
        <v>GNM</v>
      </c>
    </row>
    <row r="1832" spans="1:15" hidden="1" outlineLevel="3" x14ac:dyDescent="0.25">
      <c r="A1832" s="169" t="s">
        <v>1310</v>
      </c>
      <c r="B1832" s="169" t="s">
        <v>1311</v>
      </c>
      <c r="C1832" s="169" t="s">
        <v>1277</v>
      </c>
      <c r="D1832" s="169">
        <v>2.5</v>
      </c>
      <c r="E1832" s="171">
        <v>15785</v>
      </c>
      <c r="J1832" s="169">
        <v>2.67</v>
      </c>
      <c r="K1832" s="171">
        <v>45444</v>
      </c>
      <c r="L1832" s="169">
        <v>12624.38</v>
      </c>
      <c r="M1832" s="169">
        <v>99.003330000000005</v>
      </c>
      <c r="N1832" s="170">
        <v>12498.55659</v>
      </c>
      <c r="O1832" s="169" t="str">
        <f t="shared" si="28"/>
        <v>GNM</v>
      </c>
    </row>
    <row r="1833" spans="1:15" hidden="1" outlineLevel="3" x14ac:dyDescent="0.25">
      <c r="A1833" s="169" t="s">
        <v>1310</v>
      </c>
      <c r="B1833" s="169" t="s">
        <v>1311</v>
      </c>
      <c r="C1833" s="169" t="s">
        <v>1277</v>
      </c>
      <c r="D1833" s="169">
        <v>2.5</v>
      </c>
      <c r="E1833" s="171">
        <v>15785</v>
      </c>
      <c r="J1833" s="169">
        <v>2.67</v>
      </c>
      <c r="K1833" s="171">
        <v>45474</v>
      </c>
      <c r="L1833" s="169">
        <v>13225.78</v>
      </c>
      <c r="M1833" s="169">
        <v>99.003330000000005</v>
      </c>
      <c r="N1833" s="170">
        <v>13093.96262</v>
      </c>
      <c r="O1833" s="169" t="str">
        <f t="shared" si="28"/>
        <v>GNM</v>
      </c>
    </row>
    <row r="1834" spans="1:15" hidden="1" outlineLevel="3" x14ac:dyDescent="0.25">
      <c r="A1834" s="169" t="s">
        <v>1310</v>
      </c>
      <c r="B1834" s="169" t="s">
        <v>1311</v>
      </c>
      <c r="C1834" s="169" t="s">
        <v>1277</v>
      </c>
      <c r="D1834" s="169">
        <v>2.5</v>
      </c>
      <c r="E1834" s="171">
        <v>15785</v>
      </c>
      <c r="J1834" s="169">
        <v>2.67</v>
      </c>
      <c r="K1834" s="171">
        <v>45505</v>
      </c>
      <c r="L1834" s="169">
        <v>12734.9</v>
      </c>
      <c r="M1834" s="169">
        <v>99.003330000000005</v>
      </c>
      <c r="N1834" s="170">
        <v>12607.97507</v>
      </c>
      <c r="O1834" s="169" t="str">
        <f t="shared" si="28"/>
        <v>GNM</v>
      </c>
    </row>
    <row r="1835" spans="1:15" hidden="1" outlineLevel="3" x14ac:dyDescent="0.25">
      <c r="A1835" s="169" t="s">
        <v>1310</v>
      </c>
      <c r="B1835" s="169" t="s">
        <v>1311</v>
      </c>
      <c r="C1835" s="169" t="s">
        <v>1277</v>
      </c>
      <c r="D1835" s="169">
        <v>2.5</v>
      </c>
      <c r="E1835" s="171">
        <v>15785</v>
      </c>
      <c r="J1835" s="169">
        <v>2.67</v>
      </c>
      <c r="K1835" s="171">
        <v>45536</v>
      </c>
      <c r="L1835" s="169">
        <v>12832.42</v>
      </c>
      <c r="M1835" s="169">
        <v>99.003330000000005</v>
      </c>
      <c r="N1835" s="170">
        <v>12704.52312</v>
      </c>
      <c r="O1835" s="169" t="str">
        <f t="shared" si="28"/>
        <v>GNM</v>
      </c>
    </row>
    <row r="1836" spans="1:15" hidden="1" outlineLevel="3" x14ac:dyDescent="0.25">
      <c r="A1836" s="169" t="s">
        <v>1310</v>
      </c>
      <c r="B1836" s="169" t="s">
        <v>1311</v>
      </c>
      <c r="C1836" s="169" t="s">
        <v>1277</v>
      </c>
      <c r="D1836" s="169">
        <v>2.5</v>
      </c>
      <c r="E1836" s="171">
        <v>15785</v>
      </c>
      <c r="J1836" s="169">
        <v>2.67</v>
      </c>
      <c r="K1836" s="171">
        <v>45566</v>
      </c>
      <c r="L1836" s="169">
        <v>11512.93</v>
      </c>
      <c r="M1836" s="169">
        <v>99.003330000000005</v>
      </c>
      <c r="N1836" s="170">
        <v>11398.184080000001</v>
      </c>
      <c r="O1836" s="169" t="str">
        <f t="shared" si="28"/>
        <v>GNM</v>
      </c>
    </row>
    <row r="1837" spans="1:15" hidden="1" outlineLevel="3" x14ac:dyDescent="0.25">
      <c r="A1837" s="169" t="s">
        <v>1310</v>
      </c>
      <c r="B1837" s="169" t="s">
        <v>1311</v>
      </c>
      <c r="C1837" s="169" t="s">
        <v>1277</v>
      </c>
      <c r="D1837" s="169">
        <v>2.5</v>
      </c>
      <c r="E1837" s="171">
        <v>15785</v>
      </c>
      <c r="J1837" s="169">
        <v>2.67</v>
      </c>
      <c r="K1837" s="171">
        <v>45597</v>
      </c>
      <c r="L1837" s="169">
        <v>11334.78</v>
      </c>
      <c r="M1837" s="169">
        <v>99.003330000000005</v>
      </c>
      <c r="N1837" s="170">
        <v>11221.809649999999</v>
      </c>
      <c r="O1837" s="169" t="str">
        <f t="shared" si="28"/>
        <v>GNM</v>
      </c>
    </row>
    <row r="1838" spans="1:15" hidden="1" outlineLevel="3" x14ac:dyDescent="0.25">
      <c r="A1838" s="169" t="s">
        <v>1310</v>
      </c>
      <c r="B1838" s="169" t="s">
        <v>1311</v>
      </c>
      <c r="C1838" s="169" t="s">
        <v>1277</v>
      </c>
      <c r="D1838" s="169">
        <v>2.5</v>
      </c>
      <c r="E1838" s="171">
        <v>15785</v>
      </c>
      <c r="J1838" s="169">
        <v>2.67</v>
      </c>
      <c r="K1838" s="171">
        <v>45627</v>
      </c>
      <c r="L1838" s="169">
        <v>10720.54</v>
      </c>
      <c r="M1838" s="169">
        <v>99.003330000000005</v>
      </c>
      <c r="N1838" s="170">
        <v>10613.69159</v>
      </c>
      <c r="O1838" s="169" t="str">
        <f t="shared" si="28"/>
        <v>GNM</v>
      </c>
    </row>
    <row r="1839" spans="1:15" hidden="1" outlineLevel="3" x14ac:dyDescent="0.25">
      <c r="A1839" s="169" t="s">
        <v>1310</v>
      </c>
      <c r="B1839" s="169" t="s">
        <v>1311</v>
      </c>
      <c r="C1839" s="169" t="s">
        <v>1277</v>
      </c>
      <c r="D1839" s="169">
        <v>2.5</v>
      </c>
      <c r="E1839" s="171">
        <v>15785</v>
      </c>
      <c r="J1839" s="169">
        <v>2.67</v>
      </c>
      <c r="K1839" s="171">
        <v>45658</v>
      </c>
      <c r="L1839" s="169">
        <v>10831.34</v>
      </c>
      <c r="M1839" s="169">
        <v>99.003330000000005</v>
      </c>
      <c r="N1839" s="170">
        <v>10723.387280000001</v>
      </c>
      <c r="O1839" s="169" t="str">
        <f t="shared" si="28"/>
        <v>GNM</v>
      </c>
    </row>
    <row r="1840" spans="1:15" hidden="1" outlineLevel="3" x14ac:dyDescent="0.25">
      <c r="A1840" s="169" t="s">
        <v>1310</v>
      </c>
      <c r="B1840" s="169" t="s">
        <v>1311</v>
      </c>
      <c r="C1840" s="169" t="s">
        <v>1277</v>
      </c>
      <c r="D1840" s="169">
        <v>2.5</v>
      </c>
      <c r="E1840" s="171">
        <v>15785</v>
      </c>
      <c r="J1840" s="169">
        <v>2.67</v>
      </c>
      <c r="K1840" s="171">
        <v>45689</v>
      </c>
      <c r="L1840" s="169">
        <v>9286.51</v>
      </c>
      <c r="M1840" s="169">
        <v>99.003330000000005</v>
      </c>
      <c r="N1840" s="170">
        <v>9193.9541410000002</v>
      </c>
      <c r="O1840" s="169" t="str">
        <f t="shared" si="28"/>
        <v>GNM</v>
      </c>
    </row>
    <row r="1841" spans="1:15" hidden="1" outlineLevel="3" x14ac:dyDescent="0.25">
      <c r="A1841" s="169" t="s">
        <v>1310</v>
      </c>
      <c r="B1841" s="169" t="s">
        <v>1311</v>
      </c>
      <c r="C1841" s="169" t="s">
        <v>1277</v>
      </c>
      <c r="D1841" s="169">
        <v>2.5</v>
      </c>
      <c r="E1841" s="171">
        <v>15785</v>
      </c>
      <c r="J1841" s="169">
        <v>2.67</v>
      </c>
      <c r="K1841" s="171">
        <v>45717</v>
      </c>
      <c r="L1841" s="169">
        <v>9417.5300000000007</v>
      </c>
      <c r="M1841" s="169">
        <v>99.003330000000005</v>
      </c>
      <c r="N1841" s="170">
        <v>9323.6683040000007</v>
      </c>
      <c r="O1841" s="169" t="str">
        <f t="shared" si="28"/>
        <v>GNM</v>
      </c>
    </row>
    <row r="1842" spans="1:15" hidden="1" outlineLevel="3" x14ac:dyDescent="0.25">
      <c r="A1842" s="169" t="s">
        <v>1310</v>
      </c>
      <c r="B1842" s="169" t="s">
        <v>1311</v>
      </c>
      <c r="C1842" s="169" t="s">
        <v>1277</v>
      </c>
      <c r="D1842" s="169">
        <v>2.5</v>
      </c>
      <c r="E1842" s="171">
        <v>15785</v>
      </c>
      <c r="J1842" s="169">
        <v>2.67</v>
      </c>
      <c r="K1842" s="171">
        <v>45748</v>
      </c>
      <c r="L1842" s="169">
        <v>10793.8</v>
      </c>
      <c r="M1842" s="169">
        <v>99.003330000000005</v>
      </c>
      <c r="N1842" s="170">
        <v>10686.22143</v>
      </c>
      <c r="O1842" s="169" t="str">
        <f t="shared" si="28"/>
        <v>GNM</v>
      </c>
    </row>
    <row r="1843" spans="1:15" hidden="1" outlineLevel="3" x14ac:dyDescent="0.25">
      <c r="A1843" s="169" t="s">
        <v>1310</v>
      </c>
      <c r="B1843" s="169" t="s">
        <v>1311</v>
      </c>
      <c r="C1843" s="169" t="s">
        <v>1277</v>
      </c>
      <c r="D1843" s="169">
        <v>2.5</v>
      </c>
      <c r="E1843" s="171">
        <v>15785</v>
      </c>
      <c r="J1843" s="169">
        <v>2.67</v>
      </c>
      <c r="K1843" s="171">
        <v>45778</v>
      </c>
      <c r="L1843" s="169">
        <v>11480.4</v>
      </c>
      <c r="M1843" s="169">
        <v>99.003330000000005</v>
      </c>
      <c r="N1843" s="170">
        <v>11365.978300000001</v>
      </c>
      <c r="O1843" s="169" t="str">
        <f t="shared" si="28"/>
        <v>GNM</v>
      </c>
    </row>
    <row r="1844" spans="1:15" hidden="1" outlineLevel="3" x14ac:dyDescent="0.25">
      <c r="A1844" s="169" t="s">
        <v>1310</v>
      </c>
      <c r="B1844" s="169" t="s">
        <v>1311</v>
      </c>
      <c r="C1844" s="169" t="s">
        <v>1277</v>
      </c>
      <c r="D1844" s="169">
        <v>2.5</v>
      </c>
      <c r="E1844" s="171">
        <v>15785</v>
      </c>
      <c r="J1844" s="169">
        <v>2.67</v>
      </c>
      <c r="K1844" s="171">
        <v>45809</v>
      </c>
      <c r="L1844" s="169">
        <v>11937.78</v>
      </c>
      <c r="M1844" s="169">
        <v>99.003330000000005</v>
      </c>
      <c r="N1844" s="170">
        <v>11818.799730000001</v>
      </c>
      <c r="O1844" s="169" t="str">
        <f t="shared" si="28"/>
        <v>GNM</v>
      </c>
    </row>
    <row r="1845" spans="1:15" hidden="1" outlineLevel="3" x14ac:dyDescent="0.25">
      <c r="A1845" s="169" t="s">
        <v>1310</v>
      </c>
      <c r="B1845" s="169" t="s">
        <v>1311</v>
      </c>
      <c r="C1845" s="169" t="s">
        <v>1277</v>
      </c>
      <c r="D1845" s="169">
        <v>2.5</v>
      </c>
      <c r="E1845" s="171">
        <v>15785</v>
      </c>
      <c r="J1845" s="169">
        <v>2.67</v>
      </c>
      <c r="K1845" s="171">
        <v>45839</v>
      </c>
      <c r="L1845" s="169">
        <v>12502.44</v>
      </c>
      <c r="M1845" s="169">
        <v>99.003330000000005</v>
      </c>
      <c r="N1845" s="170">
        <v>12377.83193</v>
      </c>
      <c r="O1845" s="169" t="str">
        <f t="shared" si="28"/>
        <v>GNM</v>
      </c>
    </row>
    <row r="1846" spans="1:15" hidden="1" outlineLevel="3" x14ac:dyDescent="0.25">
      <c r="A1846" s="169" t="s">
        <v>1310</v>
      </c>
      <c r="B1846" s="169" t="s">
        <v>1311</v>
      </c>
      <c r="C1846" s="169" t="s">
        <v>1277</v>
      </c>
      <c r="D1846" s="169">
        <v>2.5</v>
      </c>
      <c r="E1846" s="171">
        <v>15785</v>
      </c>
      <c r="J1846" s="169">
        <v>2.67</v>
      </c>
      <c r="K1846" s="171">
        <v>45870</v>
      </c>
      <c r="L1846" s="169">
        <v>12030.13</v>
      </c>
      <c r="M1846" s="169">
        <v>99.003330000000005</v>
      </c>
      <c r="N1846" s="170">
        <v>11910.229300000001</v>
      </c>
      <c r="O1846" s="169" t="str">
        <f t="shared" si="28"/>
        <v>GNM</v>
      </c>
    </row>
    <row r="1847" spans="1:15" hidden="1" outlineLevel="3" x14ac:dyDescent="0.25">
      <c r="A1847" s="169" t="s">
        <v>1310</v>
      </c>
      <c r="B1847" s="169" t="s">
        <v>1311</v>
      </c>
      <c r="C1847" s="169" t="s">
        <v>1277</v>
      </c>
      <c r="D1847" s="169">
        <v>2.5</v>
      </c>
      <c r="E1847" s="171">
        <v>15785</v>
      </c>
      <c r="J1847" s="169">
        <v>2.67</v>
      </c>
      <c r="K1847" s="171">
        <v>45901</v>
      </c>
      <c r="L1847" s="169">
        <v>12110.7</v>
      </c>
      <c r="M1847" s="169">
        <v>99.003330000000005</v>
      </c>
      <c r="N1847" s="170">
        <v>11989.996289999999</v>
      </c>
      <c r="O1847" s="169" t="str">
        <f t="shared" si="28"/>
        <v>GNM</v>
      </c>
    </row>
    <row r="1848" spans="1:15" hidden="1" outlineLevel="3" x14ac:dyDescent="0.25">
      <c r="A1848" s="169" t="s">
        <v>1310</v>
      </c>
      <c r="B1848" s="169" t="s">
        <v>1311</v>
      </c>
      <c r="C1848" s="169" t="s">
        <v>1277</v>
      </c>
      <c r="D1848" s="169">
        <v>2.5</v>
      </c>
      <c r="E1848" s="171">
        <v>15785</v>
      </c>
      <c r="J1848" s="169">
        <v>2.67</v>
      </c>
      <c r="K1848" s="171">
        <v>45931</v>
      </c>
      <c r="L1848" s="169">
        <v>10854.83</v>
      </c>
      <c r="M1848" s="169">
        <v>99.003330000000005</v>
      </c>
      <c r="N1848" s="170">
        <v>10746.643169999999</v>
      </c>
      <c r="O1848" s="169" t="str">
        <f t="shared" si="28"/>
        <v>GNM</v>
      </c>
    </row>
    <row r="1849" spans="1:15" hidden="1" outlineLevel="3" x14ac:dyDescent="0.25">
      <c r="A1849" s="169" t="s">
        <v>1310</v>
      </c>
      <c r="B1849" s="169" t="s">
        <v>1311</v>
      </c>
      <c r="C1849" s="169" t="s">
        <v>1277</v>
      </c>
      <c r="D1849" s="169">
        <v>2.5</v>
      </c>
      <c r="E1849" s="171">
        <v>15785</v>
      </c>
      <c r="J1849" s="169">
        <v>2.67</v>
      </c>
      <c r="K1849" s="171">
        <v>45962</v>
      </c>
      <c r="L1849" s="169">
        <v>10678.21</v>
      </c>
      <c r="M1849" s="169">
        <v>99.003330000000005</v>
      </c>
      <c r="N1849" s="170">
        <v>10571.78348</v>
      </c>
      <c r="O1849" s="169" t="str">
        <f t="shared" si="28"/>
        <v>GNM</v>
      </c>
    </row>
    <row r="1850" spans="1:15" hidden="1" outlineLevel="3" x14ac:dyDescent="0.25">
      <c r="A1850" s="169" t="s">
        <v>1310</v>
      </c>
      <c r="B1850" s="169" t="s">
        <v>1311</v>
      </c>
      <c r="C1850" s="169" t="s">
        <v>1277</v>
      </c>
      <c r="D1850" s="169">
        <v>2.5</v>
      </c>
      <c r="E1850" s="171">
        <v>15785</v>
      </c>
      <c r="J1850" s="169">
        <v>2.67</v>
      </c>
      <c r="K1850" s="171">
        <v>45992</v>
      </c>
      <c r="L1850" s="169">
        <v>10094.01</v>
      </c>
      <c r="M1850" s="169">
        <v>99.003330000000005</v>
      </c>
      <c r="N1850" s="170">
        <v>9993.4060310000004</v>
      </c>
      <c r="O1850" s="169" t="str">
        <f t="shared" si="28"/>
        <v>GNM</v>
      </c>
    </row>
    <row r="1851" spans="1:15" hidden="1" outlineLevel="3" x14ac:dyDescent="0.25">
      <c r="A1851" s="169" t="s">
        <v>1310</v>
      </c>
      <c r="B1851" s="169" t="s">
        <v>1311</v>
      </c>
      <c r="C1851" s="169" t="s">
        <v>1277</v>
      </c>
      <c r="D1851" s="169">
        <v>2.5</v>
      </c>
      <c r="E1851" s="171">
        <v>15785</v>
      </c>
      <c r="J1851" s="169">
        <v>2.67</v>
      </c>
      <c r="K1851" s="171">
        <v>46023</v>
      </c>
      <c r="L1851" s="169">
        <v>10190.61</v>
      </c>
      <c r="M1851" s="169">
        <v>99.003330000000005</v>
      </c>
      <c r="N1851" s="170">
        <v>10089.043250000001</v>
      </c>
      <c r="O1851" s="169" t="str">
        <f t="shared" si="28"/>
        <v>GNM</v>
      </c>
    </row>
    <row r="1852" spans="1:15" hidden="1" outlineLevel="3" x14ac:dyDescent="0.25">
      <c r="A1852" s="169" t="s">
        <v>1310</v>
      </c>
      <c r="B1852" s="169" t="s">
        <v>1311</v>
      </c>
      <c r="C1852" s="169" t="s">
        <v>1277</v>
      </c>
      <c r="D1852" s="169">
        <v>2.5</v>
      </c>
      <c r="E1852" s="171">
        <v>15785</v>
      </c>
      <c r="J1852" s="169">
        <v>2.67</v>
      </c>
      <c r="K1852" s="171">
        <v>46054</v>
      </c>
      <c r="L1852" s="169">
        <v>8739.83</v>
      </c>
      <c r="M1852" s="169">
        <v>99.003330000000005</v>
      </c>
      <c r="N1852" s="170">
        <v>8652.7227359999997</v>
      </c>
      <c r="O1852" s="169" t="str">
        <f t="shared" si="28"/>
        <v>GNM</v>
      </c>
    </row>
    <row r="1853" spans="1:15" hidden="1" outlineLevel="3" x14ac:dyDescent="0.25">
      <c r="A1853" s="169" t="s">
        <v>1310</v>
      </c>
      <c r="B1853" s="169" t="s">
        <v>1311</v>
      </c>
      <c r="C1853" s="169" t="s">
        <v>1277</v>
      </c>
      <c r="D1853" s="169">
        <v>2.5</v>
      </c>
      <c r="E1853" s="171">
        <v>15785</v>
      </c>
      <c r="J1853" s="169">
        <v>2.67</v>
      </c>
      <c r="K1853" s="171">
        <v>46082</v>
      </c>
      <c r="L1853" s="169">
        <v>8855.19</v>
      </c>
      <c r="M1853" s="169">
        <v>99.003330000000005</v>
      </c>
      <c r="N1853" s="170">
        <v>8766.9329780000007</v>
      </c>
      <c r="O1853" s="169" t="str">
        <f t="shared" si="28"/>
        <v>GNM</v>
      </c>
    </row>
    <row r="1854" spans="1:15" hidden="1" outlineLevel="3" x14ac:dyDescent="0.25">
      <c r="A1854" s="169" t="s">
        <v>1310</v>
      </c>
      <c r="B1854" s="169" t="s">
        <v>1311</v>
      </c>
      <c r="C1854" s="169" t="s">
        <v>1277</v>
      </c>
      <c r="D1854" s="169">
        <v>2.5</v>
      </c>
      <c r="E1854" s="171">
        <v>15785</v>
      </c>
      <c r="J1854" s="169">
        <v>2.67</v>
      </c>
      <c r="K1854" s="171">
        <v>46113</v>
      </c>
      <c r="L1854" s="169">
        <v>10125.92</v>
      </c>
      <c r="M1854" s="169">
        <v>99.003330000000005</v>
      </c>
      <c r="N1854" s="170">
        <v>10024.99799</v>
      </c>
      <c r="O1854" s="169" t="str">
        <f t="shared" si="28"/>
        <v>GNM</v>
      </c>
    </row>
    <row r="1855" spans="1:15" hidden="1" outlineLevel="3" x14ac:dyDescent="0.25">
      <c r="A1855" s="169" t="s">
        <v>1310</v>
      </c>
      <c r="B1855" s="169" t="s">
        <v>1311</v>
      </c>
      <c r="C1855" s="169" t="s">
        <v>1277</v>
      </c>
      <c r="D1855" s="169">
        <v>2.5</v>
      </c>
      <c r="E1855" s="171">
        <v>15785</v>
      </c>
      <c r="J1855" s="169">
        <v>2.67</v>
      </c>
      <c r="K1855" s="171">
        <v>46143</v>
      </c>
      <c r="L1855" s="169">
        <v>10758.27</v>
      </c>
      <c r="M1855" s="169">
        <v>99.003330000000005</v>
      </c>
      <c r="N1855" s="170">
        <v>10651.045550000001</v>
      </c>
      <c r="O1855" s="169" t="str">
        <f t="shared" si="28"/>
        <v>GNM</v>
      </c>
    </row>
    <row r="1856" spans="1:15" hidden="1" outlineLevel="3" x14ac:dyDescent="0.25">
      <c r="A1856" s="169" t="s">
        <v>1310</v>
      </c>
      <c r="B1856" s="169" t="s">
        <v>1311</v>
      </c>
      <c r="C1856" s="169" t="s">
        <v>1277</v>
      </c>
      <c r="D1856" s="169">
        <v>2.5</v>
      </c>
      <c r="E1856" s="171">
        <v>15785</v>
      </c>
      <c r="J1856" s="169">
        <v>2.67</v>
      </c>
      <c r="K1856" s="171">
        <v>46174</v>
      </c>
      <c r="L1856" s="169">
        <v>11176.3</v>
      </c>
      <c r="M1856" s="169">
        <v>99.003330000000005</v>
      </c>
      <c r="N1856" s="170">
        <v>11064.909170000001</v>
      </c>
      <c r="O1856" s="169" t="str">
        <f t="shared" si="28"/>
        <v>GNM</v>
      </c>
    </row>
    <row r="1857" spans="1:15" hidden="1" outlineLevel="3" x14ac:dyDescent="0.25">
      <c r="A1857" s="169" t="s">
        <v>1310</v>
      </c>
      <c r="B1857" s="169" t="s">
        <v>1311</v>
      </c>
      <c r="C1857" s="169" t="s">
        <v>1277</v>
      </c>
      <c r="D1857" s="169">
        <v>2.5</v>
      </c>
      <c r="E1857" s="171">
        <v>15785</v>
      </c>
      <c r="J1857" s="169">
        <v>2.67</v>
      </c>
      <c r="K1857" s="171">
        <v>46204</v>
      </c>
      <c r="L1857" s="169">
        <v>11691.5</v>
      </c>
      <c r="M1857" s="169">
        <v>99.003330000000005</v>
      </c>
      <c r="N1857" s="170">
        <v>11574.974329999999</v>
      </c>
      <c r="O1857" s="169" t="str">
        <f t="shared" si="28"/>
        <v>GNM</v>
      </c>
    </row>
    <row r="1858" spans="1:15" hidden="1" outlineLevel="3" x14ac:dyDescent="0.25">
      <c r="A1858" s="169" t="s">
        <v>1310</v>
      </c>
      <c r="B1858" s="169" t="s">
        <v>1311</v>
      </c>
      <c r="C1858" s="169" t="s">
        <v>1277</v>
      </c>
      <c r="D1858" s="169">
        <v>2.5</v>
      </c>
      <c r="E1858" s="171">
        <v>15785</v>
      </c>
      <c r="J1858" s="169">
        <v>2.67</v>
      </c>
      <c r="K1858" s="171">
        <v>46235</v>
      </c>
      <c r="L1858" s="169">
        <v>11249.73</v>
      </c>
      <c r="M1858" s="169">
        <v>99.003330000000005</v>
      </c>
      <c r="N1858" s="170">
        <v>11137.607319999999</v>
      </c>
      <c r="O1858" s="169" t="str">
        <f t="shared" ref="O1858:O1921" si="29">LEFT(B1858,3)</f>
        <v>GNM</v>
      </c>
    </row>
    <row r="1859" spans="1:15" hidden="1" outlineLevel="3" x14ac:dyDescent="0.25">
      <c r="A1859" s="169" t="s">
        <v>1310</v>
      </c>
      <c r="B1859" s="169" t="s">
        <v>1311</v>
      </c>
      <c r="C1859" s="169" t="s">
        <v>1277</v>
      </c>
      <c r="D1859" s="169">
        <v>2.5</v>
      </c>
      <c r="E1859" s="171">
        <v>15785</v>
      </c>
      <c r="J1859" s="169">
        <v>2.67</v>
      </c>
      <c r="K1859" s="171">
        <v>46266</v>
      </c>
      <c r="L1859" s="169">
        <v>11323.34</v>
      </c>
      <c r="M1859" s="169">
        <v>99.003330000000005</v>
      </c>
      <c r="N1859" s="170">
        <v>11210.48367</v>
      </c>
      <c r="O1859" s="169" t="str">
        <f t="shared" si="29"/>
        <v>GNM</v>
      </c>
    </row>
    <row r="1860" spans="1:15" hidden="1" outlineLevel="3" x14ac:dyDescent="0.25">
      <c r="A1860" s="169" t="s">
        <v>1310</v>
      </c>
      <c r="B1860" s="169" t="s">
        <v>1311</v>
      </c>
      <c r="C1860" s="169" t="s">
        <v>1277</v>
      </c>
      <c r="D1860" s="169">
        <v>2.5</v>
      </c>
      <c r="E1860" s="171">
        <v>15785</v>
      </c>
      <c r="J1860" s="169">
        <v>2.67</v>
      </c>
      <c r="K1860" s="171">
        <v>46296</v>
      </c>
      <c r="L1860" s="169">
        <v>10164.83</v>
      </c>
      <c r="M1860" s="169">
        <v>99.003330000000005</v>
      </c>
      <c r="N1860" s="170">
        <v>10063.520189999999</v>
      </c>
      <c r="O1860" s="169" t="str">
        <f t="shared" si="29"/>
        <v>GNM</v>
      </c>
    </row>
    <row r="1861" spans="1:15" hidden="1" outlineLevel="3" x14ac:dyDescent="0.25">
      <c r="A1861" s="169" t="s">
        <v>1310</v>
      </c>
      <c r="B1861" s="169" t="s">
        <v>1311</v>
      </c>
      <c r="C1861" s="169" t="s">
        <v>1277</v>
      </c>
      <c r="D1861" s="169">
        <v>2.5</v>
      </c>
      <c r="E1861" s="171">
        <v>15785</v>
      </c>
      <c r="J1861" s="169">
        <v>2.67</v>
      </c>
      <c r="K1861" s="171">
        <v>46327</v>
      </c>
      <c r="L1861" s="169">
        <v>10001.049999999999</v>
      </c>
      <c r="M1861" s="169">
        <v>99.003330000000005</v>
      </c>
      <c r="N1861" s="170">
        <v>9901.3725350000004</v>
      </c>
      <c r="O1861" s="169" t="str">
        <f t="shared" si="29"/>
        <v>GNM</v>
      </c>
    </row>
    <row r="1862" spans="1:15" hidden="1" outlineLevel="3" x14ac:dyDescent="0.25">
      <c r="A1862" s="169" t="s">
        <v>1310</v>
      </c>
      <c r="B1862" s="169" t="s">
        <v>1311</v>
      </c>
      <c r="C1862" s="169" t="s">
        <v>1277</v>
      </c>
      <c r="D1862" s="169">
        <v>2.5</v>
      </c>
      <c r="E1862" s="171">
        <v>15785</v>
      </c>
      <c r="J1862" s="169">
        <v>2.67</v>
      </c>
      <c r="K1862" s="171">
        <v>46357</v>
      </c>
      <c r="L1862" s="169">
        <v>9461.16</v>
      </c>
      <c r="M1862" s="169">
        <v>99.003330000000005</v>
      </c>
      <c r="N1862" s="170">
        <v>9366.8634569999995</v>
      </c>
      <c r="O1862" s="169" t="str">
        <f t="shared" si="29"/>
        <v>GNM</v>
      </c>
    </row>
    <row r="1863" spans="1:15" hidden="1" outlineLevel="3" x14ac:dyDescent="0.25">
      <c r="A1863" s="169" t="s">
        <v>1310</v>
      </c>
      <c r="B1863" s="169" t="s">
        <v>1311</v>
      </c>
      <c r="C1863" s="169" t="s">
        <v>1277</v>
      </c>
      <c r="D1863" s="169">
        <v>2.5</v>
      </c>
      <c r="E1863" s="171">
        <v>15785</v>
      </c>
      <c r="J1863" s="169">
        <v>2.67</v>
      </c>
      <c r="K1863" s="171">
        <v>46388</v>
      </c>
      <c r="L1863" s="169">
        <v>9548.2199999999993</v>
      </c>
      <c r="M1863" s="169">
        <v>99.003330000000005</v>
      </c>
      <c r="N1863" s="170">
        <v>9453.0557559999997</v>
      </c>
      <c r="O1863" s="169" t="str">
        <f t="shared" si="29"/>
        <v>GNM</v>
      </c>
    </row>
    <row r="1864" spans="1:15" hidden="1" outlineLevel="3" x14ac:dyDescent="0.25">
      <c r="A1864" s="169" t="s">
        <v>1310</v>
      </c>
      <c r="B1864" s="169" t="s">
        <v>1311</v>
      </c>
      <c r="C1864" s="169" t="s">
        <v>1277</v>
      </c>
      <c r="D1864" s="169">
        <v>2.5</v>
      </c>
      <c r="E1864" s="171">
        <v>15785</v>
      </c>
      <c r="J1864" s="169">
        <v>2.67</v>
      </c>
      <c r="K1864" s="171">
        <v>46419</v>
      </c>
      <c r="L1864" s="169">
        <v>8208.27</v>
      </c>
      <c r="M1864" s="169">
        <v>99.003330000000005</v>
      </c>
      <c r="N1864" s="170">
        <v>8126.4606350000004</v>
      </c>
      <c r="O1864" s="169" t="str">
        <f t="shared" si="29"/>
        <v>GNM</v>
      </c>
    </row>
    <row r="1865" spans="1:15" hidden="1" outlineLevel="3" x14ac:dyDescent="0.25">
      <c r="A1865" s="169" t="s">
        <v>1310</v>
      </c>
      <c r="B1865" s="169" t="s">
        <v>1311</v>
      </c>
      <c r="C1865" s="169" t="s">
        <v>1277</v>
      </c>
      <c r="D1865" s="169">
        <v>2.5</v>
      </c>
      <c r="E1865" s="171">
        <v>15785</v>
      </c>
      <c r="J1865" s="169">
        <v>2.67</v>
      </c>
      <c r="K1865" s="171">
        <v>46447</v>
      </c>
      <c r="L1865" s="169">
        <v>8313.83</v>
      </c>
      <c r="M1865" s="169">
        <v>99.003330000000005</v>
      </c>
      <c r="N1865" s="170">
        <v>8230.9685509999999</v>
      </c>
      <c r="O1865" s="169" t="str">
        <f t="shared" si="29"/>
        <v>GNM</v>
      </c>
    </row>
    <row r="1866" spans="1:15" hidden="1" outlineLevel="3" x14ac:dyDescent="0.25">
      <c r="A1866" s="169" t="s">
        <v>1310</v>
      </c>
      <c r="B1866" s="169" t="s">
        <v>1311</v>
      </c>
      <c r="C1866" s="169" t="s">
        <v>1277</v>
      </c>
      <c r="D1866" s="169">
        <v>2.5</v>
      </c>
      <c r="E1866" s="171">
        <v>15785</v>
      </c>
      <c r="J1866" s="169">
        <v>2.67</v>
      </c>
      <c r="K1866" s="171">
        <v>46478</v>
      </c>
      <c r="L1866" s="169">
        <v>9482.06</v>
      </c>
      <c r="M1866" s="169">
        <v>99.003330000000005</v>
      </c>
      <c r="N1866" s="170">
        <v>9387.5551529999993</v>
      </c>
      <c r="O1866" s="169" t="str">
        <f t="shared" si="29"/>
        <v>GNM</v>
      </c>
    </row>
    <row r="1867" spans="1:15" hidden="1" outlineLevel="3" x14ac:dyDescent="0.25">
      <c r="A1867" s="169" t="s">
        <v>1310</v>
      </c>
      <c r="B1867" s="169" t="s">
        <v>1311</v>
      </c>
      <c r="C1867" s="169" t="s">
        <v>1277</v>
      </c>
      <c r="D1867" s="169">
        <v>2.5</v>
      </c>
      <c r="E1867" s="171">
        <v>15785</v>
      </c>
      <c r="J1867" s="169">
        <v>2.67</v>
      </c>
      <c r="K1867" s="171">
        <v>46508</v>
      </c>
      <c r="L1867" s="169">
        <v>10063.459999999999</v>
      </c>
      <c r="M1867" s="169">
        <v>99.003330000000005</v>
      </c>
      <c r="N1867" s="170">
        <v>9963.1605130000007</v>
      </c>
      <c r="O1867" s="169" t="str">
        <f t="shared" si="29"/>
        <v>GNM</v>
      </c>
    </row>
    <row r="1868" spans="1:15" hidden="1" outlineLevel="3" x14ac:dyDescent="0.25">
      <c r="A1868" s="169" t="s">
        <v>1310</v>
      </c>
      <c r="B1868" s="169" t="s">
        <v>1311</v>
      </c>
      <c r="C1868" s="169" t="s">
        <v>1277</v>
      </c>
      <c r="D1868" s="169">
        <v>2.5</v>
      </c>
      <c r="E1868" s="171">
        <v>15785</v>
      </c>
      <c r="J1868" s="169">
        <v>2.67</v>
      </c>
      <c r="K1868" s="171">
        <v>46539</v>
      </c>
      <c r="L1868" s="169">
        <v>10445.92</v>
      </c>
      <c r="M1868" s="169">
        <v>99.003330000000005</v>
      </c>
      <c r="N1868" s="170">
        <v>10341.808650000001</v>
      </c>
      <c r="O1868" s="169" t="str">
        <f t="shared" si="29"/>
        <v>GNM</v>
      </c>
    </row>
    <row r="1869" spans="1:15" hidden="1" outlineLevel="3" x14ac:dyDescent="0.25">
      <c r="A1869" s="169" t="s">
        <v>1310</v>
      </c>
      <c r="B1869" s="169" t="s">
        <v>1311</v>
      </c>
      <c r="C1869" s="169" t="s">
        <v>1277</v>
      </c>
      <c r="D1869" s="169">
        <v>2.5</v>
      </c>
      <c r="E1869" s="171">
        <v>15785</v>
      </c>
      <c r="J1869" s="169">
        <v>2.67</v>
      </c>
      <c r="K1869" s="171">
        <v>46569</v>
      </c>
      <c r="L1869" s="169">
        <v>10916.5</v>
      </c>
      <c r="M1869" s="169">
        <v>99.003330000000005</v>
      </c>
      <c r="N1869" s="170">
        <v>10807.69852</v>
      </c>
      <c r="O1869" s="169" t="str">
        <f t="shared" si="29"/>
        <v>GNM</v>
      </c>
    </row>
    <row r="1870" spans="1:15" hidden="1" outlineLevel="3" x14ac:dyDescent="0.25">
      <c r="A1870" s="169" t="s">
        <v>1310</v>
      </c>
      <c r="B1870" s="169" t="s">
        <v>1311</v>
      </c>
      <c r="C1870" s="169" t="s">
        <v>1277</v>
      </c>
      <c r="D1870" s="169">
        <v>2.5</v>
      </c>
      <c r="E1870" s="171">
        <v>15785</v>
      </c>
      <c r="J1870" s="169">
        <v>2.67</v>
      </c>
      <c r="K1870" s="171">
        <v>46600</v>
      </c>
      <c r="L1870" s="169">
        <v>10506.51</v>
      </c>
      <c r="M1870" s="169">
        <v>99.003330000000005</v>
      </c>
      <c r="N1870" s="170">
        <v>10401.79477</v>
      </c>
      <c r="O1870" s="169" t="str">
        <f t="shared" si="29"/>
        <v>GNM</v>
      </c>
    </row>
    <row r="1871" spans="1:15" hidden="1" outlineLevel="3" x14ac:dyDescent="0.25">
      <c r="A1871" s="169" t="s">
        <v>1310</v>
      </c>
      <c r="B1871" s="169" t="s">
        <v>1311</v>
      </c>
      <c r="C1871" s="169" t="s">
        <v>1277</v>
      </c>
      <c r="D1871" s="169">
        <v>2.5</v>
      </c>
      <c r="E1871" s="171">
        <v>15785</v>
      </c>
      <c r="J1871" s="169">
        <v>2.67</v>
      </c>
      <c r="K1871" s="171">
        <v>46631</v>
      </c>
      <c r="L1871" s="169">
        <v>10569.79</v>
      </c>
      <c r="M1871" s="169">
        <v>99.003330000000005</v>
      </c>
      <c r="N1871" s="170">
        <v>10464.44407</v>
      </c>
      <c r="O1871" s="169" t="str">
        <f t="shared" si="29"/>
        <v>GNM</v>
      </c>
    </row>
    <row r="1872" spans="1:15" hidden="1" outlineLevel="3" x14ac:dyDescent="0.25">
      <c r="A1872" s="169" t="s">
        <v>1310</v>
      </c>
      <c r="B1872" s="169" t="s">
        <v>1311</v>
      </c>
      <c r="C1872" s="169" t="s">
        <v>1277</v>
      </c>
      <c r="D1872" s="169">
        <v>2.5</v>
      </c>
      <c r="E1872" s="171">
        <v>15785</v>
      </c>
      <c r="J1872" s="169">
        <v>2.67</v>
      </c>
      <c r="K1872" s="171">
        <v>46661</v>
      </c>
      <c r="L1872" s="169">
        <v>9502.17</v>
      </c>
      <c r="M1872" s="169">
        <v>99.003330000000005</v>
      </c>
      <c r="N1872" s="170">
        <v>9407.4647220000006</v>
      </c>
      <c r="O1872" s="169" t="str">
        <f t="shared" si="29"/>
        <v>GNM</v>
      </c>
    </row>
    <row r="1873" spans="1:15" hidden="1" outlineLevel="3" x14ac:dyDescent="0.25">
      <c r="A1873" s="169" t="s">
        <v>1310</v>
      </c>
      <c r="B1873" s="169" t="s">
        <v>1311</v>
      </c>
      <c r="C1873" s="169" t="s">
        <v>1277</v>
      </c>
      <c r="D1873" s="169">
        <v>2.5</v>
      </c>
      <c r="E1873" s="171">
        <v>15785</v>
      </c>
      <c r="J1873" s="169">
        <v>2.67</v>
      </c>
      <c r="K1873" s="171">
        <v>46692</v>
      </c>
      <c r="L1873" s="169">
        <v>9346.08</v>
      </c>
      <c r="M1873" s="169">
        <v>99.003330000000005</v>
      </c>
      <c r="N1873" s="170">
        <v>9252.9304240000001</v>
      </c>
      <c r="O1873" s="169" t="str">
        <f t="shared" si="29"/>
        <v>GNM</v>
      </c>
    </row>
    <row r="1874" spans="1:15" hidden="1" outlineLevel="3" x14ac:dyDescent="0.25">
      <c r="A1874" s="169" t="s">
        <v>1310</v>
      </c>
      <c r="B1874" s="169" t="s">
        <v>1311</v>
      </c>
      <c r="C1874" s="169" t="s">
        <v>1277</v>
      </c>
      <c r="D1874" s="169">
        <v>2.5</v>
      </c>
      <c r="E1874" s="171">
        <v>15785</v>
      </c>
      <c r="J1874" s="169">
        <v>2.67</v>
      </c>
      <c r="K1874" s="171">
        <v>46722</v>
      </c>
      <c r="L1874" s="169">
        <v>8844.17</v>
      </c>
      <c r="M1874" s="169">
        <v>99.003330000000005</v>
      </c>
      <c r="N1874" s="170">
        <v>8756.0228110000007</v>
      </c>
      <c r="O1874" s="169" t="str">
        <f t="shared" si="29"/>
        <v>GNM</v>
      </c>
    </row>
    <row r="1875" spans="1:15" hidden="1" outlineLevel="3" x14ac:dyDescent="0.25">
      <c r="A1875" s="169" t="s">
        <v>1310</v>
      </c>
      <c r="B1875" s="169" t="s">
        <v>1311</v>
      </c>
      <c r="C1875" s="169" t="s">
        <v>1277</v>
      </c>
      <c r="D1875" s="169">
        <v>2.5</v>
      </c>
      <c r="E1875" s="171">
        <v>15785</v>
      </c>
      <c r="J1875" s="169">
        <v>2.67</v>
      </c>
      <c r="K1875" s="171">
        <v>46753</v>
      </c>
      <c r="L1875" s="169">
        <v>8915.68</v>
      </c>
      <c r="M1875" s="169">
        <v>99.003330000000005</v>
      </c>
      <c r="N1875" s="170">
        <v>8826.8200919999999</v>
      </c>
      <c r="O1875" s="169" t="str">
        <f t="shared" si="29"/>
        <v>GNM</v>
      </c>
    </row>
    <row r="1876" spans="1:15" hidden="1" outlineLevel="3" x14ac:dyDescent="0.25">
      <c r="A1876" s="169" t="s">
        <v>1310</v>
      </c>
      <c r="B1876" s="169" t="s">
        <v>1311</v>
      </c>
      <c r="C1876" s="169" t="s">
        <v>1277</v>
      </c>
      <c r="D1876" s="169">
        <v>2.5</v>
      </c>
      <c r="E1876" s="171">
        <v>15785</v>
      </c>
      <c r="J1876" s="169">
        <v>2.67</v>
      </c>
      <c r="K1876" s="171">
        <v>46784</v>
      </c>
      <c r="L1876" s="169">
        <v>7688.04</v>
      </c>
      <c r="M1876" s="169">
        <v>99.003330000000005</v>
      </c>
      <c r="N1876" s="170">
        <v>7611.4156119999998</v>
      </c>
      <c r="O1876" s="169" t="str">
        <f t="shared" si="29"/>
        <v>GNM</v>
      </c>
    </row>
    <row r="1877" spans="1:15" hidden="1" outlineLevel="3" x14ac:dyDescent="0.25">
      <c r="A1877" s="169" t="s">
        <v>1310</v>
      </c>
      <c r="B1877" s="169" t="s">
        <v>1311</v>
      </c>
      <c r="C1877" s="169" t="s">
        <v>1277</v>
      </c>
      <c r="D1877" s="169">
        <v>2.5</v>
      </c>
      <c r="E1877" s="171">
        <v>15785</v>
      </c>
      <c r="J1877" s="169">
        <v>2.67</v>
      </c>
      <c r="K1877" s="171">
        <v>46813</v>
      </c>
      <c r="L1877" s="169">
        <v>7779.57</v>
      </c>
      <c r="M1877" s="169">
        <v>99.003330000000005</v>
      </c>
      <c r="N1877" s="170">
        <v>7702.0333600000004</v>
      </c>
      <c r="O1877" s="169" t="str">
        <f t="shared" si="29"/>
        <v>GNM</v>
      </c>
    </row>
    <row r="1878" spans="1:15" hidden="1" outlineLevel="3" x14ac:dyDescent="0.25">
      <c r="A1878" s="169" t="s">
        <v>1310</v>
      </c>
      <c r="B1878" s="169" t="s">
        <v>1311</v>
      </c>
      <c r="C1878" s="169" t="s">
        <v>1277</v>
      </c>
      <c r="D1878" s="169">
        <v>2.5</v>
      </c>
      <c r="E1878" s="171">
        <v>15785</v>
      </c>
      <c r="J1878" s="169">
        <v>2.67</v>
      </c>
      <c r="K1878" s="171">
        <v>46844</v>
      </c>
      <c r="L1878" s="169">
        <v>8831.4599999999991</v>
      </c>
      <c r="M1878" s="169">
        <v>99.003330000000005</v>
      </c>
      <c r="N1878" s="170">
        <v>8743.439488</v>
      </c>
      <c r="O1878" s="169" t="str">
        <f t="shared" si="29"/>
        <v>GNM</v>
      </c>
    </row>
    <row r="1879" spans="1:15" hidden="1" outlineLevel="3" x14ac:dyDescent="0.25">
      <c r="A1879" s="169" t="s">
        <v>1310</v>
      </c>
      <c r="B1879" s="169" t="s">
        <v>1311</v>
      </c>
      <c r="C1879" s="169" t="s">
        <v>1277</v>
      </c>
      <c r="D1879" s="169">
        <v>2.5</v>
      </c>
      <c r="E1879" s="171">
        <v>15785</v>
      </c>
      <c r="J1879" s="169">
        <v>2.67</v>
      </c>
      <c r="K1879" s="171">
        <v>46874</v>
      </c>
      <c r="L1879" s="169">
        <v>9348.6299999999992</v>
      </c>
      <c r="M1879" s="169">
        <v>99.003330000000005</v>
      </c>
      <c r="N1879" s="170">
        <v>9255.4550089999993</v>
      </c>
      <c r="O1879" s="169" t="str">
        <f t="shared" si="29"/>
        <v>GNM</v>
      </c>
    </row>
    <row r="1880" spans="1:15" hidden="1" outlineLevel="3" x14ac:dyDescent="0.25">
      <c r="A1880" s="169" t="s">
        <v>1310</v>
      </c>
      <c r="B1880" s="169" t="s">
        <v>1311</v>
      </c>
      <c r="C1880" s="169" t="s">
        <v>1277</v>
      </c>
      <c r="D1880" s="169">
        <v>2.5</v>
      </c>
      <c r="E1880" s="171">
        <v>15785</v>
      </c>
      <c r="J1880" s="169">
        <v>2.67</v>
      </c>
      <c r="K1880" s="171">
        <v>46905</v>
      </c>
      <c r="L1880" s="169">
        <v>9684.4699999999993</v>
      </c>
      <c r="M1880" s="169">
        <v>99.003330000000005</v>
      </c>
      <c r="N1880" s="170">
        <v>9587.9477929999994</v>
      </c>
      <c r="O1880" s="169" t="str">
        <f t="shared" si="29"/>
        <v>GNM</v>
      </c>
    </row>
    <row r="1881" spans="1:15" hidden="1" outlineLevel="3" x14ac:dyDescent="0.25">
      <c r="A1881" s="169" t="s">
        <v>1310</v>
      </c>
      <c r="B1881" s="169" t="s">
        <v>1311</v>
      </c>
      <c r="C1881" s="169" t="s">
        <v>1277</v>
      </c>
      <c r="D1881" s="169">
        <v>2.5</v>
      </c>
      <c r="E1881" s="171">
        <v>15785</v>
      </c>
      <c r="J1881" s="169">
        <v>2.67</v>
      </c>
      <c r="K1881" s="171">
        <v>46935</v>
      </c>
      <c r="L1881" s="169">
        <v>10097.49</v>
      </c>
      <c r="M1881" s="169">
        <v>99.003330000000005</v>
      </c>
      <c r="N1881" s="170">
        <v>9996.8513459999995</v>
      </c>
      <c r="O1881" s="169" t="str">
        <f t="shared" si="29"/>
        <v>GNM</v>
      </c>
    </row>
    <row r="1882" spans="1:15" hidden="1" outlineLevel="3" x14ac:dyDescent="0.25">
      <c r="A1882" s="169" t="s">
        <v>1310</v>
      </c>
      <c r="B1882" s="169" t="s">
        <v>1311</v>
      </c>
      <c r="C1882" s="169" t="s">
        <v>1277</v>
      </c>
      <c r="D1882" s="169">
        <v>2.5</v>
      </c>
      <c r="E1882" s="171">
        <v>15785</v>
      </c>
      <c r="J1882" s="169">
        <v>2.67</v>
      </c>
      <c r="K1882" s="171">
        <v>46966</v>
      </c>
      <c r="L1882" s="169">
        <v>9718.7199999999993</v>
      </c>
      <c r="M1882" s="169">
        <v>99.003330000000005</v>
      </c>
      <c r="N1882" s="170">
        <v>9621.8564330000008</v>
      </c>
      <c r="O1882" s="169" t="str">
        <f t="shared" si="29"/>
        <v>GNM</v>
      </c>
    </row>
    <row r="1883" spans="1:15" hidden="1" outlineLevel="3" x14ac:dyDescent="0.25">
      <c r="A1883" s="169" t="s">
        <v>1310</v>
      </c>
      <c r="B1883" s="169" t="s">
        <v>1311</v>
      </c>
      <c r="C1883" s="169" t="s">
        <v>1277</v>
      </c>
      <c r="D1883" s="169">
        <v>2.5</v>
      </c>
      <c r="E1883" s="171">
        <v>15785</v>
      </c>
      <c r="J1883" s="169">
        <v>2.67</v>
      </c>
      <c r="K1883" s="171">
        <v>46997</v>
      </c>
      <c r="L1883" s="169">
        <v>9763.8799999999992</v>
      </c>
      <c r="M1883" s="169">
        <v>99.003330000000005</v>
      </c>
      <c r="N1883" s="170">
        <v>9666.5663370000002</v>
      </c>
      <c r="O1883" s="169" t="str">
        <f t="shared" si="29"/>
        <v>GNM</v>
      </c>
    </row>
    <row r="1884" spans="1:15" hidden="1" outlineLevel="3" x14ac:dyDescent="0.25">
      <c r="A1884" s="169" t="s">
        <v>1310</v>
      </c>
      <c r="B1884" s="169" t="s">
        <v>1311</v>
      </c>
      <c r="C1884" s="169" t="s">
        <v>1277</v>
      </c>
      <c r="D1884" s="169">
        <v>2.5</v>
      </c>
      <c r="E1884" s="171">
        <v>15785</v>
      </c>
      <c r="J1884" s="169">
        <v>2.67</v>
      </c>
      <c r="K1884" s="171">
        <v>47027</v>
      </c>
      <c r="L1884" s="169">
        <v>409622.23</v>
      </c>
      <c r="M1884" s="169">
        <v>99.003330000000005</v>
      </c>
      <c r="N1884" s="170">
        <v>405539.64809999999</v>
      </c>
      <c r="O1884" s="169" t="str">
        <f t="shared" si="29"/>
        <v>GNM</v>
      </c>
    </row>
    <row r="1885" spans="1:15" hidden="1" outlineLevel="3" x14ac:dyDescent="0.25">
      <c r="A1885" s="169" t="s">
        <v>1312</v>
      </c>
      <c r="B1885" s="169" t="s">
        <v>1313</v>
      </c>
      <c r="C1885" s="169" t="s">
        <v>1277</v>
      </c>
      <c r="D1885" s="169">
        <v>3</v>
      </c>
      <c r="E1885" s="171">
        <v>47258</v>
      </c>
      <c r="J1885" s="169">
        <v>2.85</v>
      </c>
      <c r="K1885" s="171">
        <v>43374</v>
      </c>
      <c r="L1885" s="169">
        <v>18943.84</v>
      </c>
      <c r="M1885" s="169">
        <v>100.6695</v>
      </c>
      <c r="N1885" s="170">
        <v>19070.669010000001</v>
      </c>
      <c r="O1885" s="169" t="str">
        <f t="shared" si="29"/>
        <v>GNM</v>
      </c>
    </row>
    <row r="1886" spans="1:15" hidden="1" outlineLevel="3" x14ac:dyDescent="0.25">
      <c r="A1886" s="169" t="s">
        <v>1312</v>
      </c>
      <c r="B1886" s="169" t="s">
        <v>1313</v>
      </c>
      <c r="C1886" s="169" t="s">
        <v>1277</v>
      </c>
      <c r="D1886" s="169">
        <v>3</v>
      </c>
      <c r="E1886" s="171">
        <v>47258</v>
      </c>
      <c r="J1886" s="169">
        <v>2.85</v>
      </c>
      <c r="K1886" s="171">
        <v>43405</v>
      </c>
      <c r="L1886" s="169">
        <v>18991.27</v>
      </c>
      <c r="M1886" s="169">
        <v>100.6695</v>
      </c>
      <c r="N1886" s="170">
        <v>19118.416550000002</v>
      </c>
      <c r="O1886" s="169" t="str">
        <f t="shared" si="29"/>
        <v>GNM</v>
      </c>
    </row>
    <row r="1887" spans="1:15" hidden="1" outlineLevel="3" x14ac:dyDescent="0.25">
      <c r="A1887" s="169" t="s">
        <v>1312</v>
      </c>
      <c r="B1887" s="169" t="s">
        <v>1313</v>
      </c>
      <c r="C1887" s="169" t="s">
        <v>1277</v>
      </c>
      <c r="D1887" s="169">
        <v>3</v>
      </c>
      <c r="E1887" s="171">
        <v>47258</v>
      </c>
      <c r="J1887" s="169">
        <v>2.85</v>
      </c>
      <c r="K1887" s="171">
        <v>43435</v>
      </c>
      <c r="L1887" s="169">
        <v>19038.66</v>
      </c>
      <c r="M1887" s="169">
        <v>100.6695</v>
      </c>
      <c r="N1887" s="170">
        <v>19166.12383</v>
      </c>
      <c r="O1887" s="169" t="str">
        <f t="shared" si="29"/>
        <v>GNM</v>
      </c>
    </row>
    <row r="1888" spans="1:15" hidden="1" outlineLevel="3" x14ac:dyDescent="0.25">
      <c r="A1888" s="169" t="s">
        <v>1312</v>
      </c>
      <c r="B1888" s="169" t="s">
        <v>1313</v>
      </c>
      <c r="C1888" s="169" t="s">
        <v>1277</v>
      </c>
      <c r="D1888" s="169">
        <v>3</v>
      </c>
      <c r="E1888" s="171">
        <v>47258</v>
      </c>
      <c r="J1888" s="169">
        <v>2.85</v>
      </c>
      <c r="K1888" s="171">
        <v>43466</v>
      </c>
      <c r="L1888" s="169">
        <v>19086.810000000001</v>
      </c>
      <c r="M1888" s="169">
        <v>100.6695</v>
      </c>
      <c r="N1888" s="170">
        <v>19214.59619</v>
      </c>
      <c r="O1888" s="169" t="str">
        <f t="shared" si="29"/>
        <v>GNM</v>
      </c>
    </row>
    <row r="1889" spans="1:15" hidden="1" outlineLevel="3" x14ac:dyDescent="0.25">
      <c r="A1889" s="169" t="s">
        <v>1312</v>
      </c>
      <c r="B1889" s="169" t="s">
        <v>1313</v>
      </c>
      <c r="C1889" s="169" t="s">
        <v>1277</v>
      </c>
      <c r="D1889" s="169">
        <v>3</v>
      </c>
      <c r="E1889" s="171">
        <v>47258</v>
      </c>
      <c r="J1889" s="169">
        <v>2.85</v>
      </c>
      <c r="K1889" s="171">
        <v>43497</v>
      </c>
      <c r="L1889" s="169">
        <v>19134.2</v>
      </c>
      <c r="M1889" s="169">
        <v>100.6695</v>
      </c>
      <c r="N1889" s="170">
        <v>19262.303469999999</v>
      </c>
      <c r="O1889" s="169" t="str">
        <f t="shared" si="29"/>
        <v>GNM</v>
      </c>
    </row>
    <row r="1890" spans="1:15" hidden="1" outlineLevel="3" x14ac:dyDescent="0.25">
      <c r="A1890" s="169" t="s">
        <v>1312</v>
      </c>
      <c r="B1890" s="169" t="s">
        <v>1313</v>
      </c>
      <c r="C1890" s="169" t="s">
        <v>1277</v>
      </c>
      <c r="D1890" s="169">
        <v>3</v>
      </c>
      <c r="E1890" s="171">
        <v>47258</v>
      </c>
      <c r="J1890" s="169">
        <v>2.85</v>
      </c>
      <c r="K1890" s="171">
        <v>43525</v>
      </c>
      <c r="L1890" s="169">
        <v>19182.349999999999</v>
      </c>
      <c r="M1890" s="169">
        <v>100.6695</v>
      </c>
      <c r="N1890" s="170">
        <v>19310.775829999999</v>
      </c>
      <c r="O1890" s="169" t="str">
        <f t="shared" si="29"/>
        <v>GNM</v>
      </c>
    </row>
    <row r="1891" spans="1:15" hidden="1" outlineLevel="3" x14ac:dyDescent="0.25">
      <c r="A1891" s="169" t="s">
        <v>1312</v>
      </c>
      <c r="B1891" s="169" t="s">
        <v>1313</v>
      </c>
      <c r="C1891" s="169" t="s">
        <v>1277</v>
      </c>
      <c r="D1891" s="169">
        <v>3</v>
      </c>
      <c r="E1891" s="171">
        <v>47258</v>
      </c>
      <c r="J1891" s="169">
        <v>2.85</v>
      </c>
      <c r="K1891" s="171">
        <v>43556</v>
      </c>
      <c r="L1891" s="169">
        <v>19229.77</v>
      </c>
      <c r="M1891" s="169">
        <v>100.6695</v>
      </c>
      <c r="N1891" s="170">
        <v>19358.513309999998</v>
      </c>
      <c r="O1891" s="169" t="str">
        <f t="shared" si="29"/>
        <v>GNM</v>
      </c>
    </row>
    <row r="1892" spans="1:15" hidden="1" outlineLevel="3" x14ac:dyDescent="0.25">
      <c r="A1892" s="169" t="s">
        <v>1312</v>
      </c>
      <c r="B1892" s="169" t="s">
        <v>1313</v>
      </c>
      <c r="C1892" s="169" t="s">
        <v>1277</v>
      </c>
      <c r="D1892" s="169">
        <v>3</v>
      </c>
      <c r="E1892" s="171">
        <v>47258</v>
      </c>
      <c r="J1892" s="169">
        <v>2.85</v>
      </c>
      <c r="K1892" s="171">
        <v>43586</v>
      </c>
      <c r="L1892" s="169">
        <v>19277.91</v>
      </c>
      <c r="M1892" s="169">
        <v>100.6695</v>
      </c>
      <c r="N1892" s="170">
        <v>19406.975610000001</v>
      </c>
      <c r="O1892" s="169" t="str">
        <f t="shared" si="29"/>
        <v>GNM</v>
      </c>
    </row>
    <row r="1893" spans="1:15" hidden="1" outlineLevel="3" x14ac:dyDescent="0.25">
      <c r="A1893" s="169" t="s">
        <v>1312</v>
      </c>
      <c r="B1893" s="169" t="s">
        <v>1313</v>
      </c>
      <c r="C1893" s="169" t="s">
        <v>1277</v>
      </c>
      <c r="D1893" s="169">
        <v>3</v>
      </c>
      <c r="E1893" s="171">
        <v>47258</v>
      </c>
      <c r="J1893" s="169">
        <v>2.85</v>
      </c>
      <c r="K1893" s="171">
        <v>43617</v>
      </c>
      <c r="L1893" s="169">
        <v>19326.060000000001</v>
      </c>
      <c r="M1893" s="169">
        <v>100.6695</v>
      </c>
      <c r="N1893" s="170">
        <v>19455.447970000001</v>
      </c>
      <c r="O1893" s="169" t="str">
        <f t="shared" si="29"/>
        <v>GNM</v>
      </c>
    </row>
    <row r="1894" spans="1:15" hidden="1" outlineLevel="3" x14ac:dyDescent="0.25">
      <c r="A1894" s="169" t="s">
        <v>1312</v>
      </c>
      <c r="B1894" s="169" t="s">
        <v>1313</v>
      </c>
      <c r="C1894" s="169" t="s">
        <v>1277</v>
      </c>
      <c r="D1894" s="169">
        <v>3</v>
      </c>
      <c r="E1894" s="171">
        <v>47258</v>
      </c>
      <c r="J1894" s="169">
        <v>2.85</v>
      </c>
      <c r="K1894" s="171">
        <v>43647</v>
      </c>
      <c r="L1894" s="169">
        <v>19374.919999999998</v>
      </c>
      <c r="M1894" s="169">
        <v>100.6695</v>
      </c>
      <c r="N1894" s="170">
        <v>19504.63509</v>
      </c>
      <c r="O1894" s="169" t="str">
        <f t="shared" si="29"/>
        <v>GNM</v>
      </c>
    </row>
    <row r="1895" spans="1:15" hidden="1" outlineLevel="3" x14ac:dyDescent="0.25">
      <c r="A1895" s="169" t="s">
        <v>1312</v>
      </c>
      <c r="B1895" s="169" t="s">
        <v>1313</v>
      </c>
      <c r="C1895" s="169" t="s">
        <v>1277</v>
      </c>
      <c r="D1895" s="169">
        <v>3</v>
      </c>
      <c r="E1895" s="171">
        <v>47258</v>
      </c>
      <c r="J1895" s="169">
        <v>2.85</v>
      </c>
      <c r="K1895" s="171">
        <v>43678</v>
      </c>
      <c r="L1895" s="169">
        <v>19423.060000000001</v>
      </c>
      <c r="M1895" s="169">
        <v>100.6695</v>
      </c>
      <c r="N1895" s="170">
        <v>19553.097389999999</v>
      </c>
      <c r="O1895" s="169" t="str">
        <f t="shared" si="29"/>
        <v>GNM</v>
      </c>
    </row>
    <row r="1896" spans="1:15" hidden="1" outlineLevel="3" x14ac:dyDescent="0.25">
      <c r="A1896" s="169" t="s">
        <v>1312</v>
      </c>
      <c r="B1896" s="169" t="s">
        <v>1313</v>
      </c>
      <c r="C1896" s="169" t="s">
        <v>1277</v>
      </c>
      <c r="D1896" s="169">
        <v>3</v>
      </c>
      <c r="E1896" s="171">
        <v>47258</v>
      </c>
      <c r="J1896" s="169">
        <v>2.85</v>
      </c>
      <c r="K1896" s="171">
        <v>43709</v>
      </c>
      <c r="L1896" s="169">
        <v>19471.919999999998</v>
      </c>
      <c r="M1896" s="169">
        <v>100.6695</v>
      </c>
      <c r="N1896" s="170">
        <v>19602.284500000002</v>
      </c>
      <c r="O1896" s="169" t="str">
        <f t="shared" si="29"/>
        <v>GNM</v>
      </c>
    </row>
    <row r="1897" spans="1:15" hidden="1" outlineLevel="3" x14ac:dyDescent="0.25">
      <c r="A1897" s="169" t="s">
        <v>1312</v>
      </c>
      <c r="B1897" s="169" t="s">
        <v>1313</v>
      </c>
      <c r="C1897" s="169" t="s">
        <v>1277</v>
      </c>
      <c r="D1897" s="169">
        <v>3</v>
      </c>
      <c r="E1897" s="171">
        <v>47258</v>
      </c>
      <c r="J1897" s="169">
        <v>2.85</v>
      </c>
      <c r="K1897" s="171">
        <v>43739</v>
      </c>
      <c r="L1897" s="169">
        <v>19520.060000000001</v>
      </c>
      <c r="M1897" s="169">
        <v>100.6695</v>
      </c>
      <c r="N1897" s="170">
        <v>19650.746800000001</v>
      </c>
      <c r="O1897" s="169" t="str">
        <f t="shared" si="29"/>
        <v>GNM</v>
      </c>
    </row>
    <row r="1898" spans="1:15" hidden="1" outlineLevel="3" x14ac:dyDescent="0.25">
      <c r="A1898" s="169" t="s">
        <v>1312</v>
      </c>
      <c r="B1898" s="169" t="s">
        <v>1313</v>
      </c>
      <c r="C1898" s="169" t="s">
        <v>1277</v>
      </c>
      <c r="D1898" s="169">
        <v>3</v>
      </c>
      <c r="E1898" s="171">
        <v>47258</v>
      </c>
      <c r="J1898" s="169">
        <v>2.85</v>
      </c>
      <c r="K1898" s="171">
        <v>43770</v>
      </c>
      <c r="L1898" s="169">
        <v>19568.95</v>
      </c>
      <c r="M1898" s="169">
        <v>100.6695</v>
      </c>
      <c r="N1898" s="170">
        <v>19699.964120000001</v>
      </c>
      <c r="O1898" s="169" t="str">
        <f t="shared" si="29"/>
        <v>GNM</v>
      </c>
    </row>
    <row r="1899" spans="1:15" hidden="1" outlineLevel="3" x14ac:dyDescent="0.25">
      <c r="A1899" s="169" t="s">
        <v>1312</v>
      </c>
      <c r="B1899" s="169" t="s">
        <v>1313</v>
      </c>
      <c r="C1899" s="169" t="s">
        <v>1277</v>
      </c>
      <c r="D1899" s="169">
        <v>3</v>
      </c>
      <c r="E1899" s="171">
        <v>47258</v>
      </c>
      <c r="J1899" s="169">
        <v>2.85</v>
      </c>
      <c r="K1899" s="171">
        <v>43800</v>
      </c>
      <c r="L1899" s="169">
        <v>19617.810000000001</v>
      </c>
      <c r="M1899" s="169">
        <v>100.6695</v>
      </c>
      <c r="N1899" s="170">
        <v>19749.151239999999</v>
      </c>
      <c r="O1899" s="169" t="str">
        <f t="shared" si="29"/>
        <v>GNM</v>
      </c>
    </row>
    <row r="1900" spans="1:15" hidden="1" outlineLevel="3" x14ac:dyDescent="0.25">
      <c r="A1900" s="169" t="s">
        <v>1312</v>
      </c>
      <c r="B1900" s="169" t="s">
        <v>1313</v>
      </c>
      <c r="C1900" s="169" t="s">
        <v>1277</v>
      </c>
      <c r="D1900" s="169">
        <v>3</v>
      </c>
      <c r="E1900" s="171">
        <v>47258</v>
      </c>
      <c r="J1900" s="169">
        <v>2.85</v>
      </c>
      <c r="K1900" s="171">
        <v>43831</v>
      </c>
      <c r="L1900" s="169">
        <v>19667.41</v>
      </c>
      <c r="M1900" s="169">
        <v>100.6695</v>
      </c>
      <c r="N1900" s="170">
        <v>19799.083310000002</v>
      </c>
      <c r="O1900" s="169" t="str">
        <f t="shared" si="29"/>
        <v>GNM</v>
      </c>
    </row>
    <row r="1901" spans="1:15" hidden="1" outlineLevel="3" x14ac:dyDescent="0.25">
      <c r="A1901" s="169" t="s">
        <v>1312</v>
      </c>
      <c r="B1901" s="169" t="s">
        <v>1313</v>
      </c>
      <c r="C1901" s="169" t="s">
        <v>1277</v>
      </c>
      <c r="D1901" s="169">
        <v>3</v>
      </c>
      <c r="E1901" s="171">
        <v>47258</v>
      </c>
      <c r="J1901" s="169">
        <v>2.85</v>
      </c>
      <c r="K1901" s="171">
        <v>43862</v>
      </c>
      <c r="L1901" s="169">
        <v>19716.27</v>
      </c>
      <c r="M1901" s="169">
        <v>100.6695</v>
      </c>
      <c r="N1901" s="170">
        <v>19848.27043</v>
      </c>
      <c r="O1901" s="169" t="str">
        <f t="shared" si="29"/>
        <v>GNM</v>
      </c>
    </row>
    <row r="1902" spans="1:15" hidden="1" outlineLevel="3" x14ac:dyDescent="0.25">
      <c r="A1902" s="169" t="s">
        <v>1312</v>
      </c>
      <c r="B1902" s="169" t="s">
        <v>1313</v>
      </c>
      <c r="C1902" s="169" t="s">
        <v>1277</v>
      </c>
      <c r="D1902" s="169">
        <v>3</v>
      </c>
      <c r="E1902" s="171">
        <v>47258</v>
      </c>
      <c r="J1902" s="169">
        <v>2.85</v>
      </c>
      <c r="K1902" s="171">
        <v>43891</v>
      </c>
      <c r="L1902" s="169">
        <v>19765.88</v>
      </c>
      <c r="M1902" s="169">
        <v>100.6695</v>
      </c>
      <c r="N1902" s="170">
        <v>19898.21257</v>
      </c>
      <c r="O1902" s="169" t="str">
        <f t="shared" si="29"/>
        <v>GNM</v>
      </c>
    </row>
    <row r="1903" spans="1:15" hidden="1" outlineLevel="3" x14ac:dyDescent="0.25">
      <c r="A1903" s="169" t="s">
        <v>1312</v>
      </c>
      <c r="B1903" s="169" t="s">
        <v>1313</v>
      </c>
      <c r="C1903" s="169" t="s">
        <v>1277</v>
      </c>
      <c r="D1903" s="169">
        <v>3</v>
      </c>
      <c r="E1903" s="171">
        <v>47258</v>
      </c>
      <c r="J1903" s="169">
        <v>2.85</v>
      </c>
      <c r="K1903" s="171">
        <v>43922</v>
      </c>
      <c r="L1903" s="169">
        <v>19814.740000000002</v>
      </c>
      <c r="M1903" s="169">
        <v>100.6695</v>
      </c>
      <c r="N1903" s="170">
        <v>19947.399679999999</v>
      </c>
      <c r="O1903" s="169" t="str">
        <f t="shared" si="29"/>
        <v>GNM</v>
      </c>
    </row>
    <row r="1904" spans="1:15" hidden="1" outlineLevel="3" x14ac:dyDescent="0.25">
      <c r="A1904" s="169" t="s">
        <v>1312</v>
      </c>
      <c r="B1904" s="169" t="s">
        <v>1313</v>
      </c>
      <c r="C1904" s="169" t="s">
        <v>1277</v>
      </c>
      <c r="D1904" s="169">
        <v>3</v>
      </c>
      <c r="E1904" s="171">
        <v>47258</v>
      </c>
      <c r="J1904" s="169">
        <v>2.85</v>
      </c>
      <c r="K1904" s="171">
        <v>43952</v>
      </c>
      <c r="L1904" s="169">
        <v>19864.34</v>
      </c>
      <c r="M1904" s="169">
        <v>100.6695</v>
      </c>
      <c r="N1904" s="170">
        <v>19997.331760000001</v>
      </c>
      <c r="O1904" s="169" t="str">
        <f t="shared" si="29"/>
        <v>GNM</v>
      </c>
    </row>
    <row r="1905" spans="1:15" hidden="1" outlineLevel="3" x14ac:dyDescent="0.25">
      <c r="A1905" s="169" t="s">
        <v>1312</v>
      </c>
      <c r="B1905" s="169" t="s">
        <v>1313</v>
      </c>
      <c r="C1905" s="169" t="s">
        <v>1277</v>
      </c>
      <c r="D1905" s="169">
        <v>3</v>
      </c>
      <c r="E1905" s="171">
        <v>47258</v>
      </c>
      <c r="J1905" s="169">
        <v>2.85</v>
      </c>
      <c r="K1905" s="171">
        <v>43983</v>
      </c>
      <c r="L1905" s="169">
        <v>19913.95</v>
      </c>
      <c r="M1905" s="169">
        <v>100.6695</v>
      </c>
      <c r="N1905" s="170">
        <v>20047.2739</v>
      </c>
      <c r="O1905" s="169" t="str">
        <f t="shared" si="29"/>
        <v>GNM</v>
      </c>
    </row>
    <row r="1906" spans="1:15" hidden="1" outlineLevel="3" x14ac:dyDescent="0.25">
      <c r="A1906" s="169" t="s">
        <v>1312</v>
      </c>
      <c r="B1906" s="169" t="s">
        <v>1313</v>
      </c>
      <c r="C1906" s="169" t="s">
        <v>1277</v>
      </c>
      <c r="D1906" s="169">
        <v>3</v>
      </c>
      <c r="E1906" s="171">
        <v>47258</v>
      </c>
      <c r="J1906" s="169">
        <v>2.85</v>
      </c>
      <c r="K1906" s="171">
        <v>44013</v>
      </c>
      <c r="L1906" s="169">
        <v>19964.27</v>
      </c>
      <c r="M1906" s="169">
        <v>100.6695</v>
      </c>
      <c r="N1906" s="170">
        <v>20097.930789999999</v>
      </c>
      <c r="O1906" s="169" t="str">
        <f t="shared" si="29"/>
        <v>GNM</v>
      </c>
    </row>
    <row r="1907" spans="1:15" hidden="1" outlineLevel="3" x14ac:dyDescent="0.25">
      <c r="A1907" s="169" t="s">
        <v>1312</v>
      </c>
      <c r="B1907" s="169" t="s">
        <v>1313</v>
      </c>
      <c r="C1907" s="169" t="s">
        <v>1277</v>
      </c>
      <c r="D1907" s="169">
        <v>3</v>
      </c>
      <c r="E1907" s="171">
        <v>47258</v>
      </c>
      <c r="J1907" s="169">
        <v>2.85</v>
      </c>
      <c r="K1907" s="171">
        <v>44044</v>
      </c>
      <c r="L1907" s="169">
        <v>20013.88</v>
      </c>
      <c r="M1907" s="169">
        <v>100.6695</v>
      </c>
      <c r="N1907" s="170">
        <v>20147.872930000001</v>
      </c>
      <c r="O1907" s="169" t="str">
        <f t="shared" si="29"/>
        <v>GNM</v>
      </c>
    </row>
    <row r="1908" spans="1:15" hidden="1" outlineLevel="3" x14ac:dyDescent="0.25">
      <c r="A1908" s="169" t="s">
        <v>1312</v>
      </c>
      <c r="B1908" s="169" t="s">
        <v>1313</v>
      </c>
      <c r="C1908" s="169" t="s">
        <v>1277</v>
      </c>
      <c r="D1908" s="169">
        <v>3</v>
      </c>
      <c r="E1908" s="171">
        <v>47258</v>
      </c>
      <c r="J1908" s="169">
        <v>2.85</v>
      </c>
      <c r="K1908" s="171">
        <v>44075</v>
      </c>
      <c r="L1908" s="169">
        <v>20064.2</v>
      </c>
      <c r="M1908" s="169">
        <v>100.6695</v>
      </c>
      <c r="N1908" s="170">
        <v>20198.52982</v>
      </c>
      <c r="O1908" s="169" t="str">
        <f t="shared" si="29"/>
        <v>GNM</v>
      </c>
    </row>
    <row r="1909" spans="1:15" hidden="1" outlineLevel="3" x14ac:dyDescent="0.25">
      <c r="A1909" s="169" t="s">
        <v>1312</v>
      </c>
      <c r="B1909" s="169" t="s">
        <v>1313</v>
      </c>
      <c r="C1909" s="169" t="s">
        <v>1277</v>
      </c>
      <c r="D1909" s="169">
        <v>3</v>
      </c>
      <c r="E1909" s="171">
        <v>47258</v>
      </c>
      <c r="J1909" s="169">
        <v>2.85</v>
      </c>
      <c r="K1909" s="171">
        <v>44105</v>
      </c>
      <c r="L1909" s="169">
        <v>20113.810000000001</v>
      </c>
      <c r="M1909" s="169">
        <v>100.6695</v>
      </c>
      <c r="N1909" s="170">
        <v>20248.471959999999</v>
      </c>
      <c r="O1909" s="169" t="str">
        <f t="shared" si="29"/>
        <v>GNM</v>
      </c>
    </row>
    <row r="1910" spans="1:15" hidden="1" outlineLevel="3" x14ac:dyDescent="0.25">
      <c r="A1910" s="169" t="s">
        <v>1312</v>
      </c>
      <c r="B1910" s="169" t="s">
        <v>1313</v>
      </c>
      <c r="C1910" s="169" t="s">
        <v>1277</v>
      </c>
      <c r="D1910" s="169">
        <v>3</v>
      </c>
      <c r="E1910" s="171">
        <v>47258</v>
      </c>
      <c r="J1910" s="169">
        <v>2.85</v>
      </c>
      <c r="K1910" s="171">
        <v>44136</v>
      </c>
      <c r="L1910" s="169">
        <v>20164.13</v>
      </c>
      <c r="M1910" s="169">
        <v>100.6695</v>
      </c>
      <c r="N1910" s="170">
        <v>20299.128850000001</v>
      </c>
      <c r="O1910" s="169" t="str">
        <f t="shared" si="29"/>
        <v>GNM</v>
      </c>
    </row>
    <row r="1911" spans="1:15" hidden="1" outlineLevel="3" x14ac:dyDescent="0.25">
      <c r="A1911" s="169" t="s">
        <v>1312</v>
      </c>
      <c r="B1911" s="169" t="s">
        <v>1313</v>
      </c>
      <c r="C1911" s="169" t="s">
        <v>1277</v>
      </c>
      <c r="D1911" s="169">
        <v>3</v>
      </c>
      <c r="E1911" s="171">
        <v>47258</v>
      </c>
      <c r="J1911" s="169">
        <v>2.85</v>
      </c>
      <c r="K1911" s="171">
        <v>44166</v>
      </c>
      <c r="L1911" s="169">
        <v>20214.45</v>
      </c>
      <c r="M1911" s="169">
        <v>100.6695</v>
      </c>
      <c r="N1911" s="170">
        <v>20349.785739999999</v>
      </c>
      <c r="O1911" s="169" t="str">
        <f t="shared" si="29"/>
        <v>GNM</v>
      </c>
    </row>
    <row r="1912" spans="1:15" hidden="1" outlineLevel="3" x14ac:dyDescent="0.25">
      <c r="A1912" s="169" t="s">
        <v>1312</v>
      </c>
      <c r="B1912" s="169" t="s">
        <v>1313</v>
      </c>
      <c r="C1912" s="169" t="s">
        <v>1277</v>
      </c>
      <c r="D1912" s="169">
        <v>3</v>
      </c>
      <c r="E1912" s="171">
        <v>47258</v>
      </c>
      <c r="J1912" s="169">
        <v>2.85</v>
      </c>
      <c r="K1912" s="171">
        <v>44197</v>
      </c>
      <c r="L1912" s="169">
        <v>20265.52</v>
      </c>
      <c r="M1912" s="169">
        <v>100.6695</v>
      </c>
      <c r="N1912" s="170">
        <v>20401.197660000002</v>
      </c>
      <c r="O1912" s="169" t="str">
        <f t="shared" si="29"/>
        <v>GNM</v>
      </c>
    </row>
    <row r="1913" spans="1:15" hidden="1" outlineLevel="3" x14ac:dyDescent="0.25">
      <c r="A1913" s="169" t="s">
        <v>1312</v>
      </c>
      <c r="B1913" s="169" t="s">
        <v>1313</v>
      </c>
      <c r="C1913" s="169" t="s">
        <v>1277</v>
      </c>
      <c r="D1913" s="169">
        <v>3</v>
      </c>
      <c r="E1913" s="171">
        <v>47258</v>
      </c>
      <c r="J1913" s="169">
        <v>2.85</v>
      </c>
      <c r="K1913" s="171">
        <v>44228</v>
      </c>
      <c r="L1913" s="169">
        <v>20315.84</v>
      </c>
      <c r="M1913" s="169">
        <v>100.6695</v>
      </c>
      <c r="N1913" s="170">
        <v>20451.85455</v>
      </c>
      <c r="O1913" s="169" t="str">
        <f t="shared" si="29"/>
        <v>GNM</v>
      </c>
    </row>
    <row r="1914" spans="1:15" hidden="1" outlineLevel="3" x14ac:dyDescent="0.25">
      <c r="A1914" s="169" t="s">
        <v>1312</v>
      </c>
      <c r="B1914" s="169" t="s">
        <v>1313</v>
      </c>
      <c r="C1914" s="169" t="s">
        <v>1277</v>
      </c>
      <c r="D1914" s="169">
        <v>3</v>
      </c>
      <c r="E1914" s="171">
        <v>47258</v>
      </c>
      <c r="J1914" s="169">
        <v>2.85</v>
      </c>
      <c r="K1914" s="171">
        <v>44256</v>
      </c>
      <c r="L1914" s="169">
        <v>20366.88</v>
      </c>
      <c r="M1914" s="169">
        <v>100.6695</v>
      </c>
      <c r="N1914" s="170">
        <v>20503.236260000001</v>
      </c>
      <c r="O1914" s="169" t="str">
        <f t="shared" si="29"/>
        <v>GNM</v>
      </c>
    </row>
    <row r="1915" spans="1:15" hidden="1" outlineLevel="3" x14ac:dyDescent="0.25">
      <c r="A1915" s="169" t="s">
        <v>1312</v>
      </c>
      <c r="B1915" s="169" t="s">
        <v>1313</v>
      </c>
      <c r="C1915" s="169" t="s">
        <v>1277</v>
      </c>
      <c r="D1915" s="169">
        <v>3</v>
      </c>
      <c r="E1915" s="171">
        <v>47258</v>
      </c>
      <c r="J1915" s="169">
        <v>2.85</v>
      </c>
      <c r="K1915" s="171">
        <v>44287</v>
      </c>
      <c r="L1915" s="169">
        <v>20417.95</v>
      </c>
      <c r="M1915" s="169">
        <v>100.6695</v>
      </c>
      <c r="N1915" s="170">
        <v>20554.64818</v>
      </c>
      <c r="O1915" s="169" t="str">
        <f t="shared" si="29"/>
        <v>GNM</v>
      </c>
    </row>
    <row r="1916" spans="1:15" hidden="1" outlineLevel="3" x14ac:dyDescent="0.25">
      <c r="A1916" s="169" t="s">
        <v>1312</v>
      </c>
      <c r="B1916" s="169" t="s">
        <v>1313</v>
      </c>
      <c r="C1916" s="169" t="s">
        <v>1277</v>
      </c>
      <c r="D1916" s="169">
        <v>3</v>
      </c>
      <c r="E1916" s="171">
        <v>47258</v>
      </c>
      <c r="J1916" s="169">
        <v>2.85</v>
      </c>
      <c r="K1916" s="171">
        <v>44317</v>
      </c>
      <c r="L1916" s="169">
        <v>20469.02</v>
      </c>
      <c r="M1916" s="169">
        <v>100.6695</v>
      </c>
      <c r="N1916" s="170">
        <v>20606.060089999999</v>
      </c>
      <c r="O1916" s="169" t="str">
        <f t="shared" si="29"/>
        <v>GNM</v>
      </c>
    </row>
    <row r="1917" spans="1:15" hidden="1" outlineLevel="3" x14ac:dyDescent="0.25">
      <c r="A1917" s="169" t="s">
        <v>1312</v>
      </c>
      <c r="B1917" s="169" t="s">
        <v>1313</v>
      </c>
      <c r="C1917" s="169" t="s">
        <v>1277</v>
      </c>
      <c r="D1917" s="169">
        <v>3</v>
      </c>
      <c r="E1917" s="171">
        <v>47258</v>
      </c>
      <c r="J1917" s="169">
        <v>2.85</v>
      </c>
      <c r="K1917" s="171">
        <v>44348</v>
      </c>
      <c r="L1917" s="169">
        <v>20520.060000000001</v>
      </c>
      <c r="M1917" s="169">
        <v>100.6695</v>
      </c>
      <c r="N1917" s="170">
        <v>20657.441800000001</v>
      </c>
      <c r="O1917" s="169" t="str">
        <f t="shared" si="29"/>
        <v>GNM</v>
      </c>
    </row>
    <row r="1918" spans="1:15" hidden="1" outlineLevel="3" x14ac:dyDescent="0.25">
      <c r="A1918" s="169" t="s">
        <v>1312</v>
      </c>
      <c r="B1918" s="169" t="s">
        <v>1313</v>
      </c>
      <c r="C1918" s="169" t="s">
        <v>1277</v>
      </c>
      <c r="D1918" s="169">
        <v>3</v>
      </c>
      <c r="E1918" s="171">
        <v>47258</v>
      </c>
      <c r="J1918" s="169">
        <v>2.85</v>
      </c>
      <c r="K1918" s="171">
        <v>44378</v>
      </c>
      <c r="L1918" s="169">
        <v>20571.13</v>
      </c>
      <c r="M1918" s="169">
        <v>100.6695</v>
      </c>
      <c r="N1918" s="170">
        <v>20708.853719999999</v>
      </c>
      <c r="O1918" s="169" t="str">
        <f t="shared" si="29"/>
        <v>GNM</v>
      </c>
    </row>
    <row r="1919" spans="1:15" hidden="1" outlineLevel="3" x14ac:dyDescent="0.25">
      <c r="A1919" s="169" t="s">
        <v>1312</v>
      </c>
      <c r="B1919" s="169" t="s">
        <v>1313</v>
      </c>
      <c r="C1919" s="169" t="s">
        <v>1277</v>
      </c>
      <c r="D1919" s="169">
        <v>3</v>
      </c>
      <c r="E1919" s="171">
        <v>47258</v>
      </c>
      <c r="J1919" s="169">
        <v>2.85</v>
      </c>
      <c r="K1919" s="171">
        <v>44409</v>
      </c>
      <c r="L1919" s="169">
        <v>20622.919999999998</v>
      </c>
      <c r="M1919" s="169">
        <v>100.6695</v>
      </c>
      <c r="N1919" s="170">
        <v>20760.990450000001</v>
      </c>
      <c r="O1919" s="169" t="str">
        <f t="shared" si="29"/>
        <v>GNM</v>
      </c>
    </row>
    <row r="1920" spans="1:15" hidden="1" outlineLevel="3" x14ac:dyDescent="0.25">
      <c r="A1920" s="169" t="s">
        <v>1312</v>
      </c>
      <c r="B1920" s="169" t="s">
        <v>1313</v>
      </c>
      <c r="C1920" s="169" t="s">
        <v>1277</v>
      </c>
      <c r="D1920" s="169">
        <v>3</v>
      </c>
      <c r="E1920" s="171">
        <v>47258</v>
      </c>
      <c r="J1920" s="169">
        <v>2.85</v>
      </c>
      <c r="K1920" s="171">
        <v>44440</v>
      </c>
      <c r="L1920" s="169">
        <v>20673.96</v>
      </c>
      <c r="M1920" s="169">
        <v>100.6695</v>
      </c>
      <c r="N1920" s="170">
        <v>20812.372159999999</v>
      </c>
      <c r="O1920" s="169" t="str">
        <f t="shared" si="29"/>
        <v>GNM</v>
      </c>
    </row>
    <row r="1921" spans="1:15" hidden="1" outlineLevel="3" x14ac:dyDescent="0.25">
      <c r="A1921" s="169" t="s">
        <v>1312</v>
      </c>
      <c r="B1921" s="169" t="s">
        <v>1313</v>
      </c>
      <c r="C1921" s="169" t="s">
        <v>1277</v>
      </c>
      <c r="D1921" s="169">
        <v>3</v>
      </c>
      <c r="E1921" s="171">
        <v>47258</v>
      </c>
      <c r="J1921" s="169">
        <v>2.85</v>
      </c>
      <c r="K1921" s="171">
        <v>44470</v>
      </c>
      <c r="L1921" s="169">
        <v>20725.740000000002</v>
      </c>
      <c r="M1921" s="169">
        <v>100.6695</v>
      </c>
      <c r="N1921" s="170">
        <v>20864.49883</v>
      </c>
      <c r="O1921" s="169" t="str">
        <f t="shared" si="29"/>
        <v>GNM</v>
      </c>
    </row>
    <row r="1922" spans="1:15" hidden="1" outlineLevel="3" x14ac:dyDescent="0.25">
      <c r="A1922" s="169" t="s">
        <v>1312</v>
      </c>
      <c r="B1922" s="169" t="s">
        <v>1313</v>
      </c>
      <c r="C1922" s="169" t="s">
        <v>1277</v>
      </c>
      <c r="D1922" s="169">
        <v>3</v>
      </c>
      <c r="E1922" s="171">
        <v>47258</v>
      </c>
      <c r="J1922" s="169">
        <v>2.85</v>
      </c>
      <c r="K1922" s="171">
        <v>44501</v>
      </c>
      <c r="L1922" s="169">
        <v>20777.53</v>
      </c>
      <c r="M1922" s="169">
        <v>100.6695</v>
      </c>
      <c r="N1922" s="170">
        <v>20916.635559999999</v>
      </c>
      <c r="O1922" s="169" t="str">
        <f t="shared" ref="O1922:O1985" si="30">LEFT(B1922,3)</f>
        <v>GNM</v>
      </c>
    </row>
    <row r="1923" spans="1:15" hidden="1" outlineLevel="3" x14ac:dyDescent="0.25">
      <c r="A1923" s="169" t="s">
        <v>1312</v>
      </c>
      <c r="B1923" s="169" t="s">
        <v>1313</v>
      </c>
      <c r="C1923" s="169" t="s">
        <v>1277</v>
      </c>
      <c r="D1923" s="169">
        <v>3</v>
      </c>
      <c r="E1923" s="171">
        <v>47258</v>
      </c>
      <c r="J1923" s="169">
        <v>2.85</v>
      </c>
      <c r="K1923" s="171">
        <v>44531</v>
      </c>
      <c r="L1923" s="169">
        <v>20829.34</v>
      </c>
      <c r="M1923" s="169">
        <v>100.6695</v>
      </c>
      <c r="N1923" s="170">
        <v>20968.792430000001</v>
      </c>
      <c r="O1923" s="169" t="str">
        <f t="shared" si="30"/>
        <v>GNM</v>
      </c>
    </row>
    <row r="1924" spans="1:15" hidden="1" outlineLevel="3" x14ac:dyDescent="0.25">
      <c r="A1924" s="169" t="s">
        <v>1312</v>
      </c>
      <c r="B1924" s="169" t="s">
        <v>1313</v>
      </c>
      <c r="C1924" s="169" t="s">
        <v>1277</v>
      </c>
      <c r="D1924" s="169">
        <v>3</v>
      </c>
      <c r="E1924" s="171">
        <v>47258</v>
      </c>
      <c r="J1924" s="169">
        <v>2.85</v>
      </c>
      <c r="K1924" s="171">
        <v>44562</v>
      </c>
      <c r="L1924" s="169">
        <v>20881.849999999999</v>
      </c>
      <c r="M1924" s="169">
        <v>100.6695</v>
      </c>
      <c r="N1924" s="170">
        <v>21021.653989999999</v>
      </c>
      <c r="O1924" s="169" t="str">
        <f t="shared" si="30"/>
        <v>GNM</v>
      </c>
    </row>
    <row r="1925" spans="1:15" hidden="1" outlineLevel="3" x14ac:dyDescent="0.25">
      <c r="A1925" s="169" t="s">
        <v>1312</v>
      </c>
      <c r="B1925" s="169" t="s">
        <v>1313</v>
      </c>
      <c r="C1925" s="169" t="s">
        <v>1277</v>
      </c>
      <c r="D1925" s="169">
        <v>3</v>
      </c>
      <c r="E1925" s="171">
        <v>47258</v>
      </c>
      <c r="J1925" s="169">
        <v>2.85</v>
      </c>
      <c r="K1925" s="171">
        <v>44593</v>
      </c>
      <c r="L1925" s="169">
        <v>20933.63</v>
      </c>
      <c r="M1925" s="169">
        <v>100.6695</v>
      </c>
      <c r="N1925" s="170">
        <v>21073.780650000001</v>
      </c>
      <c r="O1925" s="169" t="str">
        <f t="shared" si="30"/>
        <v>GNM</v>
      </c>
    </row>
    <row r="1926" spans="1:15" hidden="1" outlineLevel="3" x14ac:dyDescent="0.25">
      <c r="A1926" s="169" t="s">
        <v>1312</v>
      </c>
      <c r="B1926" s="169" t="s">
        <v>1313</v>
      </c>
      <c r="C1926" s="169" t="s">
        <v>1277</v>
      </c>
      <c r="D1926" s="169">
        <v>3</v>
      </c>
      <c r="E1926" s="171">
        <v>47258</v>
      </c>
      <c r="J1926" s="169">
        <v>2.85</v>
      </c>
      <c r="K1926" s="171">
        <v>44621</v>
      </c>
      <c r="L1926" s="169">
        <v>20986.14</v>
      </c>
      <c r="M1926" s="169">
        <v>100.6695</v>
      </c>
      <c r="N1926" s="170">
        <v>21126.642210000002</v>
      </c>
      <c r="O1926" s="169" t="str">
        <f t="shared" si="30"/>
        <v>GNM</v>
      </c>
    </row>
    <row r="1927" spans="1:15" hidden="1" outlineLevel="3" x14ac:dyDescent="0.25">
      <c r="A1927" s="169" t="s">
        <v>1312</v>
      </c>
      <c r="B1927" s="169" t="s">
        <v>1313</v>
      </c>
      <c r="C1927" s="169" t="s">
        <v>1277</v>
      </c>
      <c r="D1927" s="169">
        <v>3</v>
      </c>
      <c r="E1927" s="171">
        <v>47258</v>
      </c>
      <c r="J1927" s="169">
        <v>2.85</v>
      </c>
      <c r="K1927" s="171">
        <v>44652</v>
      </c>
      <c r="L1927" s="169">
        <v>21038.67</v>
      </c>
      <c r="M1927" s="169">
        <v>100.6695</v>
      </c>
      <c r="N1927" s="170">
        <v>21179.5239</v>
      </c>
      <c r="O1927" s="169" t="str">
        <f t="shared" si="30"/>
        <v>GNM</v>
      </c>
    </row>
    <row r="1928" spans="1:15" hidden="1" outlineLevel="3" x14ac:dyDescent="0.25">
      <c r="A1928" s="169" t="s">
        <v>1312</v>
      </c>
      <c r="B1928" s="169" t="s">
        <v>1313</v>
      </c>
      <c r="C1928" s="169" t="s">
        <v>1277</v>
      </c>
      <c r="D1928" s="169">
        <v>3</v>
      </c>
      <c r="E1928" s="171">
        <v>47258</v>
      </c>
      <c r="J1928" s="169">
        <v>2.85</v>
      </c>
      <c r="K1928" s="171">
        <v>44682</v>
      </c>
      <c r="L1928" s="169">
        <v>21091.17</v>
      </c>
      <c r="M1928" s="169">
        <v>100.6695</v>
      </c>
      <c r="N1928" s="170">
        <v>21232.375380000001</v>
      </c>
      <c r="O1928" s="169" t="str">
        <f t="shared" si="30"/>
        <v>GNM</v>
      </c>
    </row>
    <row r="1929" spans="1:15" hidden="1" outlineLevel="3" x14ac:dyDescent="0.25">
      <c r="A1929" s="169" t="s">
        <v>1312</v>
      </c>
      <c r="B1929" s="169" t="s">
        <v>1313</v>
      </c>
      <c r="C1929" s="169" t="s">
        <v>1277</v>
      </c>
      <c r="D1929" s="169">
        <v>3</v>
      </c>
      <c r="E1929" s="171">
        <v>47258</v>
      </c>
      <c r="J1929" s="169">
        <v>2.85</v>
      </c>
      <c r="K1929" s="171">
        <v>44713</v>
      </c>
      <c r="L1929" s="169">
        <v>21143.71</v>
      </c>
      <c r="M1929" s="169">
        <v>100.6695</v>
      </c>
      <c r="N1929" s="170">
        <v>21285.26714</v>
      </c>
      <c r="O1929" s="169" t="str">
        <f t="shared" si="30"/>
        <v>GNM</v>
      </c>
    </row>
    <row r="1930" spans="1:15" hidden="1" outlineLevel="3" x14ac:dyDescent="0.25">
      <c r="A1930" s="169" t="s">
        <v>1312</v>
      </c>
      <c r="B1930" s="169" t="s">
        <v>1313</v>
      </c>
      <c r="C1930" s="169" t="s">
        <v>1277</v>
      </c>
      <c r="D1930" s="169">
        <v>3</v>
      </c>
      <c r="E1930" s="171">
        <v>47258</v>
      </c>
      <c r="J1930" s="169">
        <v>2.85</v>
      </c>
      <c r="K1930" s="171">
        <v>44743</v>
      </c>
      <c r="L1930" s="169">
        <v>21196.95</v>
      </c>
      <c r="M1930" s="169">
        <v>100.6695</v>
      </c>
      <c r="N1930" s="170">
        <v>21338.863580000001</v>
      </c>
      <c r="O1930" s="169" t="str">
        <f t="shared" si="30"/>
        <v>GNM</v>
      </c>
    </row>
    <row r="1931" spans="1:15" hidden="1" outlineLevel="3" x14ac:dyDescent="0.25">
      <c r="A1931" s="169" t="s">
        <v>1312</v>
      </c>
      <c r="B1931" s="169" t="s">
        <v>1313</v>
      </c>
      <c r="C1931" s="169" t="s">
        <v>1277</v>
      </c>
      <c r="D1931" s="169">
        <v>3</v>
      </c>
      <c r="E1931" s="171">
        <v>47258</v>
      </c>
      <c r="J1931" s="169">
        <v>2.85</v>
      </c>
      <c r="K1931" s="171">
        <v>44774</v>
      </c>
      <c r="L1931" s="169">
        <v>21250.2</v>
      </c>
      <c r="M1931" s="169">
        <v>100.6695</v>
      </c>
      <c r="N1931" s="170">
        <v>21392.470089999999</v>
      </c>
      <c r="O1931" s="169" t="str">
        <f t="shared" si="30"/>
        <v>GNM</v>
      </c>
    </row>
    <row r="1932" spans="1:15" hidden="1" outlineLevel="3" x14ac:dyDescent="0.25">
      <c r="A1932" s="169" t="s">
        <v>1312</v>
      </c>
      <c r="B1932" s="169" t="s">
        <v>1313</v>
      </c>
      <c r="C1932" s="169" t="s">
        <v>1277</v>
      </c>
      <c r="D1932" s="169">
        <v>3</v>
      </c>
      <c r="E1932" s="171">
        <v>47258</v>
      </c>
      <c r="J1932" s="169">
        <v>2.85</v>
      </c>
      <c r="K1932" s="171">
        <v>44805</v>
      </c>
      <c r="L1932" s="169">
        <v>21302.71</v>
      </c>
      <c r="M1932" s="169">
        <v>100.6695</v>
      </c>
      <c r="N1932" s="170">
        <v>21445.33164</v>
      </c>
      <c r="O1932" s="169" t="str">
        <f t="shared" si="30"/>
        <v>GNM</v>
      </c>
    </row>
    <row r="1933" spans="1:15" hidden="1" outlineLevel="3" x14ac:dyDescent="0.25">
      <c r="A1933" s="169" t="s">
        <v>1312</v>
      </c>
      <c r="B1933" s="169" t="s">
        <v>1313</v>
      </c>
      <c r="C1933" s="169" t="s">
        <v>1277</v>
      </c>
      <c r="D1933" s="169">
        <v>3</v>
      </c>
      <c r="E1933" s="171">
        <v>47258</v>
      </c>
      <c r="J1933" s="169">
        <v>2.85</v>
      </c>
      <c r="K1933" s="171">
        <v>44835</v>
      </c>
      <c r="L1933" s="169">
        <v>21355.96</v>
      </c>
      <c r="M1933" s="169">
        <v>100.6695</v>
      </c>
      <c r="N1933" s="170">
        <v>21498.938150000002</v>
      </c>
      <c r="O1933" s="169" t="str">
        <f t="shared" si="30"/>
        <v>GNM</v>
      </c>
    </row>
    <row r="1934" spans="1:15" hidden="1" outlineLevel="3" x14ac:dyDescent="0.25">
      <c r="A1934" s="169" t="s">
        <v>1312</v>
      </c>
      <c r="B1934" s="169" t="s">
        <v>1313</v>
      </c>
      <c r="C1934" s="169" t="s">
        <v>1277</v>
      </c>
      <c r="D1934" s="169">
        <v>3</v>
      </c>
      <c r="E1934" s="171">
        <v>47258</v>
      </c>
      <c r="J1934" s="169">
        <v>2.85</v>
      </c>
      <c r="K1934" s="171">
        <v>44866</v>
      </c>
      <c r="L1934" s="169">
        <v>21409.919999999998</v>
      </c>
      <c r="M1934" s="169">
        <v>100.6695</v>
      </c>
      <c r="N1934" s="170">
        <v>21553.259409999999</v>
      </c>
      <c r="O1934" s="169" t="str">
        <f t="shared" si="30"/>
        <v>GNM</v>
      </c>
    </row>
    <row r="1935" spans="1:15" hidden="1" outlineLevel="3" x14ac:dyDescent="0.25">
      <c r="A1935" s="169" t="s">
        <v>1312</v>
      </c>
      <c r="B1935" s="169" t="s">
        <v>1313</v>
      </c>
      <c r="C1935" s="169" t="s">
        <v>1277</v>
      </c>
      <c r="D1935" s="169">
        <v>3</v>
      </c>
      <c r="E1935" s="171">
        <v>47258</v>
      </c>
      <c r="J1935" s="169">
        <v>2.85</v>
      </c>
      <c r="K1935" s="171">
        <v>44896</v>
      </c>
      <c r="L1935" s="169">
        <v>21463.17</v>
      </c>
      <c r="M1935" s="169">
        <v>100.6695</v>
      </c>
      <c r="N1935" s="170">
        <v>21606.86592</v>
      </c>
      <c r="O1935" s="169" t="str">
        <f t="shared" si="30"/>
        <v>GNM</v>
      </c>
    </row>
    <row r="1936" spans="1:15" hidden="1" outlineLevel="3" x14ac:dyDescent="0.25">
      <c r="A1936" s="169" t="s">
        <v>1312</v>
      </c>
      <c r="B1936" s="169" t="s">
        <v>1313</v>
      </c>
      <c r="C1936" s="169" t="s">
        <v>1277</v>
      </c>
      <c r="D1936" s="169">
        <v>3</v>
      </c>
      <c r="E1936" s="171">
        <v>47258</v>
      </c>
      <c r="J1936" s="169">
        <v>2.85</v>
      </c>
      <c r="K1936" s="171">
        <v>44927</v>
      </c>
      <c r="L1936" s="169">
        <v>21517.14</v>
      </c>
      <c r="M1936" s="169">
        <v>100.6695</v>
      </c>
      <c r="N1936" s="170">
        <v>21661.197250000001</v>
      </c>
      <c r="O1936" s="169" t="str">
        <f t="shared" si="30"/>
        <v>GNM</v>
      </c>
    </row>
    <row r="1937" spans="1:15" hidden="1" outlineLevel="3" x14ac:dyDescent="0.25">
      <c r="A1937" s="169" t="s">
        <v>1312</v>
      </c>
      <c r="B1937" s="169" t="s">
        <v>1313</v>
      </c>
      <c r="C1937" s="169" t="s">
        <v>1277</v>
      </c>
      <c r="D1937" s="169">
        <v>3</v>
      </c>
      <c r="E1937" s="171">
        <v>47258</v>
      </c>
      <c r="J1937" s="169">
        <v>2.85</v>
      </c>
      <c r="K1937" s="171">
        <v>44958</v>
      </c>
      <c r="L1937" s="169">
        <v>21570.39</v>
      </c>
      <c r="M1937" s="169">
        <v>100.6695</v>
      </c>
      <c r="N1937" s="170">
        <v>21714.803759999999</v>
      </c>
      <c r="O1937" s="169" t="str">
        <f t="shared" si="30"/>
        <v>GNM</v>
      </c>
    </row>
    <row r="1938" spans="1:15" hidden="1" outlineLevel="3" x14ac:dyDescent="0.25">
      <c r="A1938" s="169" t="s">
        <v>1312</v>
      </c>
      <c r="B1938" s="169" t="s">
        <v>1313</v>
      </c>
      <c r="C1938" s="169" t="s">
        <v>1277</v>
      </c>
      <c r="D1938" s="169">
        <v>3</v>
      </c>
      <c r="E1938" s="171">
        <v>47258</v>
      </c>
      <c r="J1938" s="169">
        <v>2.85</v>
      </c>
      <c r="K1938" s="171">
        <v>44986</v>
      </c>
      <c r="L1938" s="169">
        <v>21624.38</v>
      </c>
      <c r="M1938" s="169">
        <v>100.6695</v>
      </c>
      <c r="N1938" s="170">
        <v>21769.155220000001</v>
      </c>
      <c r="O1938" s="169" t="str">
        <f t="shared" si="30"/>
        <v>GNM</v>
      </c>
    </row>
    <row r="1939" spans="1:15" hidden="1" outlineLevel="3" x14ac:dyDescent="0.25">
      <c r="A1939" s="169" t="s">
        <v>1312</v>
      </c>
      <c r="B1939" s="169" t="s">
        <v>1313</v>
      </c>
      <c r="C1939" s="169" t="s">
        <v>1277</v>
      </c>
      <c r="D1939" s="169">
        <v>3</v>
      </c>
      <c r="E1939" s="171">
        <v>47258</v>
      </c>
      <c r="J1939" s="169">
        <v>2.85</v>
      </c>
      <c r="K1939" s="171">
        <v>45017</v>
      </c>
      <c r="L1939" s="169">
        <v>21678.35</v>
      </c>
      <c r="M1939" s="169">
        <v>100.6695</v>
      </c>
      <c r="N1939" s="170">
        <v>21823.486550000001</v>
      </c>
      <c r="O1939" s="169" t="str">
        <f t="shared" si="30"/>
        <v>GNM</v>
      </c>
    </row>
    <row r="1940" spans="1:15" hidden="1" outlineLevel="3" x14ac:dyDescent="0.25">
      <c r="A1940" s="169" t="s">
        <v>1312</v>
      </c>
      <c r="B1940" s="169" t="s">
        <v>1313</v>
      </c>
      <c r="C1940" s="169" t="s">
        <v>1277</v>
      </c>
      <c r="D1940" s="169">
        <v>3</v>
      </c>
      <c r="E1940" s="171">
        <v>47258</v>
      </c>
      <c r="J1940" s="169">
        <v>2.85</v>
      </c>
      <c r="K1940" s="171">
        <v>45047</v>
      </c>
      <c r="L1940" s="169">
        <v>21733.06</v>
      </c>
      <c r="M1940" s="169">
        <v>100.6695</v>
      </c>
      <c r="N1940" s="170">
        <v>21878.562839999999</v>
      </c>
      <c r="O1940" s="169" t="str">
        <f t="shared" si="30"/>
        <v>GNM</v>
      </c>
    </row>
    <row r="1941" spans="1:15" hidden="1" outlineLevel="3" x14ac:dyDescent="0.25">
      <c r="A1941" s="169" t="s">
        <v>1312</v>
      </c>
      <c r="B1941" s="169" t="s">
        <v>1313</v>
      </c>
      <c r="C1941" s="169" t="s">
        <v>1277</v>
      </c>
      <c r="D1941" s="169">
        <v>3</v>
      </c>
      <c r="E1941" s="171">
        <v>47258</v>
      </c>
      <c r="J1941" s="169">
        <v>2.85</v>
      </c>
      <c r="K1941" s="171">
        <v>45078</v>
      </c>
      <c r="L1941" s="169">
        <v>21787.03</v>
      </c>
      <c r="M1941" s="169">
        <v>100.6695</v>
      </c>
      <c r="N1941" s="170">
        <v>21932.89417</v>
      </c>
      <c r="O1941" s="169" t="str">
        <f t="shared" si="30"/>
        <v>GNM</v>
      </c>
    </row>
    <row r="1942" spans="1:15" hidden="1" outlineLevel="3" x14ac:dyDescent="0.25">
      <c r="A1942" s="169" t="s">
        <v>1312</v>
      </c>
      <c r="B1942" s="169" t="s">
        <v>1313</v>
      </c>
      <c r="C1942" s="169" t="s">
        <v>1277</v>
      </c>
      <c r="D1942" s="169">
        <v>3</v>
      </c>
      <c r="E1942" s="171">
        <v>47258</v>
      </c>
      <c r="J1942" s="169">
        <v>2.85</v>
      </c>
      <c r="K1942" s="171">
        <v>45108</v>
      </c>
      <c r="L1942" s="169">
        <v>21841.74</v>
      </c>
      <c r="M1942" s="169">
        <v>100.6695</v>
      </c>
      <c r="N1942" s="170">
        <v>21987.970450000001</v>
      </c>
      <c r="O1942" s="169" t="str">
        <f t="shared" si="30"/>
        <v>GNM</v>
      </c>
    </row>
    <row r="1943" spans="1:15" hidden="1" outlineLevel="3" x14ac:dyDescent="0.25">
      <c r="A1943" s="169" t="s">
        <v>1312</v>
      </c>
      <c r="B1943" s="169" t="s">
        <v>1313</v>
      </c>
      <c r="C1943" s="169" t="s">
        <v>1277</v>
      </c>
      <c r="D1943" s="169">
        <v>3</v>
      </c>
      <c r="E1943" s="171">
        <v>47258</v>
      </c>
      <c r="J1943" s="169">
        <v>2.85</v>
      </c>
      <c r="K1943" s="171">
        <v>45139</v>
      </c>
      <c r="L1943" s="169">
        <v>21896.43</v>
      </c>
      <c r="M1943" s="169">
        <v>100.6695</v>
      </c>
      <c r="N1943" s="170">
        <v>22043.026600000001</v>
      </c>
      <c r="O1943" s="169" t="str">
        <f t="shared" si="30"/>
        <v>GNM</v>
      </c>
    </row>
    <row r="1944" spans="1:15" hidden="1" outlineLevel="3" x14ac:dyDescent="0.25">
      <c r="A1944" s="169" t="s">
        <v>1312</v>
      </c>
      <c r="B1944" s="169" t="s">
        <v>1313</v>
      </c>
      <c r="C1944" s="169" t="s">
        <v>1277</v>
      </c>
      <c r="D1944" s="169">
        <v>3</v>
      </c>
      <c r="E1944" s="171">
        <v>47258</v>
      </c>
      <c r="J1944" s="169">
        <v>2.85</v>
      </c>
      <c r="K1944" s="171">
        <v>45170</v>
      </c>
      <c r="L1944" s="169">
        <v>21951.14</v>
      </c>
      <c r="M1944" s="169">
        <v>100.6695</v>
      </c>
      <c r="N1944" s="170">
        <v>22098.102879999999</v>
      </c>
      <c r="O1944" s="169" t="str">
        <f t="shared" si="30"/>
        <v>GNM</v>
      </c>
    </row>
    <row r="1945" spans="1:15" hidden="1" outlineLevel="3" x14ac:dyDescent="0.25">
      <c r="A1945" s="169" t="s">
        <v>1312</v>
      </c>
      <c r="B1945" s="169" t="s">
        <v>1313</v>
      </c>
      <c r="C1945" s="169" t="s">
        <v>1277</v>
      </c>
      <c r="D1945" s="169">
        <v>3</v>
      </c>
      <c r="E1945" s="171">
        <v>47258</v>
      </c>
      <c r="J1945" s="169">
        <v>2.85</v>
      </c>
      <c r="K1945" s="171">
        <v>45200</v>
      </c>
      <c r="L1945" s="169">
        <v>22005.85</v>
      </c>
      <c r="M1945" s="169">
        <v>100.6695</v>
      </c>
      <c r="N1945" s="170">
        <v>22153.179169999999</v>
      </c>
      <c r="O1945" s="169" t="str">
        <f t="shared" si="30"/>
        <v>GNM</v>
      </c>
    </row>
    <row r="1946" spans="1:15" hidden="1" outlineLevel="3" x14ac:dyDescent="0.25">
      <c r="A1946" s="169" t="s">
        <v>1312</v>
      </c>
      <c r="B1946" s="169" t="s">
        <v>1313</v>
      </c>
      <c r="C1946" s="169" t="s">
        <v>1277</v>
      </c>
      <c r="D1946" s="169">
        <v>3</v>
      </c>
      <c r="E1946" s="171">
        <v>47258</v>
      </c>
      <c r="J1946" s="169">
        <v>2.85</v>
      </c>
      <c r="K1946" s="171">
        <v>45231</v>
      </c>
      <c r="L1946" s="169">
        <v>22060.560000000001</v>
      </c>
      <c r="M1946" s="169">
        <v>100.6695</v>
      </c>
      <c r="N1946" s="170">
        <v>22208.255450000001</v>
      </c>
      <c r="O1946" s="169" t="str">
        <f t="shared" si="30"/>
        <v>GNM</v>
      </c>
    </row>
    <row r="1947" spans="1:15" hidden="1" outlineLevel="3" x14ac:dyDescent="0.25">
      <c r="A1947" s="169" t="s">
        <v>1312</v>
      </c>
      <c r="B1947" s="169" t="s">
        <v>1313</v>
      </c>
      <c r="C1947" s="169" t="s">
        <v>1277</v>
      </c>
      <c r="D1947" s="169">
        <v>3</v>
      </c>
      <c r="E1947" s="171">
        <v>47258</v>
      </c>
      <c r="J1947" s="169">
        <v>2.85</v>
      </c>
      <c r="K1947" s="171">
        <v>45261</v>
      </c>
      <c r="L1947" s="169">
        <v>22115.99</v>
      </c>
      <c r="M1947" s="169">
        <v>100.6695</v>
      </c>
      <c r="N1947" s="170">
        <v>22264.056550000001</v>
      </c>
      <c r="O1947" s="169" t="str">
        <f t="shared" si="30"/>
        <v>GNM</v>
      </c>
    </row>
    <row r="1948" spans="1:15" hidden="1" outlineLevel="3" x14ac:dyDescent="0.25">
      <c r="A1948" s="169" t="s">
        <v>1312</v>
      </c>
      <c r="B1948" s="169" t="s">
        <v>1313</v>
      </c>
      <c r="C1948" s="169" t="s">
        <v>1277</v>
      </c>
      <c r="D1948" s="169">
        <v>3</v>
      </c>
      <c r="E1948" s="171">
        <v>47258</v>
      </c>
      <c r="J1948" s="169">
        <v>2.85</v>
      </c>
      <c r="K1948" s="171">
        <v>45292</v>
      </c>
      <c r="L1948" s="169">
        <v>22171.42</v>
      </c>
      <c r="M1948" s="169">
        <v>100.6695</v>
      </c>
      <c r="N1948" s="170">
        <v>22319.857660000001</v>
      </c>
      <c r="O1948" s="169" t="str">
        <f t="shared" si="30"/>
        <v>GNM</v>
      </c>
    </row>
    <row r="1949" spans="1:15" hidden="1" outlineLevel="3" x14ac:dyDescent="0.25">
      <c r="A1949" s="169" t="s">
        <v>1312</v>
      </c>
      <c r="B1949" s="169" t="s">
        <v>1313</v>
      </c>
      <c r="C1949" s="169" t="s">
        <v>1277</v>
      </c>
      <c r="D1949" s="169">
        <v>3</v>
      </c>
      <c r="E1949" s="171">
        <v>47258</v>
      </c>
      <c r="J1949" s="169">
        <v>2.85</v>
      </c>
      <c r="K1949" s="171">
        <v>45323</v>
      </c>
      <c r="L1949" s="169">
        <v>22226.85</v>
      </c>
      <c r="M1949" s="169">
        <v>100.6695</v>
      </c>
      <c r="N1949" s="170">
        <v>22375.658759999998</v>
      </c>
      <c r="O1949" s="169" t="str">
        <f t="shared" si="30"/>
        <v>GNM</v>
      </c>
    </row>
    <row r="1950" spans="1:15" hidden="1" outlineLevel="3" x14ac:dyDescent="0.25">
      <c r="A1950" s="169" t="s">
        <v>1312</v>
      </c>
      <c r="B1950" s="169" t="s">
        <v>1313</v>
      </c>
      <c r="C1950" s="169" t="s">
        <v>1277</v>
      </c>
      <c r="D1950" s="169">
        <v>3</v>
      </c>
      <c r="E1950" s="171">
        <v>47258</v>
      </c>
      <c r="J1950" s="169">
        <v>2.85</v>
      </c>
      <c r="K1950" s="171">
        <v>45352</v>
      </c>
      <c r="L1950" s="169">
        <v>22282.28</v>
      </c>
      <c r="M1950" s="169">
        <v>100.6695</v>
      </c>
      <c r="N1950" s="170">
        <v>22431.459859999999</v>
      </c>
      <c r="O1950" s="169" t="str">
        <f t="shared" si="30"/>
        <v>GNM</v>
      </c>
    </row>
    <row r="1951" spans="1:15" hidden="1" outlineLevel="3" x14ac:dyDescent="0.25">
      <c r="A1951" s="169" t="s">
        <v>1312</v>
      </c>
      <c r="B1951" s="169" t="s">
        <v>1313</v>
      </c>
      <c r="C1951" s="169" t="s">
        <v>1277</v>
      </c>
      <c r="D1951" s="169">
        <v>3</v>
      </c>
      <c r="E1951" s="171">
        <v>47258</v>
      </c>
      <c r="J1951" s="169">
        <v>2.85</v>
      </c>
      <c r="K1951" s="171">
        <v>45383</v>
      </c>
      <c r="L1951" s="169">
        <v>22337.71</v>
      </c>
      <c r="M1951" s="169">
        <v>100.6695</v>
      </c>
      <c r="N1951" s="170">
        <v>22487.260969999999</v>
      </c>
      <c r="O1951" s="169" t="str">
        <f t="shared" si="30"/>
        <v>GNM</v>
      </c>
    </row>
    <row r="1952" spans="1:15" hidden="1" outlineLevel="3" x14ac:dyDescent="0.25">
      <c r="A1952" s="169" t="s">
        <v>1312</v>
      </c>
      <c r="B1952" s="169" t="s">
        <v>1313</v>
      </c>
      <c r="C1952" s="169" t="s">
        <v>1277</v>
      </c>
      <c r="D1952" s="169">
        <v>3</v>
      </c>
      <c r="E1952" s="171">
        <v>47258</v>
      </c>
      <c r="J1952" s="169">
        <v>2.85</v>
      </c>
      <c r="K1952" s="171">
        <v>45413</v>
      </c>
      <c r="L1952" s="169">
        <v>22393.89</v>
      </c>
      <c r="M1952" s="169">
        <v>100.6695</v>
      </c>
      <c r="N1952" s="170">
        <v>22543.81709</v>
      </c>
      <c r="O1952" s="169" t="str">
        <f t="shared" si="30"/>
        <v>GNM</v>
      </c>
    </row>
    <row r="1953" spans="1:15" hidden="1" outlineLevel="3" x14ac:dyDescent="0.25">
      <c r="A1953" s="169" t="s">
        <v>1312</v>
      </c>
      <c r="B1953" s="169" t="s">
        <v>1313</v>
      </c>
      <c r="C1953" s="169" t="s">
        <v>1277</v>
      </c>
      <c r="D1953" s="169">
        <v>3</v>
      </c>
      <c r="E1953" s="171">
        <v>47258</v>
      </c>
      <c r="J1953" s="169">
        <v>2.85</v>
      </c>
      <c r="K1953" s="171">
        <v>45444</v>
      </c>
      <c r="L1953" s="169">
        <v>22450.03</v>
      </c>
      <c r="M1953" s="169">
        <v>100.6695</v>
      </c>
      <c r="N1953" s="170">
        <v>22600.33295</v>
      </c>
      <c r="O1953" s="169" t="str">
        <f t="shared" si="30"/>
        <v>GNM</v>
      </c>
    </row>
    <row r="1954" spans="1:15" hidden="1" outlineLevel="3" x14ac:dyDescent="0.25">
      <c r="A1954" s="169" t="s">
        <v>1312</v>
      </c>
      <c r="B1954" s="169" t="s">
        <v>1313</v>
      </c>
      <c r="C1954" s="169" t="s">
        <v>1277</v>
      </c>
      <c r="D1954" s="169">
        <v>3</v>
      </c>
      <c r="E1954" s="171">
        <v>47258</v>
      </c>
      <c r="J1954" s="169">
        <v>2.85</v>
      </c>
      <c r="K1954" s="171">
        <v>45474</v>
      </c>
      <c r="L1954" s="169">
        <v>22506.21</v>
      </c>
      <c r="M1954" s="169">
        <v>100.6695</v>
      </c>
      <c r="N1954" s="170">
        <v>22656.889080000001</v>
      </c>
      <c r="O1954" s="169" t="str">
        <f t="shared" si="30"/>
        <v>GNM</v>
      </c>
    </row>
    <row r="1955" spans="1:15" hidden="1" outlineLevel="3" x14ac:dyDescent="0.25">
      <c r="A1955" s="169" t="s">
        <v>1312</v>
      </c>
      <c r="B1955" s="169" t="s">
        <v>1313</v>
      </c>
      <c r="C1955" s="169" t="s">
        <v>1277</v>
      </c>
      <c r="D1955" s="169">
        <v>3</v>
      </c>
      <c r="E1955" s="171">
        <v>47258</v>
      </c>
      <c r="J1955" s="169">
        <v>2.85</v>
      </c>
      <c r="K1955" s="171">
        <v>45505</v>
      </c>
      <c r="L1955" s="169">
        <v>22562.39</v>
      </c>
      <c r="M1955" s="169">
        <v>100.6695</v>
      </c>
      <c r="N1955" s="170">
        <v>22713.445199999998</v>
      </c>
      <c r="O1955" s="169" t="str">
        <f t="shared" si="30"/>
        <v>GNM</v>
      </c>
    </row>
    <row r="1956" spans="1:15" hidden="1" outlineLevel="3" x14ac:dyDescent="0.25">
      <c r="A1956" s="169" t="s">
        <v>1312</v>
      </c>
      <c r="B1956" s="169" t="s">
        <v>1313</v>
      </c>
      <c r="C1956" s="169" t="s">
        <v>1277</v>
      </c>
      <c r="D1956" s="169">
        <v>3</v>
      </c>
      <c r="E1956" s="171">
        <v>47258</v>
      </c>
      <c r="J1956" s="169">
        <v>2.85</v>
      </c>
      <c r="K1956" s="171">
        <v>45536</v>
      </c>
      <c r="L1956" s="169">
        <v>22618.53</v>
      </c>
      <c r="M1956" s="169">
        <v>100.6695</v>
      </c>
      <c r="N1956" s="170">
        <v>22769.961060000001</v>
      </c>
      <c r="O1956" s="169" t="str">
        <f t="shared" si="30"/>
        <v>GNM</v>
      </c>
    </row>
    <row r="1957" spans="1:15" hidden="1" outlineLevel="3" x14ac:dyDescent="0.25">
      <c r="A1957" s="169" t="s">
        <v>1312</v>
      </c>
      <c r="B1957" s="169" t="s">
        <v>1313</v>
      </c>
      <c r="C1957" s="169" t="s">
        <v>1277</v>
      </c>
      <c r="D1957" s="169">
        <v>3</v>
      </c>
      <c r="E1957" s="171">
        <v>47258</v>
      </c>
      <c r="J1957" s="169">
        <v>2.85</v>
      </c>
      <c r="K1957" s="171">
        <v>45566</v>
      </c>
      <c r="L1957" s="169">
        <v>22675.43</v>
      </c>
      <c r="M1957" s="169">
        <v>100.6695</v>
      </c>
      <c r="N1957" s="170">
        <v>22827.241999999998</v>
      </c>
      <c r="O1957" s="169" t="str">
        <f t="shared" si="30"/>
        <v>GNM</v>
      </c>
    </row>
    <row r="1958" spans="1:15" hidden="1" outlineLevel="3" x14ac:dyDescent="0.25">
      <c r="A1958" s="169" t="s">
        <v>1312</v>
      </c>
      <c r="B1958" s="169" t="s">
        <v>1313</v>
      </c>
      <c r="C1958" s="169" t="s">
        <v>1277</v>
      </c>
      <c r="D1958" s="169">
        <v>3</v>
      </c>
      <c r="E1958" s="171">
        <v>47258</v>
      </c>
      <c r="J1958" s="169">
        <v>2.85</v>
      </c>
      <c r="K1958" s="171">
        <v>45597</v>
      </c>
      <c r="L1958" s="169">
        <v>22731.599999999999</v>
      </c>
      <c r="M1958" s="169">
        <v>100.6695</v>
      </c>
      <c r="N1958" s="170">
        <v>22883.788059999999</v>
      </c>
      <c r="O1958" s="169" t="str">
        <f t="shared" si="30"/>
        <v>GNM</v>
      </c>
    </row>
    <row r="1959" spans="1:15" hidden="1" outlineLevel="3" x14ac:dyDescent="0.25">
      <c r="A1959" s="169" t="s">
        <v>1312</v>
      </c>
      <c r="B1959" s="169" t="s">
        <v>1313</v>
      </c>
      <c r="C1959" s="169" t="s">
        <v>1277</v>
      </c>
      <c r="D1959" s="169">
        <v>3</v>
      </c>
      <c r="E1959" s="171">
        <v>47258</v>
      </c>
      <c r="J1959" s="169">
        <v>2.85</v>
      </c>
      <c r="K1959" s="171">
        <v>45627</v>
      </c>
      <c r="L1959" s="169">
        <v>22788.49</v>
      </c>
      <c r="M1959" s="169">
        <v>100.6695</v>
      </c>
      <c r="N1959" s="170">
        <v>22941.058939999999</v>
      </c>
      <c r="O1959" s="169" t="str">
        <f t="shared" si="30"/>
        <v>GNM</v>
      </c>
    </row>
    <row r="1960" spans="1:15" hidden="1" outlineLevel="3" x14ac:dyDescent="0.25">
      <c r="A1960" s="169" t="s">
        <v>1312</v>
      </c>
      <c r="B1960" s="169" t="s">
        <v>1313</v>
      </c>
      <c r="C1960" s="169" t="s">
        <v>1277</v>
      </c>
      <c r="D1960" s="169">
        <v>3</v>
      </c>
      <c r="E1960" s="171">
        <v>47258</v>
      </c>
      <c r="J1960" s="169">
        <v>2.85</v>
      </c>
      <c r="K1960" s="171">
        <v>45658</v>
      </c>
      <c r="L1960" s="169">
        <v>22845.39</v>
      </c>
      <c r="M1960" s="169">
        <v>100.6695</v>
      </c>
      <c r="N1960" s="170">
        <v>22998.339889999999</v>
      </c>
      <c r="O1960" s="169" t="str">
        <f t="shared" si="30"/>
        <v>GNM</v>
      </c>
    </row>
    <row r="1961" spans="1:15" hidden="1" outlineLevel="3" x14ac:dyDescent="0.25">
      <c r="A1961" s="169" t="s">
        <v>1312</v>
      </c>
      <c r="B1961" s="169" t="s">
        <v>1313</v>
      </c>
      <c r="C1961" s="169" t="s">
        <v>1277</v>
      </c>
      <c r="D1961" s="169">
        <v>3</v>
      </c>
      <c r="E1961" s="171">
        <v>47258</v>
      </c>
      <c r="J1961" s="169">
        <v>2.85</v>
      </c>
      <c r="K1961" s="171">
        <v>45689</v>
      </c>
      <c r="L1961" s="169">
        <v>22903</v>
      </c>
      <c r="M1961" s="169">
        <v>100.6695</v>
      </c>
      <c r="N1961" s="170">
        <v>23056.335589999999</v>
      </c>
      <c r="O1961" s="169" t="str">
        <f t="shared" si="30"/>
        <v>GNM</v>
      </c>
    </row>
    <row r="1962" spans="1:15" hidden="1" outlineLevel="3" x14ac:dyDescent="0.25">
      <c r="A1962" s="169" t="s">
        <v>1312</v>
      </c>
      <c r="B1962" s="169" t="s">
        <v>1313</v>
      </c>
      <c r="C1962" s="169" t="s">
        <v>1277</v>
      </c>
      <c r="D1962" s="169">
        <v>3</v>
      </c>
      <c r="E1962" s="171">
        <v>47258</v>
      </c>
      <c r="J1962" s="169">
        <v>2.85</v>
      </c>
      <c r="K1962" s="171">
        <v>45717</v>
      </c>
      <c r="L1962" s="169">
        <v>22959.89</v>
      </c>
      <c r="M1962" s="169">
        <v>100.6695</v>
      </c>
      <c r="N1962" s="170">
        <v>23113.606459999999</v>
      </c>
      <c r="O1962" s="169" t="str">
        <f t="shared" si="30"/>
        <v>GNM</v>
      </c>
    </row>
    <row r="1963" spans="1:15" hidden="1" outlineLevel="3" x14ac:dyDescent="0.25">
      <c r="A1963" s="169" t="s">
        <v>1312</v>
      </c>
      <c r="B1963" s="169" t="s">
        <v>1313</v>
      </c>
      <c r="C1963" s="169" t="s">
        <v>1277</v>
      </c>
      <c r="D1963" s="169">
        <v>3</v>
      </c>
      <c r="E1963" s="171">
        <v>47258</v>
      </c>
      <c r="J1963" s="169">
        <v>2.85</v>
      </c>
      <c r="K1963" s="171">
        <v>45748</v>
      </c>
      <c r="L1963" s="169">
        <v>23017.53</v>
      </c>
      <c r="M1963" s="169">
        <v>100.6695</v>
      </c>
      <c r="N1963" s="170">
        <v>23171.63236</v>
      </c>
      <c r="O1963" s="169" t="str">
        <f t="shared" si="30"/>
        <v>GNM</v>
      </c>
    </row>
    <row r="1964" spans="1:15" hidden="1" outlineLevel="3" x14ac:dyDescent="0.25">
      <c r="A1964" s="169" t="s">
        <v>1312</v>
      </c>
      <c r="B1964" s="169" t="s">
        <v>1313</v>
      </c>
      <c r="C1964" s="169" t="s">
        <v>1277</v>
      </c>
      <c r="D1964" s="169">
        <v>3</v>
      </c>
      <c r="E1964" s="171">
        <v>47258</v>
      </c>
      <c r="J1964" s="169">
        <v>2.85</v>
      </c>
      <c r="K1964" s="171">
        <v>45778</v>
      </c>
      <c r="L1964" s="169">
        <v>23075.14</v>
      </c>
      <c r="M1964" s="169">
        <v>100.6695</v>
      </c>
      <c r="N1964" s="170">
        <v>23229.628059999999</v>
      </c>
      <c r="O1964" s="169" t="str">
        <f t="shared" si="30"/>
        <v>GNM</v>
      </c>
    </row>
    <row r="1965" spans="1:15" hidden="1" outlineLevel="3" x14ac:dyDescent="0.25">
      <c r="A1965" s="169" t="s">
        <v>1312</v>
      </c>
      <c r="B1965" s="169" t="s">
        <v>1313</v>
      </c>
      <c r="C1965" s="169" t="s">
        <v>1277</v>
      </c>
      <c r="D1965" s="169">
        <v>3</v>
      </c>
      <c r="E1965" s="171">
        <v>47258</v>
      </c>
      <c r="J1965" s="169">
        <v>2.85</v>
      </c>
      <c r="K1965" s="171">
        <v>45809</v>
      </c>
      <c r="L1965" s="169">
        <v>23132.75</v>
      </c>
      <c r="M1965" s="169">
        <v>100.6695</v>
      </c>
      <c r="N1965" s="170">
        <v>23287.623759999999</v>
      </c>
      <c r="O1965" s="169" t="str">
        <f t="shared" si="30"/>
        <v>GNM</v>
      </c>
    </row>
    <row r="1966" spans="1:15" hidden="1" outlineLevel="3" x14ac:dyDescent="0.25">
      <c r="A1966" s="169" t="s">
        <v>1312</v>
      </c>
      <c r="B1966" s="169" t="s">
        <v>1313</v>
      </c>
      <c r="C1966" s="169" t="s">
        <v>1277</v>
      </c>
      <c r="D1966" s="169">
        <v>3</v>
      </c>
      <c r="E1966" s="171">
        <v>47258</v>
      </c>
      <c r="J1966" s="169">
        <v>2.85</v>
      </c>
      <c r="K1966" s="171">
        <v>45839</v>
      </c>
      <c r="L1966" s="169">
        <v>23190.39</v>
      </c>
      <c r="M1966" s="169">
        <v>100.6695</v>
      </c>
      <c r="N1966" s="170">
        <v>23345.649659999999</v>
      </c>
      <c r="O1966" s="169" t="str">
        <f t="shared" si="30"/>
        <v>GNM</v>
      </c>
    </row>
    <row r="1967" spans="1:15" hidden="1" outlineLevel="3" x14ac:dyDescent="0.25">
      <c r="A1967" s="169" t="s">
        <v>1312</v>
      </c>
      <c r="B1967" s="169" t="s">
        <v>1313</v>
      </c>
      <c r="C1967" s="169" t="s">
        <v>1277</v>
      </c>
      <c r="D1967" s="169">
        <v>3</v>
      </c>
      <c r="E1967" s="171">
        <v>47258</v>
      </c>
      <c r="J1967" s="169">
        <v>2.85</v>
      </c>
      <c r="K1967" s="171">
        <v>45870</v>
      </c>
      <c r="L1967" s="169">
        <v>23248.75</v>
      </c>
      <c r="M1967" s="169">
        <v>100.6695</v>
      </c>
      <c r="N1967" s="170">
        <v>23404.400379999999</v>
      </c>
      <c r="O1967" s="169" t="str">
        <f t="shared" si="30"/>
        <v>GNM</v>
      </c>
    </row>
    <row r="1968" spans="1:15" hidden="1" outlineLevel="3" x14ac:dyDescent="0.25">
      <c r="A1968" s="169" t="s">
        <v>1312</v>
      </c>
      <c r="B1968" s="169" t="s">
        <v>1313</v>
      </c>
      <c r="C1968" s="169" t="s">
        <v>1277</v>
      </c>
      <c r="D1968" s="169">
        <v>3</v>
      </c>
      <c r="E1968" s="171">
        <v>47258</v>
      </c>
      <c r="J1968" s="169">
        <v>2.85</v>
      </c>
      <c r="K1968" s="171">
        <v>45901</v>
      </c>
      <c r="L1968" s="169">
        <v>23306.36</v>
      </c>
      <c r="M1968" s="169">
        <v>100.6695</v>
      </c>
      <c r="N1968" s="170">
        <v>23462.396079999999</v>
      </c>
      <c r="O1968" s="169" t="str">
        <f t="shared" si="30"/>
        <v>GNM</v>
      </c>
    </row>
    <row r="1969" spans="1:15" hidden="1" outlineLevel="3" x14ac:dyDescent="0.25">
      <c r="A1969" s="169" t="s">
        <v>1312</v>
      </c>
      <c r="B1969" s="169" t="s">
        <v>1313</v>
      </c>
      <c r="C1969" s="169" t="s">
        <v>1277</v>
      </c>
      <c r="D1969" s="169">
        <v>3</v>
      </c>
      <c r="E1969" s="171">
        <v>47258</v>
      </c>
      <c r="J1969" s="169">
        <v>2.85</v>
      </c>
      <c r="K1969" s="171">
        <v>45931</v>
      </c>
      <c r="L1969" s="169">
        <v>23364.71</v>
      </c>
      <c r="M1969" s="169">
        <v>100.6695</v>
      </c>
      <c r="N1969" s="170">
        <v>23521.136729999998</v>
      </c>
      <c r="O1969" s="169" t="str">
        <f t="shared" si="30"/>
        <v>GNM</v>
      </c>
    </row>
    <row r="1970" spans="1:15" hidden="1" outlineLevel="3" x14ac:dyDescent="0.25">
      <c r="A1970" s="169" t="s">
        <v>1312</v>
      </c>
      <c r="B1970" s="169" t="s">
        <v>1313</v>
      </c>
      <c r="C1970" s="169" t="s">
        <v>1277</v>
      </c>
      <c r="D1970" s="169">
        <v>3</v>
      </c>
      <c r="E1970" s="171">
        <v>47258</v>
      </c>
      <c r="J1970" s="169">
        <v>2.85</v>
      </c>
      <c r="K1970" s="171">
        <v>45962</v>
      </c>
      <c r="L1970" s="169">
        <v>23423.07</v>
      </c>
      <c r="M1970" s="169">
        <v>100.6695</v>
      </c>
      <c r="N1970" s="170">
        <v>23579.887449999998</v>
      </c>
      <c r="O1970" s="169" t="str">
        <f t="shared" si="30"/>
        <v>GNM</v>
      </c>
    </row>
    <row r="1971" spans="1:15" hidden="1" outlineLevel="3" x14ac:dyDescent="0.25">
      <c r="A1971" s="169" t="s">
        <v>1312</v>
      </c>
      <c r="B1971" s="169" t="s">
        <v>1313</v>
      </c>
      <c r="C1971" s="169" t="s">
        <v>1277</v>
      </c>
      <c r="D1971" s="169">
        <v>3</v>
      </c>
      <c r="E1971" s="171">
        <v>47258</v>
      </c>
      <c r="J1971" s="169">
        <v>2.85</v>
      </c>
      <c r="K1971" s="171">
        <v>45992</v>
      </c>
      <c r="L1971" s="169">
        <v>23482.14</v>
      </c>
      <c r="M1971" s="169">
        <v>100.6695</v>
      </c>
      <c r="N1971" s="170">
        <v>23639.352930000001</v>
      </c>
      <c r="O1971" s="169" t="str">
        <f t="shared" si="30"/>
        <v>GNM</v>
      </c>
    </row>
    <row r="1972" spans="1:15" hidden="1" outlineLevel="3" x14ac:dyDescent="0.25">
      <c r="A1972" s="169" t="s">
        <v>1312</v>
      </c>
      <c r="B1972" s="169" t="s">
        <v>1313</v>
      </c>
      <c r="C1972" s="169" t="s">
        <v>1277</v>
      </c>
      <c r="D1972" s="169">
        <v>3</v>
      </c>
      <c r="E1972" s="171">
        <v>47258</v>
      </c>
      <c r="J1972" s="169">
        <v>2.85</v>
      </c>
      <c r="K1972" s="171">
        <v>46023</v>
      </c>
      <c r="L1972" s="169">
        <v>23540.5</v>
      </c>
      <c r="M1972" s="169">
        <v>100.6695</v>
      </c>
      <c r="N1972" s="170">
        <v>23698.103650000001</v>
      </c>
      <c r="O1972" s="169" t="str">
        <f t="shared" si="30"/>
        <v>GNM</v>
      </c>
    </row>
    <row r="1973" spans="1:15" hidden="1" outlineLevel="3" x14ac:dyDescent="0.25">
      <c r="A1973" s="169" t="s">
        <v>1312</v>
      </c>
      <c r="B1973" s="169" t="s">
        <v>1313</v>
      </c>
      <c r="C1973" s="169" t="s">
        <v>1277</v>
      </c>
      <c r="D1973" s="169">
        <v>3</v>
      </c>
      <c r="E1973" s="171">
        <v>47258</v>
      </c>
      <c r="J1973" s="169">
        <v>2.85</v>
      </c>
      <c r="K1973" s="171">
        <v>46054</v>
      </c>
      <c r="L1973" s="169">
        <v>23599.57</v>
      </c>
      <c r="M1973" s="169">
        <v>100.6695</v>
      </c>
      <c r="N1973" s="170">
        <v>23757.56912</v>
      </c>
      <c r="O1973" s="169" t="str">
        <f t="shared" si="30"/>
        <v>GNM</v>
      </c>
    </row>
    <row r="1974" spans="1:15" hidden="1" outlineLevel="3" x14ac:dyDescent="0.25">
      <c r="A1974" s="169" t="s">
        <v>1312</v>
      </c>
      <c r="B1974" s="169" t="s">
        <v>1313</v>
      </c>
      <c r="C1974" s="169" t="s">
        <v>1277</v>
      </c>
      <c r="D1974" s="169">
        <v>3</v>
      </c>
      <c r="E1974" s="171">
        <v>47258</v>
      </c>
      <c r="J1974" s="169">
        <v>2.85</v>
      </c>
      <c r="K1974" s="171">
        <v>46082</v>
      </c>
      <c r="L1974" s="169">
        <v>23658.639999999999</v>
      </c>
      <c r="M1974" s="169">
        <v>100.6695</v>
      </c>
      <c r="N1974" s="170">
        <v>23817.034589999999</v>
      </c>
      <c r="O1974" s="169" t="str">
        <f t="shared" si="30"/>
        <v>GNM</v>
      </c>
    </row>
    <row r="1975" spans="1:15" hidden="1" outlineLevel="3" x14ac:dyDescent="0.25">
      <c r="A1975" s="169" t="s">
        <v>1312</v>
      </c>
      <c r="B1975" s="169" t="s">
        <v>1313</v>
      </c>
      <c r="C1975" s="169" t="s">
        <v>1277</v>
      </c>
      <c r="D1975" s="169">
        <v>3</v>
      </c>
      <c r="E1975" s="171">
        <v>47258</v>
      </c>
      <c r="J1975" s="169">
        <v>2.85</v>
      </c>
      <c r="K1975" s="171">
        <v>46113</v>
      </c>
      <c r="L1975" s="169">
        <v>23717.75</v>
      </c>
      <c r="M1975" s="169">
        <v>100.6695</v>
      </c>
      <c r="N1975" s="170">
        <v>23876.54034</v>
      </c>
      <c r="O1975" s="169" t="str">
        <f t="shared" si="30"/>
        <v>GNM</v>
      </c>
    </row>
    <row r="1976" spans="1:15" hidden="1" outlineLevel="3" x14ac:dyDescent="0.25">
      <c r="A1976" s="169" t="s">
        <v>1312</v>
      </c>
      <c r="B1976" s="169" t="s">
        <v>1313</v>
      </c>
      <c r="C1976" s="169" t="s">
        <v>1277</v>
      </c>
      <c r="D1976" s="169">
        <v>3</v>
      </c>
      <c r="E1976" s="171">
        <v>47258</v>
      </c>
      <c r="J1976" s="169">
        <v>2.85</v>
      </c>
      <c r="K1976" s="171">
        <v>46143</v>
      </c>
      <c r="L1976" s="169">
        <v>23776.82</v>
      </c>
      <c r="M1976" s="169">
        <v>100.6695</v>
      </c>
      <c r="N1976" s="170">
        <v>23936.005809999999</v>
      </c>
      <c r="O1976" s="169" t="str">
        <f t="shared" si="30"/>
        <v>GNM</v>
      </c>
    </row>
    <row r="1977" spans="1:15" hidden="1" outlineLevel="3" x14ac:dyDescent="0.25">
      <c r="A1977" s="169" t="s">
        <v>1312</v>
      </c>
      <c r="B1977" s="169" t="s">
        <v>1313</v>
      </c>
      <c r="C1977" s="169" t="s">
        <v>1277</v>
      </c>
      <c r="D1977" s="169">
        <v>3</v>
      </c>
      <c r="E1977" s="171">
        <v>47258</v>
      </c>
      <c r="J1977" s="169">
        <v>2.85</v>
      </c>
      <c r="K1977" s="171">
        <v>46174</v>
      </c>
      <c r="L1977" s="169">
        <v>23835.89</v>
      </c>
      <c r="M1977" s="169">
        <v>100.6695</v>
      </c>
      <c r="N1977" s="170">
        <v>23995.471280000002</v>
      </c>
      <c r="O1977" s="169" t="str">
        <f t="shared" si="30"/>
        <v>GNM</v>
      </c>
    </row>
    <row r="1978" spans="1:15" hidden="1" outlineLevel="3" x14ac:dyDescent="0.25">
      <c r="A1978" s="169" t="s">
        <v>1312</v>
      </c>
      <c r="B1978" s="169" t="s">
        <v>1313</v>
      </c>
      <c r="C1978" s="169" t="s">
        <v>1277</v>
      </c>
      <c r="D1978" s="169">
        <v>3</v>
      </c>
      <c r="E1978" s="171">
        <v>47258</v>
      </c>
      <c r="J1978" s="169">
        <v>2.85</v>
      </c>
      <c r="K1978" s="171">
        <v>46204</v>
      </c>
      <c r="L1978" s="169">
        <v>23895.71</v>
      </c>
      <c r="M1978" s="169">
        <v>100.6695</v>
      </c>
      <c r="N1978" s="170">
        <v>24055.691780000001</v>
      </c>
      <c r="O1978" s="169" t="str">
        <f t="shared" si="30"/>
        <v>GNM</v>
      </c>
    </row>
    <row r="1979" spans="1:15" hidden="1" outlineLevel="3" x14ac:dyDescent="0.25">
      <c r="A1979" s="169" t="s">
        <v>1312</v>
      </c>
      <c r="B1979" s="169" t="s">
        <v>1313</v>
      </c>
      <c r="C1979" s="169" t="s">
        <v>1277</v>
      </c>
      <c r="D1979" s="169">
        <v>3</v>
      </c>
      <c r="E1979" s="171">
        <v>47258</v>
      </c>
      <c r="J1979" s="169">
        <v>2.85</v>
      </c>
      <c r="K1979" s="171">
        <v>46235</v>
      </c>
      <c r="L1979" s="169">
        <v>23955.5</v>
      </c>
      <c r="M1979" s="169">
        <v>100.6695</v>
      </c>
      <c r="N1979" s="170">
        <v>24115.88207</v>
      </c>
      <c r="O1979" s="169" t="str">
        <f t="shared" si="30"/>
        <v>GNM</v>
      </c>
    </row>
    <row r="1980" spans="1:15" hidden="1" outlineLevel="3" x14ac:dyDescent="0.25">
      <c r="A1980" s="169" t="s">
        <v>1312</v>
      </c>
      <c r="B1980" s="169" t="s">
        <v>1313</v>
      </c>
      <c r="C1980" s="169" t="s">
        <v>1277</v>
      </c>
      <c r="D1980" s="169">
        <v>3</v>
      </c>
      <c r="E1980" s="171">
        <v>47258</v>
      </c>
      <c r="J1980" s="169">
        <v>2.85</v>
      </c>
      <c r="K1980" s="171">
        <v>46266</v>
      </c>
      <c r="L1980" s="169">
        <v>24015.32</v>
      </c>
      <c r="M1980" s="169">
        <v>100.6695</v>
      </c>
      <c r="N1980" s="170">
        <v>24176.102569999999</v>
      </c>
      <c r="O1980" s="169" t="str">
        <f t="shared" si="30"/>
        <v>GNM</v>
      </c>
    </row>
    <row r="1981" spans="1:15" hidden="1" outlineLevel="3" x14ac:dyDescent="0.25">
      <c r="A1981" s="169" t="s">
        <v>1312</v>
      </c>
      <c r="B1981" s="169" t="s">
        <v>1313</v>
      </c>
      <c r="C1981" s="169" t="s">
        <v>1277</v>
      </c>
      <c r="D1981" s="169">
        <v>3</v>
      </c>
      <c r="E1981" s="171">
        <v>47258</v>
      </c>
      <c r="J1981" s="169">
        <v>2.85</v>
      </c>
      <c r="K1981" s="171">
        <v>46296</v>
      </c>
      <c r="L1981" s="169">
        <v>24075.86</v>
      </c>
      <c r="M1981" s="169">
        <v>100.6695</v>
      </c>
      <c r="N1981" s="170">
        <v>24237.047879999998</v>
      </c>
      <c r="O1981" s="169" t="str">
        <f t="shared" si="30"/>
        <v>GNM</v>
      </c>
    </row>
    <row r="1982" spans="1:15" hidden="1" outlineLevel="3" x14ac:dyDescent="0.25">
      <c r="A1982" s="169" t="s">
        <v>1312</v>
      </c>
      <c r="B1982" s="169" t="s">
        <v>1313</v>
      </c>
      <c r="C1982" s="169" t="s">
        <v>1277</v>
      </c>
      <c r="D1982" s="169">
        <v>3</v>
      </c>
      <c r="E1982" s="171">
        <v>47258</v>
      </c>
      <c r="J1982" s="169">
        <v>2.85</v>
      </c>
      <c r="K1982" s="171">
        <v>46327</v>
      </c>
      <c r="L1982" s="169">
        <v>24135.68</v>
      </c>
      <c r="M1982" s="169">
        <v>100.6695</v>
      </c>
      <c r="N1982" s="170">
        <v>24297.268380000001</v>
      </c>
      <c r="O1982" s="169" t="str">
        <f t="shared" si="30"/>
        <v>GNM</v>
      </c>
    </row>
    <row r="1983" spans="1:15" hidden="1" outlineLevel="3" x14ac:dyDescent="0.25">
      <c r="A1983" s="169" t="s">
        <v>1312</v>
      </c>
      <c r="B1983" s="169" t="s">
        <v>1313</v>
      </c>
      <c r="C1983" s="169" t="s">
        <v>1277</v>
      </c>
      <c r="D1983" s="169">
        <v>3</v>
      </c>
      <c r="E1983" s="171">
        <v>47258</v>
      </c>
      <c r="J1983" s="169">
        <v>2.85</v>
      </c>
      <c r="K1983" s="171">
        <v>46357</v>
      </c>
      <c r="L1983" s="169">
        <v>24196.22</v>
      </c>
      <c r="M1983" s="169">
        <v>100.6695</v>
      </c>
      <c r="N1983" s="170">
        <v>24358.21369</v>
      </c>
      <c r="O1983" s="169" t="str">
        <f t="shared" si="30"/>
        <v>GNM</v>
      </c>
    </row>
    <row r="1984" spans="1:15" hidden="1" outlineLevel="3" x14ac:dyDescent="0.25">
      <c r="A1984" s="169" t="s">
        <v>1312</v>
      </c>
      <c r="B1984" s="169" t="s">
        <v>1313</v>
      </c>
      <c r="C1984" s="169" t="s">
        <v>1277</v>
      </c>
      <c r="D1984" s="169">
        <v>3</v>
      </c>
      <c r="E1984" s="171">
        <v>47258</v>
      </c>
      <c r="J1984" s="169">
        <v>2.85</v>
      </c>
      <c r="K1984" s="171">
        <v>46388</v>
      </c>
      <c r="L1984" s="169">
        <v>24256.75</v>
      </c>
      <c r="M1984" s="169">
        <v>100.6695</v>
      </c>
      <c r="N1984" s="170">
        <v>24419.148939999999</v>
      </c>
      <c r="O1984" s="169" t="str">
        <f t="shared" si="30"/>
        <v>GNM</v>
      </c>
    </row>
    <row r="1985" spans="1:15" hidden="1" outlineLevel="3" x14ac:dyDescent="0.25">
      <c r="A1985" s="169" t="s">
        <v>1312</v>
      </c>
      <c r="B1985" s="169" t="s">
        <v>1313</v>
      </c>
      <c r="C1985" s="169" t="s">
        <v>1277</v>
      </c>
      <c r="D1985" s="169">
        <v>3</v>
      </c>
      <c r="E1985" s="171">
        <v>47258</v>
      </c>
      <c r="J1985" s="169">
        <v>2.85</v>
      </c>
      <c r="K1985" s="171">
        <v>46419</v>
      </c>
      <c r="L1985" s="169">
        <v>24317.29</v>
      </c>
      <c r="M1985" s="169">
        <v>100.6695</v>
      </c>
      <c r="N1985" s="170">
        <v>24480.094260000002</v>
      </c>
      <c r="O1985" s="169" t="str">
        <f t="shared" si="30"/>
        <v>GNM</v>
      </c>
    </row>
    <row r="1986" spans="1:15" hidden="1" outlineLevel="3" x14ac:dyDescent="0.25">
      <c r="A1986" s="169" t="s">
        <v>1312</v>
      </c>
      <c r="B1986" s="169" t="s">
        <v>1313</v>
      </c>
      <c r="C1986" s="169" t="s">
        <v>1277</v>
      </c>
      <c r="D1986" s="169">
        <v>3</v>
      </c>
      <c r="E1986" s="171">
        <v>47258</v>
      </c>
      <c r="J1986" s="169">
        <v>2.85</v>
      </c>
      <c r="K1986" s="171">
        <v>46447</v>
      </c>
      <c r="L1986" s="169">
        <v>24377.83</v>
      </c>
      <c r="M1986" s="169">
        <v>100.6695</v>
      </c>
      <c r="N1986" s="170">
        <v>24541.039570000001</v>
      </c>
      <c r="O1986" s="169" t="str">
        <f t="shared" ref="O1986:O2049" si="31">LEFT(B1986,3)</f>
        <v>GNM</v>
      </c>
    </row>
    <row r="1987" spans="1:15" hidden="1" outlineLevel="3" x14ac:dyDescent="0.25">
      <c r="A1987" s="169" t="s">
        <v>1312</v>
      </c>
      <c r="B1987" s="169" t="s">
        <v>1313</v>
      </c>
      <c r="C1987" s="169" t="s">
        <v>1277</v>
      </c>
      <c r="D1987" s="169">
        <v>3</v>
      </c>
      <c r="E1987" s="171">
        <v>47258</v>
      </c>
      <c r="J1987" s="169">
        <v>2.85</v>
      </c>
      <c r="K1987" s="171">
        <v>46478</v>
      </c>
      <c r="L1987" s="169">
        <v>24439.11</v>
      </c>
      <c r="M1987" s="169">
        <v>100.6695</v>
      </c>
      <c r="N1987" s="170">
        <v>24602.72984</v>
      </c>
      <c r="O1987" s="169" t="str">
        <f t="shared" si="31"/>
        <v>GNM</v>
      </c>
    </row>
    <row r="1988" spans="1:15" hidden="1" outlineLevel="3" x14ac:dyDescent="0.25">
      <c r="A1988" s="169" t="s">
        <v>1312</v>
      </c>
      <c r="B1988" s="169" t="s">
        <v>1313</v>
      </c>
      <c r="C1988" s="169" t="s">
        <v>1277</v>
      </c>
      <c r="D1988" s="169">
        <v>3</v>
      </c>
      <c r="E1988" s="171">
        <v>47258</v>
      </c>
      <c r="J1988" s="169">
        <v>2.85</v>
      </c>
      <c r="K1988" s="171">
        <v>46508</v>
      </c>
      <c r="L1988" s="169">
        <v>24499.64</v>
      </c>
      <c r="M1988" s="169">
        <v>100.6695</v>
      </c>
      <c r="N1988" s="170">
        <v>24663.665089999999</v>
      </c>
      <c r="O1988" s="169" t="str">
        <f t="shared" si="31"/>
        <v>GNM</v>
      </c>
    </row>
    <row r="1989" spans="1:15" hidden="1" outlineLevel="3" x14ac:dyDescent="0.25">
      <c r="A1989" s="169" t="s">
        <v>1312</v>
      </c>
      <c r="B1989" s="169" t="s">
        <v>1313</v>
      </c>
      <c r="C1989" s="169" t="s">
        <v>1277</v>
      </c>
      <c r="D1989" s="169">
        <v>3</v>
      </c>
      <c r="E1989" s="171">
        <v>47258</v>
      </c>
      <c r="J1989" s="169">
        <v>2.85</v>
      </c>
      <c r="K1989" s="171">
        <v>46539</v>
      </c>
      <c r="L1989" s="169">
        <v>24560.93</v>
      </c>
      <c r="M1989" s="169">
        <v>100.6695</v>
      </c>
      <c r="N1989" s="170">
        <v>24725.365430000002</v>
      </c>
      <c r="O1989" s="169" t="str">
        <f t="shared" si="31"/>
        <v>GNM</v>
      </c>
    </row>
    <row r="1990" spans="1:15" hidden="1" outlineLevel="3" x14ac:dyDescent="0.25">
      <c r="A1990" s="169" t="s">
        <v>1312</v>
      </c>
      <c r="B1990" s="169" t="s">
        <v>1313</v>
      </c>
      <c r="C1990" s="169" t="s">
        <v>1277</v>
      </c>
      <c r="D1990" s="169">
        <v>3</v>
      </c>
      <c r="E1990" s="171">
        <v>47258</v>
      </c>
      <c r="J1990" s="169">
        <v>2.85</v>
      </c>
      <c r="K1990" s="171">
        <v>46569</v>
      </c>
      <c r="L1990" s="169">
        <v>24622.93</v>
      </c>
      <c r="M1990" s="169">
        <v>100.6695</v>
      </c>
      <c r="N1990" s="170">
        <v>24787.78052</v>
      </c>
      <c r="O1990" s="169" t="str">
        <f t="shared" si="31"/>
        <v>GNM</v>
      </c>
    </row>
    <row r="1991" spans="1:15" hidden="1" outlineLevel="3" x14ac:dyDescent="0.25">
      <c r="A1991" s="169" t="s">
        <v>1312</v>
      </c>
      <c r="B1991" s="169" t="s">
        <v>1313</v>
      </c>
      <c r="C1991" s="169" t="s">
        <v>1277</v>
      </c>
      <c r="D1991" s="169">
        <v>3</v>
      </c>
      <c r="E1991" s="171">
        <v>47258</v>
      </c>
      <c r="J1991" s="169">
        <v>2.85</v>
      </c>
      <c r="K1991" s="171">
        <v>46600</v>
      </c>
      <c r="L1991" s="169">
        <v>24684.18</v>
      </c>
      <c r="M1991" s="169">
        <v>100.6695</v>
      </c>
      <c r="N1991" s="170">
        <v>24849.440589999998</v>
      </c>
      <c r="O1991" s="169" t="str">
        <f t="shared" si="31"/>
        <v>GNM</v>
      </c>
    </row>
    <row r="1992" spans="1:15" hidden="1" outlineLevel="3" x14ac:dyDescent="0.25">
      <c r="A1992" s="169" t="s">
        <v>1312</v>
      </c>
      <c r="B1992" s="169" t="s">
        <v>1313</v>
      </c>
      <c r="C1992" s="169" t="s">
        <v>1277</v>
      </c>
      <c r="D1992" s="169">
        <v>3</v>
      </c>
      <c r="E1992" s="171">
        <v>47258</v>
      </c>
      <c r="J1992" s="169">
        <v>2.85</v>
      </c>
      <c r="K1992" s="171">
        <v>46631</v>
      </c>
      <c r="L1992" s="169">
        <v>24746.18</v>
      </c>
      <c r="M1992" s="169">
        <v>100.6695</v>
      </c>
      <c r="N1992" s="170">
        <v>24911.855680000001</v>
      </c>
      <c r="O1992" s="169" t="str">
        <f t="shared" si="31"/>
        <v>GNM</v>
      </c>
    </row>
    <row r="1993" spans="1:15" hidden="1" outlineLevel="3" x14ac:dyDescent="0.25">
      <c r="A1993" s="169" t="s">
        <v>1312</v>
      </c>
      <c r="B1993" s="169" t="s">
        <v>1313</v>
      </c>
      <c r="C1993" s="169" t="s">
        <v>1277</v>
      </c>
      <c r="D1993" s="169">
        <v>3</v>
      </c>
      <c r="E1993" s="171">
        <v>47258</v>
      </c>
      <c r="J1993" s="169">
        <v>2.85</v>
      </c>
      <c r="K1993" s="171">
        <v>46661</v>
      </c>
      <c r="L1993" s="169">
        <v>24807.46</v>
      </c>
      <c r="M1993" s="169">
        <v>100.6695</v>
      </c>
      <c r="N1993" s="170">
        <v>24973.54594</v>
      </c>
      <c r="O1993" s="169" t="str">
        <f t="shared" si="31"/>
        <v>GNM</v>
      </c>
    </row>
    <row r="1994" spans="1:15" hidden="1" outlineLevel="3" x14ac:dyDescent="0.25">
      <c r="A1994" s="169" t="s">
        <v>1312</v>
      </c>
      <c r="B1994" s="169" t="s">
        <v>1313</v>
      </c>
      <c r="C1994" s="169" t="s">
        <v>1277</v>
      </c>
      <c r="D1994" s="169">
        <v>3</v>
      </c>
      <c r="E1994" s="171">
        <v>47258</v>
      </c>
      <c r="J1994" s="169">
        <v>2.85</v>
      </c>
      <c r="K1994" s="171">
        <v>46692</v>
      </c>
      <c r="L1994" s="169">
        <v>24869.46</v>
      </c>
      <c r="M1994" s="169">
        <v>100.6695</v>
      </c>
      <c r="N1994" s="170">
        <v>25035.961029999999</v>
      </c>
      <c r="O1994" s="169" t="str">
        <f t="shared" si="31"/>
        <v>GNM</v>
      </c>
    </row>
    <row r="1995" spans="1:15" hidden="1" outlineLevel="3" x14ac:dyDescent="0.25">
      <c r="A1995" s="169" t="s">
        <v>1312</v>
      </c>
      <c r="B1995" s="169" t="s">
        <v>1313</v>
      </c>
      <c r="C1995" s="169" t="s">
        <v>1277</v>
      </c>
      <c r="D1995" s="169">
        <v>3</v>
      </c>
      <c r="E1995" s="171">
        <v>47258</v>
      </c>
      <c r="J1995" s="169">
        <v>2.85</v>
      </c>
      <c r="K1995" s="171">
        <v>46722</v>
      </c>
      <c r="L1995" s="169">
        <v>24932.18</v>
      </c>
      <c r="M1995" s="169">
        <v>100.6695</v>
      </c>
      <c r="N1995" s="170">
        <v>25099.10095</v>
      </c>
      <c r="O1995" s="169" t="str">
        <f t="shared" si="31"/>
        <v>GNM</v>
      </c>
    </row>
    <row r="1996" spans="1:15" hidden="1" outlineLevel="3" x14ac:dyDescent="0.25">
      <c r="A1996" s="169" t="s">
        <v>1312</v>
      </c>
      <c r="B1996" s="169" t="s">
        <v>1313</v>
      </c>
      <c r="C1996" s="169" t="s">
        <v>1277</v>
      </c>
      <c r="D1996" s="169">
        <v>3</v>
      </c>
      <c r="E1996" s="171">
        <v>47258</v>
      </c>
      <c r="J1996" s="169">
        <v>2.85</v>
      </c>
      <c r="K1996" s="171">
        <v>46753</v>
      </c>
      <c r="L1996" s="169">
        <v>24994.18</v>
      </c>
      <c r="M1996" s="169">
        <v>100.6695</v>
      </c>
      <c r="N1996" s="170">
        <v>25161.516039999999</v>
      </c>
      <c r="O1996" s="169" t="str">
        <f t="shared" si="31"/>
        <v>GNM</v>
      </c>
    </row>
    <row r="1997" spans="1:15" hidden="1" outlineLevel="3" x14ac:dyDescent="0.25">
      <c r="A1997" s="169" t="s">
        <v>1312</v>
      </c>
      <c r="B1997" s="169" t="s">
        <v>1313</v>
      </c>
      <c r="C1997" s="169" t="s">
        <v>1277</v>
      </c>
      <c r="D1997" s="169">
        <v>3</v>
      </c>
      <c r="E1997" s="171">
        <v>47258</v>
      </c>
      <c r="J1997" s="169">
        <v>2.85</v>
      </c>
      <c r="K1997" s="171">
        <v>46784</v>
      </c>
      <c r="L1997" s="169">
        <v>25056.9</v>
      </c>
      <c r="M1997" s="169">
        <v>100.6695</v>
      </c>
      <c r="N1997" s="170">
        <v>25224.65595</v>
      </c>
      <c r="O1997" s="169" t="str">
        <f t="shared" si="31"/>
        <v>GNM</v>
      </c>
    </row>
    <row r="1998" spans="1:15" hidden="1" outlineLevel="3" x14ac:dyDescent="0.25">
      <c r="A1998" s="169" t="s">
        <v>1312</v>
      </c>
      <c r="B1998" s="169" t="s">
        <v>1313</v>
      </c>
      <c r="C1998" s="169" t="s">
        <v>1277</v>
      </c>
      <c r="D1998" s="169">
        <v>3</v>
      </c>
      <c r="E1998" s="171">
        <v>47258</v>
      </c>
      <c r="J1998" s="169">
        <v>2.85</v>
      </c>
      <c r="K1998" s="171">
        <v>46813</v>
      </c>
      <c r="L1998" s="169">
        <v>25119.64</v>
      </c>
      <c r="M1998" s="169">
        <v>100.6695</v>
      </c>
      <c r="N1998" s="170">
        <v>25287.815989999999</v>
      </c>
      <c r="O1998" s="169" t="str">
        <f t="shared" si="31"/>
        <v>GNM</v>
      </c>
    </row>
    <row r="1999" spans="1:15" hidden="1" outlineLevel="3" x14ac:dyDescent="0.25">
      <c r="A1999" s="169" t="s">
        <v>1312</v>
      </c>
      <c r="B1999" s="169" t="s">
        <v>1313</v>
      </c>
      <c r="C1999" s="169" t="s">
        <v>1277</v>
      </c>
      <c r="D1999" s="169">
        <v>3</v>
      </c>
      <c r="E1999" s="171">
        <v>47258</v>
      </c>
      <c r="J1999" s="169">
        <v>2.85</v>
      </c>
      <c r="K1999" s="171">
        <v>46844</v>
      </c>
      <c r="L1999" s="169">
        <v>25182.36</v>
      </c>
      <c r="M1999" s="169">
        <v>100.6695</v>
      </c>
      <c r="N1999" s="170">
        <v>25350.955900000001</v>
      </c>
      <c r="O1999" s="169" t="str">
        <f t="shared" si="31"/>
        <v>GNM</v>
      </c>
    </row>
    <row r="2000" spans="1:15" hidden="1" outlineLevel="3" x14ac:dyDescent="0.25">
      <c r="A2000" s="169" t="s">
        <v>1312</v>
      </c>
      <c r="B2000" s="169" t="s">
        <v>1313</v>
      </c>
      <c r="C2000" s="169" t="s">
        <v>1277</v>
      </c>
      <c r="D2000" s="169">
        <v>3</v>
      </c>
      <c r="E2000" s="171">
        <v>47258</v>
      </c>
      <c r="J2000" s="169">
        <v>2.85</v>
      </c>
      <c r="K2000" s="171">
        <v>46874</v>
      </c>
      <c r="L2000" s="169">
        <v>25245.08</v>
      </c>
      <c r="M2000" s="169">
        <v>100.6695</v>
      </c>
      <c r="N2000" s="170">
        <v>25414.095809999999</v>
      </c>
      <c r="O2000" s="169" t="str">
        <f t="shared" si="31"/>
        <v>GNM</v>
      </c>
    </row>
    <row r="2001" spans="1:15" hidden="1" outlineLevel="3" x14ac:dyDescent="0.25">
      <c r="A2001" s="169" t="s">
        <v>1312</v>
      </c>
      <c r="B2001" s="169" t="s">
        <v>1313</v>
      </c>
      <c r="C2001" s="169" t="s">
        <v>1277</v>
      </c>
      <c r="D2001" s="169">
        <v>3</v>
      </c>
      <c r="E2001" s="171">
        <v>47258</v>
      </c>
      <c r="J2001" s="169">
        <v>2.85</v>
      </c>
      <c r="K2001" s="171">
        <v>46905</v>
      </c>
      <c r="L2001" s="169">
        <v>25308.54</v>
      </c>
      <c r="M2001" s="169">
        <v>100.6695</v>
      </c>
      <c r="N2001" s="170">
        <v>25477.980680000001</v>
      </c>
      <c r="O2001" s="169" t="str">
        <f t="shared" si="31"/>
        <v>GNM</v>
      </c>
    </row>
    <row r="2002" spans="1:15" hidden="1" outlineLevel="3" x14ac:dyDescent="0.25">
      <c r="A2002" s="169" t="s">
        <v>1312</v>
      </c>
      <c r="B2002" s="169" t="s">
        <v>1313</v>
      </c>
      <c r="C2002" s="169" t="s">
        <v>1277</v>
      </c>
      <c r="D2002" s="169">
        <v>3</v>
      </c>
      <c r="E2002" s="171">
        <v>47258</v>
      </c>
      <c r="J2002" s="169">
        <v>2.85</v>
      </c>
      <c r="K2002" s="171">
        <v>46935</v>
      </c>
      <c r="L2002" s="169">
        <v>25371.29</v>
      </c>
      <c r="M2002" s="169">
        <v>100.6695</v>
      </c>
      <c r="N2002" s="170">
        <v>25541.15079</v>
      </c>
      <c r="O2002" s="169" t="str">
        <f t="shared" si="31"/>
        <v>GNM</v>
      </c>
    </row>
    <row r="2003" spans="1:15" hidden="1" outlineLevel="3" x14ac:dyDescent="0.25">
      <c r="A2003" s="169" t="s">
        <v>1312</v>
      </c>
      <c r="B2003" s="169" t="s">
        <v>1313</v>
      </c>
      <c r="C2003" s="169" t="s">
        <v>1277</v>
      </c>
      <c r="D2003" s="169">
        <v>3</v>
      </c>
      <c r="E2003" s="171">
        <v>47258</v>
      </c>
      <c r="J2003" s="169">
        <v>2.85</v>
      </c>
      <c r="K2003" s="171">
        <v>46966</v>
      </c>
      <c r="L2003" s="169">
        <v>25434.720000000001</v>
      </c>
      <c r="M2003" s="169">
        <v>100.6695</v>
      </c>
      <c r="N2003" s="170">
        <v>25605.005450000001</v>
      </c>
      <c r="O2003" s="169" t="str">
        <f t="shared" si="31"/>
        <v>GNM</v>
      </c>
    </row>
    <row r="2004" spans="1:15" hidden="1" outlineLevel="3" x14ac:dyDescent="0.25">
      <c r="A2004" s="169" t="s">
        <v>1312</v>
      </c>
      <c r="B2004" s="169" t="s">
        <v>1313</v>
      </c>
      <c r="C2004" s="169" t="s">
        <v>1277</v>
      </c>
      <c r="D2004" s="169">
        <v>3</v>
      </c>
      <c r="E2004" s="171">
        <v>47258</v>
      </c>
      <c r="J2004" s="169">
        <v>2.85</v>
      </c>
      <c r="K2004" s="171">
        <v>46997</v>
      </c>
      <c r="L2004" s="169">
        <v>25498.93</v>
      </c>
      <c r="M2004" s="169">
        <v>100.6695</v>
      </c>
      <c r="N2004" s="170">
        <v>25669.645339999999</v>
      </c>
      <c r="O2004" s="169" t="str">
        <f t="shared" si="31"/>
        <v>GNM</v>
      </c>
    </row>
    <row r="2005" spans="1:15" hidden="1" outlineLevel="3" x14ac:dyDescent="0.25">
      <c r="A2005" s="169" t="s">
        <v>1312</v>
      </c>
      <c r="B2005" s="169" t="s">
        <v>1313</v>
      </c>
      <c r="C2005" s="169" t="s">
        <v>1277</v>
      </c>
      <c r="D2005" s="169">
        <v>3</v>
      </c>
      <c r="E2005" s="171">
        <v>47258</v>
      </c>
      <c r="J2005" s="169">
        <v>2.85</v>
      </c>
      <c r="K2005" s="171">
        <v>47027</v>
      </c>
      <c r="L2005" s="169">
        <v>202857.83</v>
      </c>
      <c r="M2005" s="169">
        <v>100.6695</v>
      </c>
      <c r="N2005" s="170">
        <v>204215.9632</v>
      </c>
      <c r="O2005" s="169" t="str">
        <f t="shared" si="31"/>
        <v>GNM</v>
      </c>
    </row>
    <row r="2006" spans="1:15" hidden="1" outlineLevel="3" x14ac:dyDescent="0.25">
      <c r="A2006" s="169" t="s">
        <v>1314</v>
      </c>
      <c r="B2006" s="169" t="s">
        <v>1315</v>
      </c>
      <c r="C2006" s="169" t="s">
        <v>1277</v>
      </c>
      <c r="D2006" s="169">
        <v>3.5</v>
      </c>
      <c r="E2006" s="171">
        <v>15969</v>
      </c>
      <c r="J2006" s="169">
        <v>3.1</v>
      </c>
      <c r="K2006" s="171">
        <v>43374</v>
      </c>
      <c r="L2006" s="169">
        <v>30624.41</v>
      </c>
      <c r="M2006" s="169">
        <v>101.39476999999999</v>
      </c>
      <c r="N2006" s="170">
        <v>31051.550080000001</v>
      </c>
      <c r="O2006" s="169" t="str">
        <f t="shared" si="31"/>
        <v>GNM</v>
      </c>
    </row>
    <row r="2007" spans="1:15" hidden="1" outlineLevel="3" x14ac:dyDescent="0.25">
      <c r="A2007" s="169" t="s">
        <v>1314</v>
      </c>
      <c r="B2007" s="169" t="s">
        <v>1315</v>
      </c>
      <c r="C2007" s="169" t="s">
        <v>1277</v>
      </c>
      <c r="D2007" s="169">
        <v>3.5</v>
      </c>
      <c r="E2007" s="171">
        <v>15969</v>
      </c>
      <c r="J2007" s="169">
        <v>3.1</v>
      </c>
      <c r="K2007" s="171">
        <v>43405</v>
      </c>
      <c r="L2007" s="169">
        <v>25446.25</v>
      </c>
      <c r="M2007" s="169">
        <v>101.39476999999999</v>
      </c>
      <c r="N2007" s="170">
        <v>25801.166659999999</v>
      </c>
      <c r="O2007" s="169" t="str">
        <f t="shared" si="31"/>
        <v>GNM</v>
      </c>
    </row>
    <row r="2008" spans="1:15" hidden="1" outlineLevel="3" x14ac:dyDescent="0.25">
      <c r="A2008" s="169" t="s">
        <v>1314</v>
      </c>
      <c r="B2008" s="169" t="s">
        <v>1315</v>
      </c>
      <c r="C2008" s="169" t="s">
        <v>1277</v>
      </c>
      <c r="D2008" s="169">
        <v>3.5</v>
      </c>
      <c r="E2008" s="171">
        <v>15969</v>
      </c>
      <c r="J2008" s="169">
        <v>3.1</v>
      </c>
      <c r="K2008" s="171">
        <v>43435</v>
      </c>
      <c r="L2008" s="169">
        <v>16155.91</v>
      </c>
      <c r="M2008" s="169">
        <v>101.39476999999999</v>
      </c>
      <c r="N2008" s="170">
        <v>16381.247789999999</v>
      </c>
      <c r="O2008" s="169" t="str">
        <f t="shared" si="31"/>
        <v>GNM</v>
      </c>
    </row>
    <row r="2009" spans="1:15" hidden="1" outlineLevel="3" x14ac:dyDescent="0.25">
      <c r="A2009" s="169" t="s">
        <v>1314</v>
      </c>
      <c r="B2009" s="169" t="s">
        <v>1315</v>
      </c>
      <c r="C2009" s="169" t="s">
        <v>1277</v>
      </c>
      <c r="D2009" s="169">
        <v>3.5</v>
      </c>
      <c r="E2009" s="171">
        <v>15969</v>
      </c>
      <c r="J2009" s="169">
        <v>3.1</v>
      </c>
      <c r="K2009" s="171">
        <v>43466</v>
      </c>
      <c r="L2009" s="169">
        <v>14716.04</v>
      </c>
      <c r="M2009" s="169">
        <v>101.39476999999999</v>
      </c>
      <c r="N2009" s="170">
        <v>14921.294910000001</v>
      </c>
      <c r="O2009" s="169" t="str">
        <f t="shared" si="31"/>
        <v>GNM</v>
      </c>
    </row>
    <row r="2010" spans="1:15" hidden="1" outlineLevel="3" x14ac:dyDescent="0.25">
      <c r="A2010" s="169" t="s">
        <v>1314</v>
      </c>
      <c r="B2010" s="169" t="s">
        <v>1315</v>
      </c>
      <c r="C2010" s="169" t="s">
        <v>1277</v>
      </c>
      <c r="D2010" s="169">
        <v>3.5</v>
      </c>
      <c r="E2010" s="171">
        <v>15969</v>
      </c>
      <c r="J2010" s="169">
        <v>3.1</v>
      </c>
      <c r="K2010" s="171">
        <v>43497</v>
      </c>
      <c r="L2010" s="169">
        <v>15498.55</v>
      </c>
      <c r="M2010" s="169">
        <v>101.39476999999999</v>
      </c>
      <c r="N2010" s="170">
        <v>15714.719129999999</v>
      </c>
      <c r="O2010" s="169" t="str">
        <f t="shared" si="31"/>
        <v>GNM</v>
      </c>
    </row>
    <row r="2011" spans="1:15" hidden="1" outlineLevel="3" x14ac:dyDescent="0.25">
      <c r="A2011" s="169" t="s">
        <v>1314</v>
      </c>
      <c r="B2011" s="169" t="s">
        <v>1315</v>
      </c>
      <c r="C2011" s="169" t="s">
        <v>1277</v>
      </c>
      <c r="D2011" s="169">
        <v>3.5</v>
      </c>
      <c r="E2011" s="171">
        <v>15969</v>
      </c>
      <c r="J2011" s="169">
        <v>3.1</v>
      </c>
      <c r="K2011" s="171">
        <v>43525</v>
      </c>
      <c r="L2011" s="169">
        <v>16269.49</v>
      </c>
      <c r="M2011" s="169">
        <v>101.39476999999999</v>
      </c>
      <c r="N2011" s="170">
        <v>16496.411970000001</v>
      </c>
      <c r="O2011" s="169" t="str">
        <f t="shared" si="31"/>
        <v>GNM</v>
      </c>
    </row>
    <row r="2012" spans="1:15" hidden="1" outlineLevel="3" x14ac:dyDescent="0.25">
      <c r="A2012" s="169" t="s">
        <v>1314</v>
      </c>
      <c r="B2012" s="169" t="s">
        <v>1315</v>
      </c>
      <c r="C2012" s="169" t="s">
        <v>1277</v>
      </c>
      <c r="D2012" s="169">
        <v>3.5</v>
      </c>
      <c r="E2012" s="171">
        <v>15969</v>
      </c>
      <c r="J2012" s="169">
        <v>3.1</v>
      </c>
      <c r="K2012" s="171">
        <v>43556</v>
      </c>
      <c r="L2012" s="169">
        <v>17028.45</v>
      </c>
      <c r="M2012" s="169">
        <v>101.39476999999999</v>
      </c>
      <c r="N2012" s="170">
        <v>17265.957709999999</v>
      </c>
      <c r="O2012" s="169" t="str">
        <f t="shared" si="31"/>
        <v>GNM</v>
      </c>
    </row>
    <row r="2013" spans="1:15" hidden="1" outlineLevel="3" x14ac:dyDescent="0.25">
      <c r="A2013" s="169" t="s">
        <v>1314</v>
      </c>
      <c r="B2013" s="169" t="s">
        <v>1315</v>
      </c>
      <c r="C2013" s="169" t="s">
        <v>1277</v>
      </c>
      <c r="D2013" s="169">
        <v>3.5</v>
      </c>
      <c r="E2013" s="171">
        <v>15969</v>
      </c>
      <c r="J2013" s="169">
        <v>3.1</v>
      </c>
      <c r="K2013" s="171">
        <v>43586</v>
      </c>
      <c r="L2013" s="169">
        <v>17774.43</v>
      </c>
      <c r="M2013" s="169">
        <v>101.39476999999999</v>
      </c>
      <c r="N2013" s="170">
        <v>18022.342420000001</v>
      </c>
      <c r="O2013" s="169" t="str">
        <f t="shared" si="31"/>
        <v>GNM</v>
      </c>
    </row>
    <row r="2014" spans="1:15" hidden="1" outlineLevel="3" x14ac:dyDescent="0.25">
      <c r="A2014" s="169" t="s">
        <v>1314</v>
      </c>
      <c r="B2014" s="169" t="s">
        <v>1315</v>
      </c>
      <c r="C2014" s="169" t="s">
        <v>1277</v>
      </c>
      <c r="D2014" s="169">
        <v>3.5</v>
      </c>
      <c r="E2014" s="171">
        <v>15969</v>
      </c>
      <c r="J2014" s="169">
        <v>3.1</v>
      </c>
      <c r="K2014" s="171">
        <v>43617</v>
      </c>
      <c r="L2014" s="169">
        <v>18507.04</v>
      </c>
      <c r="M2014" s="169">
        <v>101.39476999999999</v>
      </c>
      <c r="N2014" s="170">
        <v>18765.17064</v>
      </c>
      <c r="O2014" s="169" t="str">
        <f t="shared" si="31"/>
        <v>GNM</v>
      </c>
    </row>
    <row r="2015" spans="1:15" hidden="1" outlineLevel="3" x14ac:dyDescent="0.25">
      <c r="A2015" s="169" t="s">
        <v>1314</v>
      </c>
      <c r="B2015" s="169" t="s">
        <v>1315</v>
      </c>
      <c r="C2015" s="169" t="s">
        <v>1277</v>
      </c>
      <c r="D2015" s="169">
        <v>3.5</v>
      </c>
      <c r="E2015" s="171">
        <v>15969</v>
      </c>
      <c r="J2015" s="169">
        <v>3.1</v>
      </c>
      <c r="K2015" s="171">
        <v>43647</v>
      </c>
      <c r="L2015" s="169">
        <v>19225.080000000002</v>
      </c>
      <c r="M2015" s="169">
        <v>101.39476999999999</v>
      </c>
      <c r="N2015" s="170">
        <v>19493.22565</v>
      </c>
      <c r="O2015" s="169" t="str">
        <f t="shared" si="31"/>
        <v>GNM</v>
      </c>
    </row>
    <row r="2016" spans="1:15" hidden="1" outlineLevel="3" x14ac:dyDescent="0.25">
      <c r="A2016" s="169" t="s">
        <v>1314</v>
      </c>
      <c r="B2016" s="169" t="s">
        <v>1315</v>
      </c>
      <c r="C2016" s="169" t="s">
        <v>1277</v>
      </c>
      <c r="D2016" s="169">
        <v>3.5</v>
      </c>
      <c r="E2016" s="171">
        <v>15969</v>
      </c>
      <c r="J2016" s="169">
        <v>3.1</v>
      </c>
      <c r="K2016" s="171">
        <v>43678</v>
      </c>
      <c r="L2016" s="169">
        <v>19928.330000000002</v>
      </c>
      <c r="M2016" s="169">
        <v>101.39476999999999</v>
      </c>
      <c r="N2016" s="170">
        <v>20206.284370000001</v>
      </c>
      <c r="O2016" s="169" t="str">
        <f t="shared" si="31"/>
        <v>GNM</v>
      </c>
    </row>
    <row r="2017" spans="1:15" hidden="1" outlineLevel="3" x14ac:dyDescent="0.25">
      <c r="A2017" s="169" t="s">
        <v>1314</v>
      </c>
      <c r="B2017" s="169" t="s">
        <v>1315</v>
      </c>
      <c r="C2017" s="169" t="s">
        <v>1277</v>
      </c>
      <c r="D2017" s="169">
        <v>3.5</v>
      </c>
      <c r="E2017" s="171">
        <v>15969</v>
      </c>
      <c r="J2017" s="169">
        <v>3.1</v>
      </c>
      <c r="K2017" s="171">
        <v>43709</v>
      </c>
      <c r="L2017" s="169">
        <v>20615.63</v>
      </c>
      <c r="M2017" s="169">
        <v>101.39476999999999</v>
      </c>
      <c r="N2017" s="170">
        <v>20903.170620000001</v>
      </c>
      <c r="O2017" s="169" t="str">
        <f t="shared" si="31"/>
        <v>GNM</v>
      </c>
    </row>
    <row r="2018" spans="1:15" hidden="1" outlineLevel="3" x14ac:dyDescent="0.25">
      <c r="A2018" s="169" t="s">
        <v>1314</v>
      </c>
      <c r="B2018" s="169" t="s">
        <v>1315</v>
      </c>
      <c r="C2018" s="169" t="s">
        <v>1277</v>
      </c>
      <c r="D2018" s="169">
        <v>3.5</v>
      </c>
      <c r="E2018" s="171">
        <v>15969</v>
      </c>
      <c r="J2018" s="169">
        <v>3.1</v>
      </c>
      <c r="K2018" s="171">
        <v>43739</v>
      </c>
      <c r="L2018" s="169">
        <v>21286.55</v>
      </c>
      <c r="M2018" s="169">
        <v>101.39476999999999</v>
      </c>
      <c r="N2018" s="170">
        <v>21583.448410000001</v>
      </c>
      <c r="O2018" s="169" t="str">
        <f t="shared" si="31"/>
        <v>GNM</v>
      </c>
    </row>
    <row r="2019" spans="1:15" hidden="1" outlineLevel="3" x14ac:dyDescent="0.25">
      <c r="A2019" s="169" t="s">
        <v>1314</v>
      </c>
      <c r="B2019" s="169" t="s">
        <v>1315</v>
      </c>
      <c r="C2019" s="169" t="s">
        <v>1277</v>
      </c>
      <c r="D2019" s="169">
        <v>3.5</v>
      </c>
      <c r="E2019" s="171">
        <v>15969</v>
      </c>
      <c r="J2019" s="169">
        <v>3.1</v>
      </c>
      <c r="K2019" s="171">
        <v>43770</v>
      </c>
      <c r="L2019" s="169">
        <v>21940.52</v>
      </c>
      <c r="M2019" s="169">
        <v>101.39476999999999</v>
      </c>
      <c r="N2019" s="170">
        <v>22246.539789999999</v>
      </c>
      <c r="O2019" s="169" t="str">
        <f t="shared" si="31"/>
        <v>GNM</v>
      </c>
    </row>
    <row r="2020" spans="1:15" hidden="1" outlineLevel="3" x14ac:dyDescent="0.25">
      <c r="A2020" s="169" t="s">
        <v>1314</v>
      </c>
      <c r="B2020" s="169" t="s">
        <v>1315</v>
      </c>
      <c r="C2020" s="169" t="s">
        <v>1277</v>
      </c>
      <c r="D2020" s="169">
        <v>3.5</v>
      </c>
      <c r="E2020" s="171">
        <v>15969</v>
      </c>
      <c r="J2020" s="169">
        <v>3.1</v>
      </c>
      <c r="K2020" s="171">
        <v>43800</v>
      </c>
      <c r="L2020" s="169">
        <v>22576.91</v>
      </c>
      <c r="M2020" s="169">
        <v>101.39476999999999</v>
      </c>
      <c r="N2020" s="170">
        <v>22891.805970000001</v>
      </c>
      <c r="O2020" s="169" t="str">
        <f t="shared" si="31"/>
        <v>GNM</v>
      </c>
    </row>
    <row r="2021" spans="1:15" hidden="1" outlineLevel="3" x14ac:dyDescent="0.25">
      <c r="A2021" s="169" t="s">
        <v>1314</v>
      </c>
      <c r="B2021" s="169" t="s">
        <v>1315</v>
      </c>
      <c r="C2021" s="169" t="s">
        <v>1277</v>
      </c>
      <c r="D2021" s="169">
        <v>3.5</v>
      </c>
      <c r="E2021" s="171">
        <v>15969</v>
      </c>
      <c r="J2021" s="169">
        <v>3.1</v>
      </c>
      <c r="K2021" s="171">
        <v>43831</v>
      </c>
      <c r="L2021" s="169">
        <v>23194.93</v>
      </c>
      <c r="M2021" s="169">
        <v>101.39476999999999</v>
      </c>
      <c r="N2021" s="170">
        <v>23518.445930000002</v>
      </c>
      <c r="O2021" s="169" t="str">
        <f t="shared" si="31"/>
        <v>GNM</v>
      </c>
    </row>
    <row r="2022" spans="1:15" hidden="1" outlineLevel="3" x14ac:dyDescent="0.25">
      <c r="A2022" s="169" t="s">
        <v>1314</v>
      </c>
      <c r="B2022" s="169" t="s">
        <v>1315</v>
      </c>
      <c r="C2022" s="169" t="s">
        <v>1277</v>
      </c>
      <c r="D2022" s="169">
        <v>3.5</v>
      </c>
      <c r="E2022" s="171">
        <v>15969</v>
      </c>
      <c r="J2022" s="169">
        <v>3.1</v>
      </c>
      <c r="K2022" s="171">
        <v>43862</v>
      </c>
      <c r="L2022" s="169">
        <v>23794.2</v>
      </c>
      <c r="M2022" s="169">
        <v>101.39476999999999</v>
      </c>
      <c r="N2022" s="170">
        <v>24126.074359999999</v>
      </c>
      <c r="O2022" s="169" t="str">
        <f t="shared" si="31"/>
        <v>GNM</v>
      </c>
    </row>
    <row r="2023" spans="1:15" hidden="1" outlineLevel="3" x14ac:dyDescent="0.25">
      <c r="A2023" s="169" t="s">
        <v>1314</v>
      </c>
      <c r="B2023" s="169" t="s">
        <v>1315</v>
      </c>
      <c r="C2023" s="169" t="s">
        <v>1277</v>
      </c>
      <c r="D2023" s="169">
        <v>3.5</v>
      </c>
      <c r="E2023" s="171">
        <v>15969</v>
      </c>
      <c r="J2023" s="169">
        <v>3.1</v>
      </c>
      <c r="K2023" s="171">
        <v>43891</v>
      </c>
      <c r="L2023" s="169">
        <v>24335.56</v>
      </c>
      <c r="M2023" s="169">
        <v>101.39476999999999</v>
      </c>
      <c r="N2023" s="170">
        <v>24674.985089999998</v>
      </c>
      <c r="O2023" s="169" t="str">
        <f t="shared" si="31"/>
        <v>GNM</v>
      </c>
    </row>
    <row r="2024" spans="1:15" hidden="1" outlineLevel="3" x14ac:dyDescent="0.25">
      <c r="A2024" s="169" t="s">
        <v>1314</v>
      </c>
      <c r="B2024" s="169" t="s">
        <v>1315</v>
      </c>
      <c r="C2024" s="169" t="s">
        <v>1277</v>
      </c>
      <c r="D2024" s="169">
        <v>3.5</v>
      </c>
      <c r="E2024" s="171">
        <v>15969</v>
      </c>
      <c r="J2024" s="169">
        <v>3.1</v>
      </c>
      <c r="K2024" s="171">
        <v>43922</v>
      </c>
      <c r="L2024" s="169">
        <v>24972.36</v>
      </c>
      <c r="M2024" s="169">
        <v>101.39476999999999</v>
      </c>
      <c r="N2024" s="170">
        <v>25320.666990000002</v>
      </c>
      <c r="O2024" s="169" t="str">
        <f t="shared" si="31"/>
        <v>GNM</v>
      </c>
    </row>
    <row r="2025" spans="1:15" hidden="1" outlineLevel="3" x14ac:dyDescent="0.25">
      <c r="A2025" s="169" t="s">
        <v>1314</v>
      </c>
      <c r="B2025" s="169" t="s">
        <v>1315</v>
      </c>
      <c r="C2025" s="169" t="s">
        <v>1277</v>
      </c>
      <c r="D2025" s="169">
        <v>3.5</v>
      </c>
      <c r="E2025" s="171">
        <v>15969</v>
      </c>
      <c r="J2025" s="169">
        <v>3.1</v>
      </c>
      <c r="K2025" s="171">
        <v>43952</v>
      </c>
      <c r="L2025" s="169">
        <v>25473.61</v>
      </c>
      <c r="M2025" s="169">
        <v>101.39476999999999</v>
      </c>
      <c r="N2025" s="170">
        <v>25828.90827</v>
      </c>
      <c r="O2025" s="169" t="str">
        <f t="shared" si="31"/>
        <v>GNM</v>
      </c>
    </row>
    <row r="2026" spans="1:15" hidden="1" outlineLevel="3" x14ac:dyDescent="0.25">
      <c r="A2026" s="169" t="s">
        <v>1314</v>
      </c>
      <c r="B2026" s="169" t="s">
        <v>1315</v>
      </c>
      <c r="C2026" s="169" t="s">
        <v>1277</v>
      </c>
      <c r="D2026" s="169">
        <v>3.5</v>
      </c>
      <c r="E2026" s="171">
        <v>15969</v>
      </c>
      <c r="J2026" s="169">
        <v>3.1</v>
      </c>
      <c r="K2026" s="171">
        <v>43983</v>
      </c>
      <c r="L2026" s="169">
        <v>25992.21</v>
      </c>
      <c r="M2026" s="169">
        <v>101.39476999999999</v>
      </c>
      <c r="N2026" s="170">
        <v>26354.741549999999</v>
      </c>
      <c r="O2026" s="169" t="str">
        <f t="shared" si="31"/>
        <v>GNM</v>
      </c>
    </row>
    <row r="2027" spans="1:15" hidden="1" outlineLevel="3" x14ac:dyDescent="0.25">
      <c r="A2027" s="169" t="s">
        <v>1314</v>
      </c>
      <c r="B2027" s="169" t="s">
        <v>1315</v>
      </c>
      <c r="C2027" s="169" t="s">
        <v>1277</v>
      </c>
      <c r="D2027" s="169">
        <v>3.5</v>
      </c>
      <c r="E2027" s="171">
        <v>15969</v>
      </c>
      <c r="J2027" s="169">
        <v>3.1</v>
      </c>
      <c r="K2027" s="171">
        <v>44013</v>
      </c>
      <c r="L2027" s="169">
        <v>25716.74</v>
      </c>
      <c r="M2027" s="169">
        <v>101.39476999999999</v>
      </c>
      <c r="N2027" s="170">
        <v>26075.429370000002</v>
      </c>
      <c r="O2027" s="169" t="str">
        <f t="shared" si="31"/>
        <v>GNM</v>
      </c>
    </row>
    <row r="2028" spans="1:15" hidden="1" outlineLevel="3" x14ac:dyDescent="0.25">
      <c r="A2028" s="169" t="s">
        <v>1314</v>
      </c>
      <c r="B2028" s="169" t="s">
        <v>1315</v>
      </c>
      <c r="C2028" s="169" t="s">
        <v>1277</v>
      </c>
      <c r="D2028" s="169">
        <v>3.5</v>
      </c>
      <c r="E2028" s="171">
        <v>15969</v>
      </c>
      <c r="J2028" s="169">
        <v>3.1</v>
      </c>
      <c r="K2028" s="171">
        <v>44044</v>
      </c>
      <c r="L2028" s="169">
        <v>25444.25</v>
      </c>
      <c r="M2028" s="169">
        <v>101.39476999999999</v>
      </c>
      <c r="N2028" s="170">
        <v>25799.138770000001</v>
      </c>
      <c r="O2028" s="169" t="str">
        <f t="shared" si="31"/>
        <v>GNM</v>
      </c>
    </row>
    <row r="2029" spans="1:15" hidden="1" outlineLevel="3" x14ac:dyDescent="0.25">
      <c r="A2029" s="169" t="s">
        <v>1314</v>
      </c>
      <c r="B2029" s="169" t="s">
        <v>1315</v>
      </c>
      <c r="C2029" s="169" t="s">
        <v>1277</v>
      </c>
      <c r="D2029" s="169">
        <v>3.5</v>
      </c>
      <c r="E2029" s="171">
        <v>15969</v>
      </c>
      <c r="J2029" s="169">
        <v>3.1</v>
      </c>
      <c r="K2029" s="171">
        <v>44075</v>
      </c>
      <c r="L2029" s="169">
        <v>25174.76</v>
      </c>
      <c r="M2029" s="169">
        <v>101.39476999999999</v>
      </c>
      <c r="N2029" s="170">
        <v>25525.89</v>
      </c>
      <c r="O2029" s="169" t="str">
        <f t="shared" si="31"/>
        <v>GNM</v>
      </c>
    </row>
    <row r="2030" spans="1:15" hidden="1" outlineLevel="3" x14ac:dyDescent="0.25">
      <c r="A2030" s="169" t="s">
        <v>1314</v>
      </c>
      <c r="B2030" s="169" t="s">
        <v>1315</v>
      </c>
      <c r="C2030" s="169" t="s">
        <v>1277</v>
      </c>
      <c r="D2030" s="169">
        <v>3.5</v>
      </c>
      <c r="E2030" s="171">
        <v>15969</v>
      </c>
      <c r="J2030" s="169">
        <v>3.1</v>
      </c>
      <c r="K2030" s="171">
        <v>44105</v>
      </c>
      <c r="L2030" s="169">
        <v>24908.28</v>
      </c>
      <c r="M2030" s="169">
        <v>101.39476999999999</v>
      </c>
      <c r="N2030" s="170">
        <v>25255.693220000001</v>
      </c>
      <c r="O2030" s="169" t="str">
        <f t="shared" si="31"/>
        <v>GNM</v>
      </c>
    </row>
    <row r="2031" spans="1:15" hidden="1" outlineLevel="3" x14ac:dyDescent="0.25">
      <c r="A2031" s="169" t="s">
        <v>1314</v>
      </c>
      <c r="B2031" s="169" t="s">
        <v>1315</v>
      </c>
      <c r="C2031" s="169" t="s">
        <v>1277</v>
      </c>
      <c r="D2031" s="169">
        <v>3.5</v>
      </c>
      <c r="E2031" s="171">
        <v>15969</v>
      </c>
      <c r="J2031" s="169">
        <v>3.1</v>
      </c>
      <c r="K2031" s="171">
        <v>44136</v>
      </c>
      <c r="L2031" s="169">
        <v>24644.58</v>
      </c>
      <c r="M2031" s="169">
        <v>101.39476999999999</v>
      </c>
      <c r="N2031" s="170">
        <v>24988.315210000001</v>
      </c>
      <c r="O2031" s="169" t="str">
        <f t="shared" si="31"/>
        <v>GNM</v>
      </c>
    </row>
    <row r="2032" spans="1:15" hidden="1" outlineLevel="3" x14ac:dyDescent="0.25">
      <c r="A2032" s="169" t="s">
        <v>1314</v>
      </c>
      <c r="B2032" s="169" t="s">
        <v>1315</v>
      </c>
      <c r="C2032" s="169" t="s">
        <v>1277</v>
      </c>
      <c r="D2032" s="169">
        <v>3.5</v>
      </c>
      <c r="E2032" s="171">
        <v>15969</v>
      </c>
      <c r="J2032" s="169">
        <v>3.1</v>
      </c>
      <c r="K2032" s="171">
        <v>44166</v>
      </c>
      <c r="L2032" s="169">
        <v>24383.68</v>
      </c>
      <c r="M2032" s="169">
        <v>101.39476999999999</v>
      </c>
      <c r="N2032" s="170">
        <v>24723.776249999999</v>
      </c>
      <c r="O2032" s="169" t="str">
        <f t="shared" si="31"/>
        <v>GNM</v>
      </c>
    </row>
    <row r="2033" spans="1:15" hidden="1" outlineLevel="3" x14ac:dyDescent="0.25">
      <c r="A2033" s="169" t="s">
        <v>1314</v>
      </c>
      <c r="B2033" s="169" t="s">
        <v>1315</v>
      </c>
      <c r="C2033" s="169" t="s">
        <v>1277</v>
      </c>
      <c r="D2033" s="169">
        <v>3.5</v>
      </c>
      <c r="E2033" s="171">
        <v>15969</v>
      </c>
      <c r="J2033" s="169">
        <v>3.1</v>
      </c>
      <c r="K2033" s="171">
        <v>44197</v>
      </c>
      <c r="L2033" s="169">
        <v>24125.759999999998</v>
      </c>
      <c r="M2033" s="169">
        <v>101.39476999999999</v>
      </c>
      <c r="N2033" s="170">
        <v>24462.258860000002</v>
      </c>
      <c r="O2033" s="169" t="str">
        <f t="shared" si="31"/>
        <v>GNM</v>
      </c>
    </row>
    <row r="2034" spans="1:15" hidden="1" outlineLevel="3" x14ac:dyDescent="0.25">
      <c r="A2034" s="169" t="s">
        <v>1314</v>
      </c>
      <c r="B2034" s="169" t="s">
        <v>1315</v>
      </c>
      <c r="C2034" s="169" t="s">
        <v>1277</v>
      </c>
      <c r="D2034" s="169">
        <v>3.5</v>
      </c>
      <c r="E2034" s="171">
        <v>15969</v>
      </c>
      <c r="J2034" s="169">
        <v>3.1</v>
      </c>
      <c r="K2034" s="171">
        <v>44228</v>
      </c>
      <c r="L2034" s="169">
        <v>23595.77</v>
      </c>
      <c r="M2034" s="169">
        <v>101.39476999999999</v>
      </c>
      <c r="N2034" s="170">
        <v>23924.87672</v>
      </c>
      <c r="O2034" s="169" t="str">
        <f t="shared" si="31"/>
        <v>GNM</v>
      </c>
    </row>
    <row r="2035" spans="1:15" hidden="1" outlineLevel="3" x14ac:dyDescent="0.25">
      <c r="A2035" s="169" t="s">
        <v>1314</v>
      </c>
      <c r="B2035" s="169" t="s">
        <v>1315</v>
      </c>
      <c r="C2035" s="169" t="s">
        <v>1277</v>
      </c>
      <c r="D2035" s="169">
        <v>3.5</v>
      </c>
      <c r="E2035" s="171">
        <v>15969</v>
      </c>
      <c r="J2035" s="169">
        <v>3.1</v>
      </c>
      <c r="K2035" s="171">
        <v>44256</v>
      </c>
      <c r="L2035" s="169">
        <v>23490.58</v>
      </c>
      <c r="M2035" s="169">
        <v>101.39476999999999</v>
      </c>
      <c r="N2035" s="170">
        <v>23818.219560000001</v>
      </c>
      <c r="O2035" s="169" t="str">
        <f t="shared" si="31"/>
        <v>GNM</v>
      </c>
    </row>
    <row r="2036" spans="1:15" hidden="1" outlineLevel="3" x14ac:dyDescent="0.25">
      <c r="A2036" s="169" t="s">
        <v>1314</v>
      </c>
      <c r="B2036" s="169" t="s">
        <v>1315</v>
      </c>
      <c r="C2036" s="169" t="s">
        <v>1277</v>
      </c>
      <c r="D2036" s="169">
        <v>3.5</v>
      </c>
      <c r="E2036" s="171">
        <v>15969</v>
      </c>
      <c r="J2036" s="169">
        <v>3.1</v>
      </c>
      <c r="K2036" s="171">
        <v>44287</v>
      </c>
      <c r="L2036" s="169">
        <v>23770.84</v>
      </c>
      <c r="M2036" s="169">
        <v>101.39476999999999</v>
      </c>
      <c r="N2036" s="170">
        <v>24102.38855</v>
      </c>
      <c r="O2036" s="169" t="str">
        <f t="shared" si="31"/>
        <v>GNM</v>
      </c>
    </row>
    <row r="2037" spans="1:15" hidden="1" outlineLevel="3" x14ac:dyDescent="0.25">
      <c r="A2037" s="169" t="s">
        <v>1314</v>
      </c>
      <c r="B2037" s="169" t="s">
        <v>1315</v>
      </c>
      <c r="C2037" s="169" t="s">
        <v>1277</v>
      </c>
      <c r="D2037" s="169">
        <v>3.5</v>
      </c>
      <c r="E2037" s="171">
        <v>15969</v>
      </c>
      <c r="J2037" s="169">
        <v>3.1</v>
      </c>
      <c r="K2037" s="171">
        <v>44317</v>
      </c>
      <c r="L2037" s="169">
        <v>23121.47</v>
      </c>
      <c r="M2037" s="169">
        <v>101.39476999999999</v>
      </c>
      <c r="N2037" s="170">
        <v>23443.961329999998</v>
      </c>
      <c r="O2037" s="169" t="str">
        <f t="shared" si="31"/>
        <v>GNM</v>
      </c>
    </row>
    <row r="2038" spans="1:15" hidden="1" outlineLevel="3" x14ac:dyDescent="0.25">
      <c r="A2038" s="169" t="s">
        <v>1314</v>
      </c>
      <c r="B2038" s="169" t="s">
        <v>1315</v>
      </c>
      <c r="C2038" s="169" t="s">
        <v>1277</v>
      </c>
      <c r="D2038" s="169">
        <v>3.5</v>
      </c>
      <c r="E2038" s="171">
        <v>15969</v>
      </c>
      <c r="J2038" s="169">
        <v>3.1</v>
      </c>
      <c r="K2038" s="171">
        <v>44348</v>
      </c>
      <c r="L2038" s="169">
        <v>22877.13</v>
      </c>
      <c r="M2038" s="169">
        <v>101.39476999999999</v>
      </c>
      <c r="N2038" s="170">
        <v>23196.213350000002</v>
      </c>
      <c r="O2038" s="169" t="str">
        <f t="shared" si="31"/>
        <v>GNM</v>
      </c>
    </row>
    <row r="2039" spans="1:15" hidden="1" outlineLevel="3" x14ac:dyDescent="0.25">
      <c r="A2039" s="169" t="s">
        <v>1314</v>
      </c>
      <c r="B2039" s="169" t="s">
        <v>1315</v>
      </c>
      <c r="C2039" s="169" t="s">
        <v>1277</v>
      </c>
      <c r="D2039" s="169">
        <v>3.5</v>
      </c>
      <c r="E2039" s="171">
        <v>15969</v>
      </c>
      <c r="J2039" s="169">
        <v>3.1</v>
      </c>
      <c r="K2039" s="171">
        <v>44378</v>
      </c>
      <c r="L2039" s="169">
        <v>22635.58</v>
      </c>
      <c r="M2039" s="169">
        <v>101.39476999999999</v>
      </c>
      <c r="N2039" s="170">
        <v>22951.294279999998</v>
      </c>
      <c r="O2039" s="169" t="str">
        <f t="shared" si="31"/>
        <v>GNM</v>
      </c>
    </row>
    <row r="2040" spans="1:15" hidden="1" outlineLevel="3" x14ac:dyDescent="0.25">
      <c r="A2040" s="169" t="s">
        <v>1314</v>
      </c>
      <c r="B2040" s="169" t="s">
        <v>1315</v>
      </c>
      <c r="C2040" s="169" t="s">
        <v>1277</v>
      </c>
      <c r="D2040" s="169">
        <v>3.5</v>
      </c>
      <c r="E2040" s="171">
        <v>15969</v>
      </c>
      <c r="J2040" s="169">
        <v>3.1</v>
      </c>
      <c r="K2040" s="171">
        <v>44409</v>
      </c>
      <c r="L2040" s="169">
        <v>22396.639999999999</v>
      </c>
      <c r="M2040" s="169">
        <v>101.39476999999999</v>
      </c>
      <c r="N2040" s="170">
        <v>22709.02162</v>
      </c>
      <c r="O2040" s="169" t="str">
        <f t="shared" si="31"/>
        <v>GNM</v>
      </c>
    </row>
    <row r="2041" spans="1:15" hidden="1" outlineLevel="3" x14ac:dyDescent="0.25">
      <c r="A2041" s="169" t="s">
        <v>1314</v>
      </c>
      <c r="B2041" s="169" t="s">
        <v>1315</v>
      </c>
      <c r="C2041" s="169" t="s">
        <v>1277</v>
      </c>
      <c r="D2041" s="169">
        <v>3.5</v>
      </c>
      <c r="E2041" s="171">
        <v>15969</v>
      </c>
      <c r="J2041" s="169">
        <v>3.1</v>
      </c>
      <c r="K2041" s="171">
        <v>44440</v>
      </c>
      <c r="L2041" s="169">
        <v>22160.3</v>
      </c>
      <c r="M2041" s="169">
        <v>101.39476999999999</v>
      </c>
      <c r="N2041" s="170">
        <v>22469.38522</v>
      </c>
      <c r="O2041" s="169" t="str">
        <f t="shared" si="31"/>
        <v>GNM</v>
      </c>
    </row>
    <row r="2042" spans="1:15" hidden="1" outlineLevel="3" x14ac:dyDescent="0.25">
      <c r="A2042" s="169" t="s">
        <v>1314</v>
      </c>
      <c r="B2042" s="169" t="s">
        <v>1315</v>
      </c>
      <c r="C2042" s="169" t="s">
        <v>1277</v>
      </c>
      <c r="D2042" s="169">
        <v>3.5</v>
      </c>
      <c r="E2042" s="171">
        <v>15969</v>
      </c>
      <c r="J2042" s="169">
        <v>3.1</v>
      </c>
      <c r="K2042" s="171">
        <v>44470</v>
      </c>
      <c r="L2042" s="169">
        <v>21926.55</v>
      </c>
      <c r="M2042" s="169">
        <v>101.39476999999999</v>
      </c>
      <c r="N2042" s="170">
        <v>22232.374940000002</v>
      </c>
      <c r="O2042" s="169" t="str">
        <f t="shared" si="31"/>
        <v>GNM</v>
      </c>
    </row>
    <row r="2043" spans="1:15" hidden="1" outlineLevel="3" x14ac:dyDescent="0.25">
      <c r="A2043" s="169" t="s">
        <v>1314</v>
      </c>
      <c r="B2043" s="169" t="s">
        <v>1315</v>
      </c>
      <c r="C2043" s="169" t="s">
        <v>1277</v>
      </c>
      <c r="D2043" s="169">
        <v>3.5</v>
      </c>
      <c r="E2043" s="171">
        <v>15969</v>
      </c>
      <c r="J2043" s="169">
        <v>3.1</v>
      </c>
      <c r="K2043" s="171">
        <v>44501</v>
      </c>
      <c r="L2043" s="169">
        <v>21695.18</v>
      </c>
      <c r="M2043" s="169">
        <v>101.39476999999999</v>
      </c>
      <c r="N2043" s="170">
        <v>21997.777859999998</v>
      </c>
      <c r="O2043" s="169" t="str">
        <f t="shared" si="31"/>
        <v>GNM</v>
      </c>
    </row>
    <row r="2044" spans="1:15" hidden="1" outlineLevel="3" x14ac:dyDescent="0.25">
      <c r="A2044" s="169" t="s">
        <v>1314</v>
      </c>
      <c r="B2044" s="169" t="s">
        <v>1315</v>
      </c>
      <c r="C2044" s="169" t="s">
        <v>1277</v>
      </c>
      <c r="D2044" s="169">
        <v>3.5</v>
      </c>
      <c r="E2044" s="171">
        <v>15969</v>
      </c>
      <c r="J2044" s="169">
        <v>3.1</v>
      </c>
      <c r="K2044" s="171">
        <v>44531</v>
      </c>
      <c r="L2044" s="169">
        <v>21466.62</v>
      </c>
      <c r="M2044" s="169">
        <v>101.39476999999999</v>
      </c>
      <c r="N2044" s="170">
        <v>21766.029979999999</v>
      </c>
      <c r="O2044" s="169" t="str">
        <f t="shared" si="31"/>
        <v>GNM</v>
      </c>
    </row>
    <row r="2045" spans="1:15" hidden="1" outlineLevel="3" x14ac:dyDescent="0.25">
      <c r="A2045" s="169" t="s">
        <v>1314</v>
      </c>
      <c r="B2045" s="169" t="s">
        <v>1315</v>
      </c>
      <c r="C2045" s="169" t="s">
        <v>1277</v>
      </c>
      <c r="D2045" s="169">
        <v>3.5</v>
      </c>
      <c r="E2045" s="171">
        <v>15969</v>
      </c>
      <c r="J2045" s="169">
        <v>3.1</v>
      </c>
      <c r="K2045" s="171">
        <v>44562</v>
      </c>
      <c r="L2045" s="169">
        <v>21240.45</v>
      </c>
      <c r="M2045" s="169">
        <v>101.39476999999999</v>
      </c>
      <c r="N2045" s="170">
        <v>21536.705419999998</v>
      </c>
      <c r="O2045" s="169" t="str">
        <f t="shared" si="31"/>
        <v>GNM</v>
      </c>
    </row>
    <row r="2046" spans="1:15" hidden="1" outlineLevel="3" x14ac:dyDescent="0.25">
      <c r="A2046" s="169" t="s">
        <v>1314</v>
      </c>
      <c r="B2046" s="169" t="s">
        <v>1315</v>
      </c>
      <c r="C2046" s="169" t="s">
        <v>1277</v>
      </c>
      <c r="D2046" s="169">
        <v>3.5</v>
      </c>
      <c r="E2046" s="171">
        <v>15969</v>
      </c>
      <c r="J2046" s="169">
        <v>3.1</v>
      </c>
      <c r="K2046" s="171">
        <v>44593</v>
      </c>
      <c r="L2046" s="169">
        <v>20138.330000000002</v>
      </c>
      <c r="M2046" s="169">
        <v>101.39476999999999</v>
      </c>
      <c r="N2046" s="170">
        <v>20419.213390000001</v>
      </c>
      <c r="O2046" s="169" t="str">
        <f t="shared" si="31"/>
        <v>GNM</v>
      </c>
    </row>
    <row r="2047" spans="1:15" hidden="1" outlineLevel="3" x14ac:dyDescent="0.25">
      <c r="A2047" s="169" t="s">
        <v>1314</v>
      </c>
      <c r="B2047" s="169" t="s">
        <v>1315</v>
      </c>
      <c r="C2047" s="169" t="s">
        <v>1277</v>
      </c>
      <c r="D2047" s="169">
        <v>3.5</v>
      </c>
      <c r="E2047" s="171">
        <v>15969</v>
      </c>
      <c r="J2047" s="169">
        <v>3.1</v>
      </c>
      <c r="K2047" s="171">
        <v>44621</v>
      </c>
      <c r="L2047" s="169">
        <v>19809.759999999998</v>
      </c>
      <c r="M2047" s="169">
        <v>101.39476999999999</v>
      </c>
      <c r="N2047" s="170">
        <v>20086.060590000001</v>
      </c>
      <c r="O2047" s="169" t="str">
        <f t="shared" si="31"/>
        <v>GNM</v>
      </c>
    </row>
    <row r="2048" spans="1:15" hidden="1" outlineLevel="3" x14ac:dyDescent="0.25">
      <c r="A2048" s="169" t="s">
        <v>1314</v>
      </c>
      <c r="B2048" s="169" t="s">
        <v>1315</v>
      </c>
      <c r="C2048" s="169" t="s">
        <v>1277</v>
      </c>
      <c r="D2048" s="169">
        <v>3.5</v>
      </c>
      <c r="E2048" s="171">
        <v>15969</v>
      </c>
      <c r="J2048" s="169">
        <v>3.1</v>
      </c>
      <c r="K2048" s="171">
        <v>44652</v>
      </c>
      <c r="L2048" s="169">
        <v>22440.17</v>
      </c>
      <c r="M2048" s="169">
        <v>101.39476999999999</v>
      </c>
      <c r="N2048" s="170">
        <v>22753.158759999998</v>
      </c>
      <c r="O2048" s="169" t="str">
        <f t="shared" si="31"/>
        <v>GNM</v>
      </c>
    </row>
    <row r="2049" spans="1:15" hidden="1" outlineLevel="3" x14ac:dyDescent="0.25">
      <c r="A2049" s="169" t="s">
        <v>1314</v>
      </c>
      <c r="B2049" s="169" t="s">
        <v>1315</v>
      </c>
      <c r="C2049" s="169" t="s">
        <v>1277</v>
      </c>
      <c r="D2049" s="169">
        <v>3.5</v>
      </c>
      <c r="E2049" s="171">
        <v>15969</v>
      </c>
      <c r="J2049" s="169">
        <v>3.1</v>
      </c>
      <c r="K2049" s="171">
        <v>44682</v>
      </c>
      <c r="L2049" s="169">
        <v>20359.93</v>
      </c>
      <c r="M2049" s="169">
        <v>101.39476999999999</v>
      </c>
      <c r="N2049" s="170">
        <v>20643.904200000001</v>
      </c>
      <c r="O2049" s="169" t="str">
        <f t="shared" si="31"/>
        <v>GNM</v>
      </c>
    </row>
    <row r="2050" spans="1:15" hidden="1" outlineLevel="3" x14ac:dyDescent="0.25">
      <c r="A2050" s="169" t="s">
        <v>1314</v>
      </c>
      <c r="B2050" s="169" t="s">
        <v>1315</v>
      </c>
      <c r="C2050" s="169" t="s">
        <v>1277</v>
      </c>
      <c r="D2050" s="169">
        <v>3.5</v>
      </c>
      <c r="E2050" s="171">
        <v>15969</v>
      </c>
      <c r="J2050" s="169">
        <v>3.1</v>
      </c>
      <c r="K2050" s="171">
        <v>44713</v>
      </c>
      <c r="L2050" s="169">
        <v>20145.919999999998</v>
      </c>
      <c r="M2050" s="169">
        <v>101.39476999999999</v>
      </c>
      <c r="N2050" s="170">
        <v>20426.909250000001</v>
      </c>
      <c r="O2050" s="169" t="str">
        <f t="shared" ref="O2050:O2113" si="32">LEFT(B2050,3)</f>
        <v>GNM</v>
      </c>
    </row>
    <row r="2051" spans="1:15" hidden="1" outlineLevel="3" x14ac:dyDescent="0.25">
      <c r="A2051" s="169" t="s">
        <v>1314</v>
      </c>
      <c r="B2051" s="169" t="s">
        <v>1315</v>
      </c>
      <c r="C2051" s="169" t="s">
        <v>1277</v>
      </c>
      <c r="D2051" s="169">
        <v>3.5</v>
      </c>
      <c r="E2051" s="171">
        <v>15969</v>
      </c>
      <c r="J2051" s="169">
        <v>3.1</v>
      </c>
      <c r="K2051" s="171">
        <v>44743</v>
      </c>
      <c r="L2051" s="169">
        <v>19934.12</v>
      </c>
      <c r="M2051" s="169">
        <v>101.39476999999999</v>
      </c>
      <c r="N2051" s="170">
        <v>20212.155129999999</v>
      </c>
      <c r="O2051" s="169" t="str">
        <f t="shared" si="32"/>
        <v>GNM</v>
      </c>
    </row>
    <row r="2052" spans="1:15" hidden="1" outlineLevel="3" x14ac:dyDescent="0.25">
      <c r="A2052" s="169" t="s">
        <v>1314</v>
      </c>
      <c r="B2052" s="169" t="s">
        <v>1315</v>
      </c>
      <c r="C2052" s="169" t="s">
        <v>1277</v>
      </c>
      <c r="D2052" s="169">
        <v>3.5</v>
      </c>
      <c r="E2052" s="171">
        <v>15969</v>
      </c>
      <c r="J2052" s="169">
        <v>3.1</v>
      </c>
      <c r="K2052" s="171">
        <v>44774</v>
      </c>
      <c r="L2052" s="169">
        <v>19724.73</v>
      </c>
      <c r="M2052" s="169">
        <v>101.39476999999999</v>
      </c>
      <c r="N2052" s="170">
        <v>19999.84462</v>
      </c>
      <c r="O2052" s="169" t="str">
        <f t="shared" si="32"/>
        <v>GNM</v>
      </c>
    </row>
    <row r="2053" spans="1:15" hidden="1" outlineLevel="3" x14ac:dyDescent="0.25">
      <c r="A2053" s="169" t="s">
        <v>1314</v>
      </c>
      <c r="B2053" s="169" t="s">
        <v>1315</v>
      </c>
      <c r="C2053" s="169" t="s">
        <v>1277</v>
      </c>
      <c r="D2053" s="169">
        <v>3.5</v>
      </c>
      <c r="E2053" s="171">
        <v>15969</v>
      </c>
      <c r="J2053" s="169">
        <v>3.1</v>
      </c>
      <c r="K2053" s="171">
        <v>44805</v>
      </c>
      <c r="L2053" s="169">
        <v>19517.509999999998</v>
      </c>
      <c r="M2053" s="169">
        <v>101.39476999999999</v>
      </c>
      <c r="N2053" s="170">
        <v>19789.734369999998</v>
      </c>
      <c r="O2053" s="169" t="str">
        <f t="shared" si="32"/>
        <v>GNM</v>
      </c>
    </row>
    <row r="2054" spans="1:15" hidden="1" outlineLevel="3" x14ac:dyDescent="0.25">
      <c r="A2054" s="169" t="s">
        <v>1314</v>
      </c>
      <c r="B2054" s="169" t="s">
        <v>1315</v>
      </c>
      <c r="C2054" s="169" t="s">
        <v>1277</v>
      </c>
      <c r="D2054" s="169">
        <v>3.5</v>
      </c>
      <c r="E2054" s="171">
        <v>15969</v>
      </c>
      <c r="J2054" s="169">
        <v>3.1</v>
      </c>
      <c r="K2054" s="171">
        <v>44835</v>
      </c>
      <c r="L2054" s="169">
        <v>19312.7</v>
      </c>
      <c r="M2054" s="169">
        <v>101.39476999999999</v>
      </c>
      <c r="N2054" s="170">
        <v>19582.067749999998</v>
      </c>
      <c r="O2054" s="169" t="str">
        <f t="shared" si="32"/>
        <v>GNM</v>
      </c>
    </row>
    <row r="2055" spans="1:15" hidden="1" outlineLevel="3" x14ac:dyDescent="0.25">
      <c r="A2055" s="169" t="s">
        <v>1314</v>
      </c>
      <c r="B2055" s="169" t="s">
        <v>1315</v>
      </c>
      <c r="C2055" s="169" t="s">
        <v>1277</v>
      </c>
      <c r="D2055" s="169">
        <v>3.5</v>
      </c>
      <c r="E2055" s="171">
        <v>15969</v>
      </c>
      <c r="J2055" s="169">
        <v>3.1</v>
      </c>
      <c r="K2055" s="171">
        <v>44866</v>
      </c>
      <c r="L2055" s="169">
        <v>19109.900000000001</v>
      </c>
      <c r="M2055" s="169">
        <v>101.39476999999999</v>
      </c>
      <c r="N2055" s="170">
        <v>19376.439149999998</v>
      </c>
      <c r="O2055" s="169" t="str">
        <f t="shared" si="32"/>
        <v>GNM</v>
      </c>
    </row>
    <row r="2056" spans="1:15" hidden="1" outlineLevel="3" x14ac:dyDescent="0.25">
      <c r="A2056" s="169" t="s">
        <v>1314</v>
      </c>
      <c r="B2056" s="169" t="s">
        <v>1315</v>
      </c>
      <c r="C2056" s="169" t="s">
        <v>1277</v>
      </c>
      <c r="D2056" s="169">
        <v>3.5</v>
      </c>
      <c r="E2056" s="171">
        <v>15969</v>
      </c>
      <c r="J2056" s="169">
        <v>3.1</v>
      </c>
      <c r="K2056" s="171">
        <v>44896</v>
      </c>
      <c r="L2056" s="169">
        <v>18909.47</v>
      </c>
      <c r="M2056" s="169">
        <v>101.39476999999999</v>
      </c>
      <c r="N2056" s="170">
        <v>19173.213609999999</v>
      </c>
      <c r="O2056" s="169" t="str">
        <f t="shared" si="32"/>
        <v>GNM</v>
      </c>
    </row>
    <row r="2057" spans="1:15" hidden="1" outlineLevel="3" x14ac:dyDescent="0.25">
      <c r="A2057" s="169" t="s">
        <v>1314</v>
      </c>
      <c r="B2057" s="169" t="s">
        <v>1315</v>
      </c>
      <c r="C2057" s="169" t="s">
        <v>1277</v>
      </c>
      <c r="D2057" s="169">
        <v>3.5</v>
      </c>
      <c r="E2057" s="171">
        <v>15969</v>
      </c>
      <c r="J2057" s="169">
        <v>3.1</v>
      </c>
      <c r="K2057" s="171">
        <v>44927</v>
      </c>
      <c r="L2057" s="169">
        <v>18711.45</v>
      </c>
      <c r="M2057" s="169">
        <v>101.39476999999999</v>
      </c>
      <c r="N2057" s="170">
        <v>18972.431690000001</v>
      </c>
      <c r="O2057" s="169" t="str">
        <f t="shared" si="32"/>
        <v>GNM</v>
      </c>
    </row>
    <row r="2058" spans="1:15" hidden="1" outlineLevel="3" x14ac:dyDescent="0.25">
      <c r="A2058" s="169" t="s">
        <v>1314</v>
      </c>
      <c r="B2058" s="169" t="s">
        <v>1315</v>
      </c>
      <c r="C2058" s="169" t="s">
        <v>1277</v>
      </c>
      <c r="D2058" s="169">
        <v>3.5</v>
      </c>
      <c r="E2058" s="171">
        <v>15969</v>
      </c>
      <c r="J2058" s="169">
        <v>3.1</v>
      </c>
      <c r="K2058" s="171">
        <v>44958</v>
      </c>
      <c r="L2058" s="169">
        <v>17117.080000000002</v>
      </c>
      <c r="M2058" s="169">
        <v>101.39476999999999</v>
      </c>
      <c r="N2058" s="170">
        <v>17355.823899999999</v>
      </c>
      <c r="O2058" s="169" t="str">
        <f t="shared" si="32"/>
        <v>GNM</v>
      </c>
    </row>
    <row r="2059" spans="1:15" hidden="1" outlineLevel="3" x14ac:dyDescent="0.25">
      <c r="A2059" s="169" t="s">
        <v>1314</v>
      </c>
      <c r="B2059" s="169" t="s">
        <v>1315</v>
      </c>
      <c r="C2059" s="169" t="s">
        <v>1277</v>
      </c>
      <c r="D2059" s="169">
        <v>3.5</v>
      </c>
      <c r="E2059" s="171">
        <v>15969</v>
      </c>
      <c r="J2059" s="169">
        <v>3.1</v>
      </c>
      <c r="K2059" s="171">
        <v>44986</v>
      </c>
      <c r="L2059" s="169">
        <v>16805.060000000001</v>
      </c>
      <c r="M2059" s="169">
        <v>101.39476999999999</v>
      </c>
      <c r="N2059" s="170">
        <v>17039.451939999999</v>
      </c>
      <c r="O2059" s="169" t="str">
        <f t="shared" si="32"/>
        <v>GNM</v>
      </c>
    </row>
    <row r="2060" spans="1:15" hidden="1" outlineLevel="3" x14ac:dyDescent="0.25">
      <c r="A2060" s="169" t="s">
        <v>1314</v>
      </c>
      <c r="B2060" s="169" t="s">
        <v>1315</v>
      </c>
      <c r="C2060" s="169" t="s">
        <v>1277</v>
      </c>
      <c r="D2060" s="169">
        <v>3.5</v>
      </c>
      <c r="E2060" s="171">
        <v>15969</v>
      </c>
      <c r="J2060" s="169">
        <v>3.1</v>
      </c>
      <c r="K2060" s="171">
        <v>45017</v>
      </c>
      <c r="L2060" s="169">
        <v>19189.349999999999</v>
      </c>
      <c r="M2060" s="169">
        <v>101.39476999999999</v>
      </c>
      <c r="N2060" s="170">
        <v>19456.997299999999</v>
      </c>
      <c r="O2060" s="169" t="str">
        <f t="shared" si="32"/>
        <v>GNM</v>
      </c>
    </row>
    <row r="2061" spans="1:15" hidden="1" outlineLevel="3" x14ac:dyDescent="0.25">
      <c r="A2061" s="169" t="s">
        <v>1314</v>
      </c>
      <c r="B2061" s="169" t="s">
        <v>1315</v>
      </c>
      <c r="C2061" s="169" t="s">
        <v>1277</v>
      </c>
      <c r="D2061" s="169">
        <v>3.5</v>
      </c>
      <c r="E2061" s="171">
        <v>15969</v>
      </c>
      <c r="J2061" s="169">
        <v>3.1</v>
      </c>
      <c r="K2061" s="171">
        <v>45047</v>
      </c>
      <c r="L2061" s="169">
        <v>19667.240000000002</v>
      </c>
      <c r="M2061" s="169">
        <v>101.39476999999999</v>
      </c>
      <c r="N2061" s="170">
        <v>19941.552759999999</v>
      </c>
      <c r="O2061" s="169" t="str">
        <f t="shared" si="32"/>
        <v>GNM</v>
      </c>
    </row>
    <row r="2062" spans="1:15" hidden="1" outlineLevel="3" x14ac:dyDescent="0.25">
      <c r="A2062" s="169" t="s">
        <v>1314</v>
      </c>
      <c r="B2062" s="169" t="s">
        <v>1315</v>
      </c>
      <c r="C2062" s="169" t="s">
        <v>1277</v>
      </c>
      <c r="D2062" s="169">
        <v>3.5</v>
      </c>
      <c r="E2062" s="171">
        <v>15969</v>
      </c>
      <c r="J2062" s="169">
        <v>3.1</v>
      </c>
      <c r="K2062" s="171">
        <v>45078</v>
      </c>
      <c r="L2062" s="169">
        <v>17880.23</v>
      </c>
      <c r="M2062" s="169">
        <v>101.39476999999999</v>
      </c>
      <c r="N2062" s="170">
        <v>18129.61808</v>
      </c>
      <c r="O2062" s="169" t="str">
        <f t="shared" si="32"/>
        <v>GNM</v>
      </c>
    </row>
    <row r="2063" spans="1:15" hidden="1" outlineLevel="3" x14ac:dyDescent="0.25">
      <c r="A2063" s="169" t="s">
        <v>1314</v>
      </c>
      <c r="B2063" s="169" t="s">
        <v>1315</v>
      </c>
      <c r="C2063" s="169" t="s">
        <v>1277</v>
      </c>
      <c r="D2063" s="169">
        <v>3.5</v>
      </c>
      <c r="E2063" s="171">
        <v>15969</v>
      </c>
      <c r="J2063" s="169">
        <v>3.1</v>
      </c>
      <c r="K2063" s="171">
        <v>45108</v>
      </c>
      <c r="L2063" s="169">
        <v>17567.03</v>
      </c>
      <c r="M2063" s="169">
        <v>101.39476999999999</v>
      </c>
      <c r="N2063" s="170">
        <v>17812.049660000001</v>
      </c>
      <c r="O2063" s="169" t="str">
        <f t="shared" si="32"/>
        <v>GNM</v>
      </c>
    </row>
    <row r="2064" spans="1:15" hidden="1" outlineLevel="3" x14ac:dyDescent="0.25">
      <c r="A2064" s="169" t="s">
        <v>1314</v>
      </c>
      <c r="B2064" s="169" t="s">
        <v>1315</v>
      </c>
      <c r="C2064" s="169" t="s">
        <v>1277</v>
      </c>
      <c r="D2064" s="169">
        <v>3.5</v>
      </c>
      <c r="E2064" s="171">
        <v>15969</v>
      </c>
      <c r="J2064" s="169">
        <v>3.1</v>
      </c>
      <c r="K2064" s="171">
        <v>45139</v>
      </c>
      <c r="L2064" s="169">
        <v>17383.560000000001</v>
      </c>
      <c r="M2064" s="169">
        <v>101.39476999999999</v>
      </c>
      <c r="N2064" s="170">
        <v>17626.020680000001</v>
      </c>
      <c r="O2064" s="169" t="str">
        <f t="shared" si="32"/>
        <v>GNM</v>
      </c>
    </row>
    <row r="2065" spans="1:15" hidden="1" outlineLevel="3" x14ac:dyDescent="0.25">
      <c r="A2065" s="169" t="s">
        <v>1314</v>
      </c>
      <c r="B2065" s="169" t="s">
        <v>1315</v>
      </c>
      <c r="C2065" s="169" t="s">
        <v>1277</v>
      </c>
      <c r="D2065" s="169">
        <v>3.5</v>
      </c>
      <c r="E2065" s="171">
        <v>15969</v>
      </c>
      <c r="J2065" s="169">
        <v>3.1</v>
      </c>
      <c r="K2065" s="171">
        <v>45170</v>
      </c>
      <c r="L2065" s="169">
        <v>17202.11</v>
      </c>
      <c r="M2065" s="169">
        <v>101.39476999999999</v>
      </c>
      <c r="N2065" s="170">
        <v>17442.039870000001</v>
      </c>
      <c r="O2065" s="169" t="str">
        <f t="shared" si="32"/>
        <v>GNM</v>
      </c>
    </row>
    <row r="2066" spans="1:15" hidden="1" outlineLevel="3" x14ac:dyDescent="0.25">
      <c r="A2066" s="169" t="s">
        <v>1314</v>
      </c>
      <c r="B2066" s="169" t="s">
        <v>1315</v>
      </c>
      <c r="C2066" s="169" t="s">
        <v>1277</v>
      </c>
      <c r="D2066" s="169">
        <v>3.5</v>
      </c>
      <c r="E2066" s="171">
        <v>15969</v>
      </c>
      <c r="J2066" s="169">
        <v>3.1</v>
      </c>
      <c r="K2066" s="171">
        <v>45200</v>
      </c>
      <c r="L2066" s="169">
        <v>17022.650000000001</v>
      </c>
      <c r="M2066" s="169">
        <v>101.39476999999999</v>
      </c>
      <c r="N2066" s="170">
        <v>17260.076819999998</v>
      </c>
      <c r="O2066" s="169" t="str">
        <f t="shared" si="32"/>
        <v>GNM</v>
      </c>
    </row>
    <row r="2067" spans="1:15" hidden="1" outlineLevel="3" x14ac:dyDescent="0.25">
      <c r="A2067" s="169" t="s">
        <v>1314</v>
      </c>
      <c r="B2067" s="169" t="s">
        <v>1315</v>
      </c>
      <c r="C2067" s="169" t="s">
        <v>1277</v>
      </c>
      <c r="D2067" s="169">
        <v>3.5</v>
      </c>
      <c r="E2067" s="171">
        <v>15969</v>
      </c>
      <c r="J2067" s="169">
        <v>3.1</v>
      </c>
      <c r="K2067" s="171">
        <v>45231</v>
      </c>
      <c r="L2067" s="169">
        <v>16845.2</v>
      </c>
      <c r="M2067" s="169">
        <v>101.39476999999999</v>
      </c>
      <c r="N2067" s="170">
        <v>17080.1518</v>
      </c>
      <c r="O2067" s="169" t="str">
        <f t="shared" si="32"/>
        <v>GNM</v>
      </c>
    </row>
    <row r="2068" spans="1:15" hidden="1" outlineLevel="3" x14ac:dyDescent="0.25">
      <c r="A2068" s="169" t="s">
        <v>1314</v>
      </c>
      <c r="B2068" s="169" t="s">
        <v>1315</v>
      </c>
      <c r="C2068" s="169" t="s">
        <v>1277</v>
      </c>
      <c r="D2068" s="169">
        <v>3.5</v>
      </c>
      <c r="E2068" s="171">
        <v>15969</v>
      </c>
      <c r="J2068" s="169">
        <v>3.1</v>
      </c>
      <c r="K2068" s="171">
        <v>45261</v>
      </c>
      <c r="L2068" s="169">
        <v>16200.62</v>
      </c>
      <c r="M2068" s="169">
        <v>101.39476999999999</v>
      </c>
      <c r="N2068" s="170">
        <v>16426.581389999999</v>
      </c>
      <c r="O2068" s="169" t="str">
        <f t="shared" si="32"/>
        <v>GNM</v>
      </c>
    </row>
    <row r="2069" spans="1:15" hidden="1" outlineLevel="3" x14ac:dyDescent="0.25">
      <c r="A2069" s="169" t="s">
        <v>1314</v>
      </c>
      <c r="B2069" s="169" t="s">
        <v>1315</v>
      </c>
      <c r="C2069" s="169" t="s">
        <v>1277</v>
      </c>
      <c r="D2069" s="169">
        <v>3.5</v>
      </c>
      <c r="E2069" s="171">
        <v>15969</v>
      </c>
      <c r="J2069" s="169">
        <v>3.1</v>
      </c>
      <c r="K2069" s="171">
        <v>45292</v>
      </c>
      <c r="L2069" s="169">
        <v>16264.49</v>
      </c>
      <c r="M2069" s="169">
        <v>101.39476999999999</v>
      </c>
      <c r="N2069" s="170">
        <v>16491.342229999998</v>
      </c>
      <c r="O2069" s="169" t="str">
        <f t="shared" si="32"/>
        <v>GNM</v>
      </c>
    </row>
    <row r="2070" spans="1:15" hidden="1" outlineLevel="3" x14ac:dyDescent="0.25">
      <c r="A2070" s="169" t="s">
        <v>1314</v>
      </c>
      <c r="B2070" s="169" t="s">
        <v>1315</v>
      </c>
      <c r="C2070" s="169" t="s">
        <v>1277</v>
      </c>
      <c r="D2070" s="169">
        <v>3.5</v>
      </c>
      <c r="E2070" s="171">
        <v>15969</v>
      </c>
      <c r="J2070" s="169">
        <v>3.1</v>
      </c>
      <c r="K2070" s="171">
        <v>45323</v>
      </c>
      <c r="L2070" s="169">
        <v>14567.93</v>
      </c>
      <c r="M2070" s="169">
        <v>101.39476999999999</v>
      </c>
      <c r="N2070" s="170">
        <v>14771.119119999999</v>
      </c>
      <c r="O2070" s="169" t="str">
        <f t="shared" si="32"/>
        <v>GNM</v>
      </c>
    </row>
    <row r="2071" spans="1:15" hidden="1" outlineLevel="3" x14ac:dyDescent="0.25">
      <c r="A2071" s="169" t="s">
        <v>1314</v>
      </c>
      <c r="B2071" s="169" t="s">
        <v>1315</v>
      </c>
      <c r="C2071" s="169" t="s">
        <v>1277</v>
      </c>
      <c r="D2071" s="169">
        <v>3.5</v>
      </c>
      <c r="E2071" s="171">
        <v>15969</v>
      </c>
      <c r="J2071" s="169">
        <v>3.1</v>
      </c>
      <c r="K2071" s="171">
        <v>45352</v>
      </c>
      <c r="L2071" s="169">
        <v>14285.66</v>
      </c>
      <c r="M2071" s="169">
        <v>101.39476999999999</v>
      </c>
      <c r="N2071" s="170">
        <v>14484.9121</v>
      </c>
      <c r="O2071" s="169" t="str">
        <f t="shared" si="32"/>
        <v>GNM</v>
      </c>
    </row>
    <row r="2072" spans="1:15" hidden="1" outlineLevel="3" x14ac:dyDescent="0.25">
      <c r="A2072" s="169" t="s">
        <v>1314</v>
      </c>
      <c r="B2072" s="169" t="s">
        <v>1315</v>
      </c>
      <c r="C2072" s="169" t="s">
        <v>1277</v>
      </c>
      <c r="D2072" s="169">
        <v>3.5</v>
      </c>
      <c r="E2072" s="171">
        <v>15969</v>
      </c>
      <c r="J2072" s="169">
        <v>3.1</v>
      </c>
      <c r="K2072" s="171">
        <v>45383</v>
      </c>
      <c r="L2072" s="169">
        <v>16274.48</v>
      </c>
      <c r="M2072" s="169">
        <v>101.39476999999999</v>
      </c>
      <c r="N2072" s="170">
        <v>16501.471560000002</v>
      </c>
      <c r="O2072" s="169" t="str">
        <f t="shared" si="32"/>
        <v>GNM</v>
      </c>
    </row>
    <row r="2073" spans="1:15" hidden="1" outlineLevel="3" x14ac:dyDescent="0.25">
      <c r="A2073" s="169" t="s">
        <v>1314</v>
      </c>
      <c r="B2073" s="169" t="s">
        <v>1315</v>
      </c>
      <c r="C2073" s="169" t="s">
        <v>1277</v>
      </c>
      <c r="D2073" s="169">
        <v>3.5</v>
      </c>
      <c r="E2073" s="171">
        <v>15969</v>
      </c>
      <c r="J2073" s="169">
        <v>3.1</v>
      </c>
      <c r="K2073" s="171">
        <v>45413</v>
      </c>
      <c r="L2073" s="169">
        <v>16642.78</v>
      </c>
      <c r="M2073" s="169">
        <v>101.39476999999999</v>
      </c>
      <c r="N2073" s="170">
        <v>16874.908500000001</v>
      </c>
      <c r="O2073" s="169" t="str">
        <f t="shared" si="32"/>
        <v>GNM</v>
      </c>
    </row>
    <row r="2074" spans="1:15" hidden="1" outlineLevel="3" x14ac:dyDescent="0.25">
      <c r="A2074" s="169" t="s">
        <v>1314</v>
      </c>
      <c r="B2074" s="169" t="s">
        <v>1315</v>
      </c>
      <c r="C2074" s="169" t="s">
        <v>1277</v>
      </c>
      <c r="D2074" s="169">
        <v>3.5</v>
      </c>
      <c r="E2074" s="171">
        <v>15969</v>
      </c>
      <c r="J2074" s="169">
        <v>3.1</v>
      </c>
      <c r="K2074" s="171">
        <v>45444</v>
      </c>
      <c r="L2074" s="169">
        <v>16853.18</v>
      </c>
      <c r="M2074" s="169">
        <v>101.39476999999999</v>
      </c>
      <c r="N2074" s="170">
        <v>17088.2431</v>
      </c>
      <c r="O2074" s="169" t="str">
        <f t="shared" si="32"/>
        <v>GNM</v>
      </c>
    </row>
    <row r="2075" spans="1:15" hidden="1" outlineLevel="3" x14ac:dyDescent="0.25">
      <c r="A2075" s="169" t="s">
        <v>1314</v>
      </c>
      <c r="B2075" s="169" t="s">
        <v>1315</v>
      </c>
      <c r="C2075" s="169" t="s">
        <v>1277</v>
      </c>
      <c r="D2075" s="169">
        <v>3.5</v>
      </c>
      <c r="E2075" s="171">
        <v>15969</v>
      </c>
      <c r="J2075" s="169">
        <v>3.1</v>
      </c>
      <c r="K2075" s="171">
        <v>45474</v>
      </c>
      <c r="L2075" s="169">
        <v>17438.27</v>
      </c>
      <c r="M2075" s="169">
        <v>101.39476999999999</v>
      </c>
      <c r="N2075" s="170">
        <v>17681.493760000001</v>
      </c>
      <c r="O2075" s="169" t="str">
        <f t="shared" si="32"/>
        <v>GNM</v>
      </c>
    </row>
    <row r="2076" spans="1:15" hidden="1" outlineLevel="3" x14ac:dyDescent="0.25">
      <c r="A2076" s="169" t="s">
        <v>1314</v>
      </c>
      <c r="B2076" s="169" t="s">
        <v>1315</v>
      </c>
      <c r="C2076" s="169" t="s">
        <v>1277</v>
      </c>
      <c r="D2076" s="169">
        <v>3.5</v>
      </c>
      <c r="E2076" s="171">
        <v>15969</v>
      </c>
      <c r="J2076" s="169">
        <v>3.1</v>
      </c>
      <c r="K2076" s="171">
        <v>45505</v>
      </c>
      <c r="L2076" s="169">
        <v>15409.93</v>
      </c>
      <c r="M2076" s="169">
        <v>101.39476999999999</v>
      </c>
      <c r="N2076" s="170">
        <v>15624.863079999999</v>
      </c>
      <c r="O2076" s="169" t="str">
        <f t="shared" si="32"/>
        <v>GNM</v>
      </c>
    </row>
    <row r="2077" spans="1:15" hidden="1" outlineLevel="3" x14ac:dyDescent="0.25">
      <c r="A2077" s="169" t="s">
        <v>1314</v>
      </c>
      <c r="B2077" s="169" t="s">
        <v>1315</v>
      </c>
      <c r="C2077" s="169" t="s">
        <v>1277</v>
      </c>
      <c r="D2077" s="169">
        <v>3.5</v>
      </c>
      <c r="E2077" s="171">
        <v>15969</v>
      </c>
      <c r="J2077" s="169">
        <v>3.1</v>
      </c>
      <c r="K2077" s="171">
        <v>45536</v>
      </c>
      <c r="L2077" s="169">
        <v>15174.97</v>
      </c>
      <c r="M2077" s="169">
        <v>101.39476999999999</v>
      </c>
      <c r="N2077" s="170">
        <v>15386.62593</v>
      </c>
      <c r="O2077" s="169" t="str">
        <f t="shared" si="32"/>
        <v>GNM</v>
      </c>
    </row>
    <row r="2078" spans="1:15" hidden="1" outlineLevel="3" x14ac:dyDescent="0.25">
      <c r="A2078" s="169" t="s">
        <v>1314</v>
      </c>
      <c r="B2078" s="169" t="s">
        <v>1315</v>
      </c>
      <c r="C2078" s="169" t="s">
        <v>1277</v>
      </c>
      <c r="D2078" s="169">
        <v>3.5</v>
      </c>
      <c r="E2078" s="171">
        <v>15969</v>
      </c>
      <c r="J2078" s="169">
        <v>3.1</v>
      </c>
      <c r="K2078" s="171">
        <v>45566</v>
      </c>
      <c r="L2078" s="169">
        <v>14898.3</v>
      </c>
      <c r="M2078" s="169">
        <v>101.39476999999999</v>
      </c>
      <c r="N2078" s="170">
        <v>15106.097019999999</v>
      </c>
      <c r="O2078" s="169" t="str">
        <f t="shared" si="32"/>
        <v>GNM</v>
      </c>
    </row>
    <row r="2079" spans="1:15" hidden="1" outlineLevel="3" x14ac:dyDescent="0.25">
      <c r="A2079" s="169" t="s">
        <v>1314</v>
      </c>
      <c r="B2079" s="169" t="s">
        <v>1315</v>
      </c>
      <c r="C2079" s="169" t="s">
        <v>1277</v>
      </c>
      <c r="D2079" s="169">
        <v>3.5</v>
      </c>
      <c r="E2079" s="171">
        <v>15969</v>
      </c>
      <c r="J2079" s="169">
        <v>3.1</v>
      </c>
      <c r="K2079" s="171">
        <v>45597</v>
      </c>
      <c r="L2079" s="169">
        <v>14915.65</v>
      </c>
      <c r="M2079" s="169">
        <v>101.39476999999999</v>
      </c>
      <c r="N2079" s="170">
        <v>15123.68901</v>
      </c>
      <c r="O2079" s="169" t="str">
        <f t="shared" si="32"/>
        <v>GNM</v>
      </c>
    </row>
    <row r="2080" spans="1:15" hidden="1" outlineLevel="3" x14ac:dyDescent="0.25">
      <c r="A2080" s="169" t="s">
        <v>1314</v>
      </c>
      <c r="B2080" s="169" t="s">
        <v>1315</v>
      </c>
      <c r="C2080" s="169" t="s">
        <v>1277</v>
      </c>
      <c r="D2080" s="169">
        <v>3.5</v>
      </c>
      <c r="E2080" s="171">
        <v>15969</v>
      </c>
      <c r="J2080" s="169">
        <v>3.1</v>
      </c>
      <c r="K2080" s="171">
        <v>45627</v>
      </c>
      <c r="L2080" s="169">
        <v>13680.41</v>
      </c>
      <c r="M2080" s="169">
        <v>101.39476999999999</v>
      </c>
      <c r="N2080" s="170">
        <v>13871.22025</v>
      </c>
      <c r="O2080" s="169" t="str">
        <f t="shared" si="32"/>
        <v>GNM</v>
      </c>
    </row>
    <row r="2081" spans="1:15" hidden="1" outlineLevel="3" x14ac:dyDescent="0.25">
      <c r="A2081" s="169" t="s">
        <v>1314</v>
      </c>
      <c r="B2081" s="169" t="s">
        <v>1315</v>
      </c>
      <c r="C2081" s="169" t="s">
        <v>1277</v>
      </c>
      <c r="D2081" s="169">
        <v>3.5</v>
      </c>
      <c r="E2081" s="171">
        <v>15969</v>
      </c>
      <c r="J2081" s="169">
        <v>3.1</v>
      </c>
      <c r="K2081" s="171">
        <v>45658</v>
      </c>
      <c r="L2081" s="169">
        <v>13717.73</v>
      </c>
      <c r="M2081" s="169">
        <v>101.39476999999999</v>
      </c>
      <c r="N2081" s="170">
        <v>13909.06078</v>
      </c>
      <c r="O2081" s="169" t="str">
        <f t="shared" si="32"/>
        <v>GNM</v>
      </c>
    </row>
    <row r="2082" spans="1:15" hidden="1" outlineLevel="3" x14ac:dyDescent="0.25">
      <c r="A2082" s="169" t="s">
        <v>1314</v>
      </c>
      <c r="B2082" s="169" t="s">
        <v>1315</v>
      </c>
      <c r="C2082" s="169" t="s">
        <v>1277</v>
      </c>
      <c r="D2082" s="169">
        <v>3.5</v>
      </c>
      <c r="E2082" s="171">
        <v>15969</v>
      </c>
      <c r="J2082" s="169">
        <v>3.1</v>
      </c>
      <c r="K2082" s="171">
        <v>45689</v>
      </c>
      <c r="L2082" s="169">
        <v>12353.73</v>
      </c>
      <c r="M2082" s="169">
        <v>101.39476999999999</v>
      </c>
      <c r="N2082" s="170">
        <v>12526.036120000001</v>
      </c>
      <c r="O2082" s="169" t="str">
        <f t="shared" si="32"/>
        <v>GNM</v>
      </c>
    </row>
    <row r="2083" spans="1:15" hidden="1" outlineLevel="3" x14ac:dyDescent="0.25">
      <c r="A2083" s="169" t="s">
        <v>1314</v>
      </c>
      <c r="B2083" s="169" t="s">
        <v>1315</v>
      </c>
      <c r="C2083" s="169" t="s">
        <v>1277</v>
      </c>
      <c r="D2083" s="169">
        <v>3.5</v>
      </c>
      <c r="E2083" s="171">
        <v>15969</v>
      </c>
      <c r="J2083" s="169">
        <v>3.1</v>
      </c>
      <c r="K2083" s="171">
        <v>45717</v>
      </c>
      <c r="L2083" s="169">
        <v>12096.03</v>
      </c>
      <c r="M2083" s="169">
        <v>101.39476999999999</v>
      </c>
      <c r="N2083" s="170">
        <v>12264.7418</v>
      </c>
      <c r="O2083" s="169" t="str">
        <f t="shared" si="32"/>
        <v>GNM</v>
      </c>
    </row>
    <row r="2084" spans="1:15" hidden="1" outlineLevel="3" x14ac:dyDescent="0.25">
      <c r="A2084" s="169" t="s">
        <v>1314</v>
      </c>
      <c r="B2084" s="169" t="s">
        <v>1315</v>
      </c>
      <c r="C2084" s="169" t="s">
        <v>1277</v>
      </c>
      <c r="D2084" s="169">
        <v>3.5</v>
      </c>
      <c r="E2084" s="171">
        <v>15969</v>
      </c>
      <c r="J2084" s="169">
        <v>3.1</v>
      </c>
      <c r="K2084" s="171">
        <v>45748</v>
      </c>
      <c r="L2084" s="169">
        <v>13712.95</v>
      </c>
      <c r="M2084" s="169">
        <v>101.39476999999999</v>
      </c>
      <c r="N2084" s="170">
        <v>13904.214110000001</v>
      </c>
      <c r="O2084" s="169" t="str">
        <f t="shared" si="32"/>
        <v>GNM</v>
      </c>
    </row>
    <row r="2085" spans="1:15" hidden="1" outlineLevel="3" x14ac:dyDescent="0.25">
      <c r="A2085" s="169" t="s">
        <v>1314</v>
      </c>
      <c r="B2085" s="169" t="s">
        <v>1315</v>
      </c>
      <c r="C2085" s="169" t="s">
        <v>1277</v>
      </c>
      <c r="D2085" s="169">
        <v>3.5</v>
      </c>
      <c r="E2085" s="171">
        <v>15969</v>
      </c>
      <c r="J2085" s="169">
        <v>3.1</v>
      </c>
      <c r="K2085" s="171">
        <v>45778</v>
      </c>
      <c r="L2085" s="169">
        <v>13973.26</v>
      </c>
      <c r="M2085" s="169">
        <v>101.39476999999999</v>
      </c>
      <c r="N2085" s="170">
        <v>14168.154839999999</v>
      </c>
      <c r="O2085" s="169" t="str">
        <f t="shared" si="32"/>
        <v>GNM</v>
      </c>
    </row>
    <row r="2086" spans="1:15" hidden="1" outlineLevel="3" x14ac:dyDescent="0.25">
      <c r="A2086" s="169" t="s">
        <v>1314</v>
      </c>
      <c r="B2086" s="169" t="s">
        <v>1315</v>
      </c>
      <c r="C2086" s="169" t="s">
        <v>1277</v>
      </c>
      <c r="D2086" s="169">
        <v>3.5</v>
      </c>
      <c r="E2086" s="171">
        <v>15969</v>
      </c>
      <c r="J2086" s="169">
        <v>3.1</v>
      </c>
      <c r="K2086" s="171">
        <v>45809</v>
      </c>
      <c r="L2086" s="169">
        <v>14111.18</v>
      </c>
      <c r="M2086" s="169">
        <v>101.39476999999999</v>
      </c>
      <c r="N2086" s="170">
        <v>14307.998509999999</v>
      </c>
      <c r="O2086" s="169" t="str">
        <f t="shared" si="32"/>
        <v>GNM</v>
      </c>
    </row>
    <row r="2087" spans="1:15" hidden="1" outlineLevel="3" x14ac:dyDescent="0.25">
      <c r="A2087" s="169" t="s">
        <v>1314</v>
      </c>
      <c r="B2087" s="169" t="s">
        <v>1315</v>
      </c>
      <c r="C2087" s="169" t="s">
        <v>1277</v>
      </c>
      <c r="D2087" s="169">
        <v>3.5</v>
      </c>
      <c r="E2087" s="171">
        <v>15969</v>
      </c>
      <c r="J2087" s="169">
        <v>3.1</v>
      </c>
      <c r="K2087" s="171">
        <v>45839</v>
      </c>
      <c r="L2087" s="169">
        <v>14566.52</v>
      </c>
      <c r="M2087" s="169">
        <v>101.39476999999999</v>
      </c>
      <c r="N2087" s="170">
        <v>14769.68945</v>
      </c>
      <c r="O2087" s="169" t="str">
        <f t="shared" si="32"/>
        <v>GNM</v>
      </c>
    </row>
    <row r="2088" spans="1:15" hidden="1" outlineLevel="3" x14ac:dyDescent="0.25">
      <c r="A2088" s="169" t="s">
        <v>1314</v>
      </c>
      <c r="B2088" s="169" t="s">
        <v>1315</v>
      </c>
      <c r="C2088" s="169" t="s">
        <v>1277</v>
      </c>
      <c r="D2088" s="169">
        <v>3.5</v>
      </c>
      <c r="E2088" s="171">
        <v>15969</v>
      </c>
      <c r="J2088" s="169">
        <v>3.1</v>
      </c>
      <c r="K2088" s="171">
        <v>45870</v>
      </c>
      <c r="L2088" s="169">
        <v>13936.71</v>
      </c>
      <c r="M2088" s="169">
        <v>101.39476999999999</v>
      </c>
      <c r="N2088" s="170">
        <v>14131.09505</v>
      </c>
      <c r="O2088" s="169" t="str">
        <f t="shared" si="32"/>
        <v>GNM</v>
      </c>
    </row>
    <row r="2089" spans="1:15" hidden="1" outlineLevel="3" x14ac:dyDescent="0.25">
      <c r="A2089" s="169" t="s">
        <v>1314</v>
      </c>
      <c r="B2089" s="169" t="s">
        <v>1315</v>
      </c>
      <c r="C2089" s="169" t="s">
        <v>1277</v>
      </c>
      <c r="D2089" s="169">
        <v>3.5</v>
      </c>
      <c r="E2089" s="171">
        <v>15969</v>
      </c>
      <c r="J2089" s="169">
        <v>3.1</v>
      </c>
      <c r="K2089" s="171">
        <v>45901</v>
      </c>
      <c r="L2089" s="169">
        <v>13994.2</v>
      </c>
      <c r="M2089" s="169">
        <v>101.39476999999999</v>
      </c>
      <c r="N2089" s="170">
        <v>14189.3869</v>
      </c>
      <c r="O2089" s="169" t="str">
        <f t="shared" si="32"/>
        <v>GNM</v>
      </c>
    </row>
    <row r="2090" spans="1:15" hidden="1" outlineLevel="3" x14ac:dyDescent="0.25">
      <c r="A2090" s="169" t="s">
        <v>1314</v>
      </c>
      <c r="B2090" s="169" t="s">
        <v>1315</v>
      </c>
      <c r="C2090" s="169" t="s">
        <v>1277</v>
      </c>
      <c r="D2090" s="169">
        <v>3.5</v>
      </c>
      <c r="E2090" s="171">
        <v>15969</v>
      </c>
      <c r="J2090" s="169">
        <v>3.1</v>
      </c>
      <c r="K2090" s="171">
        <v>45931</v>
      </c>
      <c r="L2090" s="169">
        <v>12517.02</v>
      </c>
      <c r="M2090" s="169">
        <v>101.39476999999999</v>
      </c>
      <c r="N2090" s="170">
        <v>12691.603639999999</v>
      </c>
      <c r="O2090" s="169" t="str">
        <f t="shared" si="32"/>
        <v>GNM</v>
      </c>
    </row>
    <row r="2091" spans="1:15" hidden="1" outlineLevel="3" x14ac:dyDescent="0.25">
      <c r="A2091" s="169" t="s">
        <v>1314</v>
      </c>
      <c r="B2091" s="169" t="s">
        <v>1315</v>
      </c>
      <c r="C2091" s="169" t="s">
        <v>1277</v>
      </c>
      <c r="D2091" s="169">
        <v>3.5</v>
      </c>
      <c r="E2091" s="171">
        <v>15969</v>
      </c>
      <c r="J2091" s="169">
        <v>3.1</v>
      </c>
      <c r="K2091" s="171">
        <v>45962</v>
      </c>
      <c r="L2091" s="169">
        <v>12544.96</v>
      </c>
      <c r="M2091" s="169">
        <v>101.39476999999999</v>
      </c>
      <c r="N2091" s="170">
        <v>12719.93334</v>
      </c>
      <c r="O2091" s="169" t="str">
        <f t="shared" si="32"/>
        <v>GNM</v>
      </c>
    </row>
    <row r="2092" spans="1:15" hidden="1" outlineLevel="3" x14ac:dyDescent="0.25">
      <c r="A2092" s="169" t="s">
        <v>1314</v>
      </c>
      <c r="B2092" s="169" t="s">
        <v>1315</v>
      </c>
      <c r="C2092" s="169" t="s">
        <v>1277</v>
      </c>
      <c r="D2092" s="169">
        <v>3.5</v>
      </c>
      <c r="E2092" s="171">
        <v>15969</v>
      </c>
      <c r="J2092" s="169">
        <v>3.1</v>
      </c>
      <c r="K2092" s="171">
        <v>45992</v>
      </c>
      <c r="L2092" s="169">
        <v>11528.09</v>
      </c>
      <c r="M2092" s="169">
        <v>101.39476999999999</v>
      </c>
      <c r="N2092" s="170">
        <v>11688.88034</v>
      </c>
      <c r="O2092" s="169" t="str">
        <f t="shared" si="32"/>
        <v>GNM</v>
      </c>
    </row>
    <row r="2093" spans="1:15" hidden="1" outlineLevel="3" x14ac:dyDescent="0.25">
      <c r="A2093" s="169" t="s">
        <v>1314</v>
      </c>
      <c r="B2093" s="169" t="s">
        <v>1315</v>
      </c>
      <c r="C2093" s="169" t="s">
        <v>1277</v>
      </c>
      <c r="D2093" s="169">
        <v>3.5</v>
      </c>
      <c r="E2093" s="171">
        <v>15969</v>
      </c>
      <c r="J2093" s="169">
        <v>3.1</v>
      </c>
      <c r="K2093" s="171">
        <v>46023</v>
      </c>
      <c r="L2093" s="169">
        <v>11556.64</v>
      </c>
      <c r="M2093" s="169">
        <v>101.39476999999999</v>
      </c>
      <c r="N2093" s="170">
        <v>11717.82855</v>
      </c>
      <c r="O2093" s="169" t="str">
        <f t="shared" si="32"/>
        <v>GNM</v>
      </c>
    </row>
    <row r="2094" spans="1:15" hidden="1" outlineLevel="3" x14ac:dyDescent="0.25">
      <c r="A2094" s="169" t="s">
        <v>1314</v>
      </c>
      <c r="B2094" s="169" t="s">
        <v>1315</v>
      </c>
      <c r="C2094" s="169" t="s">
        <v>1277</v>
      </c>
      <c r="D2094" s="169">
        <v>3.5</v>
      </c>
      <c r="E2094" s="171">
        <v>15969</v>
      </c>
      <c r="J2094" s="169">
        <v>3.1</v>
      </c>
      <c r="K2094" s="171">
        <v>46054</v>
      </c>
      <c r="L2094" s="169">
        <v>10472.31</v>
      </c>
      <c r="M2094" s="169">
        <v>101.39476999999999</v>
      </c>
      <c r="N2094" s="170">
        <v>10618.37464</v>
      </c>
      <c r="O2094" s="169" t="str">
        <f t="shared" si="32"/>
        <v>GNM</v>
      </c>
    </row>
    <row r="2095" spans="1:15" hidden="1" outlineLevel="3" x14ac:dyDescent="0.25">
      <c r="A2095" s="169" t="s">
        <v>1314</v>
      </c>
      <c r="B2095" s="169" t="s">
        <v>1315</v>
      </c>
      <c r="C2095" s="169" t="s">
        <v>1277</v>
      </c>
      <c r="D2095" s="169">
        <v>3.5</v>
      </c>
      <c r="E2095" s="171">
        <v>15969</v>
      </c>
      <c r="J2095" s="169">
        <v>3.1</v>
      </c>
      <c r="K2095" s="171">
        <v>46082</v>
      </c>
      <c r="L2095" s="169">
        <v>10247.719999999999</v>
      </c>
      <c r="M2095" s="169">
        <v>101.39476999999999</v>
      </c>
      <c r="N2095" s="170">
        <v>10390.652120000001</v>
      </c>
      <c r="O2095" s="169" t="str">
        <f t="shared" si="32"/>
        <v>GNM</v>
      </c>
    </row>
    <row r="2096" spans="1:15" hidden="1" outlineLevel="3" x14ac:dyDescent="0.25">
      <c r="A2096" s="169" t="s">
        <v>1314</v>
      </c>
      <c r="B2096" s="169" t="s">
        <v>1315</v>
      </c>
      <c r="C2096" s="169" t="s">
        <v>1277</v>
      </c>
      <c r="D2096" s="169">
        <v>3.5</v>
      </c>
      <c r="E2096" s="171">
        <v>15969</v>
      </c>
      <c r="J2096" s="169">
        <v>3.1</v>
      </c>
      <c r="K2096" s="171">
        <v>46113</v>
      </c>
      <c r="L2096" s="169">
        <v>11551.64</v>
      </c>
      <c r="M2096" s="169">
        <v>101.39476999999999</v>
      </c>
      <c r="N2096" s="170">
        <v>11712.758809999999</v>
      </c>
      <c r="O2096" s="169" t="str">
        <f t="shared" si="32"/>
        <v>GNM</v>
      </c>
    </row>
    <row r="2097" spans="1:15" hidden="1" outlineLevel="3" x14ac:dyDescent="0.25">
      <c r="A2097" s="169" t="s">
        <v>1314</v>
      </c>
      <c r="B2097" s="169" t="s">
        <v>1315</v>
      </c>
      <c r="C2097" s="169" t="s">
        <v>1277</v>
      </c>
      <c r="D2097" s="169">
        <v>3.5</v>
      </c>
      <c r="E2097" s="171">
        <v>15969</v>
      </c>
      <c r="J2097" s="169">
        <v>3.1</v>
      </c>
      <c r="K2097" s="171">
        <v>46143</v>
      </c>
      <c r="L2097" s="169">
        <v>11744.09</v>
      </c>
      <c r="M2097" s="169">
        <v>101.39476999999999</v>
      </c>
      <c r="N2097" s="170">
        <v>11907.893040000001</v>
      </c>
      <c r="O2097" s="169" t="str">
        <f t="shared" si="32"/>
        <v>GNM</v>
      </c>
    </row>
    <row r="2098" spans="1:15" hidden="1" outlineLevel="3" x14ac:dyDescent="0.25">
      <c r="A2098" s="169" t="s">
        <v>1314</v>
      </c>
      <c r="B2098" s="169" t="s">
        <v>1315</v>
      </c>
      <c r="C2098" s="169" t="s">
        <v>1277</v>
      </c>
      <c r="D2098" s="169">
        <v>3.5</v>
      </c>
      <c r="E2098" s="171">
        <v>15969</v>
      </c>
      <c r="J2098" s="169">
        <v>3.1</v>
      </c>
      <c r="K2098" s="171">
        <v>46174</v>
      </c>
      <c r="L2098" s="169">
        <v>11845.89</v>
      </c>
      <c r="M2098" s="169">
        <v>101.39476999999999</v>
      </c>
      <c r="N2098" s="170">
        <v>12011.11292</v>
      </c>
      <c r="O2098" s="169" t="str">
        <f t="shared" si="32"/>
        <v>GNM</v>
      </c>
    </row>
    <row r="2099" spans="1:15" hidden="1" outlineLevel="3" x14ac:dyDescent="0.25">
      <c r="A2099" s="169" t="s">
        <v>1314</v>
      </c>
      <c r="B2099" s="169" t="s">
        <v>1315</v>
      </c>
      <c r="C2099" s="169" t="s">
        <v>1277</v>
      </c>
      <c r="D2099" s="169">
        <v>3.5</v>
      </c>
      <c r="E2099" s="171">
        <v>15969</v>
      </c>
      <c r="J2099" s="169">
        <v>3.1</v>
      </c>
      <c r="K2099" s="171">
        <v>46204</v>
      </c>
      <c r="L2099" s="169">
        <v>12207.81</v>
      </c>
      <c r="M2099" s="169">
        <v>101.39476999999999</v>
      </c>
      <c r="N2099" s="170">
        <v>12378.08087</v>
      </c>
      <c r="O2099" s="169" t="str">
        <f t="shared" si="32"/>
        <v>GNM</v>
      </c>
    </row>
    <row r="2100" spans="1:15" hidden="1" outlineLevel="3" x14ac:dyDescent="0.25">
      <c r="A2100" s="169" t="s">
        <v>1314</v>
      </c>
      <c r="B2100" s="169" t="s">
        <v>1315</v>
      </c>
      <c r="C2100" s="169" t="s">
        <v>1277</v>
      </c>
      <c r="D2100" s="169">
        <v>3.5</v>
      </c>
      <c r="E2100" s="171">
        <v>15969</v>
      </c>
      <c r="J2100" s="169">
        <v>3.1</v>
      </c>
      <c r="K2100" s="171">
        <v>46235</v>
      </c>
      <c r="L2100" s="169">
        <v>11700.56</v>
      </c>
      <c r="M2100" s="169">
        <v>101.39476999999999</v>
      </c>
      <c r="N2100" s="170">
        <v>11863.7559</v>
      </c>
      <c r="O2100" s="169" t="str">
        <f t="shared" si="32"/>
        <v>GNM</v>
      </c>
    </row>
    <row r="2101" spans="1:15" hidden="1" outlineLevel="3" x14ac:dyDescent="0.25">
      <c r="A2101" s="169" t="s">
        <v>1314</v>
      </c>
      <c r="B2101" s="169" t="s">
        <v>1315</v>
      </c>
      <c r="C2101" s="169" t="s">
        <v>1277</v>
      </c>
      <c r="D2101" s="169">
        <v>3.5</v>
      </c>
      <c r="E2101" s="171">
        <v>15969</v>
      </c>
      <c r="J2101" s="169">
        <v>3.1</v>
      </c>
      <c r="K2101" s="171">
        <v>46266</v>
      </c>
      <c r="L2101" s="169">
        <v>11748.28</v>
      </c>
      <c r="M2101" s="169">
        <v>101.39476999999999</v>
      </c>
      <c r="N2101" s="170">
        <v>11912.14148</v>
      </c>
      <c r="O2101" s="169" t="str">
        <f t="shared" si="32"/>
        <v>GNM</v>
      </c>
    </row>
    <row r="2102" spans="1:15" hidden="1" outlineLevel="3" x14ac:dyDescent="0.25">
      <c r="A2102" s="169" t="s">
        <v>1314</v>
      </c>
      <c r="B2102" s="169" t="s">
        <v>1315</v>
      </c>
      <c r="C2102" s="169" t="s">
        <v>1277</v>
      </c>
      <c r="D2102" s="169">
        <v>3.5</v>
      </c>
      <c r="E2102" s="171">
        <v>15969</v>
      </c>
      <c r="J2102" s="169">
        <v>3.1</v>
      </c>
      <c r="K2102" s="171">
        <v>46296</v>
      </c>
      <c r="L2102" s="169">
        <v>10556.53</v>
      </c>
      <c r="M2102" s="169">
        <v>101.39476999999999</v>
      </c>
      <c r="N2102" s="170">
        <v>10703.76931</v>
      </c>
      <c r="O2102" s="169" t="str">
        <f t="shared" si="32"/>
        <v>GNM</v>
      </c>
    </row>
    <row r="2103" spans="1:15" hidden="1" outlineLevel="3" x14ac:dyDescent="0.25">
      <c r="A2103" s="169" t="s">
        <v>1314</v>
      </c>
      <c r="B2103" s="169" t="s">
        <v>1315</v>
      </c>
      <c r="C2103" s="169" t="s">
        <v>1277</v>
      </c>
      <c r="D2103" s="169">
        <v>3.5</v>
      </c>
      <c r="E2103" s="171">
        <v>15969</v>
      </c>
      <c r="J2103" s="169">
        <v>3.1</v>
      </c>
      <c r="K2103" s="171">
        <v>46327</v>
      </c>
      <c r="L2103" s="169">
        <v>10585.5</v>
      </c>
      <c r="M2103" s="169">
        <v>101.39476999999999</v>
      </c>
      <c r="N2103" s="170">
        <v>10733.14338</v>
      </c>
      <c r="O2103" s="169" t="str">
        <f t="shared" si="32"/>
        <v>GNM</v>
      </c>
    </row>
    <row r="2104" spans="1:15" hidden="1" outlineLevel="3" x14ac:dyDescent="0.25">
      <c r="A2104" s="169" t="s">
        <v>1314</v>
      </c>
      <c r="B2104" s="169" t="s">
        <v>1315</v>
      </c>
      <c r="C2104" s="169" t="s">
        <v>1277</v>
      </c>
      <c r="D2104" s="169">
        <v>3.5</v>
      </c>
      <c r="E2104" s="171">
        <v>15969</v>
      </c>
      <c r="J2104" s="169">
        <v>3.1</v>
      </c>
      <c r="K2104" s="171">
        <v>46357</v>
      </c>
      <c r="L2104" s="169">
        <v>9758.4599999999991</v>
      </c>
      <c r="M2104" s="169">
        <v>101.39476999999999</v>
      </c>
      <c r="N2104" s="170">
        <v>9894.5680730000004</v>
      </c>
      <c r="O2104" s="169" t="str">
        <f t="shared" si="32"/>
        <v>GNM</v>
      </c>
    </row>
    <row r="2105" spans="1:15" hidden="1" outlineLevel="3" x14ac:dyDescent="0.25">
      <c r="A2105" s="169" t="s">
        <v>1314</v>
      </c>
      <c r="B2105" s="169" t="s">
        <v>1315</v>
      </c>
      <c r="C2105" s="169" t="s">
        <v>1277</v>
      </c>
      <c r="D2105" s="169">
        <v>3.5</v>
      </c>
      <c r="E2105" s="171">
        <v>15969</v>
      </c>
      <c r="J2105" s="169">
        <v>3.1</v>
      </c>
      <c r="K2105" s="171">
        <v>46388</v>
      </c>
      <c r="L2105" s="169">
        <v>9780.83</v>
      </c>
      <c r="M2105" s="169">
        <v>101.39476999999999</v>
      </c>
      <c r="N2105" s="170">
        <v>9917.2500830000008</v>
      </c>
      <c r="O2105" s="169" t="str">
        <f t="shared" si="32"/>
        <v>GNM</v>
      </c>
    </row>
    <row r="2106" spans="1:15" hidden="1" outlineLevel="3" x14ac:dyDescent="0.25">
      <c r="A2106" s="169" t="s">
        <v>1314</v>
      </c>
      <c r="B2106" s="169" t="s">
        <v>1315</v>
      </c>
      <c r="C2106" s="169" t="s">
        <v>1277</v>
      </c>
      <c r="D2106" s="169">
        <v>3.5</v>
      </c>
      <c r="E2106" s="171">
        <v>15969</v>
      </c>
      <c r="J2106" s="169">
        <v>3.1</v>
      </c>
      <c r="K2106" s="171">
        <v>46419</v>
      </c>
      <c r="L2106" s="169">
        <v>8913.67</v>
      </c>
      <c r="M2106" s="169">
        <v>101.39476999999999</v>
      </c>
      <c r="N2106" s="170">
        <v>9037.9951949999995</v>
      </c>
      <c r="O2106" s="169" t="str">
        <f t="shared" si="32"/>
        <v>GNM</v>
      </c>
    </row>
    <row r="2107" spans="1:15" hidden="1" outlineLevel="3" x14ac:dyDescent="0.25">
      <c r="A2107" s="169" t="s">
        <v>1314</v>
      </c>
      <c r="B2107" s="169" t="s">
        <v>1315</v>
      </c>
      <c r="C2107" s="169" t="s">
        <v>1277</v>
      </c>
      <c r="D2107" s="169">
        <v>3.5</v>
      </c>
      <c r="E2107" s="171">
        <v>15969</v>
      </c>
      <c r="J2107" s="169">
        <v>3.1</v>
      </c>
      <c r="K2107" s="171">
        <v>46447</v>
      </c>
      <c r="L2107" s="169">
        <v>8723.0300000000007</v>
      </c>
      <c r="M2107" s="169">
        <v>101.39476999999999</v>
      </c>
      <c r="N2107" s="170">
        <v>8844.6962060000005</v>
      </c>
      <c r="O2107" s="169" t="str">
        <f t="shared" si="32"/>
        <v>GNM</v>
      </c>
    </row>
    <row r="2108" spans="1:15" hidden="1" outlineLevel="3" x14ac:dyDescent="0.25">
      <c r="A2108" s="169" t="s">
        <v>1314</v>
      </c>
      <c r="B2108" s="169" t="s">
        <v>1315</v>
      </c>
      <c r="C2108" s="169" t="s">
        <v>1277</v>
      </c>
      <c r="D2108" s="169">
        <v>3.5</v>
      </c>
      <c r="E2108" s="171">
        <v>15969</v>
      </c>
      <c r="J2108" s="169">
        <v>3.1</v>
      </c>
      <c r="K2108" s="171">
        <v>46478</v>
      </c>
      <c r="L2108" s="169">
        <v>9774.23</v>
      </c>
      <c r="M2108" s="169">
        <v>101.39476999999999</v>
      </c>
      <c r="N2108" s="170">
        <v>9910.5580279999995</v>
      </c>
      <c r="O2108" s="169" t="str">
        <f t="shared" si="32"/>
        <v>GNM</v>
      </c>
    </row>
    <row r="2109" spans="1:15" hidden="1" outlineLevel="3" x14ac:dyDescent="0.25">
      <c r="A2109" s="169" t="s">
        <v>1314</v>
      </c>
      <c r="B2109" s="169" t="s">
        <v>1315</v>
      </c>
      <c r="C2109" s="169" t="s">
        <v>1277</v>
      </c>
      <c r="D2109" s="169">
        <v>3.5</v>
      </c>
      <c r="E2109" s="171">
        <v>15969</v>
      </c>
      <c r="J2109" s="169">
        <v>3.1</v>
      </c>
      <c r="K2109" s="171">
        <v>46508</v>
      </c>
      <c r="L2109" s="169">
        <v>9918.75</v>
      </c>
      <c r="M2109" s="169">
        <v>101.39476999999999</v>
      </c>
      <c r="N2109" s="170">
        <v>10057.09375</v>
      </c>
      <c r="O2109" s="169" t="str">
        <f t="shared" si="32"/>
        <v>GNM</v>
      </c>
    </row>
    <row r="2110" spans="1:15" hidden="1" outlineLevel="3" x14ac:dyDescent="0.25">
      <c r="A2110" s="169" t="s">
        <v>1314</v>
      </c>
      <c r="B2110" s="169" t="s">
        <v>1315</v>
      </c>
      <c r="C2110" s="169" t="s">
        <v>1277</v>
      </c>
      <c r="D2110" s="169">
        <v>3.5</v>
      </c>
      <c r="E2110" s="171">
        <v>15969</v>
      </c>
      <c r="J2110" s="169">
        <v>3.1</v>
      </c>
      <c r="K2110" s="171">
        <v>46539</v>
      </c>
      <c r="L2110" s="169">
        <v>10000.4</v>
      </c>
      <c r="M2110" s="169">
        <v>101.39476999999999</v>
      </c>
      <c r="N2110" s="170">
        <v>10139.88258</v>
      </c>
      <c r="O2110" s="169" t="str">
        <f t="shared" si="32"/>
        <v>GNM</v>
      </c>
    </row>
    <row r="2111" spans="1:15" hidden="1" outlineLevel="3" x14ac:dyDescent="0.25">
      <c r="A2111" s="169" t="s">
        <v>1314</v>
      </c>
      <c r="B2111" s="169" t="s">
        <v>1315</v>
      </c>
      <c r="C2111" s="169" t="s">
        <v>1277</v>
      </c>
      <c r="D2111" s="169">
        <v>3.5</v>
      </c>
      <c r="E2111" s="171">
        <v>15969</v>
      </c>
      <c r="J2111" s="169">
        <v>3.1</v>
      </c>
      <c r="K2111" s="171">
        <v>46569</v>
      </c>
      <c r="L2111" s="169">
        <v>10297.629999999999</v>
      </c>
      <c r="M2111" s="169">
        <v>101.39476999999999</v>
      </c>
      <c r="N2111" s="170">
        <v>10441.258250000001</v>
      </c>
      <c r="O2111" s="169" t="str">
        <f t="shared" si="32"/>
        <v>GNM</v>
      </c>
    </row>
    <row r="2112" spans="1:15" hidden="1" outlineLevel="3" x14ac:dyDescent="0.25">
      <c r="A2112" s="169" t="s">
        <v>1314</v>
      </c>
      <c r="B2112" s="169" t="s">
        <v>1315</v>
      </c>
      <c r="C2112" s="169" t="s">
        <v>1277</v>
      </c>
      <c r="D2112" s="169">
        <v>3.5</v>
      </c>
      <c r="E2112" s="171">
        <v>15969</v>
      </c>
      <c r="J2112" s="169">
        <v>3.1</v>
      </c>
      <c r="K2112" s="171">
        <v>46600</v>
      </c>
      <c r="L2112" s="169">
        <v>9892.2099999999991</v>
      </c>
      <c r="M2112" s="169">
        <v>101.39476999999999</v>
      </c>
      <c r="N2112" s="170">
        <v>10030.183580000001</v>
      </c>
      <c r="O2112" s="169" t="str">
        <f t="shared" si="32"/>
        <v>GNM</v>
      </c>
    </row>
    <row r="2113" spans="1:15" hidden="1" outlineLevel="3" x14ac:dyDescent="0.25">
      <c r="A2113" s="169" t="s">
        <v>1314</v>
      </c>
      <c r="B2113" s="169" t="s">
        <v>1315</v>
      </c>
      <c r="C2113" s="169" t="s">
        <v>1277</v>
      </c>
      <c r="D2113" s="169">
        <v>3.5</v>
      </c>
      <c r="E2113" s="171">
        <v>15969</v>
      </c>
      <c r="J2113" s="169">
        <v>3.1</v>
      </c>
      <c r="K2113" s="171">
        <v>46631</v>
      </c>
      <c r="L2113" s="169">
        <v>9937.52</v>
      </c>
      <c r="M2113" s="169">
        <v>101.39476999999999</v>
      </c>
      <c r="N2113" s="170">
        <v>10076.125550000001</v>
      </c>
      <c r="O2113" s="169" t="str">
        <f t="shared" si="32"/>
        <v>GNM</v>
      </c>
    </row>
    <row r="2114" spans="1:15" hidden="1" outlineLevel="3" x14ac:dyDescent="0.25">
      <c r="A2114" s="169" t="s">
        <v>1314</v>
      </c>
      <c r="B2114" s="169" t="s">
        <v>1315</v>
      </c>
      <c r="C2114" s="169" t="s">
        <v>1277</v>
      </c>
      <c r="D2114" s="169">
        <v>3.5</v>
      </c>
      <c r="E2114" s="171">
        <v>15969</v>
      </c>
      <c r="J2114" s="169">
        <v>3.1</v>
      </c>
      <c r="K2114" s="171">
        <v>46661</v>
      </c>
      <c r="L2114" s="169">
        <v>8971.9500000000007</v>
      </c>
      <c r="M2114" s="169">
        <v>101.39476999999999</v>
      </c>
      <c r="N2114" s="170">
        <v>9097.0880670000006</v>
      </c>
      <c r="O2114" s="169" t="str">
        <f t="shared" ref="O2114:O2177" si="33">LEFT(B2114,3)</f>
        <v>GNM</v>
      </c>
    </row>
    <row r="2115" spans="1:15" hidden="1" outlineLevel="3" x14ac:dyDescent="0.25">
      <c r="A2115" s="169" t="s">
        <v>1314</v>
      </c>
      <c r="B2115" s="169" t="s">
        <v>1315</v>
      </c>
      <c r="C2115" s="169" t="s">
        <v>1277</v>
      </c>
      <c r="D2115" s="169">
        <v>3.5</v>
      </c>
      <c r="E2115" s="171">
        <v>15969</v>
      </c>
      <c r="J2115" s="169">
        <v>3.1</v>
      </c>
      <c r="K2115" s="171">
        <v>46692</v>
      </c>
      <c r="L2115" s="169">
        <v>9003.1</v>
      </c>
      <c r="M2115" s="169">
        <v>101.39476999999999</v>
      </c>
      <c r="N2115" s="170">
        <v>9128.6725380000007</v>
      </c>
      <c r="O2115" s="169" t="str">
        <f t="shared" si="33"/>
        <v>GNM</v>
      </c>
    </row>
    <row r="2116" spans="1:15" hidden="1" outlineLevel="3" x14ac:dyDescent="0.25">
      <c r="A2116" s="169" t="s">
        <v>1314</v>
      </c>
      <c r="B2116" s="169" t="s">
        <v>1315</v>
      </c>
      <c r="C2116" s="169" t="s">
        <v>1277</v>
      </c>
      <c r="D2116" s="169">
        <v>3.5</v>
      </c>
      <c r="E2116" s="171">
        <v>15969</v>
      </c>
      <c r="J2116" s="169">
        <v>3.1</v>
      </c>
      <c r="K2116" s="171">
        <v>46722</v>
      </c>
      <c r="L2116" s="169">
        <v>8325.77</v>
      </c>
      <c r="M2116" s="169">
        <v>101.39476999999999</v>
      </c>
      <c r="N2116" s="170">
        <v>8441.8953419999998</v>
      </c>
      <c r="O2116" s="169" t="str">
        <f t="shared" si="33"/>
        <v>GNM</v>
      </c>
    </row>
    <row r="2117" spans="1:15" hidden="1" outlineLevel="3" x14ac:dyDescent="0.25">
      <c r="A2117" s="169" t="s">
        <v>1314</v>
      </c>
      <c r="B2117" s="169" t="s">
        <v>1315</v>
      </c>
      <c r="C2117" s="169" t="s">
        <v>1277</v>
      </c>
      <c r="D2117" s="169">
        <v>3.5</v>
      </c>
      <c r="E2117" s="171">
        <v>15969</v>
      </c>
      <c r="J2117" s="169">
        <v>3.1</v>
      </c>
      <c r="K2117" s="171">
        <v>46753</v>
      </c>
      <c r="L2117" s="169">
        <v>8345.5400000000009</v>
      </c>
      <c r="M2117" s="169">
        <v>101.39476999999999</v>
      </c>
      <c r="N2117" s="170">
        <v>8461.9410879999996</v>
      </c>
      <c r="O2117" s="169" t="str">
        <f t="shared" si="33"/>
        <v>GNM</v>
      </c>
    </row>
    <row r="2118" spans="1:15" hidden="1" outlineLevel="3" x14ac:dyDescent="0.25">
      <c r="A2118" s="169" t="s">
        <v>1314</v>
      </c>
      <c r="B2118" s="169" t="s">
        <v>1315</v>
      </c>
      <c r="C2118" s="169" t="s">
        <v>1277</v>
      </c>
      <c r="D2118" s="169">
        <v>3.5</v>
      </c>
      <c r="E2118" s="171">
        <v>15969</v>
      </c>
      <c r="J2118" s="169">
        <v>3.1</v>
      </c>
      <c r="K2118" s="171">
        <v>46784</v>
      </c>
      <c r="L2118" s="169">
        <v>7639.89</v>
      </c>
      <c r="M2118" s="169">
        <v>101.39476999999999</v>
      </c>
      <c r="N2118" s="170">
        <v>7746.4488940000001</v>
      </c>
      <c r="O2118" s="169" t="str">
        <f t="shared" si="33"/>
        <v>GNM</v>
      </c>
    </row>
    <row r="2119" spans="1:15" hidden="1" outlineLevel="3" x14ac:dyDescent="0.25">
      <c r="A2119" s="169" t="s">
        <v>1314</v>
      </c>
      <c r="B2119" s="169" t="s">
        <v>1315</v>
      </c>
      <c r="C2119" s="169" t="s">
        <v>1277</v>
      </c>
      <c r="D2119" s="169">
        <v>3.5</v>
      </c>
      <c r="E2119" s="171">
        <v>15969</v>
      </c>
      <c r="J2119" s="169">
        <v>3.1</v>
      </c>
      <c r="K2119" s="171">
        <v>46813</v>
      </c>
      <c r="L2119" s="169">
        <v>7481.38</v>
      </c>
      <c r="M2119" s="169">
        <v>101.39476999999999</v>
      </c>
      <c r="N2119" s="170">
        <v>7585.7280440000004</v>
      </c>
      <c r="O2119" s="169" t="str">
        <f t="shared" si="33"/>
        <v>GNM</v>
      </c>
    </row>
    <row r="2120" spans="1:15" hidden="1" outlineLevel="3" x14ac:dyDescent="0.25">
      <c r="A2120" s="169" t="s">
        <v>1314</v>
      </c>
      <c r="B2120" s="169" t="s">
        <v>1315</v>
      </c>
      <c r="C2120" s="169" t="s">
        <v>1277</v>
      </c>
      <c r="D2120" s="169">
        <v>3.5</v>
      </c>
      <c r="E2120" s="171">
        <v>15969</v>
      </c>
      <c r="J2120" s="169">
        <v>3.1</v>
      </c>
      <c r="K2120" s="171">
        <v>46844</v>
      </c>
      <c r="L2120" s="169">
        <v>8344.75</v>
      </c>
      <c r="M2120" s="169">
        <v>101.39476999999999</v>
      </c>
      <c r="N2120" s="170">
        <v>8461.1400699999995</v>
      </c>
      <c r="O2120" s="169" t="str">
        <f t="shared" si="33"/>
        <v>GNM</v>
      </c>
    </row>
    <row r="2121" spans="1:15" hidden="1" outlineLevel="3" x14ac:dyDescent="0.25">
      <c r="A2121" s="169" t="s">
        <v>1314</v>
      </c>
      <c r="B2121" s="169" t="s">
        <v>1315</v>
      </c>
      <c r="C2121" s="169" t="s">
        <v>1277</v>
      </c>
      <c r="D2121" s="169">
        <v>3.5</v>
      </c>
      <c r="E2121" s="171">
        <v>15969</v>
      </c>
      <c r="J2121" s="169">
        <v>3.1</v>
      </c>
      <c r="K2121" s="171">
        <v>46874</v>
      </c>
      <c r="L2121" s="169">
        <v>8462.31</v>
      </c>
      <c r="M2121" s="169">
        <v>101.39476999999999</v>
      </c>
      <c r="N2121" s="170">
        <v>8580.3397609999993</v>
      </c>
      <c r="O2121" s="169" t="str">
        <f t="shared" si="33"/>
        <v>GNM</v>
      </c>
    </row>
    <row r="2122" spans="1:15" hidden="1" outlineLevel="3" x14ac:dyDescent="0.25">
      <c r="A2122" s="169" t="s">
        <v>1314</v>
      </c>
      <c r="B2122" s="169" t="s">
        <v>1315</v>
      </c>
      <c r="C2122" s="169" t="s">
        <v>1277</v>
      </c>
      <c r="D2122" s="169">
        <v>3.5</v>
      </c>
      <c r="E2122" s="171">
        <v>15969</v>
      </c>
      <c r="J2122" s="169">
        <v>3.1</v>
      </c>
      <c r="K2122" s="171">
        <v>46905</v>
      </c>
      <c r="L2122" s="169">
        <v>8524.2099999999991</v>
      </c>
      <c r="M2122" s="169">
        <v>101.39476999999999</v>
      </c>
      <c r="N2122" s="170">
        <v>8643.1031239999993</v>
      </c>
      <c r="O2122" s="169" t="str">
        <f t="shared" si="33"/>
        <v>GNM</v>
      </c>
    </row>
    <row r="2123" spans="1:15" hidden="1" outlineLevel="3" x14ac:dyDescent="0.25">
      <c r="A2123" s="169" t="s">
        <v>1314</v>
      </c>
      <c r="B2123" s="169" t="s">
        <v>1315</v>
      </c>
      <c r="C2123" s="169" t="s">
        <v>1277</v>
      </c>
      <c r="D2123" s="169">
        <v>3.5</v>
      </c>
      <c r="E2123" s="171">
        <v>15969</v>
      </c>
      <c r="J2123" s="169">
        <v>3.1</v>
      </c>
      <c r="K2123" s="171">
        <v>46935</v>
      </c>
      <c r="L2123" s="169">
        <v>7112.09</v>
      </c>
      <c r="M2123" s="169">
        <v>101.39476999999999</v>
      </c>
      <c r="N2123" s="170">
        <v>7211.2872980000002</v>
      </c>
      <c r="O2123" s="169" t="str">
        <f t="shared" si="33"/>
        <v>GNM</v>
      </c>
    </row>
    <row r="2124" spans="1:15" hidden="1" outlineLevel="3" x14ac:dyDescent="0.25">
      <c r="A2124" s="169" t="s">
        <v>1316</v>
      </c>
      <c r="B2124" s="169" t="s">
        <v>1317</v>
      </c>
      <c r="C2124" s="169" t="s">
        <v>1277</v>
      </c>
      <c r="D2124" s="169">
        <v>3</v>
      </c>
      <c r="E2124" s="171">
        <v>47289</v>
      </c>
      <c r="J2124" s="169">
        <v>3.03</v>
      </c>
      <c r="K2124" s="171">
        <v>43374</v>
      </c>
      <c r="L2124" s="169">
        <v>18899.830000000002</v>
      </c>
      <c r="M2124" s="169">
        <v>99.784059999999997</v>
      </c>
      <c r="N2124" s="170">
        <v>18859.01771</v>
      </c>
      <c r="O2124" s="169" t="str">
        <f t="shared" si="33"/>
        <v>GNM</v>
      </c>
    </row>
    <row r="2125" spans="1:15" hidden="1" outlineLevel="3" x14ac:dyDescent="0.25">
      <c r="A2125" s="169" t="s">
        <v>1316</v>
      </c>
      <c r="B2125" s="169" t="s">
        <v>1317</v>
      </c>
      <c r="C2125" s="169" t="s">
        <v>1277</v>
      </c>
      <c r="D2125" s="169">
        <v>3</v>
      </c>
      <c r="E2125" s="171">
        <v>47289</v>
      </c>
      <c r="J2125" s="169">
        <v>3.03</v>
      </c>
      <c r="K2125" s="171">
        <v>43405</v>
      </c>
      <c r="L2125" s="169">
        <v>18947.13</v>
      </c>
      <c r="M2125" s="169">
        <v>99.784059999999997</v>
      </c>
      <c r="N2125" s="170">
        <v>18906.21557</v>
      </c>
      <c r="O2125" s="169" t="str">
        <f t="shared" si="33"/>
        <v>GNM</v>
      </c>
    </row>
    <row r="2126" spans="1:15" hidden="1" outlineLevel="3" x14ac:dyDescent="0.25">
      <c r="A2126" s="169" t="s">
        <v>1316</v>
      </c>
      <c r="B2126" s="169" t="s">
        <v>1317</v>
      </c>
      <c r="C2126" s="169" t="s">
        <v>1277</v>
      </c>
      <c r="D2126" s="169">
        <v>3</v>
      </c>
      <c r="E2126" s="171">
        <v>47289</v>
      </c>
      <c r="J2126" s="169">
        <v>3.03</v>
      </c>
      <c r="K2126" s="171">
        <v>43435</v>
      </c>
      <c r="L2126" s="169">
        <v>18994.46</v>
      </c>
      <c r="M2126" s="169">
        <v>99.784059999999997</v>
      </c>
      <c r="N2126" s="170">
        <v>18953.443360000001</v>
      </c>
      <c r="O2126" s="169" t="str">
        <f t="shared" si="33"/>
        <v>GNM</v>
      </c>
    </row>
    <row r="2127" spans="1:15" hidden="1" outlineLevel="3" x14ac:dyDescent="0.25">
      <c r="A2127" s="169" t="s">
        <v>1316</v>
      </c>
      <c r="B2127" s="169" t="s">
        <v>1317</v>
      </c>
      <c r="C2127" s="169" t="s">
        <v>1277</v>
      </c>
      <c r="D2127" s="169">
        <v>3</v>
      </c>
      <c r="E2127" s="171">
        <v>47289</v>
      </c>
      <c r="J2127" s="169">
        <v>3.03</v>
      </c>
      <c r="K2127" s="171">
        <v>43466</v>
      </c>
      <c r="L2127" s="169">
        <v>19041.77</v>
      </c>
      <c r="M2127" s="169">
        <v>99.784059999999997</v>
      </c>
      <c r="N2127" s="170">
        <v>19000.6512</v>
      </c>
      <c r="O2127" s="169" t="str">
        <f t="shared" si="33"/>
        <v>GNM</v>
      </c>
    </row>
    <row r="2128" spans="1:15" hidden="1" outlineLevel="3" x14ac:dyDescent="0.25">
      <c r="A2128" s="169" t="s">
        <v>1316</v>
      </c>
      <c r="B2128" s="169" t="s">
        <v>1317</v>
      </c>
      <c r="C2128" s="169" t="s">
        <v>1277</v>
      </c>
      <c r="D2128" s="169">
        <v>3</v>
      </c>
      <c r="E2128" s="171">
        <v>47289</v>
      </c>
      <c r="J2128" s="169">
        <v>3.03</v>
      </c>
      <c r="K2128" s="171">
        <v>43497</v>
      </c>
      <c r="L2128" s="169">
        <v>19089.53</v>
      </c>
      <c r="M2128" s="169">
        <v>99.784059999999997</v>
      </c>
      <c r="N2128" s="170">
        <v>19048.308069999999</v>
      </c>
      <c r="O2128" s="169" t="str">
        <f t="shared" si="33"/>
        <v>GNM</v>
      </c>
    </row>
    <row r="2129" spans="1:15" hidden="1" outlineLevel="3" x14ac:dyDescent="0.25">
      <c r="A2129" s="169" t="s">
        <v>1316</v>
      </c>
      <c r="B2129" s="169" t="s">
        <v>1317</v>
      </c>
      <c r="C2129" s="169" t="s">
        <v>1277</v>
      </c>
      <c r="D2129" s="169">
        <v>3</v>
      </c>
      <c r="E2129" s="171">
        <v>47289</v>
      </c>
      <c r="J2129" s="169">
        <v>3.03</v>
      </c>
      <c r="K2129" s="171">
        <v>43525</v>
      </c>
      <c r="L2129" s="169">
        <v>19137.27</v>
      </c>
      <c r="M2129" s="169">
        <v>99.784059999999997</v>
      </c>
      <c r="N2129" s="170">
        <v>19095.94498</v>
      </c>
      <c r="O2129" s="169" t="str">
        <f t="shared" si="33"/>
        <v>GNM</v>
      </c>
    </row>
    <row r="2130" spans="1:15" hidden="1" outlineLevel="3" x14ac:dyDescent="0.25">
      <c r="A2130" s="169" t="s">
        <v>1316</v>
      </c>
      <c r="B2130" s="169" t="s">
        <v>1317</v>
      </c>
      <c r="C2130" s="169" t="s">
        <v>1277</v>
      </c>
      <c r="D2130" s="169">
        <v>3</v>
      </c>
      <c r="E2130" s="171">
        <v>47289</v>
      </c>
      <c r="J2130" s="169">
        <v>3.03</v>
      </c>
      <c r="K2130" s="171">
        <v>43556</v>
      </c>
      <c r="L2130" s="169">
        <v>19185.03</v>
      </c>
      <c r="M2130" s="169">
        <v>99.784059999999997</v>
      </c>
      <c r="N2130" s="170">
        <v>19143.601849999999</v>
      </c>
      <c r="O2130" s="169" t="str">
        <f t="shared" si="33"/>
        <v>GNM</v>
      </c>
    </row>
    <row r="2131" spans="1:15" hidden="1" outlineLevel="3" x14ac:dyDescent="0.25">
      <c r="A2131" s="169" t="s">
        <v>1316</v>
      </c>
      <c r="B2131" s="169" t="s">
        <v>1317</v>
      </c>
      <c r="C2131" s="169" t="s">
        <v>1277</v>
      </c>
      <c r="D2131" s="169">
        <v>3</v>
      </c>
      <c r="E2131" s="171">
        <v>47289</v>
      </c>
      <c r="J2131" s="169">
        <v>3.03</v>
      </c>
      <c r="K2131" s="171">
        <v>43586</v>
      </c>
      <c r="L2131" s="169">
        <v>19232.77</v>
      </c>
      <c r="M2131" s="169">
        <v>99.784059999999997</v>
      </c>
      <c r="N2131" s="170">
        <v>19191.23876</v>
      </c>
      <c r="O2131" s="169" t="str">
        <f t="shared" si="33"/>
        <v>GNM</v>
      </c>
    </row>
    <row r="2132" spans="1:15" hidden="1" outlineLevel="3" x14ac:dyDescent="0.25">
      <c r="A2132" s="169" t="s">
        <v>1316</v>
      </c>
      <c r="B2132" s="169" t="s">
        <v>1317</v>
      </c>
      <c r="C2132" s="169" t="s">
        <v>1277</v>
      </c>
      <c r="D2132" s="169">
        <v>3</v>
      </c>
      <c r="E2132" s="171">
        <v>47289</v>
      </c>
      <c r="J2132" s="169">
        <v>3.03</v>
      </c>
      <c r="K2132" s="171">
        <v>43617</v>
      </c>
      <c r="L2132" s="169">
        <v>19280.97</v>
      </c>
      <c r="M2132" s="169">
        <v>99.784059999999997</v>
      </c>
      <c r="N2132" s="170">
        <v>19239.33467</v>
      </c>
      <c r="O2132" s="169" t="str">
        <f t="shared" si="33"/>
        <v>GNM</v>
      </c>
    </row>
    <row r="2133" spans="1:15" hidden="1" outlineLevel="3" x14ac:dyDescent="0.25">
      <c r="A2133" s="169" t="s">
        <v>1316</v>
      </c>
      <c r="B2133" s="169" t="s">
        <v>1317</v>
      </c>
      <c r="C2133" s="169" t="s">
        <v>1277</v>
      </c>
      <c r="D2133" s="169">
        <v>3</v>
      </c>
      <c r="E2133" s="171">
        <v>47289</v>
      </c>
      <c r="J2133" s="169">
        <v>3.03</v>
      </c>
      <c r="K2133" s="171">
        <v>43647</v>
      </c>
      <c r="L2133" s="169">
        <v>19329.14</v>
      </c>
      <c r="M2133" s="169">
        <v>99.784059999999997</v>
      </c>
      <c r="N2133" s="170">
        <v>19287.400659999999</v>
      </c>
      <c r="O2133" s="169" t="str">
        <f t="shared" si="33"/>
        <v>GNM</v>
      </c>
    </row>
    <row r="2134" spans="1:15" hidden="1" outlineLevel="3" x14ac:dyDescent="0.25">
      <c r="A2134" s="169" t="s">
        <v>1316</v>
      </c>
      <c r="B2134" s="169" t="s">
        <v>1317</v>
      </c>
      <c r="C2134" s="169" t="s">
        <v>1277</v>
      </c>
      <c r="D2134" s="169">
        <v>3</v>
      </c>
      <c r="E2134" s="171">
        <v>47289</v>
      </c>
      <c r="J2134" s="169">
        <v>3.03</v>
      </c>
      <c r="K2134" s="171">
        <v>43678</v>
      </c>
      <c r="L2134" s="169">
        <v>19377.77</v>
      </c>
      <c r="M2134" s="169">
        <v>99.784059999999997</v>
      </c>
      <c r="N2134" s="170">
        <v>19335.925640000001</v>
      </c>
      <c r="O2134" s="169" t="str">
        <f t="shared" si="33"/>
        <v>GNM</v>
      </c>
    </row>
    <row r="2135" spans="1:15" hidden="1" outlineLevel="3" x14ac:dyDescent="0.25">
      <c r="A2135" s="169" t="s">
        <v>1316</v>
      </c>
      <c r="B2135" s="169" t="s">
        <v>1317</v>
      </c>
      <c r="C2135" s="169" t="s">
        <v>1277</v>
      </c>
      <c r="D2135" s="169">
        <v>3</v>
      </c>
      <c r="E2135" s="171">
        <v>47289</v>
      </c>
      <c r="J2135" s="169">
        <v>3.03</v>
      </c>
      <c r="K2135" s="171">
        <v>43709</v>
      </c>
      <c r="L2135" s="169">
        <v>19425.97</v>
      </c>
      <c r="M2135" s="169">
        <v>99.784059999999997</v>
      </c>
      <c r="N2135" s="170">
        <v>19384.021560000001</v>
      </c>
      <c r="O2135" s="169" t="str">
        <f t="shared" si="33"/>
        <v>GNM</v>
      </c>
    </row>
    <row r="2136" spans="1:15" hidden="1" outlineLevel="3" x14ac:dyDescent="0.25">
      <c r="A2136" s="169" t="s">
        <v>1316</v>
      </c>
      <c r="B2136" s="169" t="s">
        <v>1317</v>
      </c>
      <c r="C2136" s="169" t="s">
        <v>1277</v>
      </c>
      <c r="D2136" s="169">
        <v>3</v>
      </c>
      <c r="E2136" s="171">
        <v>47289</v>
      </c>
      <c r="J2136" s="169">
        <v>3.03</v>
      </c>
      <c r="K2136" s="171">
        <v>43739</v>
      </c>
      <c r="L2136" s="169">
        <v>19474.599999999999</v>
      </c>
      <c r="M2136" s="169">
        <v>99.784059999999997</v>
      </c>
      <c r="N2136" s="170">
        <v>19432.546549999999</v>
      </c>
      <c r="O2136" s="169" t="str">
        <f t="shared" si="33"/>
        <v>GNM</v>
      </c>
    </row>
    <row r="2137" spans="1:15" hidden="1" outlineLevel="3" x14ac:dyDescent="0.25">
      <c r="A2137" s="169" t="s">
        <v>1316</v>
      </c>
      <c r="B2137" s="169" t="s">
        <v>1317</v>
      </c>
      <c r="C2137" s="169" t="s">
        <v>1277</v>
      </c>
      <c r="D2137" s="169">
        <v>3</v>
      </c>
      <c r="E2137" s="171">
        <v>47289</v>
      </c>
      <c r="J2137" s="169">
        <v>3.03</v>
      </c>
      <c r="K2137" s="171">
        <v>43770</v>
      </c>
      <c r="L2137" s="169">
        <v>19523.23</v>
      </c>
      <c r="M2137" s="169">
        <v>99.784059999999997</v>
      </c>
      <c r="N2137" s="170">
        <v>19481.071540000001</v>
      </c>
      <c r="O2137" s="169" t="str">
        <f t="shared" si="33"/>
        <v>GNM</v>
      </c>
    </row>
    <row r="2138" spans="1:15" hidden="1" outlineLevel="3" x14ac:dyDescent="0.25">
      <c r="A2138" s="169" t="s">
        <v>1316</v>
      </c>
      <c r="B2138" s="169" t="s">
        <v>1317</v>
      </c>
      <c r="C2138" s="169" t="s">
        <v>1277</v>
      </c>
      <c r="D2138" s="169">
        <v>3</v>
      </c>
      <c r="E2138" s="171">
        <v>47289</v>
      </c>
      <c r="J2138" s="169">
        <v>3.03</v>
      </c>
      <c r="K2138" s="171">
        <v>43800</v>
      </c>
      <c r="L2138" s="169">
        <v>19571.86</v>
      </c>
      <c r="M2138" s="169">
        <v>99.784059999999997</v>
      </c>
      <c r="N2138" s="170">
        <v>19529.596529999999</v>
      </c>
      <c r="O2138" s="169" t="str">
        <f t="shared" si="33"/>
        <v>GNM</v>
      </c>
    </row>
    <row r="2139" spans="1:15" hidden="1" outlineLevel="3" x14ac:dyDescent="0.25">
      <c r="A2139" s="169" t="s">
        <v>1316</v>
      </c>
      <c r="B2139" s="169" t="s">
        <v>1317</v>
      </c>
      <c r="C2139" s="169" t="s">
        <v>1277</v>
      </c>
      <c r="D2139" s="169">
        <v>3</v>
      </c>
      <c r="E2139" s="171">
        <v>47289</v>
      </c>
      <c r="J2139" s="169">
        <v>3.03</v>
      </c>
      <c r="K2139" s="171">
        <v>43831</v>
      </c>
      <c r="L2139" s="169">
        <v>19620.93</v>
      </c>
      <c r="M2139" s="169">
        <v>99.784059999999997</v>
      </c>
      <c r="N2139" s="170">
        <v>19578.560560000002</v>
      </c>
      <c r="O2139" s="169" t="str">
        <f t="shared" si="33"/>
        <v>GNM</v>
      </c>
    </row>
    <row r="2140" spans="1:15" hidden="1" outlineLevel="3" x14ac:dyDescent="0.25">
      <c r="A2140" s="169" t="s">
        <v>1316</v>
      </c>
      <c r="B2140" s="169" t="s">
        <v>1317</v>
      </c>
      <c r="C2140" s="169" t="s">
        <v>1277</v>
      </c>
      <c r="D2140" s="169">
        <v>3</v>
      </c>
      <c r="E2140" s="171">
        <v>47289</v>
      </c>
      <c r="J2140" s="169">
        <v>3.03</v>
      </c>
      <c r="K2140" s="171">
        <v>43862</v>
      </c>
      <c r="L2140" s="169">
        <v>19669.990000000002</v>
      </c>
      <c r="M2140" s="169">
        <v>99.784059999999997</v>
      </c>
      <c r="N2140" s="170">
        <v>19627.514620000002</v>
      </c>
      <c r="O2140" s="169" t="str">
        <f t="shared" si="33"/>
        <v>GNM</v>
      </c>
    </row>
    <row r="2141" spans="1:15" hidden="1" outlineLevel="3" x14ac:dyDescent="0.25">
      <c r="A2141" s="169" t="s">
        <v>1316</v>
      </c>
      <c r="B2141" s="169" t="s">
        <v>1317</v>
      </c>
      <c r="C2141" s="169" t="s">
        <v>1277</v>
      </c>
      <c r="D2141" s="169">
        <v>3</v>
      </c>
      <c r="E2141" s="171">
        <v>47289</v>
      </c>
      <c r="J2141" s="169">
        <v>3.03</v>
      </c>
      <c r="K2141" s="171">
        <v>43891</v>
      </c>
      <c r="L2141" s="169">
        <v>19719.060000000001</v>
      </c>
      <c r="M2141" s="169">
        <v>99.784059999999997</v>
      </c>
      <c r="N2141" s="170">
        <v>19676.478660000001</v>
      </c>
      <c r="O2141" s="169" t="str">
        <f t="shared" si="33"/>
        <v>GNM</v>
      </c>
    </row>
    <row r="2142" spans="1:15" hidden="1" outlineLevel="3" x14ac:dyDescent="0.25">
      <c r="A2142" s="169" t="s">
        <v>1316</v>
      </c>
      <c r="B2142" s="169" t="s">
        <v>1317</v>
      </c>
      <c r="C2142" s="169" t="s">
        <v>1277</v>
      </c>
      <c r="D2142" s="169">
        <v>3</v>
      </c>
      <c r="E2142" s="171">
        <v>47289</v>
      </c>
      <c r="J2142" s="169">
        <v>3.03</v>
      </c>
      <c r="K2142" s="171">
        <v>43922</v>
      </c>
      <c r="L2142" s="169">
        <v>19768.560000000001</v>
      </c>
      <c r="M2142" s="169">
        <v>99.784059999999997</v>
      </c>
      <c r="N2142" s="170">
        <v>19725.871770000002</v>
      </c>
      <c r="O2142" s="169" t="str">
        <f t="shared" si="33"/>
        <v>GNM</v>
      </c>
    </row>
    <row r="2143" spans="1:15" hidden="1" outlineLevel="3" x14ac:dyDescent="0.25">
      <c r="A2143" s="169" t="s">
        <v>1316</v>
      </c>
      <c r="B2143" s="169" t="s">
        <v>1317</v>
      </c>
      <c r="C2143" s="169" t="s">
        <v>1277</v>
      </c>
      <c r="D2143" s="169">
        <v>3</v>
      </c>
      <c r="E2143" s="171">
        <v>47289</v>
      </c>
      <c r="J2143" s="169">
        <v>3.03</v>
      </c>
      <c r="K2143" s="171">
        <v>43952</v>
      </c>
      <c r="L2143" s="169">
        <v>19818.060000000001</v>
      </c>
      <c r="M2143" s="169">
        <v>99.784059999999997</v>
      </c>
      <c r="N2143" s="170">
        <v>19775.264879999999</v>
      </c>
      <c r="O2143" s="169" t="str">
        <f t="shared" si="33"/>
        <v>GNM</v>
      </c>
    </row>
    <row r="2144" spans="1:15" hidden="1" outlineLevel="3" x14ac:dyDescent="0.25">
      <c r="A2144" s="169" t="s">
        <v>1316</v>
      </c>
      <c r="B2144" s="169" t="s">
        <v>1317</v>
      </c>
      <c r="C2144" s="169" t="s">
        <v>1277</v>
      </c>
      <c r="D2144" s="169">
        <v>3</v>
      </c>
      <c r="E2144" s="171">
        <v>47289</v>
      </c>
      <c r="J2144" s="169">
        <v>3.03</v>
      </c>
      <c r="K2144" s="171">
        <v>43983</v>
      </c>
      <c r="L2144" s="169">
        <v>19867.55</v>
      </c>
      <c r="M2144" s="169">
        <v>99.784059999999997</v>
      </c>
      <c r="N2144" s="170">
        <v>19824.648010000001</v>
      </c>
      <c r="O2144" s="169" t="str">
        <f t="shared" si="33"/>
        <v>GNM</v>
      </c>
    </row>
    <row r="2145" spans="1:15" hidden="1" outlineLevel="3" x14ac:dyDescent="0.25">
      <c r="A2145" s="169" t="s">
        <v>1316</v>
      </c>
      <c r="B2145" s="169" t="s">
        <v>1317</v>
      </c>
      <c r="C2145" s="169" t="s">
        <v>1277</v>
      </c>
      <c r="D2145" s="169">
        <v>3</v>
      </c>
      <c r="E2145" s="171">
        <v>47289</v>
      </c>
      <c r="J2145" s="169">
        <v>3.03</v>
      </c>
      <c r="K2145" s="171">
        <v>44013</v>
      </c>
      <c r="L2145" s="169">
        <v>19917.05</v>
      </c>
      <c r="M2145" s="169">
        <v>99.784059999999997</v>
      </c>
      <c r="N2145" s="170">
        <v>19874.041120000002</v>
      </c>
      <c r="O2145" s="169" t="str">
        <f t="shared" si="33"/>
        <v>GNM</v>
      </c>
    </row>
    <row r="2146" spans="1:15" hidden="1" outlineLevel="3" x14ac:dyDescent="0.25">
      <c r="A2146" s="169" t="s">
        <v>1316</v>
      </c>
      <c r="B2146" s="169" t="s">
        <v>1317</v>
      </c>
      <c r="C2146" s="169" t="s">
        <v>1277</v>
      </c>
      <c r="D2146" s="169">
        <v>3</v>
      </c>
      <c r="E2146" s="171">
        <v>47289</v>
      </c>
      <c r="J2146" s="169">
        <v>3.03</v>
      </c>
      <c r="K2146" s="171">
        <v>44044</v>
      </c>
      <c r="L2146" s="169">
        <v>19967.009999999998</v>
      </c>
      <c r="M2146" s="169">
        <v>99.784059999999997</v>
      </c>
      <c r="N2146" s="170">
        <v>19923.893240000001</v>
      </c>
      <c r="O2146" s="169" t="str">
        <f t="shared" si="33"/>
        <v>GNM</v>
      </c>
    </row>
    <row r="2147" spans="1:15" hidden="1" outlineLevel="3" x14ac:dyDescent="0.25">
      <c r="A2147" s="169" t="s">
        <v>1316</v>
      </c>
      <c r="B2147" s="169" t="s">
        <v>1317</v>
      </c>
      <c r="C2147" s="169" t="s">
        <v>1277</v>
      </c>
      <c r="D2147" s="169">
        <v>3</v>
      </c>
      <c r="E2147" s="171">
        <v>47289</v>
      </c>
      <c r="J2147" s="169">
        <v>3.03</v>
      </c>
      <c r="K2147" s="171">
        <v>44075</v>
      </c>
      <c r="L2147" s="169">
        <v>20016.939999999999</v>
      </c>
      <c r="M2147" s="169">
        <v>99.784059999999997</v>
      </c>
      <c r="N2147" s="170">
        <v>19973.71542</v>
      </c>
      <c r="O2147" s="169" t="str">
        <f t="shared" si="33"/>
        <v>GNM</v>
      </c>
    </row>
    <row r="2148" spans="1:15" hidden="1" outlineLevel="3" x14ac:dyDescent="0.25">
      <c r="A2148" s="169" t="s">
        <v>1316</v>
      </c>
      <c r="B2148" s="169" t="s">
        <v>1317</v>
      </c>
      <c r="C2148" s="169" t="s">
        <v>1277</v>
      </c>
      <c r="D2148" s="169">
        <v>3</v>
      </c>
      <c r="E2148" s="171">
        <v>47289</v>
      </c>
      <c r="J2148" s="169">
        <v>3.03</v>
      </c>
      <c r="K2148" s="171">
        <v>44105</v>
      </c>
      <c r="L2148" s="169">
        <v>20066.87</v>
      </c>
      <c r="M2148" s="169">
        <v>99.784059999999997</v>
      </c>
      <c r="N2148" s="170">
        <v>20023.5376</v>
      </c>
      <c r="O2148" s="169" t="str">
        <f t="shared" si="33"/>
        <v>GNM</v>
      </c>
    </row>
    <row r="2149" spans="1:15" hidden="1" outlineLevel="3" x14ac:dyDescent="0.25">
      <c r="A2149" s="169" t="s">
        <v>1316</v>
      </c>
      <c r="B2149" s="169" t="s">
        <v>1317</v>
      </c>
      <c r="C2149" s="169" t="s">
        <v>1277</v>
      </c>
      <c r="D2149" s="169">
        <v>3</v>
      </c>
      <c r="E2149" s="171">
        <v>47289</v>
      </c>
      <c r="J2149" s="169">
        <v>3.03</v>
      </c>
      <c r="K2149" s="171">
        <v>44136</v>
      </c>
      <c r="L2149" s="169">
        <v>20117.27</v>
      </c>
      <c r="M2149" s="169">
        <v>99.784059999999997</v>
      </c>
      <c r="N2149" s="170">
        <v>20073.82877</v>
      </c>
      <c r="O2149" s="169" t="str">
        <f t="shared" si="33"/>
        <v>GNM</v>
      </c>
    </row>
    <row r="2150" spans="1:15" hidden="1" outlineLevel="3" x14ac:dyDescent="0.25">
      <c r="A2150" s="169" t="s">
        <v>1316</v>
      </c>
      <c r="B2150" s="169" t="s">
        <v>1317</v>
      </c>
      <c r="C2150" s="169" t="s">
        <v>1277</v>
      </c>
      <c r="D2150" s="169">
        <v>3</v>
      </c>
      <c r="E2150" s="171">
        <v>47289</v>
      </c>
      <c r="J2150" s="169">
        <v>3.03</v>
      </c>
      <c r="K2150" s="171">
        <v>44166</v>
      </c>
      <c r="L2150" s="169">
        <v>20167.2</v>
      </c>
      <c r="M2150" s="169">
        <v>99.784059999999997</v>
      </c>
      <c r="N2150" s="170">
        <v>20123.650949999999</v>
      </c>
      <c r="O2150" s="169" t="str">
        <f t="shared" si="33"/>
        <v>GNM</v>
      </c>
    </row>
    <row r="2151" spans="1:15" hidden="1" outlineLevel="3" x14ac:dyDescent="0.25">
      <c r="A2151" s="169" t="s">
        <v>1316</v>
      </c>
      <c r="B2151" s="169" t="s">
        <v>1317</v>
      </c>
      <c r="C2151" s="169" t="s">
        <v>1277</v>
      </c>
      <c r="D2151" s="169">
        <v>3</v>
      </c>
      <c r="E2151" s="171">
        <v>47289</v>
      </c>
      <c r="J2151" s="169">
        <v>3.03</v>
      </c>
      <c r="K2151" s="171">
        <v>44197</v>
      </c>
      <c r="L2151" s="169">
        <v>20217.59</v>
      </c>
      <c r="M2151" s="169">
        <v>99.784059999999997</v>
      </c>
      <c r="N2151" s="170">
        <v>20173.932140000001</v>
      </c>
      <c r="O2151" s="169" t="str">
        <f t="shared" si="33"/>
        <v>GNM</v>
      </c>
    </row>
    <row r="2152" spans="1:15" hidden="1" outlineLevel="3" x14ac:dyDescent="0.25">
      <c r="A2152" s="169" t="s">
        <v>1316</v>
      </c>
      <c r="B2152" s="169" t="s">
        <v>1317</v>
      </c>
      <c r="C2152" s="169" t="s">
        <v>1277</v>
      </c>
      <c r="D2152" s="169">
        <v>3</v>
      </c>
      <c r="E2152" s="171">
        <v>47289</v>
      </c>
      <c r="J2152" s="169">
        <v>3.03</v>
      </c>
      <c r="K2152" s="171">
        <v>44228</v>
      </c>
      <c r="L2152" s="169">
        <v>20268.419999999998</v>
      </c>
      <c r="M2152" s="169">
        <v>99.784059999999997</v>
      </c>
      <c r="N2152" s="170">
        <v>20224.65237</v>
      </c>
      <c r="O2152" s="169" t="str">
        <f t="shared" si="33"/>
        <v>GNM</v>
      </c>
    </row>
    <row r="2153" spans="1:15" hidden="1" outlineLevel="3" x14ac:dyDescent="0.25">
      <c r="A2153" s="169" t="s">
        <v>1316</v>
      </c>
      <c r="B2153" s="169" t="s">
        <v>1317</v>
      </c>
      <c r="C2153" s="169" t="s">
        <v>1277</v>
      </c>
      <c r="D2153" s="169">
        <v>3</v>
      </c>
      <c r="E2153" s="171">
        <v>47289</v>
      </c>
      <c r="J2153" s="169">
        <v>3.03</v>
      </c>
      <c r="K2153" s="171">
        <v>44256</v>
      </c>
      <c r="L2153" s="169">
        <v>20318.78</v>
      </c>
      <c r="M2153" s="169">
        <v>99.784059999999997</v>
      </c>
      <c r="N2153" s="170">
        <v>20274.903630000001</v>
      </c>
      <c r="O2153" s="169" t="str">
        <f t="shared" si="33"/>
        <v>GNM</v>
      </c>
    </row>
    <row r="2154" spans="1:15" hidden="1" outlineLevel="3" x14ac:dyDescent="0.25">
      <c r="A2154" s="169" t="s">
        <v>1316</v>
      </c>
      <c r="B2154" s="169" t="s">
        <v>1317</v>
      </c>
      <c r="C2154" s="169" t="s">
        <v>1277</v>
      </c>
      <c r="D2154" s="169">
        <v>3</v>
      </c>
      <c r="E2154" s="171">
        <v>47289</v>
      </c>
      <c r="J2154" s="169">
        <v>3.03</v>
      </c>
      <c r="K2154" s="171">
        <v>44287</v>
      </c>
      <c r="L2154" s="169">
        <v>20369.61</v>
      </c>
      <c r="M2154" s="169">
        <v>99.784059999999997</v>
      </c>
      <c r="N2154" s="170">
        <v>20325.62386</v>
      </c>
      <c r="O2154" s="169" t="str">
        <f t="shared" si="33"/>
        <v>GNM</v>
      </c>
    </row>
    <row r="2155" spans="1:15" hidden="1" outlineLevel="3" x14ac:dyDescent="0.25">
      <c r="A2155" s="169" t="s">
        <v>1316</v>
      </c>
      <c r="B2155" s="169" t="s">
        <v>1317</v>
      </c>
      <c r="C2155" s="169" t="s">
        <v>1277</v>
      </c>
      <c r="D2155" s="169">
        <v>3</v>
      </c>
      <c r="E2155" s="171">
        <v>47289</v>
      </c>
      <c r="J2155" s="169">
        <v>3.03</v>
      </c>
      <c r="K2155" s="171">
        <v>44317</v>
      </c>
      <c r="L2155" s="169">
        <v>20420.87</v>
      </c>
      <c r="M2155" s="169">
        <v>99.784059999999997</v>
      </c>
      <c r="N2155" s="170">
        <v>20376.77317</v>
      </c>
      <c r="O2155" s="169" t="str">
        <f t="shared" si="33"/>
        <v>GNM</v>
      </c>
    </row>
    <row r="2156" spans="1:15" hidden="1" outlineLevel="3" x14ac:dyDescent="0.25">
      <c r="A2156" s="169" t="s">
        <v>1316</v>
      </c>
      <c r="B2156" s="169" t="s">
        <v>1317</v>
      </c>
      <c r="C2156" s="169" t="s">
        <v>1277</v>
      </c>
      <c r="D2156" s="169">
        <v>3</v>
      </c>
      <c r="E2156" s="171">
        <v>47289</v>
      </c>
      <c r="J2156" s="169">
        <v>3.03</v>
      </c>
      <c r="K2156" s="171">
        <v>44348</v>
      </c>
      <c r="L2156" s="169">
        <v>20471.669999999998</v>
      </c>
      <c r="M2156" s="169">
        <v>99.784059999999997</v>
      </c>
      <c r="N2156" s="170">
        <v>20427.463479999999</v>
      </c>
      <c r="O2156" s="169" t="str">
        <f t="shared" si="33"/>
        <v>GNM</v>
      </c>
    </row>
    <row r="2157" spans="1:15" hidden="1" outlineLevel="3" x14ac:dyDescent="0.25">
      <c r="A2157" s="169" t="s">
        <v>1316</v>
      </c>
      <c r="B2157" s="169" t="s">
        <v>1317</v>
      </c>
      <c r="C2157" s="169" t="s">
        <v>1277</v>
      </c>
      <c r="D2157" s="169">
        <v>3</v>
      </c>
      <c r="E2157" s="171">
        <v>47289</v>
      </c>
      <c r="J2157" s="169">
        <v>3.03</v>
      </c>
      <c r="K2157" s="171">
        <v>44378</v>
      </c>
      <c r="L2157" s="169">
        <v>20522.93</v>
      </c>
      <c r="M2157" s="169">
        <v>99.784059999999997</v>
      </c>
      <c r="N2157" s="170">
        <v>20478.612779999999</v>
      </c>
      <c r="O2157" s="169" t="str">
        <f t="shared" si="33"/>
        <v>GNM</v>
      </c>
    </row>
    <row r="2158" spans="1:15" hidden="1" outlineLevel="3" x14ac:dyDescent="0.25">
      <c r="A2158" s="169" t="s">
        <v>1316</v>
      </c>
      <c r="B2158" s="169" t="s">
        <v>1317</v>
      </c>
      <c r="C2158" s="169" t="s">
        <v>1277</v>
      </c>
      <c r="D2158" s="169">
        <v>3</v>
      </c>
      <c r="E2158" s="171">
        <v>47289</v>
      </c>
      <c r="J2158" s="169">
        <v>3.03</v>
      </c>
      <c r="K2158" s="171">
        <v>44409</v>
      </c>
      <c r="L2158" s="169">
        <v>20574.189999999999</v>
      </c>
      <c r="M2158" s="169">
        <v>99.784059999999997</v>
      </c>
      <c r="N2158" s="170">
        <v>20529.76209</v>
      </c>
      <c r="O2158" s="169" t="str">
        <f t="shared" si="33"/>
        <v>GNM</v>
      </c>
    </row>
    <row r="2159" spans="1:15" hidden="1" outlineLevel="3" x14ac:dyDescent="0.25">
      <c r="A2159" s="169" t="s">
        <v>1316</v>
      </c>
      <c r="B2159" s="169" t="s">
        <v>1317</v>
      </c>
      <c r="C2159" s="169" t="s">
        <v>1277</v>
      </c>
      <c r="D2159" s="169">
        <v>3</v>
      </c>
      <c r="E2159" s="171">
        <v>47289</v>
      </c>
      <c r="J2159" s="169">
        <v>3.03</v>
      </c>
      <c r="K2159" s="171">
        <v>44440</v>
      </c>
      <c r="L2159" s="169">
        <v>20625.88</v>
      </c>
      <c r="M2159" s="169">
        <v>99.784059999999997</v>
      </c>
      <c r="N2159" s="170">
        <v>20581.340469999999</v>
      </c>
      <c r="O2159" s="169" t="str">
        <f t="shared" si="33"/>
        <v>GNM</v>
      </c>
    </row>
    <row r="2160" spans="1:15" hidden="1" outlineLevel="3" x14ac:dyDescent="0.25">
      <c r="A2160" s="169" t="s">
        <v>1316</v>
      </c>
      <c r="B2160" s="169" t="s">
        <v>1317</v>
      </c>
      <c r="C2160" s="169" t="s">
        <v>1277</v>
      </c>
      <c r="D2160" s="169">
        <v>3</v>
      </c>
      <c r="E2160" s="171">
        <v>47289</v>
      </c>
      <c r="J2160" s="169">
        <v>3.03</v>
      </c>
      <c r="K2160" s="171">
        <v>44470</v>
      </c>
      <c r="L2160" s="169">
        <v>20677.14</v>
      </c>
      <c r="M2160" s="169">
        <v>99.784059999999997</v>
      </c>
      <c r="N2160" s="170">
        <v>20632.48978</v>
      </c>
      <c r="O2160" s="169" t="str">
        <f t="shared" si="33"/>
        <v>GNM</v>
      </c>
    </row>
    <row r="2161" spans="1:15" hidden="1" outlineLevel="3" x14ac:dyDescent="0.25">
      <c r="A2161" s="169" t="s">
        <v>1316</v>
      </c>
      <c r="B2161" s="169" t="s">
        <v>1317</v>
      </c>
      <c r="C2161" s="169" t="s">
        <v>1277</v>
      </c>
      <c r="D2161" s="169">
        <v>3</v>
      </c>
      <c r="E2161" s="171">
        <v>47289</v>
      </c>
      <c r="J2161" s="169">
        <v>3.03</v>
      </c>
      <c r="K2161" s="171">
        <v>44501</v>
      </c>
      <c r="L2161" s="169">
        <v>20728.830000000002</v>
      </c>
      <c r="M2161" s="169">
        <v>99.784059999999997</v>
      </c>
      <c r="N2161" s="170">
        <v>20684.068159999999</v>
      </c>
      <c r="O2161" s="169" t="str">
        <f t="shared" si="33"/>
        <v>GNM</v>
      </c>
    </row>
    <row r="2162" spans="1:15" hidden="1" outlineLevel="3" x14ac:dyDescent="0.25">
      <c r="A2162" s="169" t="s">
        <v>1316</v>
      </c>
      <c r="B2162" s="169" t="s">
        <v>1317</v>
      </c>
      <c r="C2162" s="169" t="s">
        <v>1277</v>
      </c>
      <c r="D2162" s="169">
        <v>3</v>
      </c>
      <c r="E2162" s="171">
        <v>47289</v>
      </c>
      <c r="J2162" s="169">
        <v>3.03</v>
      </c>
      <c r="K2162" s="171">
        <v>44531</v>
      </c>
      <c r="L2162" s="169">
        <v>20780.96</v>
      </c>
      <c r="M2162" s="169">
        <v>99.784059999999997</v>
      </c>
      <c r="N2162" s="170">
        <v>20736.085589999999</v>
      </c>
      <c r="O2162" s="169" t="str">
        <f t="shared" si="33"/>
        <v>GNM</v>
      </c>
    </row>
    <row r="2163" spans="1:15" hidden="1" outlineLevel="3" x14ac:dyDescent="0.25">
      <c r="A2163" s="169" t="s">
        <v>1316</v>
      </c>
      <c r="B2163" s="169" t="s">
        <v>1317</v>
      </c>
      <c r="C2163" s="169" t="s">
        <v>1277</v>
      </c>
      <c r="D2163" s="169">
        <v>3</v>
      </c>
      <c r="E2163" s="171">
        <v>47289</v>
      </c>
      <c r="J2163" s="169">
        <v>3.03</v>
      </c>
      <c r="K2163" s="171">
        <v>44562</v>
      </c>
      <c r="L2163" s="169">
        <v>20832.650000000001</v>
      </c>
      <c r="M2163" s="169">
        <v>99.784059999999997</v>
      </c>
      <c r="N2163" s="170">
        <v>20787.663980000001</v>
      </c>
      <c r="O2163" s="169" t="str">
        <f t="shared" si="33"/>
        <v>GNM</v>
      </c>
    </row>
    <row r="2164" spans="1:15" hidden="1" outlineLevel="3" x14ac:dyDescent="0.25">
      <c r="A2164" s="169" t="s">
        <v>1316</v>
      </c>
      <c r="B2164" s="169" t="s">
        <v>1317</v>
      </c>
      <c r="C2164" s="169" t="s">
        <v>1277</v>
      </c>
      <c r="D2164" s="169">
        <v>3</v>
      </c>
      <c r="E2164" s="171">
        <v>47289</v>
      </c>
      <c r="J2164" s="169">
        <v>3.03</v>
      </c>
      <c r="K2164" s="171">
        <v>44593</v>
      </c>
      <c r="L2164" s="169">
        <v>20884.78</v>
      </c>
      <c r="M2164" s="169">
        <v>99.784059999999997</v>
      </c>
      <c r="N2164" s="170">
        <v>20839.681410000001</v>
      </c>
      <c r="O2164" s="169" t="str">
        <f t="shared" si="33"/>
        <v>GNM</v>
      </c>
    </row>
    <row r="2165" spans="1:15" hidden="1" outlineLevel="3" x14ac:dyDescent="0.25">
      <c r="A2165" s="169" t="s">
        <v>1316</v>
      </c>
      <c r="B2165" s="169" t="s">
        <v>1317</v>
      </c>
      <c r="C2165" s="169" t="s">
        <v>1277</v>
      </c>
      <c r="D2165" s="169">
        <v>3</v>
      </c>
      <c r="E2165" s="171">
        <v>47289</v>
      </c>
      <c r="J2165" s="169">
        <v>3.03</v>
      </c>
      <c r="K2165" s="171">
        <v>44621</v>
      </c>
      <c r="L2165" s="169">
        <v>20936.93</v>
      </c>
      <c r="M2165" s="169">
        <v>99.784059999999997</v>
      </c>
      <c r="N2165" s="170">
        <v>20891.718789999999</v>
      </c>
      <c r="O2165" s="169" t="str">
        <f t="shared" si="33"/>
        <v>GNM</v>
      </c>
    </row>
    <row r="2166" spans="1:15" hidden="1" outlineLevel="3" x14ac:dyDescent="0.25">
      <c r="A2166" s="169" t="s">
        <v>1316</v>
      </c>
      <c r="B2166" s="169" t="s">
        <v>1317</v>
      </c>
      <c r="C2166" s="169" t="s">
        <v>1277</v>
      </c>
      <c r="D2166" s="169">
        <v>3</v>
      </c>
      <c r="E2166" s="171">
        <v>47289</v>
      </c>
      <c r="J2166" s="169">
        <v>3.03</v>
      </c>
      <c r="K2166" s="171">
        <v>44652</v>
      </c>
      <c r="L2166" s="169">
        <v>20989.49</v>
      </c>
      <c r="M2166" s="169">
        <v>99.784059999999997</v>
      </c>
      <c r="N2166" s="170">
        <v>20944.165300000001</v>
      </c>
      <c r="O2166" s="169" t="str">
        <f t="shared" si="33"/>
        <v>GNM</v>
      </c>
    </row>
    <row r="2167" spans="1:15" hidden="1" outlineLevel="3" x14ac:dyDescent="0.25">
      <c r="A2167" s="169" t="s">
        <v>1316</v>
      </c>
      <c r="B2167" s="169" t="s">
        <v>1317</v>
      </c>
      <c r="C2167" s="169" t="s">
        <v>1277</v>
      </c>
      <c r="D2167" s="169">
        <v>3</v>
      </c>
      <c r="E2167" s="171">
        <v>47289</v>
      </c>
      <c r="J2167" s="169">
        <v>3.03</v>
      </c>
      <c r="K2167" s="171">
        <v>44682</v>
      </c>
      <c r="L2167" s="169">
        <v>21041.62</v>
      </c>
      <c r="M2167" s="169">
        <v>99.784059999999997</v>
      </c>
      <c r="N2167" s="170">
        <v>20996.18273</v>
      </c>
      <c r="O2167" s="169" t="str">
        <f t="shared" si="33"/>
        <v>GNM</v>
      </c>
    </row>
    <row r="2168" spans="1:15" hidden="1" outlineLevel="3" x14ac:dyDescent="0.25">
      <c r="A2168" s="169" t="s">
        <v>1316</v>
      </c>
      <c r="B2168" s="169" t="s">
        <v>1317</v>
      </c>
      <c r="C2168" s="169" t="s">
        <v>1277</v>
      </c>
      <c r="D2168" s="169">
        <v>3</v>
      </c>
      <c r="E2168" s="171">
        <v>47289</v>
      </c>
      <c r="J2168" s="169">
        <v>3.03</v>
      </c>
      <c r="K2168" s="171">
        <v>44713</v>
      </c>
      <c r="L2168" s="169">
        <v>21094.639999999999</v>
      </c>
      <c r="M2168" s="169">
        <v>99.784059999999997</v>
      </c>
      <c r="N2168" s="170">
        <v>21049.088230000001</v>
      </c>
      <c r="O2168" s="169" t="str">
        <f t="shared" si="33"/>
        <v>GNM</v>
      </c>
    </row>
    <row r="2169" spans="1:15" hidden="1" outlineLevel="3" x14ac:dyDescent="0.25">
      <c r="A2169" s="169" t="s">
        <v>1316</v>
      </c>
      <c r="B2169" s="169" t="s">
        <v>1317</v>
      </c>
      <c r="C2169" s="169" t="s">
        <v>1277</v>
      </c>
      <c r="D2169" s="169">
        <v>3</v>
      </c>
      <c r="E2169" s="171">
        <v>47289</v>
      </c>
      <c r="J2169" s="169">
        <v>3.03</v>
      </c>
      <c r="K2169" s="171">
        <v>44743</v>
      </c>
      <c r="L2169" s="169">
        <v>21147.200000000001</v>
      </c>
      <c r="M2169" s="169">
        <v>99.784059999999997</v>
      </c>
      <c r="N2169" s="170">
        <v>21101.534739999999</v>
      </c>
      <c r="O2169" s="169" t="str">
        <f t="shared" si="33"/>
        <v>GNM</v>
      </c>
    </row>
    <row r="2170" spans="1:15" hidden="1" outlineLevel="3" x14ac:dyDescent="0.25">
      <c r="A2170" s="169" t="s">
        <v>1316</v>
      </c>
      <c r="B2170" s="169" t="s">
        <v>1317</v>
      </c>
      <c r="C2170" s="169" t="s">
        <v>1277</v>
      </c>
      <c r="D2170" s="169">
        <v>3</v>
      </c>
      <c r="E2170" s="171">
        <v>47289</v>
      </c>
      <c r="J2170" s="169">
        <v>3.03</v>
      </c>
      <c r="K2170" s="171">
        <v>44774</v>
      </c>
      <c r="L2170" s="169">
        <v>21200.22</v>
      </c>
      <c r="M2170" s="169">
        <v>99.784059999999997</v>
      </c>
      <c r="N2170" s="170">
        <v>21154.44024</v>
      </c>
      <c r="O2170" s="169" t="str">
        <f t="shared" si="33"/>
        <v>GNM</v>
      </c>
    </row>
    <row r="2171" spans="1:15" hidden="1" outlineLevel="3" x14ac:dyDescent="0.25">
      <c r="A2171" s="169" t="s">
        <v>1316</v>
      </c>
      <c r="B2171" s="169" t="s">
        <v>1317</v>
      </c>
      <c r="C2171" s="169" t="s">
        <v>1277</v>
      </c>
      <c r="D2171" s="169">
        <v>3</v>
      </c>
      <c r="E2171" s="171">
        <v>47289</v>
      </c>
      <c r="J2171" s="169">
        <v>3.03</v>
      </c>
      <c r="K2171" s="171">
        <v>44805</v>
      </c>
      <c r="L2171" s="169">
        <v>21253.21</v>
      </c>
      <c r="M2171" s="169">
        <v>99.784059999999997</v>
      </c>
      <c r="N2171" s="170">
        <v>21207.31582</v>
      </c>
      <c r="O2171" s="169" t="str">
        <f t="shared" si="33"/>
        <v>GNM</v>
      </c>
    </row>
    <row r="2172" spans="1:15" hidden="1" outlineLevel="3" x14ac:dyDescent="0.25">
      <c r="A2172" s="169" t="s">
        <v>1316</v>
      </c>
      <c r="B2172" s="169" t="s">
        <v>1317</v>
      </c>
      <c r="C2172" s="169" t="s">
        <v>1277</v>
      </c>
      <c r="D2172" s="169">
        <v>3</v>
      </c>
      <c r="E2172" s="171">
        <v>47289</v>
      </c>
      <c r="J2172" s="169">
        <v>3.03</v>
      </c>
      <c r="K2172" s="171">
        <v>44835</v>
      </c>
      <c r="L2172" s="169">
        <v>21306.23</v>
      </c>
      <c r="M2172" s="169">
        <v>99.784059999999997</v>
      </c>
      <c r="N2172" s="170">
        <v>21260.22133</v>
      </c>
      <c r="O2172" s="169" t="str">
        <f t="shared" si="33"/>
        <v>GNM</v>
      </c>
    </row>
    <row r="2173" spans="1:15" hidden="1" outlineLevel="3" x14ac:dyDescent="0.25">
      <c r="A2173" s="169" t="s">
        <v>1316</v>
      </c>
      <c r="B2173" s="169" t="s">
        <v>1317</v>
      </c>
      <c r="C2173" s="169" t="s">
        <v>1277</v>
      </c>
      <c r="D2173" s="169">
        <v>3</v>
      </c>
      <c r="E2173" s="171">
        <v>47289</v>
      </c>
      <c r="J2173" s="169">
        <v>3.03</v>
      </c>
      <c r="K2173" s="171">
        <v>44866</v>
      </c>
      <c r="L2173" s="169">
        <v>21359.22</v>
      </c>
      <c r="M2173" s="169">
        <v>99.784059999999997</v>
      </c>
      <c r="N2173" s="170">
        <v>21313.0969</v>
      </c>
      <c r="O2173" s="169" t="str">
        <f t="shared" si="33"/>
        <v>GNM</v>
      </c>
    </row>
    <row r="2174" spans="1:15" hidden="1" outlineLevel="3" x14ac:dyDescent="0.25">
      <c r="A2174" s="169" t="s">
        <v>1316</v>
      </c>
      <c r="B2174" s="169" t="s">
        <v>1317</v>
      </c>
      <c r="C2174" s="169" t="s">
        <v>1277</v>
      </c>
      <c r="D2174" s="169">
        <v>3</v>
      </c>
      <c r="E2174" s="171">
        <v>47289</v>
      </c>
      <c r="J2174" s="169">
        <v>3.03</v>
      </c>
      <c r="K2174" s="171">
        <v>44896</v>
      </c>
      <c r="L2174" s="169">
        <v>21412.68</v>
      </c>
      <c r="M2174" s="169">
        <v>99.784059999999997</v>
      </c>
      <c r="N2174" s="170">
        <v>21366.441459999998</v>
      </c>
      <c r="O2174" s="169" t="str">
        <f t="shared" si="33"/>
        <v>GNM</v>
      </c>
    </row>
    <row r="2175" spans="1:15" hidden="1" outlineLevel="3" x14ac:dyDescent="0.25">
      <c r="A2175" s="169" t="s">
        <v>1316</v>
      </c>
      <c r="B2175" s="169" t="s">
        <v>1317</v>
      </c>
      <c r="C2175" s="169" t="s">
        <v>1277</v>
      </c>
      <c r="D2175" s="169">
        <v>3</v>
      </c>
      <c r="E2175" s="171">
        <v>47289</v>
      </c>
      <c r="J2175" s="169">
        <v>3.03</v>
      </c>
      <c r="K2175" s="171">
        <v>44927</v>
      </c>
      <c r="L2175" s="169">
        <v>21466.57</v>
      </c>
      <c r="M2175" s="169">
        <v>99.784059999999997</v>
      </c>
      <c r="N2175" s="170">
        <v>21420.215090000002</v>
      </c>
      <c r="O2175" s="169" t="str">
        <f t="shared" si="33"/>
        <v>GNM</v>
      </c>
    </row>
    <row r="2176" spans="1:15" hidden="1" outlineLevel="3" x14ac:dyDescent="0.25">
      <c r="A2176" s="169" t="s">
        <v>1316</v>
      </c>
      <c r="B2176" s="169" t="s">
        <v>1317</v>
      </c>
      <c r="C2176" s="169" t="s">
        <v>1277</v>
      </c>
      <c r="D2176" s="169">
        <v>3</v>
      </c>
      <c r="E2176" s="171">
        <v>47289</v>
      </c>
      <c r="J2176" s="169">
        <v>3.03</v>
      </c>
      <c r="K2176" s="171">
        <v>44958</v>
      </c>
      <c r="L2176" s="169">
        <v>21520.02</v>
      </c>
      <c r="M2176" s="169">
        <v>99.784059999999997</v>
      </c>
      <c r="N2176" s="170">
        <v>21473.54967</v>
      </c>
      <c r="O2176" s="169" t="str">
        <f t="shared" si="33"/>
        <v>GNM</v>
      </c>
    </row>
    <row r="2177" spans="1:15" hidden="1" outlineLevel="3" x14ac:dyDescent="0.25">
      <c r="A2177" s="169" t="s">
        <v>1316</v>
      </c>
      <c r="B2177" s="169" t="s">
        <v>1317</v>
      </c>
      <c r="C2177" s="169" t="s">
        <v>1277</v>
      </c>
      <c r="D2177" s="169">
        <v>3</v>
      </c>
      <c r="E2177" s="171">
        <v>47289</v>
      </c>
      <c r="J2177" s="169">
        <v>3.03</v>
      </c>
      <c r="K2177" s="171">
        <v>44986</v>
      </c>
      <c r="L2177" s="169">
        <v>21573.91</v>
      </c>
      <c r="M2177" s="169">
        <v>99.784059999999997</v>
      </c>
      <c r="N2177" s="170">
        <v>21527.3233</v>
      </c>
      <c r="O2177" s="169" t="str">
        <f t="shared" si="33"/>
        <v>GNM</v>
      </c>
    </row>
    <row r="2178" spans="1:15" hidden="1" outlineLevel="3" x14ac:dyDescent="0.25">
      <c r="A2178" s="169" t="s">
        <v>1316</v>
      </c>
      <c r="B2178" s="169" t="s">
        <v>1317</v>
      </c>
      <c r="C2178" s="169" t="s">
        <v>1277</v>
      </c>
      <c r="D2178" s="169">
        <v>3</v>
      </c>
      <c r="E2178" s="171">
        <v>47289</v>
      </c>
      <c r="J2178" s="169">
        <v>3.03</v>
      </c>
      <c r="K2178" s="171">
        <v>45017</v>
      </c>
      <c r="L2178" s="169">
        <v>21627.77</v>
      </c>
      <c r="M2178" s="169">
        <v>99.784059999999997</v>
      </c>
      <c r="N2178" s="170">
        <v>21581.066989999999</v>
      </c>
      <c r="O2178" s="169" t="str">
        <f t="shared" ref="O2178:O2241" si="34">LEFT(B2178,3)</f>
        <v>GNM</v>
      </c>
    </row>
    <row r="2179" spans="1:15" hidden="1" outlineLevel="3" x14ac:dyDescent="0.25">
      <c r="A2179" s="169" t="s">
        <v>1316</v>
      </c>
      <c r="B2179" s="169" t="s">
        <v>1317</v>
      </c>
      <c r="C2179" s="169" t="s">
        <v>1277</v>
      </c>
      <c r="D2179" s="169">
        <v>3</v>
      </c>
      <c r="E2179" s="171">
        <v>47289</v>
      </c>
      <c r="J2179" s="169">
        <v>3.03</v>
      </c>
      <c r="K2179" s="171">
        <v>45047</v>
      </c>
      <c r="L2179" s="169">
        <v>21681.65</v>
      </c>
      <c r="M2179" s="169">
        <v>99.784059999999997</v>
      </c>
      <c r="N2179" s="170">
        <v>21634.83064</v>
      </c>
      <c r="O2179" s="169" t="str">
        <f t="shared" si="34"/>
        <v>GNM</v>
      </c>
    </row>
    <row r="2180" spans="1:15" hidden="1" outlineLevel="3" x14ac:dyDescent="0.25">
      <c r="A2180" s="169" t="s">
        <v>1316</v>
      </c>
      <c r="B2180" s="169" t="s">
        <v>1317</v>
      </c>
      <c r="C2180" s="169" t="s">
        <v>1277</v>
      </c>
      <c r="D2180" s="169">
        <v>3</v>
      </c>
      <c r="E2180" s="171">
        <v>47289</v>
      </c>
      <c r="J2180" s="169">
        <v>3.03</v>
      </c>
      <c r="K2180" s="171">
        <v>45078</v>
      </c>
      <c r="L2180" s="169">
        <v>21735.98</v>
      </c>
      <c r="M2180" s="169">
        <v>99.784059999999997</v>
      </c>
      <c r="N2180" s="170">
        <v>21689.043320000001</v>
      </c>
      <c r="O2180" s="169" t="str">
        <f t="shared" si="34"/>
        <v>GNM</v>
      </c>
    </row>
    <row r="2181" spans="1:15" hidden="1" outlineLevel="3" x14ac:dyDescent="0.25">
      <c r="A2181" s="169" t="s">
        <v>1316</v>
      </c>
      <c r="B2181" s="169" t="s">
        <v>1317</v>
      </c>
      <c r="C2181" s="169" t="s">
        <v>1277</v>
      </c>
      <c r="D2181" s="169">
        <v>3</v>
      </c>
      <c r="E2181" s="171">
        <v>47289</v>
      </c>
      <c r="J2181" s="169">
        <v>3.03</v>
      </c>
      <c r="K2181" s="171">
        <v>45108</v>
      </c>
      <c r="L2181" s="169">
        <v>21790.3</v>
      </c>
      <c r="M2181" s="169">
        <v>99.784059999999997</v>
      </c>
      <c r="N2181" s="170">
        <v>21743.246029999998</v>
      </c>
      <c r="O2181" s="169" t="str">
        <f t="shared" si="34"/>
        <v>GNM</v>
      </c>
    </row>
    <row r="2182" spans="1:15" hidden="1" outlineLevel="3" x14ac:dyDescent="0.25">
      <c r="A2182" s="169" t="s">
        <v>1316</v>
      </c>
      <c r="B2182" s="169" t="s">
        <v>1317</v>
      </c>
      <c r="C2182" s="169" t="s">
        <v>1277</v>
      </c>
      <c r="D2182" s="169">
        <v>3</v>
      </c>
      <c r="E2182" s="171">
        <v>47289</v>
      </c>
      <c r="J2182" s="169">
        <v>3.03</v>
      </c>
      <c r="K2182" s="171">
        <v>45139</v>
      </c>
      <c r="L2182" s="169">
        <v>21845.08</v>
      </c>
      <c r="M2182" s="169">
        <v>99.784059999999997</v>
      </c>
      <c r="N2182" s="170">
        <v>21797.907729999999</v>
      </c>
      <c r="O2182" s="169" t="str">
        <f t="shared" si="34"/>
        <v>GNM</v>
      </c>
    </row>
    <row r="2183" spans="1:15" hidden="1" outlineLevel="3" x14ac:dyDescent="0.25">
      <c r="A2183" s="169" t="s">
        <v>1316</v>
      </c>
      <c r="B2183" s="169" t="s">
        <v>1317</v>
      </c>
      <c r="C2183" s="169" t="s">
        <v>1277</v>
      </c>
      <c r="D2183" s="169">
        <v>3</v>
      </c>
      <c r="E2183" s="171">
        <v>47289</v>
      </c>
      <c r="J2183" s="169">
        <v>3.03</v>
      </c>
      <c r="K2183" s="171">
        <v>45170</v>
      </c>
      <c r="L2183" s="169">
        <v>21899.4</v>
      </c>
      <c r="M2183" s="169">
        <v>99.784059999999997</v>
      </c>
      <c r="N2183" s="170">
        <v>21852.11044</v>
      </c>
      <c r="O2183" s="169" t="str">
        <f t="shared" si="34"/>
        <v>GNM</v>
      </c>
    </row>
    <row r="2184" spans="1:15" hidden="1" outlineLevel="3" x14ac:dyDescent="0.25">
      <c r="A2184" s="169" t="s">
        <v>1316</v>
      </c>
      <c r="B2184" s="169" t="s">
        <v>1317</v>
      </c>
      <c r="C2184" s="169" t="s">
        <v>1277</v>
      </c>
      <c r="D2184" s="169">
        <v>3</v>
      </c>
      <c r="E2184" s="171">
        <v>47289</v>
      </c>
      <c r="J2184" s="169">
        <v>3.03</v>
      </c>
      <c r="K2184" s="171">
        <v>45200</v>
      </c>
      <c r="L2184" s="169">
        <v>21954.15</v>
      </c>
      <c r="M2184" s="169">
        <v>99.784059999999997</v>
      </c>
      <c r="N2184" s="170">
        <v>21906.74221</v>
      </c>
      <c r="O2184" s="169" t="str">
        <f t="shared" si="34"/>
        <v>GNM</v>
      </c>
    </row>
    <row r="2185" spans="1:15" hidden="1" outlineLevel="3" x14ac:dyDescent="0.25">
      <c r="A2185" s="169" t="s">
        <v>1316</v>
      </c>
      <c r="B2185" s="169" t="s">
        <v>1317</v>
      </c>
      <c r="C2185" s="169" t="s">
        <v>1277</v>
      </c>
      <c r="D2185" s="169">
        <v>3</v>
      </c>
      <c r="E2185" s="171">
        <v>47289</v>
      </c>
      <c r="J2185" s="169">
        <v>3.03</v>
      </c>
      <c r="K2185" s="171">
        <v>45231</v>
      </c>
      <c r="L2185" s="169">
        <v>22008.91</v>
      </c>
      <c r="M2185" s="169">
        <v>99.784059999999997</v>
      </c>
      <c r="N2185" s="170">
        <v>21961.383959999999</v>
      </c>
      <c r="O2185" s="169" t="str">
        <f t="shared" si="34"/>
        <v>GNM</v>
      </c>
    </row>
    <row r="2186" spans="1:15" hidden="1" outlineLevel="3" x14ac:dyDescent="0.25">
      <c r="A2186" s="169" t="s">
        <v>1316</v>
      </c>
      <c r="B2186" s="169" t="s">
        <v>1317</v>
      </c>
      <c r="C2186" s="169" t="s">
        <v>1277</v>
      </c>
      <c r="D2186" s="169">
        <v>3</v>
      </c>
      <c r="E2186" s="171">
        <v>47289</v>
      </c>
      <c r="J2186" s="169">
        <v>3.03</v>
      </c>
      <c r="K2186" s="171">
        <v>45261</v>
      </c>
      <c r="L2186" s="169">
        <v>22064.12</v>
      </c>
      <c r="M2186" s="169">
        <v>99.784059999999997</v>
      </c>
      <c r="N2186" s="170">
        <v>22016.474740000001</v>
      </c>
      <c r="O2186" s="169" t="str">
        <f t="shared" si="34"/>
        <v>GNM</v>
      </c>
    </row>
    <row r="2187" spans="1:15" hidden="1" outlineLevel="3" x14ac:dyDescent="0.25">
      <c r="A2187" s="169" t="s">
        <v>1316</v>
      </c>
      <c r="B2187" s="169" t="s">
        <v>1317</v>
      </c>
      <c r="C2187" s="169" t="s">
        <v>1277</v>
      </c>
      <c r="D2187" s="169">
        <v>3</v>
      </c>
      <c r="E2187" s="171">
        <v>47289</v>
      </c>
      <c r="J2187" s="169">
        <v>3.03</v>
      </c>
      <c r="K2187" s="171">
        <v>45292</v>
      </c>
      <c r="L2187" s="169">
        <v>22119.31</v>
      </c>
      <c r="M2187" s="169">
        <v>99.784059999999997</v>
      </c>
      <c r="N2187" s="170">
        <v>22071.545559999999</v>
      </c>
      <c r="O2187" s="169" t="str">
        <f t="shared" si="34"/>
        <v>GNM</v>
      </c>
    </row>
    <row r="2188" spans="1:15" hidden="1" outlineLevel="3" x14ac:dyDescent="0.25">
      <c r="A2188" s="169" t="s">
        <v>1316</v>
      </c>
      <c r="B2188" s="169" t="s">
        <v>1317</v>
      </c>
      <c r="C2188" s="169" t="s">
        <v>1277</v>
      </c>
      <c r="D2188" s="169">
        <v>3</v>
      </c>
      <c r="E2188" s="171">
        <v>47289</v>
      </c>
      <c r="J2188" s="169">
        <v>3.03</v>
      </c>
      <c r="K2188" s="171">
        <v>45323</v>
      </c>
      <c r="L2188" s="169">
        <v>22174.5</v>
      </c>
      <c r="M2188" s="169">
        <v>99.784059999999997</v>
      </c>
      <c r="N2188" s="170">
        <v>22126.616379999999</v>
      </c>
      <c r="O2188" s="169" t="str">
        <f t="shared" si="34"/>
        <v>GNM</v>
      </c>
    </row>
    <row r="2189" spans="1:15" hidden="1" outlineLevel="3" x14ac:dyDescent="0.25">
      <c r="A2189" s="169" t="s">
        <v>1316</v>
      </c>
      <c r="B2189" s="169" t="s">
        <v>1317</v>
      </c>
      <c r="C2189" s="169" t="s">
        <v>1277</v>
      </c>
      <c r="D2189" s="169">
        <v>3</v>
      </c>
      <c r="E2189" s="171">
        <v>47289</v>
      </c>
      <c r="J2189" s="169">
        <v>3.03</v>
      </c>
      <c r="K2189" s="171">
        <v>45352</v>
      </c>
      <c r="L2189" s="169">
        <v>22230.15</v>
      </c>
      <c r="M2189" s="169">
        <v>99.784059999999997</v>
      </c>
      <c r="N2189" s="170">
        <v>22182.146209999999</v>
      </c>
      <c r="O2189" s="169" t="str">
        <f t="shared" si="34"/>
        <v>GNM</v>
      </c>
    </row>
    <row r="2190" spans="1:15" hidden="1" outlineLevel="3" x14ac:dyDescent="0.25">
      <c r="A2190" s="169" t="s">
        <v>1316</v>
      </c>
      <c r="B2190" s="169" t="s">
        <v>1317</v>
      </c>
      <c r="C2190" s="169" t="s">
        <v>1277</v>
      </c>
      <c r="D2190" s="169">
        <v>3</v>
      </c>
      <c r="E2190" s="171">
        <v>47289</v>
      </c>
      <c r="J2190" s="169">
        <v>3.03</v>
      </c>
      <c r="K2190" s="171">
        <v>45383</v>
      </c>
      <c r="L2190" s="169">
        <v>22285.8</v>
      </c>
      <c r="M2190" s="169">
        <v>99.784059999999997</v>
      </c>
      <c r="N2190" s="170">
        <v>22237.676039999998</v>
      </c>
      <c r="O2190" s="169" t="str">
        <f t="shared" si="34"/>
        <v>GNM</v>
      </c>
    </row>
    <row r="2191" spans="1:15" hidden="1" outlineLevel="3" x14ac:dyDescent="0.25">
      <c r="A2191" s="169" t="s">
        <v>1316</v>
      </c>
      <c r="B2191" s="169" t="s">
        <v>1317</v>
      </c>
      <c r="C2191" s="169" t="s">
        <v>1277</v>
      </c>
      <c r="D2191" s="169">
        <v>3</v>
      </c>
      <c r="E2191" s="171">
        <v>47289</v>
      </c>
      <c r="J2191" s="169">
        <v>3.03</v>
      </c>
      <c r="K2191" s="171">
        <v>45413</v>
      </c>
      <c r="L2191" s="169">
        <v>22341.42</v>
      </c>
      <c r="M2191" s="169">
        <v>99.784059999999997</v>
      </c>
      <c r="N2191" s="170">
        <v>22293.175940000001</v>
      </c>
      <c r="O2191" s="169" t="str">
        <f t="shared" si="34"/>
        <v>GNM</v>
      </c>
    </row>
    <row r="2192" spans="1:15" hidden="1" outlineLevel="3" x14ac:dyDescent="0.25">
      <c r="A2192" s="169" t="s">
        <v>1316</v>
      </c>
      <c r="B2192" s="169" t="s">
        <v>1317</v>
      </c>
      <c r="C2192" s="169" t="s">
        <v>1277</v>
      </c>
      <c r="D2192" s="169">
        <v>3</v>
      </c>
      <c r="E2192" s="171">
        <v>47289</v>
      </c>
      <c r="J2192" s="169">
        <v>3.03</v>
      </c>
      <c r="K2192" s="171">
        <v>45444</v>
      </c>
      <c r="L2192" s="169">
        <v>22397.07</v>
      </c>
      <c r="M2192" s="169">
        <v>99.784059999999997</v>
      </c>
      <c r="N2192" s="170">
        <v>22348.70577</v>
      </c>
      <c r="O2192" s="169" t="str">
        <f t="shared" si="34"/>
        <v>GNM</v>
      </c>
    </row>
    <row r="2193" spans="1:15" hidden="1" outlineLevel="3" x14ac:dyDescent="0.25">
      <c r="A2193" s="169" t="s">
        <v>1316</v>
      </c>
      <c r="B2193" s="169" t="s">
        <v>1317</v>
      </c>
      <c r="C2193" s="169" t="s">
        <v>1277</v>
      </c>
      <c r="D2193" s="169">
        <v>3</v>
      </c>
      <c r="E2193" s="171">
        <v>47289</v>
      </c>
      <c r="J2193" s="169">
        <v>3.03</v>
      </c>
      <c r="K2193" s="171">
        <v>45474</v>
      </c>
      <c r="L2193" s="169">
        <v>22453.119999999999</v>
      </c>
      <c r="M2193" s="169">
        <v>99.784059999999997</v>
      </c>
      <c r="N2193" s="170">
        <v>22404.634730000002</v>
      </c>
      <c r="O2193" s="169" t="str">
        <f t="shared" si="34"/>
        <v>GNM</v>
      </c>
    </row>
    <row r="2194" spans="1:15" hidden="1" outlineLevel="3" x14ac:dyDescent="0.25">
      <c r="A2194" s="169" t="s">
        <v>1316</v>
      </c>
      <c r="B2194" s="169" t="s">
        <v>1317</v>
      </c>
      <c r="C2194" s="169" t="s">
        <v>1277</v>
      </c>
      <c r="D2194" s="169">
        <v>3</v>
      </c>
      <c r="E2194" s="171">
        <v>47289</v>
      </c>
      <c r="J2194" s="169">
        <v>3.03</v>
      </c>
      <c r="K2194" s="171">
        <v>45505</v>
      </c>
      <c r="L2194" s="169">
        <v>22509.200000000001</v>
      </c>
      <c r="M2194" s="169">
        <v>99.784059999999997</v>
      </c>
      <c r="N2194" s="170">
        <v>22460.593629999999</v>
      </c>
      <c r="O2194" s="169" t="str">
        <f t="shared" si="34"/>
        <v>GNM</v>
      </c>
    </row>
    <row r="2195" spans="1:15" hidden="1" outlineLevel="3" x14ac:dyDescent="0.25">
      <c r="A2195" s="169" t="s">
        <v>1316</v>
      </c>
      <c r="B2195" s="169" t="s">
        <v>1317</v>
      </c>
      <c r="C2195" s="169" t="s">
        <v>1277</v>
      </c>
      <c r="D2195" s="169">
        <v>3</v>
      </c>
      <c r="E2195" s="171">
        <v>47289</v>
      </c>
      <c r="J2195" s="169">
        <v>3.03</v>
      </c>
      <c r="K2195" s="171">
        <v>45536</v>
      </c>
      <c r="L2195" s="169">
        <v>22565.72</v>
      </c>
      <c r="M2195" s="169">
        <v>99.784059999999997</v>
      </c>
      <c r="N2195" s="170">
        <v>22516.991580000002</v>
      </c>
      <c r="O2195" s="169" t="str">
        <f t="shared" si="34"/>
        <v>GNM</v>
      </c>
    </row>
    <row r="2196" spans="1:15" hidden="1" outlineLevel="3" x14ac:dyDescent="0.25">
      <c r="A2196" s="169" t="s">
        <v>1316</v>
      </c>
      <c r="B2196" s="169" t="s">
        <v>1317</v>
      </c>
      <c r="C2196" s="169" t="s">
        <v>1277</v>
      </c>
      <c r="D2196" s="169">
        <v>3</v>
      </c>
      <c r="E2196" s="171">
        <v>47289</v>
      </c>
      <c r="J2196" s="169">
        <v>3.03</v>
      </c>
      <c r="K2196" s="171">
        <v>45566</v>
      </c>
      <c r="L2196" s="169">
        <v>22621.8</v>
      </c>
      <c r="M2196" s="169">
        <v>99.784059999999997</v>
      </c>
      <c r="N2196" s="170">
        <v>22572.950489999999</v>
      </c>
      <c r="O2196" s="169" t="str">
        <f t="shared" si="34"/>
        <v>GNM</v>
      </c>
    </row>
    <row r="2197" spans="1:15" hidden="1" outlineLevel="3" x14ac:dyDescent="0.25">
      <c r="A2197" s="169" t="s">
        <v>1316</v>
      </c>
      <c r="B2197" s="169" t="s">
        <v>1317</v>
      </c>
      <c r="C2197" s="169" t="s">
        <v>1277</v>
      </c>
      <c r="D2197" s="169">
        <v>3</v>
      </c>
      <c r="E2197" s="171">
        <v>47289</v>
      </c>
      <c r="J2197" s="169">
        <v>3.03</v>
      </c>
      <c r="K2197" s="171">
        <v>45597</v>
      </c>
      <c r="L2197" s="169">
        <v>22678.75</v>
      </c>
      <c r="M2197" s="169">
        <v>99.784059999999997</v>
      </c>
      <c r="N2197" s="170">
        <v>22629.77751</v>
      </c>
      <c r="O2197" s="169" t="str">
        <f t="shared" si="34"/>
        <v>GNM</v>
      </c>
    </row>
    <row r="2198" spans="1:15" hidden="1" outlineLevel="3" x14ac:dyDescent="0.25">
      <c r="A2198" s="169" t="s">
        <v>1316</v>
      </c>
      <c r="B2198" s="169" t="s">
        <v>1317</v>
      </c>
      <c r="C2198" s="169" t="s">
        <v>1277</v>
      </c>
      <c r="D2198" s="169">
        <v>3</v>
      </c>
      <c r="E2198" s="171">
        <v>47289</v>
      </c>
      <c r="J2198" s="169">
        <v>3.03</v>
      </c>
      <c r="K2198" s="171">
        <v>45627</v>
      </c>
      <c r="L2198" s="169">
        <v>22735.26</v>
      </c>
      <c r="M2198" s="169">
        <v>99.784059999999997</v>
      </c>
      <c r="N2198" s="170">
        <v>22686.16548</v>
      </c>
      <c r="O2198" s="169" t="str">
        <f t="shared" si="34"/>
        <v>GNM</v>
      </c>
    </row>
    <row r="2199" spans="1:15" hidden="1" outlineLevel="3" x14ac:dyDescent="0.25">
      <c r="A2199" s="169" t="s">
        <v>1316</v>
      </c>
      <c r="B2199" s="169" t="s">
        <v>1317</v>
      </c>
      <c r="C2199" s="169" t="s">
        <v>1277</v>
      </c>
      <c r="D2199" s="169">
        <v>3</v>
      </c>
      <c r="E2199" s="171">
        <v>47289</v>
      </c>
      <c r="J2199" s="169">
        <v>3.03</v>
      </c>
      <c r="K2199" s="171">
        <v>45658</v>
      </c>
      <c r="L2199" s="169">
        <v>22792.21</v>
      </c>
      <c r="M2199" s="169">
        <v>99.784059999999997</v>
      </c>
      <c r="N2199" s="170">
        <v>22742.9925</v>
      </c>
      <c r="O2199" s="169" t="str">
        <f t="shared" si="34"/>
        <v>GNM</v>
      </c>
    </row>
    <row r="2200" spans="1:15" hidden="1" outlineLevel="3" x14ac:dyDescent="0.25">
      <c r="A2200" s="169" t="s">
        <v>1316</v>
      </c>
      <c r="B2200" s="169" t="s">
        <v>1317</v>
      </c>
      <c r="C2200" s="169" t="s">
        <v>1277</v>
      </c>
      <c r="D2200" s="169">
        <v>3</v>
      </c>
      <c r="E2200" s="171">
        <v>47289</v>
      </c>
      <c r="J2200" s="169">
        <v>3.03</v>
      </c>
      <c r="K2200" s="171">
        <v>45689</v>
      </c>
      <c r="L2200" s="169">
        <v>22849.16</v>
      </c>
      <c r="M2200" s="169">
        <v>99.784059999999997</v>
      </c>
      <c r="N2200" s="170">
        <v>22799.819520000001</v>
      </c>
      <c r="O2200" s="169" t="str">
        <f t="shared" si="34"/>
        <v>GNM</v>
      </c>
    </row>
    <row r="2201" spans="1:15" hidden="1" outlineLevel="3" x14ac:dyDescent="0.25">
      <c r="A2201" s="169" t="s">
        <v>1316</v>
      </c>
      <c r="B2201" s="169" t="s">
        <v>1317</v>
      </c>
      <c r="C2201" s="169" t="s">
        <v>1277</v>
      </c>
      <c r="D2201" s="169">
        <v>3</v>
      </c>
      <c r="E2201" s="171">
        <v>47289</v>
      </c>
      <c r="J2201" s="169">
        <v>3.03</v>
      </c>
      <c r="K2201" s="171">
        <v>45717</v>
      </c>
      <c r="L2201" s="169">
        <v>22906.11</v>
      </c>
      <c r="M2201" s="169">
        <v>99.784059999999997</v>
      </c>
      <c r="N2201" s="170">
        <v>22856.646550000001</v>
      </c>
      <c r="O2201" s="169" t="str">
        <f t="shared" si="34"/>
        <v>GNM</v>
      </c>
    </row>
    <row r="2202" spans="1:15" hidden="1" outlineLevel="3" x14ac:dyDescent="0.25">
      <c r="A2202" s="169" t="s">
        <v>1316</v>
      </c>
      <c r="B2202" s="169" t="s">
        <v>1317</v>
      </c>
      <c r="C2202" s="169" t="s">
        <v>1277</v>
      </c>
      <c r="D2202" s="169">
        <v>3</v>
      </c>
      <c r="E2202" s="171">
        <v>47289</v>
      </c>
      <c r="J2202" s="169">
        <v>3.03</v>
      </c>
      <c r="K2202" s="171">
        <v>45748</v>
      </c>
      <c r="L2202" s="169">
        <v>22963.49</v>
      </c>
      <c r="M2202" s="169">
        <v>99.784059999999997</v>
      </c>
      <c r="N2202" s="170">
        <v>22913.90264</v>
      </c>
      <c r="O2202" s="169" t="str">
        <f t="shared" si="34"/>
        <v>GNM</v>
      </c>
    </row>
    <row r="2203" spans="1:15" hidden="1" outlineLevel="3" x14ac:dyDescent="0.25">
      <c r="A2203" s="169" t="s">
        <v>1316</v>
      </c>
      <c r="B2203" s="169" t="s">
        <v>1317</v>
      </c>
      <c r="C2203" s="169" t="s">
        <v>1277</v>
      </c>
      <c r="D2203" s="169">
        <v>3</v>
      </c>
      <c r="E2203" s="171">
        <v>47289</v>
      </c>
      <c r="J2203" s="169">
        <v>3.03</v>
      </c>
      <c r="K2203" s="171">
        <v>45778</v>
      </c>
      <c r="L2203" s="169">
        <v>23020.87</v>
      </c>
      <c r="M2203" s="169">
        <v>99.784059999999997</v>
      </c>
      <c r="N2203" s="170">
        <v>22971.158729999999</v>
      </c>
      <c r="O2203" s="169" t="str">
        <f t="shared" si="34"/>
        <v>GNM</v>
      </c>
    </row>
    <row r="2204" spans="1:15" hidden="1" outlineLevel="3" x14ac:dyDescent="0.25">
      <c r="A2204" s="169" t="s">
        <v>1316</v>
      </c>
      <c r="B2204" s="169" t="s">
        <v>1317</v>
      </c>
      <c r="C2204" s="169" t="s">
        <v>1277</v>
      </c>
      <c r="D2204" s="169">
        <v>3</v>
      </c>
      <c r="E2204" s="171">
        <v>47289</v>
      </c>
      <c r="J2204" s="169">
        <v>3.03</v>
      </c>
      <c r="K2204" s="171">
        <v>45809</v>
      </c>
      <c r="L2204" s="169">
        <v>23078.29</v>
      </c>
      <c r="M2204" s="169">
        <v>99.784059999999997</v>
      </c>
      <c r="N2204" s="170">
        <v>23028.454740000001</v>
      </c>
      <c r="O2204" s="169" t="str">
        <f t="shared" si="34"/>
        <v>GNM</v>
      </c>
    </row>
    <row r="2205" spans="1:15" hidden="1" outlineLevel="3" x14ac:dyDescent="0.25">
      <c r="A2205" s="169" t="s">
        <v>1316</v>
      </c>
      <c r="B2205" s="169" t="s">
        <v>1317</v>
      </c>
      <c r="C2205" s="169" t="s">
        <v>1277</v>
      </c>
      <c r="D2205" s="169">
        <v>3</v>
      </c>
      <c r="E2205" s="171">
        <v>47289</v>
      </c>
      <c r="J2205" s="169">
        <v>3.03</v>
      </c>
      <c r="K2205" s="171">
        <v>45839</v>
      </c>
      <c r="L2205" s="169">
        <v>23136.1</v>
      </c>
      <c r="M2205" s="169">
        <v>99.784059999999997</v>
      </c>
      <c r="N2205" s="170">
        <v>23086.139910000002</v>
      </c>
      <c r="O2205" s="169" t="str">
        <f t="shared" si="34"/>
        <v>GNM</v>
      </c>
    </row>
    <row r="2206" spans="1:15" hidden="1" outlineLevel="3" x14ac:dyDescent="0.25">
      <c r="A2206" s="169" t="s">
        <v>1316</v>
      </c>
      <c r="B2206" s="169" t="s">
        <v>1317</v>
      </c>
      <c r="C2206" s="169" t="s">
        <v>1277</v>
      </c>
      <c r="D2206" s="169">
        <v>3</v>
      </c>
      <c r="E2206" s="171">
        <v>47289</v>
      </c>
      <c r="J2206" s="169">
        <v>3.03</v>
      </c>
      <c r="K2206" s="171">
        <v>45870</v>
      </c>
      <c r="L2206" s="169">
        <v>23193.94</v>
      </c>
      <c r="M2206" s="169">
        <v>99.784059999999997</v>
      </c>
      <c r="N2206" s="170">
        <v>23143.855009999999</v>
      </c>
      <c r="O2206" s="169" t="str">
        <f t="shared" si="34"/>
        <v>GNM</v>
      </c>
    </row>
    <row r="2207" spans="1:15" hidden="1" outlineLevel="3" x14ac:dyDescent="0.25">
      <c r="A2207" s="169" t="s">
        <v>1316</v>
      </c>
      <c r="B2207" s="169" t="s">
        <v>1317</v>
      </c>
      <c r="C2207" s="169" t="s">
        <v>1277</v>
      </c>
      <c r="D2207" s="169">
        <v>3</v>
      </c>
      <c r="E2207" s="171">
        <v>47289</v>
      </c>
      <c r="J2207" s="169">
        <v>3.03</v>
      </c>
      <c r="K2207" s="171">
        <v>45901</v>
      </c>
      <c r="L2207" s="169">
        <v>23251.759999999998</v>
      </c>
      <c r="M2207" s="169">
        <v>99.784059999999997</v>
      </c>
      <c r="N2207" s="170">
        <v>23201.550149999999</v>
      </c>
      <c r="O2207" s="169" t="str">
        <f t="shared" si="34"/>
        <v>GNM</v>
      </c>
    </row>
    <row r="2208" spans="1:15" hidden="1" outlineLevel="3" x14ac:dyDescent="0.25">
      <c r="A2208" s="169" t="s">
        <v>1316</v>
      </c>
      <c r="B2208" s="169" t="s">
        <v>1317</v>
      </c>
      <c r="C2208" s="169" t="s">
        <v>1277</v>
      </c>
      <c r="D2208" s="169">
        <v>3</v>
      </c>
      <c r="E2208" s="171">
        <v>47289</v>
      </c>
      <c r="J2208" s="169">
        <v>3.03</v>
      </c>
      <c r="K2208" s="171">
        <v>45931</v>
      </c>
      <c r="L2208" s="169">
        <v>23310.04</v>
      </c>
      <c r="M2208" s="169">
        <v>99.784059999999997</v>
      </c>
      <c r="N2208" s="170">
        <v>23259.704300000001</v>
      </c>
      <c r="O2208" s="169" t="str">
        <f t="shared" si="34"/>
        <v>GNM</v>
      </c>
    </row>
    <row r="2209" spans="1:15" hidden="1" outlineLevel="3" x14ac:dyDescent="0.25">
      <c r="A2209" s="169" t="s">
        <v>1316</v>
      </c>
      <c r="B2209" s="169" t="s">
        <v>1317</v>
      </c>
      <c r="C2209" s="169" t="s">
        <v>1277</v>
      </c>
      <c r="D2209" s="169">
        <v>3</v>
      </c>
      <c r="E2209" s="171">
        <v>47289</v>
      </c>
      <c r="J2209" s="169">
        <v>3.03</v>
      </c>
      <c r="K2209" s="171">
        <v>45962</v>
      </c>
      <c r="L2209" s="169">
        <v>23368.29</v>
      </c>
      <c r="M2209" s="169">
        <v>99.784059999999997</v>
      </c>
      <c r="N2209" s="170">
        <v>23317.828509999999</v>
      </c>
      <c r="O2209" s="169" t="str">
        <f t="shared" si="34"/>
        <v>GNM</v>
      </c>
    </row>
    <row r="2210" spans="1:15" hidden="1" outlineLevel="3" x14ac:dyDescent="0.25">
      <c r="A2210" s="169" t="s">
        <v>1316</v>
      </c>
      <c r="B2210" s="169" t="s">
        <v>1317</v>
      </c>
      <c r="C2210" s="169" t="s">
        <v>1277</v>
      </c>
      <c r="D2210" s="169">
        <v>3</v>
      </c>
      <c r="E2210" s="171">
        <v>47289</v>
      </c>
      <c r="J2210" s="169">
        <v>3.03</v>
      </c>
      <c r="K2210" s="171">
        <v>45992</v>
      </c>
      <c r="L2210" s="169">
        <v>23426.560000000001</v>
      </c>
      <c r="M2210" s="169">
        <v>99.784059999999997</v>
      </c>
      <c r="N2210" s="170">
        <v>23375.972689999999</v>
      </c>
      <c r="O2210" s="169" t="str">
        <f t="shared" si="34"/>
        <v>GNM</v>
      </c>
    </row>
    <row r="2211" spans="1:15" hidden="1" outlineLevel="3" x14ac:dyDescent="0.25">
      <c r="A2211" s="169" t="s">
        <v>1316</v>
      </c>
      <c r="B2211" s="169" t="s">
        <v>1317</v>
      </c>
      <c r="C2211" s="169" t="s">
        <v>1277</v>
      </c>
      <c r="D2211" s="169">
        <v>3</v>
      </c>
      <c r="E2211" s="171">
        <v>47289</v>
      </c>
      <c r="J2211" s="169">
        <v>3.03</v>
      </c>
      <c r="K2211" s="171">
        <v>46023</v>
      </c>
      <c r="L2211" s="169">
        <v>23485.24</v>
      </c>
      <c r="M2211" s="169">
        <v>99.784059999999997</v>
      </c>
      <c r="N2211" s="170">
        <v>23434.525969999999</v>
      </c>
      <c r="O2211" s="169" t="str">
        <f t="shared" si="34"/>
        <v>GNM</v>
      </c>
    </row>
    <row r="2212" spans="1:15" hidden="1" outlineLevel="3" x14ac:dyDescent="0.25">
      <c r="A2212" s="169" t="s">
        <v>1316</v>
      </c>
      <c r="B2212" s="169" t="s">
        <v>1317</v>
      </c>
      <c r="C2212" s="169" t="s">
        <v>1277</v>
      </c>
      <c r="D2212" s="169">
        <v>3</v>
      </c>
      <c r="E2212" s="171">
        <v>47289</v>
      </c>
      <c r="J2212" s="169">
        <v>3.03</v>
      </c>
      <c r="K2212" s="171">
        <v>46054</v>
      </c>
      <c r="L2212" s="169">
        <v>23543.95</v>
      </c>
      <c r="M2212" s="169">
        <v>99.784059999999997</v>
      </c>
      <c r="N2212" s="170">
        <v>23493.109189999999</v>
      </c>
      <c r="O2212" s="169" t="str">
        <f t="shared" si="34"/>
        <v>GNM</v>
      </c>
    </row>
    <row r="2213" spans="1:15" hidden="1" outlineLevel="3" x14ac:dyDescent="0.25">
      <c r="A2213" s="169" t="s">
        <v>1316</v>
      </c>
      <c r="B2213" s="169" t="s">
        <v>1317</v>
      </c>
      <c r="C2213" s="169" t="s">
        <v>1277</v>
      </c>
      <c r="D2213" s="169">
        <v>3</v>
      </c>
      <c r="E2213" s="171">
        <v>47289</v>
      </c>
      <c r="J2213" s="169">
        <v>3.03</v>
      </c>
      <c r="K2213" s="171">
        <v>46082</v>
      </c>
      <c r="L2213" s="169">
        <v>23603.1</v>
      </c>
      <c r="M2213" s="169">
        <v>99.784059999999997</v>
      </c>
      <c r="N2213" s="170">
        <v>23552.13147</v>
      </c>
      <c r="O2213" s="169" t="str">
        <f t="shared" si="34"/>
        <v>GNM</v>
      </c>
    </row>
    <row r="2214" spans="1:15" hidden="1" outlineLevel="3" x14ac:dyDescent="0.25">
      <c r="A2214" s="169" t="s">
        <v>1316</v>
      </c>
      <c r="B2214" s="169" t="s">
        <v>1317</v>
      </c>
      <c r="C2214" s="169" t="s">
        <v>1277</v>
      </c>
      <c r="D2214" s="169">
        <v>3</v>
      </c>
      <c r="E2214" s="171">
        <v>47289</v>
      </c>
      <c r="J2214" s="169">
        <v>3.03</v>
      </c>
      <c r="K2214" s="171">
        <v>46113</v>
      </c>
      <c r="L2214" s="169">
        <v>23661.81</v>
      </c>
      <c r="M2214" s="169">
        <v>99.784059999999997</v>
      </c>
      <c r="N2214" s="170">
        <v>23610.714690000001</v>
      </c>
      <c r="O2214" s="169" t="str">
        <f t="shared" si="34"/>
        <v>GNM</v>
      </c>
    </row>
    <row r="2215" spans="1:15" hidden="1" outlineLevel="3" x14ac:dyDescent="0.25">
      <c r="A2215" s="169" t="s">
        <v>1316</v>
      </c>
      <c r="B2215" s="169" t="s">
        <v>1317</v>
      </c>
      <c r="C2215" s="169" t="s">
        <v>1277</v>
      </c>
      <c r="D2215" s="169">
        <v>3</v>
      </c>
      <c r="E2215" s="171">
        <v>47289</v>
      </c>
      <c r="J2215" s="169">
        <v>3.03</v>
      </c>
      <c r="K2215" s="171">
        <v>46143</v>
      </c>
      <c r="L2215" s="169">
        <v>23720.95</v>
      </c>
      <c r="M2215" s="169">
        <v>99.784059999999997</v>
      </c>
      <c r="N2215" s="170">
        <v>23669.726979999999</v>
      </c>
      <c r="O2215" s="169" t="str">
        <f t="shared" si="34"/>
        <v>GNM</v>
      </c>
    </row>
    <row r="2216" spans="1:15" hidden="1" outlineLevel="3" x14ac:dyDescent="0.25">
      <c r="A2216" s="169" t="s">
        <v>1316</v>
      </c>
      <c r="B2216" s="169" t="s">
        <v>1317</v>
      </c>
      <c r="C2216" s="169" t="s">
        <v>1277</v>
      </c>
      <c r="D2216" s="169">
        <v>3</v>
      </c>
      <c r="E2216" s="171">
        <v>47289</v>
      </c>
      <c r="J2216" s="169">
        <v>3.03</v>
      </c>
      <c r="K2216" s="171">
        <v>46174</v>
      </c>
      <c r="L2216" s="169">
        <v>23780.53</v>
      </c>
      <c r="M2216" s="169">
        <v>99.784059999999997</v>
      </c>
      <c r="N2216" s="170">
        <v>23729.178319999999</v>
      </c>
      <c r="O2216" s="169" t="str">
        <f t="shared" si="34"/>
        <v>GNM</v>
      </c>
    </row>
    <row r="2217" spans="1:15" hidden="1" outlineLevel="3" x14ac:dyDescent="0.25">
      <c r="A2217" s="169" t="s">
        <v>1316</v>
      </c>
      <c r="B2217" s="169" t="s">
        <v>1317</v>
      </c>
      <c r="C2217" s="169" t="s">
        <v>1277</v>
      </c>
      <c r="D2217" s="169">
        <v>3</v>
      </c>
      <c r="E2217" s="171">
        <v>47289</v>
      </c>
      <c r="J2217" s="169">
        <v>3.03</v>
      </c>
      <c r="K2217" s="171">
        <v>46204</v>
      </c>
      <c r="L2217" s="169">
        <v>23839.67</v>
      </c>
      <c r="M2217" s="169">
        <v>99.784059999999997</v>
      </c>
      <c r="N2217" s="170">
        <v>23788.190620000001</v>
      </c>
      <c r="O2217" s="169" t="str">
        <f t="shared" si="34"/>
        <v>GNM</v>
      </c>
    </row>
    <row r="2218" spans="1:15" hidden="1" outlineLevel="3" x14ac:dyDescent="0.25">
      <c r="A2218" s="169" t="s">
        <v>1316</v>
      </c>
      <c r="B2218" s="169" t="s">
        <v>1317</v>
      </c>
      <c r="C2218" s="169" t="s">
        <v>1277</v>
      </c>
      <c r="D2218" s="169">
        <v>3</v>
      </c>
      <c r="E2218" s="171">
        <v>47289</v>
      </c>
      <c r="J2218" s="169">
        <v>3.03</v>
      </c>
      <c r="K2218" s="171">
        <v>46235</v>
      </c>
      <c r="L2218" s="169">
        <v>23899.25</v>
      </c>
      <c r="M2218" s="169">
        <v>99.784059999999997</v>
      </c>
      <c r="N2218" s="170">
        <v>23847.641960000001</v>
      </c>
      <c r="O2218" s="169" t="str">
        <f t="shared" si="34"/>
        <v>GNM</v>
      </c>
    </row>
    <row r="2219" spans="1:15" hidden="1" outlineLevel="3" x14ac:dyDescent="0.25">
      <c r="A2219" s="169" t="s">
        <v>1316</v>
      </c>
      <c r="B2219" s="169" t="s">
        <v>1317</v>
      </c>
      <c r="C2219" s="169" t="s">
        <v>1277</v>
      </c>
      <c r="D2219" s="169">
        <v>3</v>
      </c>
      <c r="E2219" s="171">
        <v>47289</v>
      </c>
      <c r="J2219" s="169">
        <v>3.03</v>
      </c>
      <c r="K2219" s="171">
        <v>46266</v>
      </c>
      <c r="L2219" s="169">
        <v>23959.26</v>
      </c>
      <c r="M2219" s="169">
        <v>99.784059999999997</v>
      </c>
      <c r="N2219" s="170">
        <v>23907.522369999999</v>
      </c>
      <c r="O2219" s="169" t="str">
        <f t="shared" si="34"/>
        <v>GNM</v>
      </c>
    </row>
    <row r="2220" spans="1:15" hidden="1" outlineLevel="3" x14ac:dyDescent="0.25">
      <c r="A2220" s="169" t="s">
        <v>1316</v>
      </c>
      <c r="B2220" s="169" t="s">
        <v>1317</v>
      </c>
      <c r="C2220" s="169" t="s">
        <v>1277</v>
      </c>
      <c r="D2220" s="169">
        <v>3</v>
      </c>
      <c r="E2220" s="171">
        <v>47289</v>
      </c>
      <c r="J2220" s="169">
        <v>3.03</v>
      </c>
      <c r="K2220" s="171">
        <v>46296</v>
      </c>
      <c r="L2220" s="169">
        <v>24018.84</v>
      </c>
      <c r="M2220" s="169">
        <v>99.784059999999997</v>
      </c>
      <c r="N2220" s="170">
        <v>23966.973720000002</v>
      </c>
      <c r="O2220" s="169" t="str">
        <f t="shared" si="34"/>
        <v>GNM</v>
      </c>
    </row>
    <row r="2221" spans="1:15" hidden="1" outlineLevel="3" x14ac:dyDescent="0.25">
      <c r="A2221" s="169" t="s">
        <v>1316</v>
      </c>
      <c r="B2221" s="169" t="s">
        <v>1317</v>
      </c>
      <c r="C2221" s="169" t="s">
        <v>1277</v>
      </c>
      <c r="D2221" s="169">
        <v>3</v>
      </c>
      <c r="E2221" s="171">
        <v>47289</v>
      </c>
      <c r="J2221" s="169">
        <v>3.03</v>
      </c>
      <c r="K2221" s="171">
        <v>46327</v>
      </c>
      <c r="L2221" s="169">
        <v>24079.31</v>
      </c>
      <c r="M2221" s="169">
        <v>99.784059999999997</v>
      </c>
      <c r="N2221" s="170">
        <v>24027.313139999998</v>
      </c>
      <c r="O2221" s="169" t="str">
        <f t="shared" si="34"/>
        <v>GNM</v>
      </c>
    </row>
    <row r="2222" spans="1:15" hidden="1" outlineLevel="3" x14ac:dyDescent="0.25">
      <c r="A2222" s="169" t="s">
        <v>1316</v>
      </c>
      <c r="B2222" s="169" t="s">
        <v>1317</v>
      </c>
      <c r="C2222" s="169" t="s">
        <v>1277</v>
      </c>
      <c r="D2222" s="169">
        <v>3</v>
      </c>
      <c r="E2222" s="171">
        <v>47289</v>
      </c>
      <c r="J2222" s="169">
        <v>3.03</v>
      </c>
      <c r="K2222" s="171">
        <v>46357</v>
      </c>
      <c r="L2222" s="169">
        <v>24139.32</v>
      </c>
      <c r="M2222" s="169">
        <v>99.784059999999997</v>
      </c>
      <c r="N2222" s="170">
        <v>24087.19355</v>
      </c>
      <c r="O2222" s="169" t="str">
        <f t="shared" si="34"/>
        <v>GNM</v>
      </c>
    </row>
    <row r="2223" spans="1:15" hidden="1" outlineLevel="3" x14ac:dyDescent="0.25">
      <c r="A2223" s="169" t="s">
        <v>1316</v>
      </c>
      <c r="B2223" s="169" t="s">
        <v>1317</v>
      </c>
      <c r="C2223" s="169" t="s">
        <v>1277</v>
      </c>
      <c r="D2223" s="169">
        <v>3</v>
      </c>
      <c r="E2223" s="171">
        <v>47289</v>
      </c>
      <c r="J2223" s="169">
        <v>3.03</v>
      </c>
      <c r="K2223" s="171">
        <v>46388</v>
      </c>
      <c r="L2223" s="169">
        <v>24199.759999999998</v>
      </c>
      <c r="M2223" s="169">
        <v>99.784059999999997</v>
      </c>
      <c r="N2223" s="170">
        <v>24147.50304</v>
      </c>
      <c r="O2223" s="169" t="str">
        <f t="shared" si="34"/>
        <v>GNM</v>
      </c>
    </row>
    <row r="2224" spans="1:15" hidden="1" outlineLevel="3" x14ac:dyDescent="0.25">
      <c r="A2224" s="169" t="s">
        <v>1316</v>
      </c>
      <c r="B2224" s="169" t="s">
        <v>1317</v>
      </c>
      <c r="C2224" s="169" t="s">
        <v>1277</v>
      </c>
      <c r="D2224" s="169">
        <v>3</v>
      </c>
      <c r="E2224" s="171">
        <v>47289</v>
      </c>
      <c r="J2224" s="169">
        <v>3.03</v>
      </c>
      <c r="K2224" s="171">
        <v>46419</v>
      </c>
      <c r="L2224" s="169">
        <v>24260.23</v>
      </c>
      <c r="M2224" s="169">
        <v>99.784059999999997</v>
      </c>
      <c r="N2224" s="170">
        <v>24207.84246</v>
      </c>
      <c r="O2224" s="169" t="str">
        <f t="shared" si="34"/>
        <v>GNM</v>
      </c>
    </row>
    <row r="2225" spans="1:15" hidden="1" outlineLevel="3" x14ac:dyDescent="0.25">
      <c r="A2225" s="169" t="s">
        <v>1316</v>
      </c>
      <c r="B2225" s="169" t="s">
        <v>1317</v>
      </c>
      <c r="C2225" s="169" t="s">
        <v>1277</v>
      </c>
      <c r="D2225" s="169">
        <v>3</v>
      </c>
      <c r="E2225" s="171">
        <v>47289</v>
      </c>
      <c r="J2225" s="169">
        <v>3.03</v>
      </c>
      <c r="K2225" s="171">
        <v>46447</v>
      </c>
      <c r="L2225" s="169">
        <v>24320.68</v>
      </c>
      <c r="M2225" s="169">
        <v>99.784059999999997</v>
      </c>
      <c r="N2225" s="170">
        <v>24268.161919999999</v>
      </c>
      <c r="O2225" s="169" t="str">
        <f t="shared" si="34"/>
        <v>GNM</v>
      </c>
    </row>
    <row r="2226" spans="1:15" hidden="1" outlineLevel="3" x14ac:dyDescent="0.25">
      <c r="A2226" s="169" t="s">
        <v>1316</v>
      </c>
      <c r="B2226" s="169" t="s">
        <v>1317</v>
      </c>
      <c r="C2226" s="169" t="s">
        <v>1277</v>
      </c>
      <c r="D2226" s="169">
        <v>3</v>
      </c>
      <c r="E2226" s="171">
        <v>47289</v>
      </c>
      <c r="J2226" s="169">
        <v>3.03</v>
      </c>
      <c r="K2226" s="171">
        <v>46478</v>
      </c>
      <c r="L2226" s="169">
        <v>24381.58</v>
      </c>
      <c r="M2226" s="169">
        <v>99.784059999999997</v>
      </c>
      <c r="N2226" s="170">
        <v>24328.930420000001</v>
      </c>
      <c r="O2226" s="169" t="str">
        <f t="shared" si="34"/>
        <v>GNM</v>
      </c>
    </row>
    <row r="2227" spans="1:15" hidden="1" outlineLevel="3" x14ac:dyDescent="0.25">
      <c r="A2227" s="169" t="s">
        <v>1316</v>
      </c>
      <c r="B2227" s="169" t="s">
        <v>1317</v>
      </c>
      <c r="C2227" s="169" t="s">
        <v>1277</v>
      </c>
      <c r="D2227" s="169">
        <v>3</v>
      </c>
      <c r="E2227" s="171">
        <v>47289</v>
      </c>
      <c r="J2227" s="169">
        <v>3.03</v>
      </c>
      <c r="K2227" s="171">
        <v>46508</v>
      </c>
      <c r="L2227" s="169">
        <v>24442.49</v>
      </c>
      <c r="M2227" s="169">
        <v>99.784059999999997</v>
      </c>
      <c r="N2227" s="170">
        <v>24389.708890000002</v>
      </c>
      <c r="O2227" s="169" t="str">
        <f t="shared" si="34"/>
        <v>GNM</v>
      </c>
    </row>
    <row r="2228" spans="1:15" hidden="1" outlineLevel="3" x14ac:dyDescent="0.25">
      <c r="A2228" s="169" t="s">
        <v>1316</v>
      </c>
      <c r="B2228" s="169" t="s">
        <v>1317</v>
      </c>
      <c r="C2228" s="169" t="s">
        <v>1277</v>
      </c>
      <c r="D2228" s="169">
        <v>3</v>
      </c>
      <c r="E2228" s="171">
        <v>47289</v>
      </c>
      <c r="J2228" s="169">
        <v>3.03</v>
      </c>
      <c r="K2228" s="171">
        <v>46539</v>
      </c>
      <c r="L2228" s="169">
        <v>24503.8</v>
      </c>
      <c r="M2228" s="169">
        <v>99.784059999999997</v>
      </c>
      <c r="N2228" s="170">
        <v>24450.886490000001</v>
      </c>
      <c r="O2228" s="169" t="str">
        <f t="shared" si="34"/>
        <v>GNM</v>
      </c>
    </row>
    <row r="2229" spans="1:15" hidden="1" outlineLevel="3" x14ac:dyDescent="0.25">
      <c r="A2229" s="169" t="s">
        <v>1316</v>
      </c>
      <c r="B2229" s="169" t="s">
        <v>1317</v>
      </c>
      <c r="C2229" s="169" t="s">
        <v>1277</v>
      </c>
      <c r="D2229" s="169">
        <v>3</v>
      </c>
      <c r="E2229" s="171">
        <v>47289</v>
      </c>
      <c r="J2229" s="169">
        <v>3.03</v>
      </c>
      <c r="K2229" s="171">
        <v>46569</v>
      </c>
      <c r="L2229" s="169">
        <v>24565.13</v>
      </c>
      <c r="M2229" s="169">
        <v>99.784059999999997</v>
      </c>
      <c r="N2229" s="170">
        <v>24512.084060000001</v>
      </c>
      <c r="O2229" s="169" t="str">
        <f t="shared" si="34"/>
        <v>GNM</v>
      </c>
    </row>
    <row r="2230" spans="1:15" hidden="1" outlineLevel="3" x14ac:dyDescent="0.25">
      <c r="A2230" s="169" t="s">
        <v>1316</v>
      </c>
      <c r="B2230" s="169" t="s">
        <v>1317</v>
      </c>
      <c r="C2230" s="169" t="s">
        <v>1277</v>
      </c>
      <c r="D2230" s="169">
        <v>3</v>
      </c>
      <c r="E2230" s="171">
        <v>47289</v>
      </c>
      <c r="J2230" s="169">
        <v>3.03</v>
      </c>
      <c r="K2230" s="171">
        <v>46600</v>
      </c>
      <c r="L2230" s="169">
        <v>24626.47</v>
      </c>
      <c r="M2230" s="169">
        <v>99.784059999999997</v>
      </c>
      <c r="N2230" s="170">
        <v>24573.2916</v>
      </c>
      <c r="O2230" s="169" t="str">
        <f t="shared" si="34"/>
        <v>GNM</v>
      </c>
    </row>
    <row r="2231" spans="1:15" hidden="1" outlineLevel="3" x14ac:dyDescent="0.25">
      <c r="A2231" s="169" t="s">
        <v>1316</v>
      </c>
      <c r="B2231" s="169" t="s">
        <v>1317</v>
      </c>
      <c r="C2231" s="169" t="s">
        <v>1277</v>
      </c>
      <c r="D2231" s="169">
        <v>3</v>
      </c>
      <c r="E2231" s="171">
        <v>47289</v>
      </c>
      <c r="J2231" s="169">
        <v>3.03</v>
      </c>
      <c r="K2231" s="171">
        <v>46631</v>
      </c>
      <c r="L2231" s="169">
        <v>24687.81</v>
      </c>
      <c r="M2231" s="169">
        <v>99.784059999999997</v>
      </c>
      <c r="N2231" s="170">
        <v>24634.49914</v>
      </c>
      <c r="O2231" s="169" t="str">
        <f t="shared" si="34"/>
        <v>GNM</v>
      </c>
    </row>
    <row r="2232" spans="1:15" hidden="1" outlineLevel="3" x14ac:dyDescent="0.25">
      <c r="A2232" s="169" t="s">
        <v>1316</v>
      </c>
      <c r="B2232" s="169" t="s">
        <v>1317</v>
      </c>
      <c r="C2232" s="169" t="s">
        <v>1277</v>
      </c>
      <c r="D2232" s="169">
        <v>3</v>
      </c>
      <c r="E2232" s="171">
        <v>47289</v>
      </c>
      <c r="J2232" s="169">
        <v>3.03</v>
      </c>
      <c r="K2232" s="171">
        <v>46661</v>
      </c>
      <c r="L2232" s="169">
        <v>24749.58</v>
      </c>
      <c r="M2232" s="169">
        <v>99.784059999999997</v>
      </c>
      <c r="N2232" s="170">
        <v>24696.135760000001</v>
      </c>
      <c r="O2232" s="169" t="str">
        <f t="shared" si="34"/>
        <v>GNM</v>
      </c>
    </row>
    <row r="2233" spans="1:15" hidden="1" outlineLevel="3" x14ac:dyDescent="0.25">
      <c r="A2233" s="169" t="s">
        <v>1316</v>
      </c>
      <c r="B2233" s="169" t="s">
        <v>1317</v>
      </c>
      <c r="C2233" s="169" t="s">
        <v>1277</v>
      </c>
      <c r="D2233" s="169">
        <v>3</v>
      </c>
      <c r="E2233" s="171">
        <v>47289</v>
      </c>
      <c r="J2233" s="169">
        <v>3.03</v>
      </c>
      <c r="K2233" s="171">
        <v>46692</v>
      </c>
      <c r="L2233" s="169">
        <v>24811.32</v>
      </c>
      <c r="M2233" s="169">
        <v>99.784059999999997</v>
      </c>
      <c r="N2233" s="170">
        <v>24757.742440000002</v>
      </c>
      <c r="O2233" s="169" t="str">
        <f t="shared" si="34"/>
        <v>GNM</v>
      </c>
    </row>
    <row r="2234" spans="1:15" hidden="1" outlineLevel="3" x14ac:dyDescent="0.25">
      <c r="A2234" s="169" t="s">
        <v>1316</v>
      </c>
      <c r="B2234" s="169" t="s">
        <v>1317</v>
      </c>
      <c r="C2234" s="169" t="s">
        <v>1277</v>
      </c>
      <c r="D2234" s="169">
        <v>3</v>
      </c>
      <c r="E2234" s="171">
        <v>47289</v>
      </c>
      <c r="J2234" s="169">
        <v>3.03</v>
      </c>
      <c r="K2234" s="171">
        <v>46722</v>
      </c>
      <c r="L2234" s="169">
        <v>24873.56</v>
      </c>
      <c r="M2234" s="169">
        <v>99.784059999999997</v>
      </c>
      <c r="N2234" s="170">
        <v>24819.848030000001</v>
      </c>
      <c r="O2234" s="169" t="str">
        <f t="shared" si="34"/>
        <v>GNM</v>
      </c>
    </row>
    <row r="2235" spans="1:15" hidden="1" outlineLevel="3" x14ac:dyDescent="0.25">
      <c r="A2235" s="169" t="s">
        <v>1316</v>
      </c>
      <c r="B2235" s="169" t="s">
        <v>1317</v>
      </c>
      <c r="C2235" s="169" t="s">
        <v>1277</v>
      </c>
      <c r="D2235" s="169">
        <v>3</v>
      </c>
      <c r="E2235" s="171">
        <v>47289</v>
      </c>
      <c r="J2235" s="169">
        <v>3.03</v>
      </c>
      <c r="K2235" s="171">
        <v>46753</v>
      </c>
      <c r="L2235" s="169">
        <v>24935.759999999998</v>
      </c>
      <c r="M2235" s="169">
        <v>99.784059999999997</v>
      </c>
      <c r="N2235" s="170">
        <v>24881.91372</v>
      </c>
      <c r="O2235" s="169" t="str">
        <f t="shared" si="34"/>
        <v>GNM</v>
      </c>
    </row>
    <row r="2236" spans="1:15" hidden="1" outlineLevel="3" x14ac:dyDescent="0.25">
      <c r="A2236" s="169" t="s">
        <v>1316</v>
      </c>
      <c r="B2236" s="169" t="s">
        <v>1317</v>
      </c>
      <c r="C2236" s="169" t="s">
        <v>1277</v>
      </c>
      <c r="D2236" s="169">
        <v>3</v>
      </c>
      <c r="E2236" s="171">
        <v>47289</v>
      </c>
      <c r="J2236" s="169">
        <v>3.03</v>
      </c>
      <c r="K2236" s="171">
        <v>46784</v>
      </c>
      <c r="L2236" s="169">
        <v>24997.97</v>
      </c>
      <c r="M2236" s="169">
        <v>99.784059999999997</v>
      </c>
      <c r="N2236" s="170">
        <v>24943.989379999999</v>
      </c>
      <c r="O2236" s="169" t="str">
        <f t="shared" si="34"/>
        <v>GNM</v>
      </c>
    </row>
    <row r="2237" spans="1:15" hidden="1" outlineLevel="3" x14ac:dyDescent="0.25">
      <c r="A2237" s="169" t="s">
        <v>1316</v>
      </c>
      <c r="B2237" s="169" t="s">
        <v>1317</v>
      </c>
      <c r="C2237" s="169" t="s">
        <v>1277</v>
      </c>
      <c r="D2237" s="169">
        <v>3</v>
      </c>
      <c r="E2237" s="171">
        <v>47289</v>
      </c>
      <c r="J2237" s="169">
        <v>3.03</v>
      </c>
      <c r="K2237" s="171">
        <v>46813</v>
      </c>
      <c r="L2237" s="169">
        <v>25060.61</v>
      </c>
      <c r="M2237" s="169">
        <v>99.784059999999997</v>
      </c>
      <c r="N2237" s="170">
        <v>25006.494119999999</v>
      </c>
      <c r="O2237" s="169" t="str">
        <f t="shared" si="34"/>
        <v>GNM</v>
      </c>
    </row>
    <row r="2238" spans="1:15" hidden="1" outlineLevel="3" x14ac:dyDescent="0.25">
      <c r="A2238" s="169" t="s">
        <v>1316</v>
      </c>
      <c r="B2238" s="169" t="s">
        <v>1317</v>
      </c>
      <c r="C2238" s="169" t="s">
        <v>1277</v>
      </c>
      <c r="D2238" s="169">
        <v>3</v>
      </c>
      <c r="E2238" s="171">
        <v>47289</v>
      </c>
      <c r="J2238" s="169">
        <v>3.03</v>
      </c>
      <c r="K2238" s="171">
        <v>46844</v>
      </c>
      <c r="L2238" s="169">
        <v>25123.24</v>
      </c>
      <c r="M2238" s="169">
        <v>99.784059999999997</v>
      </c>
      <c r="N2238" s="170">
        <v>25068.988880000001</v>
      </c>
      <c r="O2238" s="169" t="str">
        <f t="shared" si="34"/>
        <v>GNM</v>
      </c>
    </row>
    <row r="2239" spans="1:15" hidden="1" outlineLevel="3" x14ac:dyDescent="0.25">
      <c r="A2239" s="169" t="s">
        <v>1316</v>
      </c>
      <c r="B2239" s="169" t="s">
        <v>1317</v>
      </c>
      <c r="C2239" s="169" t="s">
        <v>1277</v>
      </c>
      <c r="D2239" s="169">
        <v>3</v>
      </c>
      <c r="E2239" s="171">
        <v>47289</v>
      </c>
      <c r="J2239" s="169">
        <v>3.03</v>
      </c>
      <c r="K2239" s="171">
        <v>46874</v>
      </c>
      <c r="L2239" s="169">
        <v>25185.91</v>
      </c>
      <c r="M2239" s="169">
        <v>99.784059999999997</v>
      </c>
      <c r="N2239" s="170">
        <v>25131.523550000002</v>
      </c>
      <c r="O2239" s="169" t="str">
        <f t="shared" si="34"/>
        <v>GNM</v>
      </c>
    </row>
    <row r="2240" spans="1:15" hidden="1" outlineLevel="3" x14ac:dyDescent="0.25">
      <c r="A2240" s="169" t="s">
        <v>1316</v>
      </c>
      <c r="B2240" s="169" t="s">
        <v>1317</v>
      </c>
      <c r="C2240" s="169" t="s">
        <v>1277</v>
      </c>
      <c r="D2240" s="169">
        <v>3</v>
      </c>
      <c r="E2240" s="171">
        <v>47289</v>
      </c>
      <c r="J2240" s="169">
        <v>3.03</v>
      </c>
      <c r="K2240" s="171">
        <v>46905</v>
      </c>
      <c r="L2240" s="169">
        <v>25248.98</v>
      </c>
      <c r="M2240" s="169">
        <v>99.784059999999997</v>
      </c>
      <c r="N2240" s="170">
        <v>25194.457350000001</v>
      </c>
      <c r="O2240" s="169" t="str">
        <f t="shared" si="34"/>
        <v>GNM</v>
      </c>
    </row>
    <row r="2241" spans="1:15" hidden="1" outlineLevel="3" x14ac:dyDescent="0.25">
      <c r="A2241" s="169" t="s">
        <v>1316</v>
      </c>
      <c r="B2241" s="169" t="s">
        <v>1317</v>
      </c>
      <c r="C2241" s="169" t="s">
        <v>1277</v>
      </c>
      <c r="D2241" s="169">
        <v>3</v>
      </c>
      <c r="E2241" s="171">
        <v>47289</v>
      </c>
      <c r="J2241" s="169">
        <v>3.03</v>
      </c>
      <c r="K2241" s="171">
        <v>46935</v>
      </c>
      <c r="L2241" s="169">
        <v>25312.080000000002</v>
      </c>
      <c r="M2241" s="169">
        <v>99.784059999999997</v>
      </c>
      <c r="N2241" s="170">
        <v>25257.42109</v>
      </c>
      <c r="O2241" s="169" t="str">
        <f t="shared" si="34"/>
        <v>GNM</v>
      </c>
    </row>
    <row r="2242" spans="1:15" hidden="1" outlineLevel="3" x14ac:dyDescent="0.25">
      <c r="A2242" s="169" t="s">
        <v>1316</v>
      </c>
      <c r="B2242" s="169" t="s">
        <v>1317</v>
      </c>
      <c r="C2242" s="169" t="s">
        <v>1277</v>
      </c>
      <c r="D2242" s="169">
        <v>3</v>
      </c>
      <c r="E2242" s="171">
        <v>47289</v>
      </c>
      <c r="J2242" s="169">
        <v>3.03</v>
      </c>
      <c r="K2242" s="171">
        <v>46966</v>
      </c>
      <c r="L2242" s="169">
        <v>25375.15</v>
      </c>
      <c r="M2242" s="169">
        <v>99.784059999999997</v>
      </c>
      <c r="N2242" s="170">
        <v>25320.354899999998</v>
      </c>
      <c r="O2242" s="169" t="str">
        <f t="shared" ref="O2242:O2305" si="35">LEFT(B2242,3)</f>
        <v>GNM</v>
      </c>
    </row>
    <row r="2243" spans="1:15" hidden="1" outlineLevel="3" x14ac:dyDescent="0.25">
      <c r="A2243" s="169" t="s">
        <v>1316</v>
      </c>
      <c r="B2243" s="169" t="s">
        <v>1317</v>
      </c>
      <c r="C2243" s="169" t="s">
        <v>1277</v>
      </c>
      <c r="D2243" s="169">
        <v>3</v>
      </c>
      <c r="E2243" s="171">
        <v>47289</v>
      </c>
      <c r="J2243" s="169">
        <v>3.03</v>
      </c>
      <c r="K2243" s="171">
        <v>46997</v>
      </c>
      <c r="L2243" s="169">
        <v>25438.69</v>
      </c>
      <c r="M2243" s="169">
        <v>99.784059999999997</v>
      </c>
      <c r="N2243" s="170">
        <v>25383.757689999999</v>
      </c>
      <c r="O2243" s="169" t="str">
        <f t="shared" si="35"/>
        <v>GNM</v>
      </c>
    </row>
    <row r="2244" spans="1:15" hidden="1" outlineLevel="3" x14ac:dyDescent="0.25">
      <c r="A2244" s="169" t="s">
        <v>1316</v>
      </c>
      <c r="B2244" s="169" t="s">
        <v>1317</v>
      </c>
      <c r="C2244" s="169" t="s">
        <v>1277</v>
      </c>
      <c r="D2244" s="169">
        <v>3</v>
      </c>
      <c r="E2244" s="171">
        <v>47289</v>
      </c>
      <c r="J2244" s="169">
        <v>3.03</v>
      </c>
      <c r="K2244" s="171">
        <v>47027</v>
      </c>
      <c r="L2244" s="169">
        <v>227942.73</v>
      </c>
      <c r="M2244" s="169">
        <v>99.784059999999997</v>
      </c>
      <c r="N2244" s="170">
        <v>227450.5105</v>
      </c>
      <c r="O2244" s="169" t="str">
        <f t="shared" si="35"/>
        <v>GNM</v>
      </c>
    </row>
    <row r="2245" spans="1:15" hidden="1" outlineLevel="3" x14ac:dyDescent="0.25">
      <c r="A2245" s="169" t="s">
        <v>1318</v>
      </c>
      <c r="B2245" s="169" t="s">
        <v>1319</v>
      </c>
      <c r="C2245" s="169" t="s">
        <v>1277</v>
      </c>
      <c r="D2245" s="169">
        <v>3</v>
      </c>
      <c r="E2245" s="171">
        <v>17218</v>
      </c>
      <c r="J2245" s="169">
        <v>3.19</v>
      </c>
      <c r="K2245" s="171">
        <v>43374</v>
      </c>
      <c r="L2245" s="169">
        <v>12765.12</v>
      </c>
      <c r="M2245" s="169">
        <v>98.94699</v>
      </c>
      <c r="N2245" s="170">
        <v>12630.702010000001</v>
      </c>
      <c r="O2245" s="169" t="str">
        <f t="shared" si="35"/>
        <v>GNM</v>
      </c>
    </row>
    <row r="2246" spans="1:15" hidden="1" outlineLevel="3" x14ac:dyDescent="0.25">
      <c r="A2246" s="169" t="s">
        <v>1318</v>
      </c>
      <c r="B2246" s="169" t="s">
        <v>1319</v>
      </c>
      <c r="C2246" s="169" t="s">
        <v>1277</v>
      </c>
      <c r="D2246" s="169">
        <v>3</v>
      </c>
      <c r="E2246" s="171">
        <v>17218</v>
      </c>
      <c r="J2246" s="169">
        <v>3.19</v>
      </c>
      <c r="K2246" s="171">
        <v>43405</v>
      </c>
      <c r="L2246" s="169">
        <v>13584.17</v>
      </c>
      <c r="M2246" s="169">
        <v>98.94699</v>
      </c>
      <c r="N2246" s="170">
        <v>13441.127329999999</v>
      </c>
      <c r="O2246" s="169" t="str">
        <f t="shared" si="35"/>
        <v>GNM</v>
      </c>
    </row>
    <row r="2247" spans="1:15" hidden="1" outlineLevel="3" x14ac:dyDescent="0.25">
      <c r="A2247" s="169" t="s">
        <v>1318</v>
      </c>
      <c r="B2247" s="169" t="s">
        <v>1319</v>
      </c>
      <c r="C2247" s="169" t="s">
        <v>1277</v>
      </c>
      <c r="D2247" s="169">
        <v>3</v>
      </c>
      <c r="E2247" s="171">
        <v>17218</v>
      </c>
      <c r="J2247" s="169">
        <v>3.19</v>
      </c>
      <c r="K2247" s="171">
        <v>43435</v>
      </c>
      <c r="L2247" s="169">
        <v>14396.5</v>
      </c>
      <c r="M2247" s="169">
        <v>98.94699</v>
      </c>
      <c r="N2247" s="170">
        <v>14244.903420000001</v>
      </c>
      <c r="O2247" s="169" t="str">
        <f t="shared" si="35"/>
        <v>GNM</v>
      </c>
    </row>
    <row r="2248" spans="1:15" hidden="1" outlineLevel="3" x14ac:dyDescent="0.25">
      <c r="A2248" s="169" t="s">
        <v>1318</v>
      </c>
      <c r="B2248" s="169" t="s">
        <v>1319</v>
      </c>
      <c r="C2248" s="169" t="s">
        <v>1277</v>
      </c>
      <c r="D2248" s="169">
        <v>3</v>
      </c>
      <c r="E2248" s="171">
        <v>17218</v>
      </c>
      <c r="J2248" s="169">
        <v>3.19</v>
      </c>
      <c r="K2248" s="171">
        <v>43466</v>
      </c>
      <c r="L2248" s="169">
        <v>15201.49</v>
      </c>
      <c r="M2248" s="169">
        <v>98.94699</v>
      </c>
      <c r="N2248" s="170">
        <v>15041.416789999999</v>
      </c>
      <c r="O2248" s="169" t="str">
        <f t="shared" si="35"/>
        <v>GNM</v>
      </c>
    </row>
    <row r="2249" spans="1:15" hidden="1" outlineLevel="3" x14ac:dyDescent="0.25">
      <c r="A2249" s="169" t="s">
        <v>1318</v>
      </c>
      <c r="B2249" s="169" t="s">
        <v>1319</v>
      </c>
      <c r="C2249" s="169" t="s">
        <v>1277</v>
      </c>
      <c r="D2249" s="169">
        <v>3</v>
      </c>
      <c r="E2249" s="171">
        <v>17218</v>
      </c>
      <c r="J2249" s="169">
        <v>3.19</v>
      </c>
      <c r="K2249" s="171">
        <v>43497</v>
      </c>
      <c r="L2249" s="169">
        <v>15998.63</v>
      </c>
      <c r="M2249" s="169">
        <v>98.94699</v>
      </c>
      <c r="N2249" s="170">
        <v>15830.162829999999</v>
      </c>
      <c r="O2249" s="169" t="str">
        <f t="shared" si="35"/>
        <v>GNM</v>
      </c>
    </row>
    <row r="2250" spans="1:15" hidden="1" outlineLevel="3" x14ac:dyDescent="0.25">
      <c r="A2250" s="169" t="s">
        <v>1318</v>
      </c>
      <c r="B2250" s="169" t="s">
        <v>1319</v>
      </c>
      <c r="C2250" s="169" t="s">
        <v>1277</v>
      </c>
      <c r="D2250" s="169">
        <v>3</v>
      </c>
      <c r="E2250" s="171">
        <v>17218</v>
      </c>
      <c r="J2250" s="169">
        <v>3.19</v>
      </c>
      <c r="K2250" s="171">
        <v>43525</v>
      </c>
      <c r="L2250" s="169">
        <v>16787.330000000002</v>
      </c>
      <c r="M2250" s="169">
        <v>98.94699</v>
      </c>
      <c r="N2250" s="170">
        <v>16610.55774</v>
      </c>
      <c r="O2250" s="169" t="str">
        <f t="shared" si="35"/>
        <v>GNM</v>
      </c>
    </row>
    <row r="2251" spans="1:15" hidden="1" outlineLevel="3" x14ac:dyDescent="0.25">
      <c r="A2251" s="169" t="s">
        <v>1318</v>
      </c>
      <c r="B2251" s="169" t="s">
        <v>1319</v>
      </c>
      <c r="C2251" s="169" t="s">
        <v>1277</v>
      </c>
      <c r="D2251" s="169">
        <v>3</v>
      </c>
      <c r="E2251" s="171">
        <v>17218</v>
      </c>
      <c r="J2251" s="169">
        <v>3.19</v>
      </c>
      <c r="K2251" s="171">
        <v>43556</v>
      </c>
      <c r="L2251" s="169">
        <v>17567.150000000001</v>
      </c>
      <c r="M2251" s="169">
        <v>98.94699</v>
      </c>
      <c r="N2251" s="170">
        <v>17382.166150000001</v>
      </c>
      <c r="O2251" s="169" t="str">
        <f t="shared" si="35"/>
        <v>GNM</v>
      </c>
    </row>
    <row r="2252" spans="1:15" hidden="1" outlineLevel="3" x14ac:dyDescent="0.25">
      <c r="A2252" s="169" t="s">
        <v>1318</v>
      </c>
      <c r="B2252" s="169" t="s">
        <v>1319</v>
      </c>
      <c r="C2252" s="169" t="s">
        <v>1277</v>
      </c>
      <c r="D2252" s="169">
        <v>3</v>
      </c>
      <c r="E2252" s="171">
        <v>17218</v>
      </c>
      <c r="J2252" s="169">
        <v>3.19</v>
      </c>
      <c r="K2252" s="171">
        <v>43586</v>
      </c>
      <c r="L2252" s="169">
        <v>18337.560000000001</v>
      </c>
      <c r="M2252" s="169">
        <v>98.94699</v>
      </c>
      <c r="N2252" s="170">
        <v>18144.463660000001</v>
      </c>
      <c r="O2252" s="169" t="str">
        <f t="shared" si="35"/>
        <v>GNM</v>
      </c>
    </row>
    <row r="2253" spans="1:15" hidden="1" outlineLevel="3" x14ac:dyDescent="0.25">
      <c r="A2253" s="169" t="s">
        <v>1318</v>
      </c>
      <c r="B2253" s="169" t="s">
        <v>1319</v>
      </c>
      <c r="C2253" s="169" t="s">
        <v>1277</v>
      </c>
      <c r="D2253" s="169">
        <v>3</v>
      </c>
      <c r="E2253" s="171">
        <v>17218</v>
      </c>
      <c r="J2253" s="169">
        <v>3.19</v>
      </c>
      <c r="K2253" s="171">
        <v>43617</v>
      </c>
      <c r="L2253" s="169">
        <v>19097.96</v>
      </c>
      <c r="M2253" s="169">
        <v>98.94699</v>
      </c>
      <c r="N2253" s="170">
        <v>18896.85657</v>
      </c>
      <c r="O2253" s="169" t="str">
        <f t="shared" si="35"/>
        <v>GNM</v>
      </c>
    </row>
    <row r="2254" spans="1:15" hidden="1" outlineLevel="3" x14ac:dyDescent="0.25">
      <c r="A2254" s="169" t="s">
        <v>1318</v>
      </c>
      <c r="B2254" s="169" t="s">
        <v>1319</v>
      </c>
      <c r="C2254" s="169" t="s">
        <v>1277</v>
      </c>
      <c r="D2254" s="169">
        <v>3</v>
      </c>
      <c r="E2254" s="171">
        <v>17218</v>
      </c>
      <c r="J2254" s="169">
        <v>3.19</v>
      </c>
      <c r="K2254" s="171">
        <v>43647</v>
      </c>
      <c r="L2254" s="169">
        <v>19847.91</v>
      </c>
      <c r="M2254" s="169">
        <v>98.94699</v>
      </c>
      <c r="N2254" s="170">
        <v>19638.909520000001</v>
      </c>
      <c r="O2254" s="169" t="str">
        <f t="shared" si="35"/>
        <v>GNM</v>
      </c>
    </row>
    <row r="2255" spans="1:15" hidden="1" outlineLevel="3" x14ac:dyDescent="0.25">
      <c r="A2255" s="169" t="s">
        <v>1318</v>
      </c>
      <c r="B2255" s="169" t="s">
        <v>1319</v>
      </c>
      <c r="C2255" s="169" t="s">
        <v>1277</v>
      </c>
      <c r="D2255" s="169">
        <v>3</v>
      </c>
      <c r="E2255" s="171">
        <v>17218</v>
      </c>
      <c r="J2255" s="169">
        <v>3.19</v>
      </c>
      <c r="K2255" s="171">
        <v>43678</v>
      </c>
      <c r="L2255" s="169">
        <v>20586.900000000001</v>
      </c>
      <c r="M2255" s="169">
        <v>98.94699</v>
      </c>
      <c r="N2255" s="170">
        <v>20370.117880000002</v>
      </c>
      <c r="O2255" s="169" t="str">
        <f t="shared" si="35"/>
        <v>GNM</v>
      </c>
    </row>
    <row r="2256" spans="1:15" hidden="1" outlineLevel="3" x14ac:dyDescent="0.25">
      <c r="A2256" s="169" t="s">
        <v>1318</v>
      </c>
      <c r="B2256" s="169" t="s">
        <v>1319</v>
      </c>
      <c r="C2256" s="169" t="s">
        <v>1277</v>
      </c>
      <c r="D2256" s="169">
        <v>3</v>
      </c>
      <c r="E2256" s="171">
        <v>17218</v>
      </c>
      <c r="J2256" s="169">
        <v>3.19</v>
      </c>
      <c r="K2256" s="171">
        <v>43709</v>
      </c>
      <c r="L2256" s="169">
        <v>21314.47</v>
      </c>
      <c r="M2256" s="169">
        <v>98.94699</v>
      </c>
      <c r="N2256" s="170">
        <v>21090.0265</v>
      </c>
      <c r="O2256" s="169" t="str">
        <f t="shared" si="35"/>
        <v>GNM</v>
      </c>
    </row>
    <row r="2257" spans="1:15" hidden="1" outlineLevel="3" x14ac:dyDescent="0.25">
      <c r="A2257" s="169" t="s">
        <v>1318</v>
      </c>
      <c r="B2257" s="169" t="s">
        <v>1319</v>
      </c>
      <c r="C2257" s="169" t="s">
        <v>1277</v>
      </c>
      <c r="D2257" s="169">
        <v>3</v>
      </c>
      <c r="E2257" s="171">
        <v>17218</v>
      </c>
      <c r="J2257" s="169">
        <v>3.19</v>
      </c>
      <c r="K2257" s="171">
        <v>43739</v>
      </c>
      <c r="L2257" s="169">
        <v>22030.11</v>
      </c>
      <c r="M2257" s="169">
        <v>98.94699</v>
      </c>
      <c r="N2257" s="170">
        <v>21798.130740000001</v>
      </c>
      <c r="O2257" s="169" t="str">
        <f t="shared" si="35"/>
        <v>GNM</v>
      </c>
    </row>
    <row r="2258" spans="1:15" hidden="1" outlineLevel="3" x14ac:dyDescent="0.25">
      <c r="A2258" s="169" t="s">
        <v>1318</v>
      </c>
      <c r="B2258" s="169" t="s">
        <v>1319</v>
      </c>
      <c r="C2258" s="169" t="s">
        <v>1277</v>
      </c>
      <c r="D2258" s="169">
        <v>3</v>
      </c>
      <c r="E2258" s="171">
        <v>17218</v>
      </c>
      <c r="J2258" s="169">
        <v>3.19</v>
      </c>
      <c r="K2258" s="171">
        <v>43770</v>
      </c>
      <c r="L2258" s="169">
        <v>22733.4</v>
      </c>
      <c r="M2258" s="169">
        <v>98.94699</v>
      </c>
      <c r="N2258" s="170">
        <v>22494.015019999999</v>
      </c>
      <c r="O2258" s="169" t="str">
        <f t="shared" si="35"/>
        <v>GNM</v>
      </c>
    </row>
    <row r="2259" spans="1:15" hidden="1" outlineLevel="3" x14ac:dyDescent="0.25">
      <c r="A2259" s="169" t="s">
        <v>1318</v>
      </c>
      <c r="B2259" s="169" t="s">
        <v>1319</v>
      </c>
      <c r="C2259" s="169" t="s">
        <v>1277</v>
      </c>
      <c r="D2259" s="169">
        <v>3</v>
      </c>
      <c r="E2259" s="171">
        <v>17218</v>
      </c>
      <c r="J2259" s="169">
        <v>3.19</v>
      </c>
      <c r="K2259" s="171">
        <v>43800</v>
      </c>
      <c r="L2259" s="169">
        <v>23423.81</v>
      </c>
      <c r="M2259" s="169">
        <v>98.94699</v>
      </c>
      <c r="N2259" s="170">
        <v>23177.15494</v>
      </c>
      <c r="O2259" s="169" t="str">
        <f t="shared" si="35"/>
        <v>GNM</v>
      </c>
    </row>
    <row r="2260" spans="1:15" hidden="1" outlineLevel="3" x14ac:dyDescent="0.25">
      <c r="A2260" s="169" t="s">
        <v>1318</v>
      </c>
      <c r="B2260" s="169" t="s">
        <v>1319</v>
      </c>
      <c r="C2260" s="169" t="s">
        <v>1277</v>
      </c>
      <c r="D2260" s="169">
        <v>3</v>
      </c>
      <c r="E2260" s="171">
        <v>17218</v>
      </c>
      <c r="J2260" s="169">
        <v>3.19</v>
      </c>
      <c r="K2260" s="171">
        <v>43831</v>
      </c>
      <c r="L2260" s="169">
        <v>24100.93</v>
      </c>
      <c r="M2260" s="169">
        <v>98.94699</v>
      </c>
      <c r="N2260" s="170">
        <v>23847.144799999998</v>
      </c>
      <c r="O2260" s="169" t="str">
        <f t="shared" si="35"/>
        <v>GNM</v>
      </c>
    </row>
    <row r="2261" spans="1:15" hidden="1" outlineLevel="3" x14ac:dyDescent="0.25">
      <c r="A2261" s="169" t="s">
        <v>1318</v>
      </c>
      <c r="B2261" s="169" t="s">
        <v>1319</v>
      </c>
      <c r="C2261" s="169" t="s">
        <v>1277</v>
      </c>
      <c r="D2261" s="169">
        <v>3</v>
      </c>
      <c r="E2261" s="171">
        <v>17218</v>
      </c>
      <c r="J2261" s="169">
        <v>3.19</v>
      </c>
      <c r="K2261" s="171">
        <v>43862</v>
      </c>
      <c r="L2261" s="169">
        <v>24764.37</v>
      </c>
      <c r="M2261" s="169">
        <v>98.94699</v>
      </c>
      <c r="N2261" s="170">
        <v>24503.598709999998</v>
      </c>
      <c r="O2261" s="169" t="str">
        <f t="shared" si="35"/>
        <v>GNM</v>
      </c>
    </row>
    <row r="2262" spans="1:15" hidden="1" outlineLevel="3" x14ac:dyDescent="0.25">
      <c r="A2262" s="169" t="s">
        <v>1318</v>
      </c>
      <c r="B2262" s="169" t="s">
        <v>1319</v>
      </c>
      <c r="C2262" s="169" t="s">
        <v>1277</v>
      </c>
      <c r="D2262" s="169">
        <v>3</v>
      </c>
      <c r="E2262" s="171">
        <v>17218</v>
      </c>
      <c r="J2262" s="169">
        <v>3.19</v>
      </c>
      <c r="K2262" s="171">
        <v>43891</v>
      </c>
      <c r="L2262" s="169">
        <v>25413.68</v>
      </c>
      <c r="M2262" s="169">
        <v>98.94699</v>
      </c>
      <c r="N2262" s="170">
        <v>25146.07141</v>
      </c>
      <c r="O2262" s="169" t="str">
        <f t="shared" si="35"/>
        <v>GNM</v>
      </c>
    </row>
    <row r="2263" spans="1:15" hidden="1" outlineLevel="3" x14ac:dyDescent="0.25">
      <c r="A2263" s="169" t="s">
        <v>1318</v>
      </c>
      <c r="B2263" s="169" t="s">
        <v>1319</v>
      </c>
      <c r="C2263" s="169" t="s">
        <v>1277</v>
      </c>
      <c r="D2263" s="169">
        <v>3</v>
      </c>
      <c r="E2263" s="171">
        <v>17218</v>
      </c>
      <c r="J2263" s="169">
        <v>3.19</v>
      </c>
      <c r="K2263" s="171">
        <v>43922</v>
      </c>
      <c r="L2263" s="169">
        <v>26048.5</v>
      </c>
      <c r="M2263" s="169">
        <v>98.94699</v>
      </c>
      <c r="N2263" s="170">
        <v>25774.206689999999</v>
      </c>
      <c r="O2263" s="169" t="str">
        <f t="shared" si="35"/>
        <v>GNM</v>
      </c>
    </row>
    <row r="2264" spans="1:15" hidden="1" outlineLevel="3" x14ac:dyDescent="0.25">
      <c r="A2264" s="169" t="s">
        <v>1318</v>
      </c>
      <c r="B2264" s="169" t="s">
        <v>1319</v>
      </c>
      <c r="C2264" s="169" t="s">
        <v>1277</v>
      </c>
      <c r="D2264" s="169">
        <v>3</v>
      </c>
      <c r="E2264" s="171">
        <v>17218</v>
      </c>
      <c r="J2264" s="169">
        <v>3.19</v>
      </c>
      <c r="K2264" s="171">
        <v>43952</v>
      </c>
      <c r="L2264" s="169">
        <v>26668.36</v>
      </c>
      <c r="M2264" s="169">
        <v>98.94699</v>
      </c>
      <c r="N2264" s="170">
        <v>26387.539499999999</v>
      </c>
      <c r="O2264" s="169" t="str">
        <f t="shared" si="35"/>
        <v>GNM</v>
      </c>
    </row>
    <row r="2265" spans="1:15" hidden="1" outlineLevel="3" x14ac:dyDescent="0.25">
      <c r="A2265" s="169" t="s">
        <v>1318</v>
      </c>
      <c r="B2265" s="169" t="s">
        <v>1319</v>
      </c>
      <c r="C2265" s="169" t="s">
        <v>1277</v>
      </c>
      <c r="D2265" s="169">
        <v>3</v>
      </c>
      <c r="E2265" s="171">
        <v>17218</v>
      </c>
      <c r="J2265" s="169">
        <v>3.19</v>
      </c>
      <c r="K2265" s="171">
        <v>43983</v>
      </c>
      <c r="L2265" s="169">
        <v>27272.97</v>
      </c>
      <c r="M2265" s="169">
        <v>98.94699</v>
      </c>
      <c r="N2265" s="170">
        <v>26985.782899999998</v>
      </c>
      <c r="O2265" s="169" t="str">
        <f t="shared" si="35"/>
        <v>GNM</v>
      </c>
    </row>
    <row r="2266" spans="1:15" hidden="1" outlineLevel="3" x14ac:dyDescent="0.25">
      <c r="A2266" s="169" t="s">
        <v>1318</v>
      </c>
      <c r="B2266" s="169" t="s">
        <v>1319</v>
      </c>
      <c r="C2266" s="169" t="s">
        <v>1277</v>
      </c>
      <c r="D2266" s="169">
        <v>3</v>
      </c>
      <c r="E2266" s="171">
        <v>17218</v>
      </c>
      <c r="J2266" s="169">
        <v>3.19</v>
      </c>
      <c r="K2266" s="171">
        <v>44013</v>
      </c>
      <c r="L2266" s="169">
        <v>27861.919999999998</v>
      </c>
      <c r="M2266" s="169">
        <v>98.94699</v>
      </c>
      <c r="N2266" s="170">
        <v>27568.531200000001</v>
      </c>
      <c r="O2266" s="169" t="str">
        <f t="shared" si="35"/>
        <v>GNM</v>
      </c>
    </row>
    <row r="2267" spans="1:15" hidden="1" outlineLevel="3" x14ac:dyDescent="0.25">
      <c r="A2267" s="169" t="s">
        <v>1318</v>
      </c>
      <c r="B2267" s="169" t="s">
        <v>1319</v>
      </c>
      <c r="C2267" s="169" t="s">
        <v>1277</v>
      </c>
      <c r="D2267" s="169">
        <v>3</v>
      </c>
      <c r="E2267" s="171">
        <v>17218</v>
      </c>
      <c r="J2267" s="169">
        <v>3.19</v>
      </c>
      <c r="K2267" s="171">
        <v>44044</v>
      </c>
      <c r="L2267" s="169">
        <v>27657.82</v>
      </c>
      <c r="M2267" s="169">
        <v>98.94699</v>
      </c>
      <c r="N2267" s="170">
        <v>27366.580389999999</v>
      </c>
      <c r="O2267" s="169" t="str">
        <f t="shared" si="35"/>
        <v>GNM</v>
      </c>
    </row>
    <row r="2268" spans="1:15" hidden="1" outlineLevel="3" x14ac:dyDescent="0.25">
      <c r="A2268" s="169" t="s">
        <v>1318</v>
      </c>
      <c r="B2268" s="169" t="s">
        <v>1319</v>
      </c>
      <c r="C2268" s="169" t="s">
        <v>1277</v>
      </c>
      <c r="D2268" s="169">
        <v>3</v>
      </c>
      <c r="E2268" s="171">
        <v>17218</v>
      </c>
      <c r="J2268" s="169">
        <v>3.19</v>
      </c>
      <c r="K2268" s="171">
        <v>44075</v>
      </c>
      <c r="L2268" s="169">
        <v>27455.14</v>
      </c>
      <c r="M2268" s="169">
        <v>98.94699</v>
      </c>
      <c r="N2268" s="170">
        <v>27166.034629999998</v>
      </c>
      <c r="O2268" s="169" t="str">
        <f t="shared" si="35"/>
        <v>GNM</v>
      </c>
    </row>
    <row r="2269" spans="1:15" hidden="1" outlineLevel="3" x14ac:dyDescent="0.25">
      <c r="A2269" s="169" t="s">
        <v>1318</v>
      </c>
      <c r="B2269" s="169" t="s">
        <v>1319</v>
      </c>
      <c r="C2269" s="169" t="s">
        <v>1277</v>
      </c>
      <c r="D2269" s="169">
        <v>3</v>
      </c>
      <c r="E2269" s="171">
        <v>17218</v>
      </c>
      <c r="J2269" s="169">
        <v>3.19</v>
      </c>
      <c r="K2269" s="171">
        <v>44105</v>
      </c>
      <c r="L2269" s="169">
        <v>27253.9</v>
      </c>
      <c r="M2269" s="169">
        <v>98.94699</v>
      </c>
      <c r="N2269" s="170">
        <v>26966.913710000001</v>
      </c>
      <c r="O2269" s="169" t="str">
        <f t="shared" si="35"/>
        <v>GNM</v>
      </c>
    </row>
    <row r="2270" spans="1:15" hidden="1" outlineLevel="3" x14ac:dyDescent="0.25">
      <c r="A2270" s="169" t="s">
        <v>1318</v>
      </c>
      <c r="B2270" s="169" t="s">
        <v>1319</v>
      </c>
      <c r="C2270" s="169" t="s">
        <v>1277</v>
      </c>
      <c r="D2270" s="169">
        <v>3</v>
      </c>
      <c r="E2270" s="171">
        <v>17218</v>
      </c>
      <c r="J2270" s="169">
        <v>3.19</v>
      </c>
      <c r="K2270" s="171">
        <v>44136</v>
      </c>
      <c r="L2270" s="169">
        <v>27054.06</v>
      </c>
      <c r="M2270" s="169">
        <v>98.94699</v>
      </c>
      <c r="N2270" s="170">
        <v>26769.178039999999</v>
      </c>
      <c r="O2270" s="169" t="str">
        <f t="shared" si="35"/>
        <v>GNM</v>
      </c>
    </row>
    <row r="2271" spans="1:15" hidden="1" outlineLevel="3" x14ac:dyDescent="0.25">
      <c r="A2271" s="169" t="s">
        <v>1318</v>
      </c>
      <c r="B2271" s="169" t="s">
        <v>1319</v>
      </c>
      <c r="C2271" s="169" t="s">
        <v>1277</v>
      </c>
      <c r="D2271" s="169">
        <v>3</v>
      </c>
      <c r="E2271" s="171">
        <v>17218</v>
      </c>
      <c r="J2271" s="169">
        <v>3.19</v>
      </c>
      <c r="K2271" s="171">
        <v>44166</v>
      </c>
      <c r="L2271" s="169">
        <v>26855.58</v>
      </c>
      <c r="M2271" s="169">
        <v>98.94699</v>
      </c>
      <c r="N2271" s="170">
        <v>26572.788059999999</v>
      </c>
      <c r="O2271" s="169" t="str">
        <f t="shared" si="35"/>
        <v>GNM</v>
      </c>
    </row>
    <row r="2272" spans="1:15" hidden="1" outlineLevel="3" x14ac:dyDescent="0.25">
      <c r="A2272" s="169" t="s">
        <v>1318</v>
      </c>
      <c r="B2272" s="169" t="s">
        <v>1319</v>
      </c>
      <c r="C2272" s="169" t="s">
        <v>1277</v>
      </c>
      <c r="D2272" s="169">
        <v>3</v>
      </c>
      <c r="E2272" s="171">
        <v>17218</v>
      </c>
      <c r="J2272" s="169">
        <v>3.19</v>
      </c>
      <c r="K2272" s="171">
        <v>44197</v>
      </c>
      <c r="L2272" s="169">
        <v>26658.53</v>
      </c>
      <c r="M2272" s="169">
        <v>98.94699</v>
      </c>
      <c r="N2272" s="170">
        <v>26377.813010000002</v>
      </c>
      <c r="O2272" s="169" t="str">
        <f t="shared" si="35"/>
        <v>GNM</v>
      </c>
    </row>
    <row r="2273" spans="1:15" hidden="1" outlineLevel="3" x14ac:dyDescent="0.25">
      <c r="A2273" s="169" t="s">
        <v>1318</v>
      </c>
      <c r="B2273" s="169" t="s">
        <v>1319</v>
      </c>
      <c r="C2273" s="169" t="s">
        <v>1277</v>
      </c>
      <c r="D2273" s="169">
        <v>3</v>
      </c>
      <c r="E2273" s="171">
        <v>17218</v>
      </c>
      <c r="J2273" s="169">
        <v>3.19</v>
      </c>
      <c r="K2273" s="171">
        <v>44228</v>
      </c>
      <c r="L2273" s="169">
        <v>25446.01</v>
      </c>
      <c r="M2273" s="169">
        <v>98.94699</v>
      </c>
      <c r="N2273" s="170">
        <v>25178.060969999999</v>
      </c>
      <c r="O2273" s="169" t="str">
        <f t="shared" si="35"/>
        <v>GNM</v>
      </c>
    </row>
    <row r="2274" spans="1:15" hidden="1" outlineLevel="3" x14ac:dyDescent="0.25">
      <c r="A2274" s="169" t="s">
        <v>1318</v>
      </c>
      <c r="B2274" s="169" t="s">
        <v>1319</v>
      </c>
      <c r="C2274" s="169" t="s">
        <v>1277</v>
      </c>
      <c r="D2274" s="169">
        <v>3</v>
      </c>
      <c r="E2274" s="171">
        <v>17218</v>
      </c>
      <c r="J2274" s="169">
        <v>3.19</v>
      </c>
      <c r="K2274" s="171">
        <v>44256</v>
      </c>
      <c r="L2274" s="169">
        <v>25704.33</v>
      </c>
      <c r="M2274" s="169">
        <v>98.94699</v>
      </c>
      <c r="N2274" s="170">
        <v>25433.660830000001</v>
      </c>
      <c r="O2274" s="169" t="str">
        <f t="shared" si="35"/>
        <v>GNM</v>
      </c>
    </row>
    <row r="2275" spans="1:15" hidden="1" outlineLevel="3" x14ac:dyDescent="0.25">
      <c r="A2275" s="169" t="s">
        <v>1318</v>
      </c>
      <c r="B2275" s="169" t="s">
        <v>1319</v>
      </c>
      <c r="C2275" s="169" t="s">
        <v>1277</v>
      </c>
      <c r="D2275" s="169">
        <v>3</v>
      </c>
      <c r="E2275" s="171">
        <v>17218</v>
      </c>
      <c r="J2275" s="169">
        <v>3.19</v>
      </c>
      <c r="K2275" s="171">
        <v>44287</v>
      </c>
      <c r="L2275" s="169">
        <v>27656.63</v>
      </c>
      <c r="M2275" s="169">
        <v>98.94699</v>
      </c>
      <c r="N2275" s="170">
        <v>27365.40292</v>
      </c>
      <c r="O2275" s="169" t="str">
        <f t="shared" si="35"/>
        <v>GNM</v>
      </c>
    </row>
    <row r="2276" spans="1:15" hidden="1" outlineLevel="3" x14ac:dyDescent="0.25">
      <c r="A2276" s="169" t="s">
        <v>1318</v>
      </c>
      <c r="B2276" s="169" t="s">
        <v>1319</v>
      </c>
      <c r="C2276" s="169" t="s">
        <v>1277</v>
      </c>
      <c r="D2276" s="169">
        <v>3</v>
      </c>
      <c r="E2276" s="171">
        <v>17218</v>
      </c>
      <c r="J2276" s="169">
        <v>3.19</v>
      </c>
      <c r="K2276" s="171">
        <v>44317</v>
      </c>
      <c r="L2276" s="169">
        <v>25883.98</v>
      </c>
      <c r="M2276" s="169">
        <v>98.94699</v>
      </c>
      <c r="N2276" s="170">
        <v>25611.419099999999</v>
      </c>
      <c r="O2276" s="169" t="str">
        <f t="shared" si="35"/>
        <v>GNM</v>
      </c>
    </row>
    <row r="2277" spans="1:15" hidden="1" outlineLevel="3" x14ac:dyDescent="0.25">
      <c r="A2277" s="169" t="s">
        <v>1318</v>
      </c>
      <c r="B2277" s="169" t="s">
        <v>1319</v>
      </c>
      <c r="C2277" s="169" t="s">
        <v>1277</v>
      </c>
      <c r="D2277" s="169">
        <v>3</v>
      </c>
      <c r="E2277" s="171">
        <v>17218</v>
      </c>
      <c r="J2277" s="169">
        <v>3.19</v>
      </c>
      <c r="K2277" s="171">
        <v>44348</v>
      </c>
      <c r="L2277" s="169">
        <v>25693.7</v>
      </c>
      <c r="M2277" s="169">
        <v>98.94699</v>
      </c>
      <c r="N2277" s="170">
        <v>25423.142769999999</v>
      </c>
      <c r="O2277" s="169" t="str">
        <f t="shared" si="35"/>
        <v>GNM</v>
      </c>
    </row>
    <row r="2278" spans="1:15" hidden="1" outlineLevel="3" x14ac:dyDescent="0.25">
      <c r="A2278" s="169" t="s">
        <v>1318</v>
      </c>
      <c r="B2278" s="169" t="s">
        <v>1319</v>
      </c>
      <c r="C2278" s="169" t="s">
        <v>1277</v>
      </c>
      <c r="D2278" s="169">
        <v>3</v>
      </c>
      <c r="E2278" s="171">
        <v>17218</v>
      </c>
      <c r="J2278" s="169">
        <v>3.19</v>
      </c>
      <c r="K2278" s="171">
        <v>44378</v>
      </c>
      <c r="L2278" s="169">
        <v>25504.78</v>
      </c>
      <c r="M2278" s="169">
        <v>98.94699</v>
      </c>
      <c r="N2278" s="170">
        <v>25236.21212</v>
      </c>
      <c r="O2278" s="169" t="str">
        <f t="shared" si="35"/>
        <v>GNM</v>
      </c>
    </row>
    <row r="2279" spans="1:15" hidden="1" outlineLevel="3" x14ac:dyDescent="0.25">
      <c r="A2279" s="169" t="s">
        <v>1318</v>
      </c>
      <c r="B2279" s="169" t="s">
        <v>1319</v>
      </c>
      <c r="C2279" s="169" t="s">
        <v>1277</v>
      </c>
      <c r="D2279" s="169">
        <v>3</v>
      </c>
      <c r="E2279" s="171">
        <v>17218</v>
      </c>
      <c r="J2279" s="169">
        <v>3.19</v>
      </c>
      <c r="K2279" s="171">
        <v>44409</v>
      </c>
      <c r="L2279" s="169">
        <v>25317.17</v>
      </c>
      <c r="M2279" s="169">
        <v>98.94699</v>
      </c>
      <c r="N2279" s="170">
        <v>25050.577669999999</v>
      </c>
      <c r="O2279" s="169" t="str">
        <f t="shared" si="35"/>
        <v>GNM</v>
      </c>
    </row>
    <row r="2280" spans="1:15" hidden="1" outlineLevel="3" x14ac:dyDescent="0.25">
      <c r="A2280" s="169" t="s">
        <v>1318</v>
      </c>
      <c r="B2280" s="169" t="s">
        <v>1319</v>
      </c>
      <c r="C2280" s="169" t="s">
        <v>1277</v>
      </c>
      <c r="D2280" s="169">
        <v>3</v>
      </c>
      <c r="E2280" s="171">
        <v>17218</v>
      </c>
      <c r="J2280" s="169">
        <v>3.19</v>
      </c>
      <c r="K2280" s="171">
        <v>44440</v>
      </c>
      <c r="L2280" s="169">
        <v>25130.89</v>
      </c>
      <c r="M2280" s="169">
        <v>98.94699</v>
      </c>
      <c r="N2280" s="170">
        <v>24866.25922</v>
      </c>
      <c r="O2280" s="169" t="str">
        <f t="shared" si="35"/>
        <v>GNM</v>
      </c>
    </row>
    <row r="2281" spans="1:15" hidden="1" outlineLevel="3" x14ac:dyDescent="0.25">
      <c r="A2281" s="169" t="s">
        <v>1318</v>
      </c>
      <c r="B2281" s="169" t="s">
        <v>1319</v>
      </c>
      <c r="C2281" s="169" t="s">
        <v>1277</v>
      </c>
      <c r="D2281" s="169">
        <v>3</v>
      </c>
      <c r="E2281" s="171">
        <v>17218</v>
      </c>
      <c r="J2281" s="169">
        <v>3.19</v>
      </c>
      <c r="K2281" s="171">
        <v>44470</v>
      </c>
      <c r="L2281" s="169">
        <v>24945.91</v>
      </c>
      <c r="M2281" s="169">
        <v>98.94699</v>
      </c>
      <c r="N2281" s="170">
        <v>24683.227070000001</v>
      </c>
      <c r="O2281" s="169" t="str">
        <f t="shared" si="35"/>
        <v>GNM</v>
      </c>
    </row>
    <row r="2282" spans="1:15" hidden="1" outlineLevel="3" x14ac:dyDescent="0.25">
      <c r="A2282" s="169" t="s">
        <v>1318</v>
      </c>
      <c r="B2282" s="169" t="s">
        <v>1319</v>
      </c>
      <c r="C2282" s="169" t="s">
        <v>1277</v>
      </c>
      <c r="D2282" s="169">
        <v>3</v>
      </c>
      <c r="E2282" s="171">
        <v>17218</v>
      </c>
      <c r="J2282" s="169">
        <v>3.19</v>
      </c>
      <c r="K2282" s="171">
        <v>44501</v>
      </c>
      <c r="L2282" s="169">
        <v>24762.21</v>
      </c>
      <c r="M2282" s="169">
        <v>98.94699</v>
      </c>
      <c r="N2282" s="170">
        <v>24501.461449999999</v>
      </c>
      <c r="O2282" s="169" t="str">
        <f t="shared" si="35"/>
        <v>GNM</v>
      </c>
    </row>
    <row r="2283" spans="1:15" hidden="1" outlineLevel="3" x14ac:dyDescent="0.25">
      <c r="A2283" s="169" t="s">
        <v>1318</v>
      </c>
      <c r="B2283" s="169" t="s">
        <v>1319</v>
      </c>
      <c r="C2283" s="169" t="s">
        <v>1277</v>
      </c>
      <c r="D2283" s="169">
        <v>3</v>
      </c>
      <c r="E2283" s="171">
        <v>17218</v>
      </c>
      <c r="J2283" s="169">
        <v>3.19</v>
      </c>
      <c r="K2283" s="171">
        <v>44531</v>
      </c>
      <c r="L2283" s="169">
        <v>24579.77</v>
      </c>
      <c r="M2283" s="169">
        <v>98.94699</v>
      </c>
      <c r="N2283" s="170">
        <v>24320.94256</v>
      </c>
      <c r="O2283" s="169" t="str">
        <f t="shared" si="35"/>
        <v>GNM</v>
      </c>
    </row>
    <row r="2284" spans="1:15" hidden="1" outlineLevel="3" x14ac:dyDescent="0.25">
      <c r="A2284" s="169" t="s">
        <v>1318</v>
      </c>
      <c r="B2284" s="169" t="s">
        <v>1319</v>
      </c>
      <c r="C2284" s="169" t="s">
        <v>1277</v>
      </c>
      <c r="D2284" s="169">
        <v>3</v>
      </c>
      <c r="E2284" s="171">
        <v>17218</v>
      </c>
      <c r="J2284" s="169">
        <v>3.19</v>
      </c>
      <c r="K2284" s="171">
        <v>44562</v>
      </c>
      <c r="L2284" s="169">
        <v>24398.67</v>
      </c>
      <c r="M2284" s="169">
        <v>98.94699</v>
      </c>
      <c r="N2284" s="170">
        <v>24141.74957</v>
      </c>
      <c r="O2284" s="169" t="str">
        <f t="shared" si="35"/>
        <v>GNM</v>
      </c>
    </row>
    <row r="2285" spans="1:15" hidden="1" outlineLevel="3" x14ac:dyDescent="0.25">
      <c r="A2285" s="169" t="s">
        <v>1318</v>
      </c>
      <c r="B2285" s="169" t="s">
        <v>1319</v>
      </c>
      <c r="C2285" s="169" t="s">
        <v>1277</v>
      </c>
      <c r="D2285" s="169">
        <v>3</v>
      </c>
      <c r="E2285" s="171">
        <v>17218</v>
      </c>
      <c r="J2285" s="169">
        <v>3.19</v>
      </c>
      <c r="K2285" s="171">
        <v>44593</v>
      </c>
      <c r="L2285" s="169">
        <v>22930.9</v>
      </c>
      <c r="M2285" s="169">
        <v>98.94699</v>
      </c>
      <c r="N2285" s="170">
        <v>22689.43533</v>
      </c>
      <c r="O2285" s="169" t="str">
        <f t="shared" si="35"/>
        <v>GNM</v>
      </c>
    </row>
    <row r="2286" spans="1:15" hidden="1" outlineLevel="3" x14ac:dyDescent="0.25">
      <c r="A2286" s="169" t="s">
        <v>1318</v>
      </c>
      <c r="B2286" s="169" t="s">
        <v>1319</v>
      </c>
      <c r="C2286" s="169" t="s">
        <v>1277</v>
      </c>
      <c r="D2286" s="169">
        <v>3</v>
      </c>
      <c r="E2286" s="171">
        <v>17218</v>
      </c>
      <c r="J2286" s="169">
        <v>3.19</v>
      </c>
      <c r="K2286" s="171">
        <v>44621</v>
      </c>
      <c r="L2286" s="169">
        <v>23065.279999999999</v>
      </c>
      <c r="M2286" s="169">
        <v>98.94699</v>
      </c>
      <c r="N2286" s="170">
        <v>22822.400300000001</v>
      </c>
      <c r="O2286" s="169" t="str">
        <f t="shared" si="35"/>
        <v>GNM</v>
      </c>
    </row>
    <row r="2287" spans="1:15" hidden="1" outlineLevel="3" x14ac:dyDescent="0.25">
      <c r="A2287" s="169" t="s">
        <v>1318</v>
      </c>
      <c r="B2287" s="169" t="s">
        <v>1319</v>
      </c>
      <c r="C2287" s="169" t="s">
        <v>1277</v>
      </c>
      <c r="D2287" s="169">
        <v>3</v>
      </c>
      <c r="E2287" s="171">
        <v>17218</v>
      </c>
      <c r="J2287" s="169">
        <v>3.19</v>
      </c>
      <c r="K2287" s="171">
        <v>44652</v>
      </c>
      <c r="L2287" s="169">
        <v>26125.65</v>
      </c>
      <c r="M2287" s="169">
        <v>98.94699</v>
      </c>
      <c r="N2287" s="170">
        <v>25850.544290000002</v>
      </c>
      <c r="O2287" s="169" t="str">
        <f t="shared" si="35"/>
        <v>GNM</v>
      </c>
    </row>
    <row r="2288" spans="1:15" hidden="1" outlineLevel="3" x14ac:dyDescent="0.25">
      <c r="A2288" s="169" t="s">
        <v>1318</v>
      </c>
      <c r="B2288" s="169" t="s">
        <v>1319</v>
      </c>
      <c r="C2288" s="169" t="s">
        <v>1277</v>
      </c>
      <c r="D2288" s="169">
        <v>3</v>
      </c>
      <c r="E2288" s="171">
        <v>17218</v>
      </c>
      <c r="J2288" s="169">
        <v>3.19</v>
      </c>
      <c r="K2288" s="171">
        <v>44682</v>
      </c>
      <c r="L2288" s="169">
        <v>23686.74</v>
      </c>
      <c r="M2288" s="169">
        <v>98.94699</v>
      </c>
      <c r="N2288" s="170">
        <v>23437.31626</v>
      </c>
      <c r="O2288" s="169" t="str">
        <f t="shared" si="35"/>
        <v>GNM</v>
      </c>
    </row>
    <row r="2289" spans="1:15" hidden="1" outlineLevel="3" x14ac:dyDescent="0.25">
      <c r="A2289" s="169" t="s">
        <v>1318</v>
      </c>
      <c r="B2289" s="169" t="s">
        <v>1319</v>
      </c>
      <c r="C2289" s="169" t="s">
        <v>1277</v>
      </c>
      <c r="D2289" s="169">
        <v>3</v>
      </c>
      <c r="E2289" s="171">
        <v>17218</v>
      </c>
      <c r="J2289" s="169">
        <v>3.19</v>
      </c>
      <c r="K2289" s="171">
        <v>44713</v>
      </c>
      <c r="L2289" s="169">
        <v>23511.86</v>
      </c>
      <c r="M2289" s="169">
        <v>98.94699</v>
      </c>
      <c r="N2289" s="170">
        <v>23264.277760000001</v>
      </c>
      <c r="O2289" s="169" t="str">
        <f t="shared" si="35"/>
        <v>GNM</v>
      </c>
    </row>
    <row r="2290" spans="1:15" hidden="1" outlineLevel="3" x14ac:dyDescent="0.25">
      <c r="A2290" s="169" t="s">
        <v>1318</v>
      </c>
      <c r="B2290" s="169" t="s">
        <v>1319</v>
      </c>
      <c r="C2290" s="169" t="s">
        <v>1277</v>
      </c>
      <c r="D2290" s="169">
        <v>3</v>
      </c>
      <c r="E2290" s="171">
        <v>17218</v>
      </c>
      <c r="J2290" s="169">
        <v>3.19</v>
      </c>
      <c r="K2290" s="171">
        <v>44743</v>
      </c>
      <c r="L2290" s="169">
        <v>23338.22</v>
      </c>
      <c r="M2290" s="169">
        <v>98.94699</v>
      </c>
      <c r="N2290" s="170">
        <v>23092.466209999999</v>
      </c>
      <c r="O2290" s="169" t="str">
        <f t="shared" si="35"/>
        <v>GNM</v>
      </c>
    </row>
    <row r="2291" spans="1:15" hidden="1" outlineLevel="3" x14ac:dyDescent="0.25">
      <c r="A2291" s="169" t="s">
        <v>1318</v>
      </c>
      <c r="B2291" s="169" t="s">
        <v>1319</v>
      </c>
      <c r="C2291" s="169" t="s">
        <v>1277</v>
      </c>
      <c r="D2291" s="169">
        <v>3</v>
      </c>
      <c r="E2291" s="171">
        <v>17218</v>
      </c>
      <c r="J2291" s="169">
        <v>3.19</v>
      </c>
      <c r="K2291" s="171">
        <v>44774</v>
      </c>
      <c r="L2291" s="169">
        <v>23165.79</v>
      </c>
      <c r="M2291" s="169">
        <v>98.94699</v>
      </c>
      <c r="N2291" s="170">
        <v>22921.851910000001</v>
      </c>
      <c r="O2291" s="169" t="str">
        <f t="shared" si="35"/>
        <v>GNM</v>
      </c>
    </row>
    <row r="2292" spans="1:15" hidden="1" outlineLevel="3" x14ac:dyDescent="0.25">
      <c r="A2292" s="169" t="s">
        <v>1318</v>
      </c>
      <c r="B2292" s="169" t="s">
        <v>1319</v>
      </c>
      <c r="C2292" s="169" t="s">
        <v>1277</v>
      </c>
      <c r="D2292" s="169">
        <v>3</v>
      </c>
      <c r="E2292" s="171">
        <v>17218</v>
      </c>
      <c r="J2292" s="169">
        <v>3.19</v>
      </c>
      <c r="K2292" s="171">
        <v>44805</v>
      </c>
      <c r="L2292" s="169">
        <v>22994.58</v>
      </c>
      <c r="M2292" s="169">
        <v>98.94699</v>
      </c>
      <c r="N2292" s="170">
        <v>22752.444769999998</v>
      </c>
      <c r="O2292" s="169" t="str">
        <f t="shared" si="35"/>
        <v>GNM</v>
      </c>
    </row>
    <row r="2293" spans="1:15" hidden="1" outlineLevel="3" x14ac:dyDescent="0.25">
      <c r="A2293" s="169" t="s">
        <v>1318</v>
      </c>
      <c r="B2293" s="169" t="s">
        <v>1319</v>
      </c>
      <c r="C2293" s="169" t="s">
        <v>1277</v>
      </c>
      <c r="D2293" s="169">
        <v>3</v>
      </c>
      <c r="E2293" s="171">
        <v>17218</v>
      </c>
      <c r="J2293" s="169">
        <v>3.19</v>
      </c>
      <c r="K2293" s="171">
        <v>44835</v>
      </c>
      <c r="L2293" s="169">
        <v>22824.55</v>
      </c>
      <c r="M2293" s="169">
        <v>98.94699</v>
      </c>
      <c r="N2293" s="170">
        <v>22584.20521</v>
      </c>
      <c r="O2293" s="169" t="str">
        <f t="shared" si="35"/>
        <v>GNM</v>
      </c>
    </row>
    <row r="2294" spans="1:15" hidden="1" outlineLevel="3" x14ac:dyDescent="0.25">
      <c r="A2294" s="169" t="s">
        <v>1318</v>
      </c>
      <c r="B2294" s="169" t="s">
        <v>1319</v>
      </c>
      <c r="C2294" s="169" t="s">
        <v>1277</v>
      </c>
      <c r="D2294" s="169">
        <v>3</v>
      </c>
      <c r="E2294" s="171">
        <v>17218</v>
      </c>
      <c r="J2294" s="169">
        <v>3.19</v>
      </c>
      <c r="K2294" s="171">
        <v>44866</v>
      </c>
      <c r="L2294" s="169">
        <v>22655.74</v>
      </c>
      <c r="M2294" s="169">
        <v>98.94699</v>
      </c>
      <c r="N2294" s="170">
        <v>22417.172790000001</v>
      </c>
      <c r="O2294" s="169" t="str">
        <f t="shared" si="35"/>
        <v>GNM</v>
      </c>
    </row>
    <row r="2295" spans="1:15" hidden="1" outlineLevel="3" x14ac:dyDescent="0.25">
      <c r="A2295" s="169" t="s">
        <v>1318</v>
      </c>
      <c r="B2295" s="169" t="s">
        <v>1319</v>
      </c>
      <c r="C2295" s="169" t="s">
        <v>1277</v>
      </c>
      <c r="D2295" s="169">
        <v>3</v>
      </c>
      <c r="E2295" s="171">
        <v>17218</v>
      </c>
      <c r="J2295" s="169">
        <v>3.19</v>
      </c>
      <c r="K2295" s="171">
        <v>44896</v>
      </c>
      <c r="L2295" s="169">
        <v>22488.080000000002</v>
      </c>
      <c r="M2295" s="169">
        <v>98.94699</v>
      </c>
      <c r="N2295" s="170">
        <v>22251.278269999999</v>
      </c>
      <c r="O2295" s="169" t="str">
        <f t="shared" si="35"/>
        <v>GNM</v>
      </c>
    </row>
    <row r="2296" spans="1:15" hidden="1" outlineLevel="3" x14ac:dyDescent="0.25">
      <c r="A2296" s="169" t="s">
        <v>1318</v>
      </c>
      <c r="B2296" s="169" t="s">
        <v>1319</v>
      </c>
      <c r="C2296" s="169" t="s">
        <v>1277</v>
      </c>
      <c r="D2296" s="169">
        <v>3</v>
      </c>
      <c r="E2296" s="171">
        <v>17218</v>
      </c>
      <c r="J2296" s="169">
        <v>3.19</v>
      </c>
      <c r="K2296" s="171">
        <v>44927</v>
      </c>
      <c r="L2296" s="169">
        <v>22321.67</v>
      </c>
      <c r="M2296" s="169">
        <v>98.94699</v>
      </c>
      <c r="N2296" s="170">
        <v>22086.620579999999</v>
      </c>
      <c r="O2296" s="169" t="str">
        <f t="shared" si="35"/>
        <v>GNM</v>
      </c>
    </row>
    <row r="2297" spans="1:15" hidden="1" outlineLevel="3" x14ac:dyDescent="0.25">
      <c r="A2297" s="169" t="s">
        <v>1318</v>
      </c>
      <c r="B2297" s="169" t="s">
        <v>1319</v>
      </c>
      <c r="C2297" s="169" t="s">
        <v>1277</v>
      </c>
      <c r="D2297" s="169">
        <v>3</v>
      </c>
      <c r="E2297" s="171">
        <v>17218</v>
      </c>
      <c r="J2297" s="169">
        <v>3.19</v>
      </c>
      <c r="K2297" s="171">
        <v>44958</v>
      </c>
      <c r="L2297" s="169">
        <v>20271.810000000001</v>
      </c>
      <c r="M2297" s="169">
        <v>98.94699</v>
      </c>
      <c r="N2297" s="170">
        <v>20058.345809999999</v>
      </c>
      <c r="O2297" s="169" t="str">
        <f t="shared" si="35"/>
        <v>GNM</v>
      </c>
    </row>
    <row r="2298" spans="1:15" hidden="1" outlineLevel="3" x14ac:dyDescent="0.25">
      <c r="A2298" s="169" t="s">
        <v>1318</v>
      </c>
      <c r="B2298" s="169" t="s">
        <v>1319</v>
      </c>
      <c r="C2298" s="169" t="s">
        <v>1277</v>
      </c>
      <c r="D2298" s="169">
        <v>3</v>
      </c>
      <c r="E2298" s="171">
        <v>17218</v>
      </c>
      <c r="J2298" s="169">
        <v>3.19</v>
      </c>
      <c r="K2298" s="171">
        <v>44986</v>
      </c>
      <c r="L2298" s="169">
        <v>20365.36</v>
      </c>
      <c r="M2298" s="169">
        <v>98.94699</v>
      </c>
      <c r="N2298" s="170">
        <v>20150.91072</v>
      </c>
      <c r="O2298" s="169" t="str">
        <f t="shared" si="35"/>
        <v>GNM</v>
      </c>
    </row>
    <row r="2299" spans="1:15" hidden="1" outlineLevel="3" x14ac:dyDescent="0.25">
      <c r="A2299" s="169" t="s">
        <v>1318</v>
      </c>
      <c r="B2299" s="169" t="s">
        <v>1319</v>
      </c>
      <c r="C2299" s="169" t="s">
        <v>1277</v>
      </c>
      <c r="D2299" s="169">
        <v>3</v>
      </c>
      <c r="E2299" s="171">
        <v>17218</v>
      </c>
      <c r="J2299" s="169">
        <v>3.19</v>
      </c>
      <c r="K2299" s="171">
        <v>45017</v>
      </c>
      <c r="L2299" s="169">
        <v>23559.82</v>
      </c>
      <c r="M2299" s="169">
        <v>98.94699</v>
      </c>
      <c r="N2299" s="170">
        <v>23311.732739999999</v>
      </c>
      <c r="O2299" s="169" t="str">
        <f t="shared" si="35"/>
        <v>GNM</v>
      </c>
    </row>
    <row r="2300" spans="1:15" hidden="1" outlineLevel="3" x14ac:dyDescent="0.25">
      <c r="A2300" s="169" t="s">
        <v>1318</v>
      </c>
      <c r="B2300" s="169" t="s">
        <v>1319</v>
      </c>
      <c r="C2300" s="169" t="s">
        <v>1277</v>
      </c>
      <c r="D2300" s="169">
        <v>3</v>
      </c>
      <c r="E2300" s="171">
        <v>17218</v>
      </c>
      <c r="J2300" s="169">
        <v>3.19</v>
      </c>
      <c r="K2300" s="171">
        <v>45047</v>
      </c>
      <c r="L2300" s="169">
        <v>23448.29</v>
      </c>
      <c r="M2300" s="169">
        <v>98.94699</v>
      </c>
      <c r="N2300" s="170">
        <v>23201.37716</v>
      </c>
      <c r="O2300" s="169" t="str">
        <f t="shared" si="35"/>
        <v>GNM</v>
      </c>
    </row>
    <row r="2301" spans="1:15" hidden="1" outlineLevel="3" x14ac:dyDescent="0.25">
      <c r="A2301" s="169" t="s">
        <v>1318</v>
      </c>
      <c r="B2301" s="169" t="s">
        <v>1319</v>
      </c>
      <c r="C2301" s="169" t="s">
        <v>1277</v>
      </c>
      <c r="D2301" s="169">
        <v>3</v>
      </c>
      <c r="E2301" s="171">
        <v>17218</v>
      </c>
      <c r="J2301" s="169">
        <v>3.19</v>
      </c>
      <c r="K2301" s="171">
        <v>45078</v>
      </c>
      <c r="L2301" s="169">
        <v>21506.73</v>
      </c>
      <c r="M2301" s="169">
        <v>98.94699</v>
      </c>
      <c r="N2301" s="170">
        <v>21280.261979999999</v>
      </c>
      <c r="O2301" s="169" t="str">
        <f t="shared" si="35"/>
        <v>GNM</v>
      </c>
    </row>
    <row r="2302" spans="1:15" hidden="1" outlineLevel="3" x14ac:dyDescent="0.25">
      <c r="A2302" s="169" t="s">
        <v>1318</v>
      </c>
      <c r="B2302" s="169" t="s">
        <v>1319</v>
      </c>
      <c r="C2302" s="169" t="s">
        <v>1277</v>
      </c>
      <c r="D2302" s="169">
        <v>3</v>
      </c>
      <c r="E2302" s="171">
        <v>17218</v>
      </c>
      <c r="J2302" s="169">
        <v>3.19</v>
      </c>
      <c r="K2302" s="171">
        <v>45108</v>
      </c>
      <c r="L2302" s="169">
        <v>21347.16</v>
      </c>
      <c r="M2302" s="169">
        <v>98.94699</v>
      </c>
      <c r="N2302" s="170">
        <v>21122.37227</v>
      </c>
      <c r="O2302" s="169" t="str">
        <f t="shared" si="35"/>
        <v>GNM</v>
      </c>
    </row>
    <row r="2303" spans="1:15" hidden="1" outlineLevel="3" x14ac:dyDescent="0.25">
      <c r="A2303" s="169" t="s">
        <v>1318</v>
      </c>
      <c r="B2303" s="169" t="s">
        <v>1319</v>
      </c>
      <c r="C2303" s="169" t="s">
        <v>1277</v>
      </c>
      <c r="D2303" s="169">
        <v>3</v>
      </c>
      <c r="E2303" s="171">
        <v>17218</v>
      </c>
      <c r="J2303" s="169">
        <v>3.19</v>
      </c>
      <c r="K2303" s="171">
        <v>45139</v>
      </c>
      <c r="L2303" s="169">
        <v>21188.7</v>
      </c>
      <c r="M2303" s="169">
        <v>98.94699</v>
      </c>
      <c r="N2303" s="170">
        <v>20965.580870000002</v>
      </c>
      <c r="O2303" s="169" t="str">
        <f t="shared" si="35"/>
        <v>GNM</v>
      </c>
    </row>
    <row r="2304" spans="1:15" hidden="1" outlineLevel="3" x14ac:dyDescent="0.25">
      <c r="A2304" s="169" t="s">
        <v>1318</v>
      </c>
      <c r="B2304" s="169" t="s">
        <v>1319</v>
      </c>
      <c r="C2304" s="169" t="s">
        <v>1277</v>
      </c>
      <c r="D2304" s="169">
        <v>3</v>
      </c>
      <c r="E2304" s="171">
        <v>17218</v>
      </c>
      <c r="J2304" s="169">
        <v>3.19</v>
      </c>
      <c r="K2304" s="171">
        <v>45170</v>
      </c>
      <c r="L2304" s="169">
        <v>21031.38</v>
      </c>
      <c r="M2304" s="169">
        <v>98.94699</v>
      </c>
      <c r="N2304" s="170">
        <v>20809.91747</v>
      </c>
      <c r="O2304" s="169" t="str">
        <f t="shared" si="35"/>
        <v>GNM</v>
      </c>
    </row>
    <row r="2305" spans="1:15" hidden="1" outlineLevel="3" x14ac:dyDescent="0.25">
      <c r="A2305" s="169" t="s">
        <v>1318</v>
      </c>
      <c r="B2305" s="169" t="s">
        <v>1319</v>
      </c>
      <c r="C2305" s="169" t="s">
        <v>1277</v>
      </c>
      <c r="D2305" s="169">
        <v>3</v>
      </c>
      <c r="E2305" s="171">
        <v>17218</v>
      </c>
      <c r="J2305" s="169">
        <v>3.19</v>
      </c>
      <c r="K2305" s="171">
        <v>45200</v>
      </c>
      <c r="L2305" s="169">
        <v>20875.12</v>
      </c>
      <c r="M2305" s="169">
        <v>98.94699</v>
      </c>
      <c r="N2305" s="170">
        <v>20655.302899999999</v>
      </c>
      <c r="O2305" s="169" t="str">
        <f t="shared" si="35"/>
        <v>GNM</v>
      </c>
    </row>
    <row r="2306" spans="1:15" hidden="1" outlineLevel="3" x14ac:dyDescent="0.25">
      <c r="A2306" s="169" t="s">
        <v>1318</v>
      </c>
      <c r="B2306" s="169" t="s">
        <v>1319</v>
      </c>
      <c r="C2306" s="169" t="s">
        <v>1277</v>
      </c>
      <c r="D2306" s="169">
        <v>3</v>
      </c>
      <c r="E2306" s="171">
        <v>17218</v>
      </c>
      <c r="J2306" s="169">
        <v>3.19</v>
      </c>
      <c r="K2306" s="171">
        <v>45231</v>
      </c>
      <c r="L2306" s="169">
        <v>20720.009999999998</v>
      </c>
      <c r="M2306" s="169">
        <v>98.94699</v>
      </c>
      <c r="N2306" s="170">
        <v>20501.826219999999</v>
      </c>
      <c r="O2306" s="169" t="str">
        <f t="shared" ref="O2306:O2365" si="36">LEFT(B2306,3)</f>
        <v>GNM</v>
      </c>
    </row>
    <row r="2307" spans="1:15" hidden="1" outlineLevel="3" x14ac:dyDescent="0.25">
      <c r="A2307" s="169" t="s">
        <v>1318</v>
      </c>
      <c r="B2307" s="169" t="s">
        <v>1319</v>
      </c>
      <c r="C2307" s="169" t="s">
        <v>1277</v>
      </c>
      <c r="D2307" s="169">
        <v>3</v>
      </c>
      <c r="E2307" s="171">
        <v>17218</v>
      </c>
      <c r="J2307" s="169">
        <v>3.19</v>
      </c>
      <c r="K2307" s="171">
        <v>45261</v>
      </c>
      <c r="L2307" s="169">
        <v>20565.97</v>
      </c>
      <c r="M2307" s="169">
        <v>98.94699</v>
      </c>
      <c r="N2307" s="170">
        <v>20349.40828</v>
      </c>
      <c r="O2307" s="169" t="str">
        <f t="shared" si="36"/>
        <v>GNM</v>
      </c>
    </row>
    <row r="2308" spans="1:15" hidden="1" outlineLevel="3" x14ac:dyDescent="0.25">
      <c r="A2308" s="169" t="s">
        <v>1318</v>
      </c>
      <c r="B2308" s="169" t="s">
        <v>1319</v>
      </c>
      <c r="C2308" s="169" t="s">
        <v>1277</v>
      </c>
      <c r="D2308" s="169">
        <v>3</v>
      </c>
      <c r="E2308" s="171">
        <v>17218</v>
      </c>
      <c r="J2308" s="169">
        <v>3.19</v>
      </c>
      <c r="K2308" s="171">
        <v>45292</v>
      </c>
      <c r="L2308" s="169">
        <v>20413.03</v>
      </c>
      <c r="M2308" s="169">
        <v>98.94699</v>
      </c>
      <c r="N2308" s="170">
        <v>20198.078750000001</v>
      </c>
      <c r="O2308" s="169" t="str">
        <f t="shared" si="36"/>
        <v>GNM</v>
      </c>
    </row>
    <row r="2309" spans="1:15" hidden="1" outlineLevel="3" x14ac:dyDescent="0.25">
      <c r="A2309" s="169" t="s">
        <v>1318</v>
      </c>
      <c r="B2309" s="169" t="s">
        <v>1319</v>
      </c>
      <c r="C2309" s="169" t="s">
        <v>1277</v>
      </c>
      <c r="D2309" s="169">
        <v>3</v>
      </c>
      <c r="E2309" s="171">
        <v>17218</v>
      </c>
      <c r="J2309" s="169">
        <v>3.19</v>
      </c>
      <c r="K2309" s="171">
        <v>45323</v>
      </c>
      <c r="L2309" s="169">
        <v>17771.91</v>
      </c>
      <c r="M2309" s="169">
        <v>98.94699</v>
      </c>
      <c r="N2309" s="170">
        <v>17584.77001</v>
      </c>
      <c r="O2309" s="169" t="str">
        <f t="shared" si="36"/>
        <v>GNM</v>
      </c>
    </row>
    <row r="2310" spans="1:15" hidden="1" outlineLevel="3" x14ac:dyDescent="0.25">
      <c r="A2310" s="169" t="s">
        <v>1318</v>
      </c>
      <c r="B2310" s="169" t="s">
        <v>1319</v>
      </c>
      <c r="C2310" s="169" t="s">
        <v>1277</v>
      </c>
      <c r="D2310" s="169">
        <v>3</v>
      </c>
      <c r="E2310" s="171">
        <v>17218</v>
      </c>
      <c r="J2310" s="169">
        <v>3.19</v>
      </c>
      <c r="K2310" s="171">
        <v>45352</v>
      </c>
      <c r="L2310" s="169">
        <v>17829.55</v>
      </c>
      <c r="M2310" s="169">
        <v>98.94699</v>
      </c>
      <c r="N2310" s="170">
        <v>17641.803059999998</v>
      </c>
      <c r="O2310" s="169" t="str">
        <f t="shared" si="36"/>
        <v>GNM</v>
      </c>
    </row>
    <row r="2311" spans="1:15" hidden="1" outlineLevel="3" x14ac:dyDescent="0.25">
      <c r="A2311" s="169" t="s">
        <v>1318</v>
      </c>
      <c r="B2311" s="169" t="s">
        <v>1319</v>
      </c>
      <c r="C2311" s="169" t="s">
        <v>1277</v>
      </c>
      <c r="D2311" s="169">
        <v>3</v>
      </c>
      <c r="E2311" s="171">
        <v>17218</v>
      </c>
      <c r="J2311" s="169">
        <v>3.19</v>
      </c>
      <c r="K2311" s="171">
        <v>45383</v>
      </c>
      <c r="L2311" s="169">
        <v>20595.93</v>
      </c>
      <c r="M2311" s="169">
        <v>98.94699</v>
      </c>
      <c r="N2311" s="170">
        <v>20379.052800000001</v>
      </c>
      <c r="O2311" s="169" t="str">
        <f t="shared" si="36"/>
        <v>GNM</v>
      </c>
    </row>
    <row r="2312" spans="1:15" hidden="1" outlineLevel="3" x14ac:dyDescent="0.25">
      <c r="A2312" s="169" t="s">
        <v>1318</v>
      </c>
      <c r="B2312" s="169" t="s">
        <v>1319</v>
      </c>
      <c r="C2312" s="169" t="s">
        <v>1277</v>
      </c>
      <c r="D2312" s="169">
        <v>3</v>
      </c>
      <c r="E2312" s="171">
        <v>17218</v>
      </c>
      <c r="J2312" s="169">
        <v>3.19</v>
      </c>
      <c r="K2312" s="171">
        <v>45413</v>
      </c>
      <c r="L2312" s="169">
        <v>21739.23</v>
      </c>
      <c r="M2312" s="169">
        <v>98.94699</v>
      </c>
      <c r="N2312" s="170">
        <v>21510.313730000002</v>
      </c>
      <c r="O2312" s="169" t="str">
        <f t="shared" si="36"/>
        <v>GNM</v>
      </c>
    </row>
    <row r="2313" spans="1:15" hidden="1" outlineLevel="3" x14ac:dyDescent="0.25">
      <c r="A2313" s="169" t="s">
        <v>1318</v>
      </c>
      <c r="B2313" s="169" t="s">
        <v>1319</v>
      </c>
      <c r="C2313" s="169" t="s">
        <v>1277</v>
      </c>
      <c r="D2313" s="169">
        <v>3</v>
      </c>
      <c r="E2313" s="171">
        <v>17218</v>
      </c>
      <c r="J2313" s="169">
        <v>3.19</v>
      </c>
      <c r="K2313" s="171">
        <v>45444</v>
      </c>
      <c r="L2313" s="169">
        <v>21871.57</v>
      </c>
      <c r="M2313" s="169">
        <v>98.94699</v>
      </c>
      <c r="N2313" s="170">
        <v>21641.260180000001</v>
      </c>
      <c r="O2313" s="169" t="str">
        <f t="shared" si="36"/>
        <v>GNM</v>
      </c>
    </row>
    <row r="2314" spans="1:15" hidden="1" outlineLevel="3" x14ac:dyDescent="0.25">
      <c r="A2314" s="169" t="s">
        <v>1318</v>
      </c>
      <c r="B2314" s="169" t="s">
        <v>1319</v>
      </c>
      <c r="C2314" s="169" t="s">
        <v>1277</v>
      </c>
      <c r="D2314" s="169">
        <v>3</v>
      </c>
      <c r="E2314" s="171">
        <v>17218</v>
      </c>
      <c r="J2314" s="169">
        <v>3.19</v>
      </c>
      <c r="K2314" s="171">
        <v>45474</v>
      </c>
      <c r="L2314" s="169">
        <v>19517.62</v>
      </c>
      <c r="M2314" s="169">
        <v>98.94699</v>
      </c>
      <c r="N2314" s="170">
        <v>19312.09751</v>
      </c>
      <c r="O2314" s="169" t="str">
        <f t="shared" si="36"/>
        <v>GNM</v>
      </c>
    </row>
    <row r="2315" spans="1:15" hidden="1" outlineLevel="3" x14ac:dyDescent="0.25">
      <c r="A2315" s="169" t="s">
        <v>1318</v>
      </c>
      <c r="B2315" s="169" t="s">
        <v>1319</v>
      </c>
      <c r="C2315" s="169" t="s">
        <v>1277</v>
      </c>
      <c r="D2315" s="169">
        <v>3</v>
      </c>
      <c r="E2315" s="171">
        <v>17218</v>
      </c>
      <c r="J2315" s="169">
        <v>3.19</v>
      </c>
      <c r="K2315" s="171">
        <v>45505</v>
      </c>
      <c r="L2315" s="169">
        <v>19372.05</v>
      </c>
      <c r="M2315" s="169">
        <v>98.94699</v>
      </c>
      <c r="N2315" s="170">
        <v>19168.060379999999</v>
      </c>
      <c r="O2315" s="169" t="str">
        <f t="shared" si="36"/>
        <v>GNM</v>
      </c>
    </row>
    <row r="2316" spans="1:15" hidden="1" outlineLevel="3" x14ac:dyDescent="0.25">
      <c r="A2316" s="169" t="s">
        <v>1318</v>
      </c>
      <c r="B2316" s="169" t="s">
        <v>1319</v>
      </c>
      <c r="C2316" s="169" t="s">
        <v>1277</v>
      </c>
      <c r="D2316" s="169">
        <v>3</v>
      </c>
      <c r="E2316" s="171">
        <v>17218</v>
      </c>
      <c r="J2316" s="169">
        <v>3.19</v>
      </c>
      <c r="K2316" s="171">
        <v>45536</v>
      </c>
      <c r="L2316" s="169">
        <v>19227.490000000002</v>
      </c>
      <c r="M2316" s="169">
        <v>98.94699</v>
      </c>
      <c r="N2316" s="170">
        <v>19025.02261</v>
      </c>
      <c r="O2316" s="169" t="str">
        <f t="shared" si="36"/>
        <v>GNM</v>
      </c>
    </row>
    <row r="2317" spans="1:15" hidden="1" outlineLevel="3" x14ac:dyDescent="0.25">
      <c r="A2317" s="169" t="s">
        <v>1318</v>
      </c>
      <c r="B2317" s="169" t="s">
        <v>1319</v>
      </c>
      <c r="C2317" s="169" t="s">
        <v>1277</v>
      </c>
      <c r="D2317" s="169">
        <v>3</v>
      </c>
      <c r="E2317" s="171">
        <v>17218</v>
      </c>
      <c r="J2317" s="169">
        <v>3.19</v>
      </c>
      <c r="K2317" s="171">
        <v>45566</v>
      </c>
      <c r="L2317" s="169">
        <v>19083.96</v>
      </c>
      <c r="M2317" s="169">
        <v>98.94699</v>
      </c>
      <c r="N2317" s="170">
        <v>18883.003990000001</v>
      </c>
      <c r="O2317" s="169" t="str">
        <f t="shared" si="36"/>
        <v>GNM</v>
      </c>
    </row>
    <row r="2318" spans="1:15" hidden="1" outlineLevel="3" x14ac:dyDescent="0.25">
      <c r="A2318" s="169" t="s">
        <v>1318</v>
      </c>
      <c r="B2318" s="169" t="s">
        <v>1319</v>
      </c>
      <c r="C2318" s="169" t="s">
        <v>1277</v>
      </c>
      <c r="D2318" s="169">
        <v>3</v>
      </c>
      <c r="E2318" s="171">
        <v>17218</v>
      </c>
      <c r="J2318" s="169">
        <v>3.19</v>
      </c>
      <c r="K2318" s="171">
        <v>45597</v>
      </c>
      <c r="L2318" s="169">
        <v>18941.400000000001</v>
      </c>
      <c r="M2318" s="169">
        <v>98.94699</v>
      </c>
      <c r="N2318" s="170">
        <v>18741.945159999999</v>
      </c>
      <c r="O2318" s="169" t="str">
        <f t="shared" si="36"/>
        <v>GNM</v>
      </c>
    </row>
    <row r="2319" spans="1:15" hidden="1" outlineLevel="3" x14ac:dyDescent="0.25">
      <c r="A2319" s="169" t="s">
        <v>1318</v>
      </c>
      <c r="B2319" s="169" t="s">
        <v>1319</v>
      </c>
      <c r="C2319" s="169" t="s">
        <v>1277</v>
      </c>
      <c r="D2319" s="169">
        <v>3</v>
      </c>
      <c r="E2319" s="171">
        <v>17218</v>
      </c>
      <c r="J2319" s="169">
        <v>3.19</v>
      </c>
      <c r="K2319" s="171">
        <v>45627</v>
      </c>
      <c r="L2319" s="169">
        <v>18140.560000000001</v>
      </c>
      <c r="M2319" s="169">
        <v>98.94699</v>
      </c>
      <c r="N2319" s="170">
        <v>17949.538089999998</v>
      </c>
      <c r="O2319" s="169" t="str">
        <f t="shared" si="36"/>
        <v>GNM</v>
      </c>
    </row>
    <row r="2320" spans="1:15" hidden="1" outlineLevel="3" x14ac:dyDescent="0.25">
      <c r="A2320" s="169" t="s">
        <v>1318</v>
      </c>
      <c r="B2320" s="169" t="s">
        <v>1319</v>
      </c>
      <c r="C2320" s="169" t="s">
        <v>1277</v>
      </c>
      <c r="D2320" s="169">
        <v>3</v>
      </c>
      <c r="E2320" s="171">
        <v>17218</v>
      </c>
      <c r="J2320" s="169">
        <v>3.19</v>
      </c>
      <c r="K2320" s="171">
        <v>45658</v>
      </c>
      <c r="L2320" s="169">
        <v>18225.29</v>
      </c>
      <c r="M2320" s="169">
        <v>98.94699</v>
      </c>
      <c r="N2320" s="170">
        <v>18033.37587</v>
      </c>
      <c r="O2320" s="169" t="str">
        <f t="shared" si="36"/>
        <v>GNM</v>
      </c>
    </row>
    <row r="2321" spans="1:15" hidden="1" outlineLevel="3" x14ac:dyDescent="0.25">
      <c r="A2321" s="169" t="s">
        <v>1318</v>
      </c>
      <c r="B2321" s="169" t="s">
        <v>1319</v>
      </c>
      <c r="C2321" s="169" t="s">
        <v>1277</v>
      </c>
      <c r="D2321" s="169">
        <v>3</v>
      </c>
      <c r="E2321" s="171">
        <v>17218</v>
      </c>
      <c r="J2321" s="169">
        <v>3.19</v>
      </c>
      <c r="K2321" s="171">
        <v>45689</v>
      </c>
      <c r="L2321" s="169">
        <v>15546.07</v>
      </c>
      <c r="M2321" s="169">
        <v>98.94699</v>
      </c>
      <c r="N2321" s="170">
        <v>15382.368329999999</v>
      </c>
      <c r="O2321" s="169" t="str">
        <f t="shared" si="36"/>
        <v>GNM</v>
      </c>
    </row>
    <row r="2322" spans="1:15" hidden="1" outlineLevel="3" x14ac:dyDescent="0.25">
      <c r="A2322" s="169" t="s">
        <v>1318</v>
      </c>
      <c r="B2322" s="169" t="s">
        <v>1319</v>
      </c>
      <c r="C2322" s="169" t="s">
        <v>1277</v>
      </c>
      <c r="D2322" s="169">
        <v>3</v>
      </c>
      <c r="E2322" s="171">
        <v>17218</v>
      </c>
      <c r="J2322" s="169">
        <v>3.19</v>
      </c>
      <c r="K2322" s="171">
        <v>45717</v>
      </c>
      <c r="L2322" s="169">
        <v>15577.66</v>
      </c>
      <c r="M2322" s="169">
        <v>98.94699</v>
      </c>
      <c r="N2322" s="170">
        <v>15413.625679999999</v>
      </c>
      <c r="O2322" s="169" t="str">
        <f t="shared" si="36"/>
        <v>GNM</v>
      </c>
    </row>
    <row r="2323" spans="1:15" hidden="1" outlineLevel="3" x14ac:dyDescent="0.25">
      <c r="A2323" s="169" t="s">
        <v>1318</v>
      </c>
      <c r="B2323" s="169" t="s">
        <v>1319</v>
      </c>
      <c r="C2323" s="169" t="s">
        <v>1277</v>
      </c>
      <c r="D2323" s="169">
        <v>3</v>
      </c>
      <c r="E2323" s="171">
        <v>17218</v>
      </c>
      <c r="J2323" s="169">
        <v>3.19</v>
      </c>
      <c r="K2323" s="171">
        <v>45748</v>
      </c>
      <c r="L2323" s="169">
        <v>17927.96</v>
      </c>
      <c r="M2323" s="169">
        <v>98.94699</v>
      </c>
      <c r="N2323" s="170">
        <v>17739.176790000001</v>
      </c>
      <c r="O2323" s="169" t="str">
        <f t="shared" si="36"/>
        <v>GNM</v>
      </c>
    </row>
    <row r="2324" spans="1:15" hidden="1" outlineLevel="3" x14ac:dyDescent="0.25">
      <c r="A2324" s="169" t="s">
        <v>1318</v>
      </c>
      <c r="B2324" s="169" t="s">
        <v>1319</v>
      </c>
      <c r="C2324" s="169" t="s">
        <v>1277</v>
      </c>
      <c r="D2324" s="169">
        <v>3</v>
      </c>
      <c r="E2324" s="171">
        <v>17218</v>
      </c>
      <c r="J2324" s="169">
        <v>3.19</v>
      </c>
      <c r="K2324" s="171">
        <v>45778</v>
      </c>
      <c r="L2324" s="169">
        <v>18870.169999999998</v>
      </c>
      <c r="M2324" s="169">
        <v>98.94699</v>
      </c>
      <c r="N2324" s="170">
        <v>18671.465219999998</v>
      </c>
      <c r="O2324" s="169" t="str">
        <f t="shared" si="36"/>
        <v>GNM</v>
      </c>
    </row>
    <row r="2325" spans="1:15" hidden="1" outlineLevel="3" x14ac:dyDescent="0.25">
      <c r="A2325" s="169" t="s">
        <v>1318</v>
      </c>
      <c r="B2325" s="169" t="s">
        <v>1319</v>
      </c>
      <c r="C2325" s="169" t="s">
        <v>1277</v>
      </c>
      <c r="D2325" s="169">
        <v>3</v>
      </c>
      <c r="E2325" s="171">
        <v>17218</v>
      </c>
      <c r="J2325" s="169">
        <v>3.19</v>
      </c>
      <c r="K2325" s="171">
        <v>45809</v>
      </c>
      <c r="L2325" s="169">
        <v>19450.66</v>
      </c>
      <c r="M2325" s="169">
        <v>98.94699</v>
      </c>
      <c r="N2325" s="170">
        <v>19245.84261</v>
      </c>
      <c r="O2325" s="169" t="str">
        <f t="shared" si="36"/>
        <v>GNM</v>
      </c>
    </row>
    <row r="2326" spans="1:15" hidden="1" outlineLevel="3" x14ac:dyDescent="0.25">
      <c r="A2326" s="169" t="s">
        <v>1318</v>
      </c>
      <c r="B2326" s="169" t="s">
        <v>1319</v>
      </c>
      <c r="C2326" s="169" t="s">
        <v>1277</v>
      </c>
      <c r="D2326" s="169">
        <v>3</v>
      </c>
      <c r="E2326" s="171">
        <v>17218</v>
      </c>
      <c r="J2326" s="169">
        <v>3.19</v>
      </c>
      <c r="K2326" s="171">
        <v>45839</v>
      </c>
      <c r="L2326" s="169">
        <v>20270.39</v>
      </c>
      <c r="M2326" s="169">
        <v>98.94699</v>
      </c>
      <c r="N2326" s="170">
        <v>20056.940770000001</v>
      </c>
      <c r="O2326" s="169" t="str">
        <f t="shared" si="36"/>
        <v>GNM</v>
      </c>
    </row>
    <row r="2327" spans="1:15" hidden="1" outlineLevel="3" x14ac:dyDescent="0.25">
      <c r="A2327" s="169" t="s">
        <v>1318</v>
      </c>
      <c r="B2327" s="169" t="s">
        <v>1319</v>
      </c>
      <c r="C2327" s="169" t="s">
        <v>1277</v>
      </c>
      <c r="D2327" s="169">
        <v>3</v>
      </c>
      <c r="E2327" s="171">
        <v>17218</v>
      </c>
      <c r="J2327" s="169">
        <v>3.19</v>
      </c>
      <c r="K2327" s="171">
        <v>45870</v>
      </c>
      <c r="L2327" s="169">
        <v>19342.53</v>
      </c>
      <c r="M2327" s="169">
        <v>98.94699</v>
      </c>
      <c r="N2327" s="170">
        <v>19138.85122</v>
      </c>
      <c r="O2327" s="169" t="str">
        <f t="shared" si="36"/>
        <v>GNM</v>
      </c>
    </row>
    <row r="2328" spans="1:15" hidden="1" outlineLevel="3" x14ac:dyDescent="0.25">
      <c r="A2328" s="169" t="s">
        <v>1318</v>
      </c>
      <c r="B2328" s="169" t="s">
        <v>1319</v>
      </c>
      <c r="C2328" s="169" t="s">
        <v>1277</v>
      </c>
      <c r="D2328" s="169">
        <v>3</v>
      </c>
      <c r="E2328" s="171">
        <v>17218</v>
      </c>
      <c r="J2328" s="169">
        <v>3.19</v>
      </c>
      <c r="K2328" s="171">
        <v>45901</v>
      </c>
      <c r="L2328" s="169">
        <v>18441.77</v>
      </c>
      <c r="M2328" s="169">
        <v>98.94699</v>
      </c>
      <c r="N2328" s="170">
        <v>18247.57632</v>
      </c>
      <c r="O2328" s="169" t="str">
        <f t="shared" si="36"/>
        <v>GNM</v>
      </c>
    </row>
    <row r="2329" spans="1:15" hidden="1" outlineLevel="3" x14ac:dyDescent="0.25">
      <c r="A2329" s="169" t="s">
        <v>1318</v>
      </c>
      <c r="B2329" s="169" t="s">
        <v>1319</v>
      </c>
      <c r="C2329" s="169" t="s">
        <v>1277</v>
      </c>
      <c r="D2329" s="169">
        <v>3</v>
      </c>
      <c r="E2329" s="171">
        <v>17218</v>
      </c>
      <c r="J2329" s="169">
        <v>3.19</v>
      </c>
      <c r="K2329" s="171">
        <v>45931</v>
      </c>
      <c r="L2329" s="169">
        <v>17173.39</v>
      </c>
      <c r="M2329" s="169">
        <v>98.94699</v>
      </c>
      <c r="N2329" s="170">
        <v>16992.552489999998</v>
      </c>
      <c r="O2329" s="169" t="str">
        <f t="shared" si="36"/>
        <v>GNM</v>
      </c>
    </row>
    <row r="2330" spans="1:15" hidden="1" outlineLevel="3" x14ac:dyDescent="0.25">
      <c r="A2330" s="169" t="s">
        <v>1318</v>
      </c>
      <c r="B2330" s="169" t="s">
        <v>1319</v>
      </c>
      <c r="C2330" s="169" t="s">
        <v>1277</v>
      </c>
      <c r="D2330" s="169">
        <v>3</v>
      </c>
      <c r="E2330" s="171">
        <v>17218</v>
      </c>
      <c r="J2330" s="169">
        <v>3.19</v>
      </c>
      <c r="K2330" s="171">
        <v>45962</v>
      </c>
      <c r="L2330" s="169">
        <v>16888.580000000002</v>
      </c>
      <c r="M2330" s="169">
        <v>98.94699</v>
      </c>
      <c r="N2330" s="170">
        <v>16710.741559999999</v>
      </c>
      <c r="O2330" s="169" t="str">
        <f t="shared" si="36"/>
        <v>GNM</v>
      </c>
    </row>
    <row r="2331" spans="1:15" hidden="1" outlineLevel="3" x14ac:dyDescent="0.25">
      <c r="A2331" s="169" t="s">
        <v>1318</v>
      </c>
      <c r="B2331" s="169" t="s">
        <v>1319</v>
      </c>
      <c r="C2331" s="169" t="s">
        <v>1277</v>
      </c>
      <c r="D2331" s="169">
        <v>3</v>
      </c>
      <c r="E2331" s="171">
        <v>17218</v>
      </c>
      <c r="J2331" s="169">
        <v>3.19</v>
      </c>
      <c r="K2331" s="171">
        <v>45992</v>
      </c>
      <c r="L2331" s="169">
        <v>15725.1</v>
      </c>
      <c r="M2331" s="169">
        <v>98.94699</v>
      </c>
      <c r="N2331" s="170">
        <v>15559.51312</v>
      </c>
      <c r="O2331" s="169" t="str">
        <f t="shared" si="36"/>
        <v>GNM</v>
      </c>
    </row>
    <row r="2332" spans="1:15" hidden="1" outlineLevel="3" x14ac:dyDescent="0.25">
      <c r="A2332" s="169" t="s">
        <v>1318</v>
      </c>
      <c r="B2332" s="169" t="s">
        <v>1319</v>
      </c>
      <c r="C2332" s="169" t="s">
        <v>1277</v>
      </c>
      <c r="D2332" s="169">
        <v>3</v>
      </c>
      <c r="E2332" s="171">
        <v>17218</v>
      </c>
      <c r="J2332" s="169">
        <v>3.19</v>
      </c>
      <c r="K2332" s="171">
        <v>46023</v>
      </c>
      <c r="L2332" s="169">
        <v>15795.83</v>
      </c>
      <c r="M2332" s="169">
        <v>98.94699</v>
      </c>
      <c r="N2332" s="170">
        <v>15629.49833</v>
      </c>
      <c r="O2332" s="169" t="str">
        <f t="shared" si="36"/>
        <v>GNM</v>
      </c>
    </row>
    <row r="2333" spans="1:15" hidden="1" outlineLevel="3" x14ac:dyDescent="0.25">
      <c r="A2333" s="169" t="s">
        <v>1318</v>
      </c>
      <c r="B2333" s="169" t="s">
        <v>1319</v>
      </c>
      <c r="C2333" s="169" t="s">
        <v>1277</v>
      </c>
      <c r="D2333" s="169">
        <v>3</v>
      </c>
      <c r="E2333" s="171">
        <v>17218</v>
      </c>
      <c r="J2333" s="169">
        <v>3.19</v>
      </c>
      <c r="K2333" s="171">
        <v>46054</v>
      </c>
      <c r="L2333" s="169">
        <v>13540.77</v>
      </c>
      <c r="M2333" s="169">
        <v>98.94699</v>
      </c>
      <c r="N2333" s="170">
        <v>13398.18434</v>
      </c>
      <c r="O2333" s="169" t="str">
        <f t="shared" si="36"/>
        <v>GNM</v>
      </c>
    </row>
    <row r="2334" spans="1:15" hidden="1" outlineLevel="3" x14ac:dyDescent="0.25">
      <c r="A2334" s="169" t="s">
        <v>1318</v>
      </c>
      <c r="B2334" s="169" t="s">
        <v>1319</v>
      </c>
      <c r="C2334" s="169" t="s">
        <v>1277</v>
      </c>
      <c r="D2334" s="169">
        <v>3</v>
      </c>
      <c r="E2334" s="171">
        <v>17218</v>
      </c>
      <c r="J2334" s="169">
        <v>3.19</v>
      </c>
      <c r="K2334" s="171">
        <v>46082</v>
      </c>
      <c r="L2334" s="169">
        <v>13558.33</v>
      </c>
      <c r="M2334" s="169">
        <v>98.94699</v>
      </c>
      <c r="N2334" s="170">
        <v>13415.559429999999</v>
      </c>
      <c r="O2334" s="169" t="str">
        <f t="shared" si="36"/>
        <v>GNM</v>
      </c>
    </row>
    <row r="2335" spans="1:15" hidden="1" outlineLevel="3" x14ac:dyDescent="0.25">
      <c r="A2335" s="169" t="s">
        <v>1318</v>
      </c>
      <c r="B2335" s="169" t="s">
        <v>1319</v>
      </c>
      <c r="C2335" s="169" t="s">
        <v>1277</v>
      </c>
      <c r="D2335" s="169">
        <v>3</v>
      </c>
      <c r="E2335" s="171">
        <v>17218</v>
      </c>
      <c r="J2335" s="169">
        <v>3.19</v>
      </c>
      <c r="K2335" s="171">
        <v>46113</v>
      </c>
      <c r="L2335" s="169">
        <v>15536.98</v>
      </c>
      <c r="M2335" s="169">
        <v>98.94699</v>
      </c>
      <c r="N2335" s="170">
        <v>15373.37405</v>
      </c>
      <c r="O2335" s="169" t="str">
        <f t="shared" si="36"/>
        <v>GNM</v>
      </c>
    </row>
    <row r="2336" spans="1:15" hidden="1" outlineLevel="3" x14ac:dyDescent="0.25">
      <c r="A2336" s="169" t="s">
        <v>1318</v>
      </c>
      <c r="B2336" s="169" t="s">
        <v>1319</v>
      </c>
      <c r="C2336" s="169" t="s">
        <v>1277</v>
      </c>
      <c r="D2336" s="169">
        <v>3</v>
      </c>
      <c r="E2336" s="171">
        <v>17218</v>
      </c>
      <c r="J2336" s="169">
        <v>3.19</v>
      </c>
      <c r="K2336" s="171">
        <v>46143</v>
      </c>
      <c r="L2336" s="169">
        <v>16322.96</v>
      </c>
      <c r="M2336" s="169">
        <v>98.94699</v>
      </c>
      <c r="N2336" s="170">
        <v>16151.077600000001</v>
      </c>
      <c r="O2336" s="169" t="str">
        <f t="shared" si="36"/>
        <v>GNM</v>
      </c>
    </row>
    <row r="2337" spans="1:15" hidden="1" outlineLevel="3" x14ac:dyDescent="0.25">
      <c r="A2337" s="169" t="s">
        <v>1318</v>
      </c>
      <c r="B2337" s="169" t="s">
        <v>1319</v>
      </c>
      <c r="C2337" s="169" t="s">
        <v>1277</v>
      </c>
      <c r="D2337" s="169">
        <v>3</v>
      </c>
      <c r="E2337" s="171">
        <v>17218</v>
      </c>
      <c r="J2337" s="169">
        <v>3.19</v>
      </c>
      <c r="K2337" s="171">
        <v>46174</v>
      </c>
      <c r="L2337" s="169">
        <v>16805.810000000001</v>
      </c>
      <c r="M2337" s="169">
        <v>98.94699</v>
      </c>
      <c r="N2337" s="170">
        <v>16628.843140000001</v>
      </c>
      <c r="O2337" s="169" t="str">
        <f t="shared" si="36"/>
        <v>GNM</v>
      </c>
    </row>
    <row r="2338" spans="1:15" hidden="1" outlineLevel="3" x14ac:dyDescent="0.25">
      <c r="A2338" s="169" t="s">
        <v>1318</v>
      </c>
      <c r="B2338" s="169" t="s">
        <v>1319</v>
      </c>
      <c r="C2338" s="169" t="s">
        <v>1277</v>
      </c>
      <c r="D2338" s="169">
        <v>3</v>
      </c>
      <c r="E2338" s="171">
        <v>17218</v>
      </c>
      <c r="J2338" s="169">
        <v>3.19</v>
      </c>
      <c r="K2338" s="171">
        <v>46204</v>
      </c>
      <c r="L2338" s="169">
        <v>17489.38</v>
      </c>
      <c r="M2338" s="169">
        <v>98.94699</v>
      </c>
      <c r="N2338" s="170">
        <v>17305.215080000002</v>
      </c>
      <c r="O2338" s="169" t="str">
        <f t="shared" si="36"/>
        <v>GNM</v>
      </c>
    </row>
    <row r="2339" spans="1:15" hidden="1" outlineLevel="3" x14ac:dyDescent="0.25">
      <c r="A2339" s="169" t="s">
        <v>1318</v>
      </c>
      <c r="B2339" s="169" t="s">
        <v>1319</v>
      </c>
      <c r="C2339" s="169" t="s">
        <v>1277</v>
      </c>
      <c r="D2339" s="169">
        <v>3</v>
      </c>
      <c r="E2339" s="171">
        <v>17218</v>
      </c>
      <c r="J2339" s="169">
        <v>3.19</v>
      </c>
      <c r="K2339" s="171">
        <v>46235</v>
      </c>
      <c r="L2339" s="169">
        <v>16710.060000000001</v>
      </c>
      <c r="M2339" s="169">
        <v>98.94699</v>
      </c>
      <c r="N2339" s="170">
        <v>16534.1014</v>
      </c>
      <c r="O2339" s="169" t="str">
        <f t="shared" si="36"/>
        <v>GNM</v>
      </c>
    </row>
    <row r="2340" spans="1:15" hidden="1" outlineLevel="3" x14ac:dyDescent="0.25">
      <c r="A2340" s="169" t="s">
        <v>1318</v>
      </c>
      <c r="B2340" s="169" t="s">
        <v>1319</v>
      </c>
      <c r="C2340" s="169" t="s">
        <v>1277</v>
      </c>
      <c r="D2340" s="169">
        <v>3</v>
      </c>
      <c r="E2340" s="171">
        <v>17218</v>
      </c>
      <c r="J2340" s="169">
        <v>3.19</v>
      </c>
      <c r="K2340" s="171">
        <v>46266</v>
      </c>
      <c r="L2340" s="169">
        <v>16750.68</v>
      </c>
      <c r="M2340" s="169">
        <v>98.94699</v>
      </c>
      <c r="N2340" s="170">
        <v>16574.293659999999</v>
      </c>
      <c r="O2340" s="169" t="str">
        <f t="shared" si="36"/>
        <v>GNM</v>
      </c>
    </row>
    <row r="2341" spans="1:15" hidden="1" outlineLevel="3" x14ac:dyDescent="0.25">
      <c r="A2341" s="169" t="s">
        <v>1318</v>
      </c>
      <c r="B2341" s="169" t="s">
        <v>1319</v>
      </c>
      <c r="C2341" s="169" t="s">
        <v>1277</v>
      </c>
      <c r="D2341" s="169">
        <v>3</v>
      </c>
      <c r="E2341" s="171">
        <v>17218</v>
      </c>
      <c r="J2341" s="169">
        <v>3.19</v>
      </c>
      <c r="K2341" s="171">
        <v>46296</v>
      </c>
      <c r="L2341" s="169">
        <v>14890.86</v>
      </c>
      <c r="M2341" s="169">
        <v>98.94699</v>
      </c>
      <c r="N2341" s="170">
        <v>14734.05776</v>
      </c>
      <c r="O2341" s="169" t="str">
        <f t="shared" si="36"/>
        <v>GNM</v>
      </c>
    </row>
    <row r="2342" spans="1:15" hidden="1" outlineLevel="3" x14ac:dyDescent="0.25">
      <c r="A2342" s="169" t="s">
        <v>1318</v>
      </c>
      <c r="B2342" s="169" t="s">
        <v>1319</v>
      </c>
      <c r="C2342" s="169" t="s">
        <v>1277</v>
      </c>
      <c r="D2342" s="169">
        <v>3</v>
      </c>
      <c r="E2342" s="171">
        <v>17218</v>
      </c>
      <c r="J2342" s="169">
        <v>3.19</v>
      </c>
      <c r="K2342" s="171">
        <v>46327</v>
      </c>
      <c r="L2342" s="169">
        <v>14653.33</v>
      </c>
      <c r="M2342" s="169">
        <v>98.94699</v>
      </c>
      <c r="N2342" s="170">
        <v>14499.028969999999</v>
      </c>
      <c r="O2342" s="169" t="str">
        <f t="shared" si="36"/>
        <v>GNM</v>
      </c>
    </row>
    <row r="2343" spans="1:15" hidden="1" outlineLevel="3" x14ac:dyDescent="0.25">
      <c r="A2343" s="169" t="s">
        <v>1318</v>
      </c>
      <c r="B2343" s="169" t="s">
        <v>1319</v>
      </c>
      <c r="C2343" s="169" t="s">
        <v>1277</v>
      </c>
      <c r="D2343" s="169">
        <v>3</v>
      </c>
      <c r="E2343" s="171">
        <v>17218</v>
      </c>
      <c r="J2343" s="169">
        <v>3.19</v>
      </c>
      <c r="K2343" s="171">
        <v>46357</v>
      </c>
      <c r="L2343" s="169">
        <v>13676.57</v>
      </c>
      <c r="M2343" s="169">
        <v>98.94699</v>
      </c>
      <c r="N2343" s="170">
        <v>13532.55435</v>
      </c>
      <c r="O2343" s="169" t="str">
        <f t="shared" si="36"/>
        <v>GNM</v>
      </c>
    </row>
    <row r="2344" spans="1:15" hidden="1" outlineLevel="3" x14ac:dyDescent="0.25">
      <c r="A2344" s="169" t="s">
        <v>1318</v>
      </c>
      <c r="B2344" s="169" t="s">
        <v>1319</v>
      </c>
      <c r="C2344" s="169" t="s">
        <v>1277</v>
      </c>
      <c r="D2344" s="169">
        <v>3</v>
      </c>
      <c r="E2344" s="171">
        <v>17218</v>
      </c>
      <c r="J2344" s="169">
        <v>3.19</v>
      </c>
      <c r="K2344" s="171">
        <v>46388</v>
      </c>
      <c r="L2344" s="169">
        <v>13737.23</v>
      </c>
      <c r="M2344" s="169">
        <v>98.94699</v>
      </c>
      <c r="N2344" s="170">
        <v>13592.57559</v>
      </c>
      <c r="O2344" s="169" t="str">
        <f t="shared" si="36"/>
        <v>GNM</v>
      </c>
    </row>
    <row r="2345" spans="1:15" hidden="1" outlineLevel="3" x14ac:dyDescent="0.25">
      <c r="A2345" s="169" t="s">
        <v>1318</v>
      </c>
      <c r="B2345" s="169" t="s">
        <v>1319</v>
      </c>
      <c r="C2345" s="169" t="s">
        <v>1277</v>
      </c>
      <c r="D2345" s="169">
        <v>3</v>
      </c>
      <c r="E2345" s="171">
        <v>17218</v>
      </c>
      <c r="J2345" s="169">
        <v>3.19</v>
      </c>
      <c r="K2345" s="171">
        <v>46419</v>
      </c>
      <c r="L2345" s="169">
        <v>11833.78</v>
      </c>
      <c r="M2345" s="169">
        <v>98.94699</v>
      </c>
      <c r="N2345" s="170">
        <v>11709.169110000001</v>
      </c>
      <c r="O2345" s="169" t="str">
        <f t="shared" si="36"/>
        <v>GNM</v>
      </c>
    </row>
    <row r="2346" spans="1:15" hidden="1" outlineLevel="3" x14ac:dyDescent="0.25">
      <c r="A2346" s="169" t="s">
        <v>1318</v>
      </c>
      <c r="B2346" s="169" t="s">
        <v>1319</v>
      </c>
      <c r="C2346" s="169" t="s">
        <v>1277</v>
      </c>
      <c r="D2346" s="169">
        <v>3</v>
      </c>
      <c r="E2346" s="171">
        <v>17218</v>
      </c>
      <c r="J2346" s="169">
        <v>3.19</v>
      </c>
      <c r="K2346" s="171">
        <v>46447</v>
      </c>
      <c r="L2346" s="169">
        <v>11851.72</v>
      </c>
      <c r="M2346" s="169">
        <v>98.94699</v>
      </c>
      <c r="N2346" s="170">
        <v>11726.9202</v>
      </c>
      <c r="O2346" s="169" t="str">
        <f t="shared" si="36"/>
        <v>GNM</v>
      </c>
    </row>
    <row r="2347" spans="1:15" hidden="1" outlineLevel="3" x14ac:dyDescent="0.25">
      <c r="A2347" s="169" t="s">
        <v>1318</v>
      </c>
      <c r="B2347" s="169" t="s">
        <v>1319</v>
      </c>
      <c r="C2347" s="169" t="s">
        <v>1277</v>
      </c>
      <c r="D2347" s="169">
        <v>3</v>
      </c>
      <c r="E2347" s="171">
        <v>17218</v>
      </c>
      <c r="J2347" s="169">
        <v>3.19</v>
      </c>
      <c r="K2347" s="171">
        <v>46478</v>
      </c>
      <c r="L2347" s="169">
        <v>13516.43</v>
      </c>
      <c r="M2347" s="169">
        <v>98.94699</v>
      </c>
      <c r="N2347" s="170">
        <v>13374.100640000001</v>
      </c>
      <c r="O2347" s="169" t="str">
        <f t="shared" si="36"/>
        <v>GNM</v>
      </c>
    </row>
    <row r="2348" spans="1:15" hidden="1" outlineLevel="3" x14ac:dyDescent="0.25">
      <c r="A2348" s="169" t="s">
        <v>1318</v>
      </c>
      <c r="B2348" s="169" t="s">
        <v>1319</v>
      </c>
      <c r="C2348" s="169" t="s">
        <v>1277</v>
      </c>
      <c r="D2348" s="169">
        <v>3</v>
      </c>
      <c r="E2348" s="171">
        <v>17218</v>
      </c>
      <c r="J2348" s="169">
        <v>3.19</v>
      </c>
      <c r="K2348" s="171">
        <v>46508</v>
      </c>
      <c r="L2348" s="169">
        <v>14180.64</v>
      </c>
      <c r="M2348" s="169">
        <v>98.94699</v>
      </c>
      <c r="N2348" s="170">
        <v>14031.316440000001</v>
      </c>
      <c r="O2348" s="169" t="str">
        <f t="shared" si="36"/>
        <v>GNM</v>
      </c>
    </row>
    <row r="2349" spans="1:15" hidden="1" outlineLevel="3" x14ac:dyDescent="0.25">
      <c r="A2349" s="169" t="s">
        <v>1318</v>
      </c>
      <c r="B2349" s="169" t="s">
        <v>1319</v>
      </c>
      <c r="C2349" s="169" t="s">
        <v>1277</v>
      </c>
      <c r="D2349" s="169">
        <v>3</v>
      </c>
      <c r="E2349" s="171">
        <v>17218</v>
      </c>
      <c r="J2349" s="169">
        <v>3.19</v>
      </c>
      <c r="K2349" s="171">
        <v>46539</v>
      </c>
      <c r="L2349" s="169">
        <v>14586.04</v>
      </c>
      <c r="M2349" s="169">
        <v>98.94699</v>
      </c>
      <c r="N2349" s="170">
        <v>14432.447539999999</v>
      </c>
      <c r="O2349" s="169" t="str">
        <f t="shared" si="36"/>
        <v>GNM</v>
      </c>
    </row>
    <row r="2350" spans="1:15" hidden="1" outlineLevel="3" x14ac:dyDescent="0.25">
      <c r="A2350" s="169" t="s">
        <v>1318</v>
      </c>
      <c r="B2350" s="169" t="s">
        <v>1319</v>
      </c>
      <c r="C2350" s="169" t="s">
        <v>1277</v>
      </c>
      <c r="D2350" s="169">
        <v>3</v>
      </c>
      <c r="E2350" s="171">
        <v>17218</v>
      </c>
      <c r="J2350" s="169">
        <v>3.19</v>
      </c>
      <c r="K2350" s="171">
        <v>46569</v>
      </c>
      <c r="L2350" s="169">
        <v>15159.15</v>
      </c>
      <c r="M2350" s="169">
        <v>98.94699</v>
      </c>
      <c r="N2350" s="170">
        <v>14999.522629999999</v>
      </c>
      <c r="O2350" s="169" t="str">
        <f t="shared" si="36"/>
        <v>GNM</v>
      </c>
    </row>
    <row r="2351" spans="1:15" hidden="1" outlineLevel="3" x14ac:dyDescent="0.25">
      <c r="A2351" s="169" t="s">
        <v>1318</v>
      </c>
      <c r="B2351" s="169" t="s">
        <v>1319</v>
      </c>
      <c r="C2351" s="169" t="s">
        <v>1277</v>
      </c>
      <c r="D2351" s="169">
        <v>3</v>
      </c>
      <c r="E2351" s="171">
        <v>17218</v>
      </c>
      <c r="J2351" s="169">
        <v>3.19</v>
      </c>
      <c r="K2351" s="171">
        <v>46600</v>
      </c>
      <c r="L2351" s="169">
        <v>14504.5</v>
      </c>
      <c r="M2351" s="169">
        <v>98.94699</v>
      </c>
      <c r="N2351" s="170">
        <v>14351.766159999999</v>
      </c>
      <c r="O2351" s="169" t="str">
        <f t="shared" si="36"/>
        <v>GNM</v>
      </c>
    </row>
    <row r="2352" spans="1:15" hidden="1" outlineLevel="3" x14ac:dyDescent="0.25">
      <c r="A2352" s="169" t="s">
        <v>1318</v>
      </c>
      <c r="B2352" s="169" t="s">
        <v>1319</v>
      </c>
      <c r="C2352" s="169" t="s">
        <v>1277</v>
      </c>
      <c r="D2352" s="169">
        <v>3</v>
      </c>
      <c r="E2352" s="171">
        <v>17218</v>
      </c>
      <c r="J2352" s="169">
        <v>3.19</v>
      </c>
      <c r="K2352" s="171">
        <v>46631</v>
      </c>
      <c r="L2352" s="169">
        <v>14546.45</v>
      </c>
      <c r="M2352" s="169">
        <v>98.94699</v>
      </c>
      <c r="N2352" s="170">
        <v>14393.274429999999</v>
      </c>
      <c r="O2352" s="169" t="str">
        <f t="shared" si="36"/>
        <v>GNM</v>
      </c>
    </row>
    <row r="2353" spans="1:15" hidden="1" outlineLevel="3" x14ac:dyDescent="0.25">
      <c r="A2353" s="169" t="s">
        <v>1318</v>
      </c>
      <c r="B2353" s="169" t="s">
        <v>1319</v>
      </c>
      <c r="C2353" s="169" t="s">
        <v>1277</v>
      </c>
      <c r="D2353" s="169">
        <v>3</v>
      </c>
      <c r="E2353" s="171">
        <v>17218</v>
      </c>
      <c r="J2353" s="169">
        <v>3.19</v>
      </c>
      <c r="K2353" s="171">
        <v>46661</v>
      </c>
      <c r="L2353" s="169">
        <v>12986.16</v>
      </c>
      <c r="M2353" s="169">
        <v>98.94699</v>
      </c>
      <c r="N2353" s="170">
        <v>12849.41444</v>
      </c>
      <c r="O2353" s="169" t="str">
        <f t="shared" si="36"/>
        <v>GNM</v>
      </c>
    </row>
    <row r="2354" spans="1:15" hidden="1" outlineLevel="3" x14ac:dyDescent="0.25">
      <c r="A2354" s="169" t="s">
        <v>1318</v>
      </c>
      <c r="B2354" s="169" t="s">
        <v>1319</v>
      </c>
      <c r="C2354" s="169" t="s">
        <v>1277</v>
      </c>
      <c r="D2354" s="169">
        <v>3</v>
      </c>
      <c r="E2354" s="171">
        <v>17218</v>
      </c>
      <c r="J2354" s="169">
        <v>3.19</v>
      </c>
      <c r="K2354" s="171">
        <v>46692</v>
      </c>
      <c r="L2354" s="169">
        <v>12785.85</v>
      </c>
      <c r="M2354" s="169">
        <v>98.94699</v>
      </c>
      <c r="N2354" s="170">
        <v>12651.21372</v>
      </c>
      <c r="O2354" s="169" t="str">
        <f t="shared" si="36"/>
        <v>GNM</v>
      </c>
    </row>
    <row r="2355" spans="1:15" hidden="1" outlineLevel="3" x14ac:dyDescent="0.25">
      <c r="A2355" s="169" t="s">
        <v>1318</v>
      </c>
      <c r="B2355" s="169" t="s">
        <v>1319</v>
      </c>
      <c r="C2355" s="169" t="s">
        <v>1277</v>
      </c>
      <c r="D2355" s="169">
        <v>3</v>
      </c>
      <c r="E2355" s="171">
        <v>17218</v>
      </c>
      <c r="J2355" s="169">
        <v>3.19</v>
      </c>
      <c r="K2355" s="171">
        <v>46722</v>
      </c>
      <c r="L2355" s="169">
        <v>11969.76</v>
      </c>
      <c r="M2355" s="169">
        <v>98.94699</v>
      </c>
      <c r="N2355" s="170">
        <v>11843.71723</v>
      </c>
      <c r="O2355" s="169" t="str">
        <f t="shared" si="36"/>
        <v>GNM</v>
      </c>
    </row>
    <row r="2356" spans="1:15" hidden="1" outlineLevel="3" x14ac:dyDescent="0.25">
      <c r="A2356" s="169" t="s">
        <v>1318</v>
      </c>
      <c r="B2356" s="169" t="s">
        <v>1319</v>
      </c>
      <c r="C2356" s="169" t="s">
        <v>1277</v>
      </c>
      <c r="D2356" s="169">
        <v>3</v>
      </c>
      <c r="E2356" s="171">
        <v>17218</v>
      </c>
      <c r="J2356" s="169">
        <v>3.19</v>
      </c>
      <c r="K2356" s="171">
        <v>46753</v>
      </c>
      <c r="L2356" s="169">
        <v>12025.65</v>
      </c>
      <c r="M2356" s="169">
        <v>98.94699</v>
      </c>
      <c r="N2356" s="170">
        <v>11899.018700000001</v>
      </c>
      <c r="O2356" s="169" t="str">
        <f t="shared" si="36"/>
        <v>GNM</v>
      </c>
    </row>
    <row r="2357" spans="1:15" hidden="1" outlineLevel="3" x14ac:dyDescent="0.25">
      <c r="A2357" s="169" t="s">
        <v>1318</v>
      </c>
      <c r="B2357" s="169" t="s">
        <v>1319</v>
      </c>
      <c r="C2357" s="169" t="s">
        <v>1277</v>
      </c>
      <c r="D2357" s="169">
        <v>3</v>
      </c>
      <c r="E2357" s="171">
        <v>17218</v>
      </c>
      <c r="J2357" s="169">
        <v>3.19</v>
      </c>
      <c r="K2357" s="171">
        <v>46784</v>
      </c>
      <c r="L2357" s="169">
        <v>10398.86</v>
      </c>
      <c r="M2357" s="169">
        <v>98.94699</v>
      </c>
      <c r="N2357" s="170">
        <v>10289.35896</v>
      </c>
      <c r="O2357" s="169" t="str">
        <f t="shared" si="36"/>
        <v>GNM</v>
      </c>
    </row>
    <row r="2358" spans="1:15" hidden="1" outlineLevel="3" x14ac:dyDescent="0.25">
      <c r="A2358" s="169" t="s">
        <v>1318</v>
      </c>
      <c r="B2358" s="169" t="s">
        <v>1319</v>
      </c>
      <c r="C2358" s="169" t="s">
        <v>1277</v>
      </c>
      <c r="D2358" s="169">
        <v>3</v>
      </c>
      <c r="E2358" s="171">
        <v>17218</v>
      </c>
      <c r="J2358" s="169">
        <v>3.19</v>
      </c>
      <c r="K2358" s="171">
        <v>46813</v>
      </c>
      <c r="L2358" s="169">
        <v>10421.01</v>
      </c>
      <c r="M2358" s="169">
        <v>98.94699</v>
      </c>
      <c r="N2358" s="170">
        <v>10311.27572</v>
      </c>
      <c r="O2358" s="169" t="str">
        <f t="shared" si="36"/>
        <v>GNM</v>
      </c>
    </row>
    <row r="2359" spans="1:15" hidden="1" outlineLevel="3" x14ac:dyDescent="0.25">
      <c r="A2359" s="169" t="s">
        <v>1318</v>
      </c>
      <c r="B2359" s="169" t="s">
        <v>1319</v>
      </c>
      <c r="C2359" s="169" t="s">
        <v>1277</v>
      </c>
      <c r="D2359" s="169">
        <v>3</v>
      </c>
      <c r="E2359" s="171">
        <v>17218</v>
      </c>
      <c r="J2359" s="169">
        <v>3.19</v>
      </c>
      <c r="K2359" s="171">
        <v>46844</v>
      </c>
      <c r="L2359" s="169">
        <v>11839.96</v>
      </c>
      <c r="M2359" s="169">
        <v>98.94699</v>
      </c>
      <c r="N2359" s="170">
        <v>11715.28404</v>
      </c>
      <c r="O2359" s="169" t="str">
        <f t="shared" si="36"/>
        <v>GNM</v>
      </c>
    </row>
    <row r="2360" spans="1:15" hidden="1" outlineLevel="3" x14ac:dyDescent="0.25">
      <c r="A2360" s="169" t="s">
        <v>1318</v>
      </c>
      <c r="B2360" s="169" t="s">
        <v>1319</v>
      </c>
      <c r="C2360" s="169" t="s">
        <v>1277</v>
      </c>
      <c r="D2360" s="169">
        <v>3</v>
      </c>
      <c r="E2360" s="171">
        <v>17218</v>
      </c>
      <c r="J2360" s="169">
        <v>3.19</v>
      </c>
      <c r="K2360" s="171">
        <v>46874</v>
      </c>
      <c r="L2360" s="169">
        <v>12418.91</v>
      </c>
      <c r="M2360" s="169">
        <v>98.94699</v>
      </c>
      <c r="N2360" s="170">
        <v>12288.137640000001</v>
      </c>
      <c r="O2360" s="169" t="str">
        <f t="shared" si="36"/>
        <v>GNM</v>
      </c>
    </row>
    <row r="2361" spans="1:15" hidden="1" outlineLevel="3" x14ac:dyDescent="0.25">
      <c r="A2361" s="169" t="s">
        <v>1318</v>
      </c>
      <c r="B2361" s="169" t="s">
        <v>1319</v>
      </c>
      <c r="C2361" s="169" t="s">
        <v>1277</v>
      </c>
      <c r="D2361" s="169">
        <v>3</v>
      </c>
      <c r="E2361" s="171">
        <v>17218</v>
      </c>
      <c r="J2361" s="169">
        <v>3.19</v>
      </c>
      <c r="K2361" s="171">
        <v>46905</v>
      </c>
      <c r="L2361" s="169">
        <v>12777.32</v>
      </c>
      <c r="M2361" s="169">
        <v>98.94699</v>
      </c>
      <c r="N2361" s="170">
        <v>12642.77354</v>
      </c>
      <c r="O2361" s="169" t="str">
        <f t="shared" si="36"/>
        <v>GNM</v>
      </c>
    </row>
    <row r="2362" spans="1:15" hidden="1" outlineLevel="3" x14ac:dyDescent="0.25">
      <c r="A2362" s="169" t="s">
        <v>1318</v>
      </c>
      <c r="B2362" s="169" t="s">
        <v>1319</v>
      </c>
      <c r="C2362" s="169" t="s">
        <v>1277</v>
      </c>
      <c r="D2362" s="169">
        <v>3</v>
      </c>
      <c r="E2362" s="171">
        <v>17218</v>
      </c>
      <c r="J2362" s="169">
        <v>3.19</v>
      </c>
      <c r="K2362" s="171">
        <v>46935</v>
      </c>
      <c r="L2362" s="169">
        <v>13276.18</v>
      </c>
      <c r="M2362" s="169">
        <v>98.94699</v>
      </c>
      <c r="N2362" s="170">
        <v>13136.380499999999</v>
      </c>
      <c r="O2362" s="169" t="str">
        <f t="shared" si="36"/>
        <v>GNM</v>
      </c>
    </row>
    <row r="2363" spans="1:15" hidden="1" outlineLevel="3" x14ac:dyDescent="0.25">
      <c r="A2363" s="169" t="s">
        <v>1318</v>
      </c>
      <c r="B2363" s="169" t="s">
        <v>1319</v>
      </c>
      <c r="C2363" s="169" t="s">
        <v>1277</v>
      </c>
      <c r="D2363" s="169">
        <v>3</v>
      </c>
      <c r="E2363" s="171">
        <v>17218</v>
      </c>
      <c r="J2363" s="169">
        <v>3.19</v>
      </c>
      <c r="K2363" s="171">
        <v>46966</v>
      </c>
      <c r="L2363" s="169">
        <v>12719.05</v>
      </c>
      <c r="M2363" s="169">
        <v>98.94699</v>
      </c>
      <c r="N2363" s="170">
        <v>12585.117130000001</v>
      </c>
      <c r="O2363" s="169" t="str">
        <f t="shared" si="36"/>
        <v>GNM</v>
      </c>
    </row>
    <row r="2364" spans="1:15" hidden="1" outlineLevel="3" x14ac:dyDescent="0.25">
      <c r="A2364" s="169" t="s">
        <v>1318</v>
      </c>
      <c r="B2364" s="169" t="s">
        <v>1319</v>
      </c>
      <c r="C2364" s="169" t="s">
        <v>1277</v>
      </c>
      <c r="D2364" s="169">
        <v>3</v>
      </c>
      <c r="E2364" s="171">
        <v>17218</v>
      </c>
      <c r="J2364" s="169">
        <v>3.19</v>
      </c>
      <c r="K2364" s="171">
        <v>46997</v>
      </c>
      <c r="L2364" s="169">
        <v>12747.71</v>
      </c>
      <c r="M2364" s="169">
        <v>98.94699</v>
      </c>
      <c r="N2364" s="170">
        <v>12613.475340000001</v>
      </c>
      <c r="O2364" s="169" t="str">
        <f t="shared" si="36"/>
        <v>GNM</v>
      </c>
    </row>
    <row r="2365" spans="1:15" hidden="1" outlineLevel="3" x14ac:dyDescent="0.25">
      <c r="A2365" s="169" t="s">
        <v>1318</v>
      </c>
      <c r="B2365" s="169" t="s">
        <v>1319</v>
      </c>
      <c r="C2365" s="169" t="s">
        <v>1277</v>
      </c>
      <c r="D2365" s="169">
        <v>3</v>
      </c>
      <c r="E2365" s="171">
        <v>17218</v>
      </c>
      <c r="J2365" s="169">
        <v>3.19</v>
      </c>
      <c r="K2365" s="171">
        <v>47027</v>
      </c>
      <c r="L2365" s="169">
        <v>606949.13</v>
      </c>
      <c r="M2365" s="169">
        <v>98.94699</v>
      </c>
      <c r="N2365" s="170">
        <v>600557.89500000002</v>
      </c>
      <c r="O2365" s="169" t="str">
        <f t="shared" si="36"/>
        <v>GNM</v>
      </c>
    </row>
    <row r="2366" spans="1:15" outlineLevel="2" collapsed="1" x14ac:dyDescent="0.25">
      <c r="E2366" s="171"/>
      <c r="K2366" s="171"/>
      <c r="N2366" s="170">
        <f>SUBTOTAL(9,N2:N2365)</f>
        <v>37321061.538118415</v>
      </c>
      <c r="O2366" s="172" t="s">
        <v>1320</v>
      </c>
    </row>
    <row r="2367" spans="1:15" hidden="1" outlineLevel="3" x14ac:dyDescent="0.25">
      <c r="A2367" s="169" t="s">
        <v>1321</v>
      </c>
      <c r="B2367" s="169" t="s">
        <v>1322</v>
      </c>
      <c r="C2367" s="169" t="s">
        <v>1277</v>
      </c>
      <c r="D2367" s="169">
        <v>4</v>
      </c>
      <c r="E2367" s="171">
        <v>14324</v>
      </c>
      <c r="J2367" s="169">
        <v>2.52</v>
      </c>
      <c r="K2367" s="171">
        <v>43374</v>
      </c>
      <c r="L2367" s="169">
        <v>5472.8</v>
      </c>
      <c r="M2367" s="169">
        <v>101.66813999999999</v>
      </c>
      <c r="N2367" s="170">
        <v>5564.0939660000004</v>
      </c>
      <c r="O2367" s="169" t="str">
        <f t="shared" ref="O2367:O2430" si="37">LEFT(B2367,3)</f>
        <v>GNR</v>
      </c>
    </row>
    <row r="2368" spans="1:15" hidden="1" outlineLevel="3" x14ac:dyDescent="0.25">
      <c r="A2368" s="169" t="s">
        <v>1321</v>
      </c>
      <c r="B2368" s="169" t="s">
        <v>1322</v>
      </c>
      <c r="C2368" s="169" t="s">
        <v>1277</v>
      </c>
      <c r="D2368" s="169">
        <v>4</v>
      </c>
      <c r="E2368" s="171">
        <v>14324</v>
      </c>
      <c r="J2368" s="169">
        <v>2.52</v>
      </c>
      <c r="K2368" s="171">
        <v>43405</v>
      </c>
      <c r="L2368" s="169">
        <v>5787.98</v>
      </c>
      <c r="M2368" s="169">
        <v>101.66813999999999</v>
      </c>
      <c r="N2368" s="170">
        <v>5884.53161</v>
      </c>
      <c r="O2368" s="169" t="str">
        <f t="shared" si="37"/>
        <v>GNR</v>
      </c>
    </row>
    <row r="2369" spans="1:15" hidden="1" outlineLevel="3" x14ac:dyDescent="0.25">
      <c r="A2369" s="169" t="s">
        <v>1321</v>
      </c>
      <c r="B2369" s="169" t="s">
        <v>1322</v>
      </c>
      <c r="C2369" s="169" t="s">
        <v>1277</v>
      </c>
      <c r="D2369" s="169">
        <v>4</v>
      </c>
      <c r="E2369" s="171">
        <v>14324</v>
      </c>
      <c r="J2369" s="169">
        <v>2.52</v>
      </c>
      <c r="K2369" s="171">
        <v>43435</v>
      </c>
      <c r="L2369" s="169">
        <v>5290.24</v>
      </c>
      <c r="M2369" s="169">
        <v>101.66813999999999</v>
      </c>
      <c r="N2369" s="170">
        <v>5378.4886100000003</v>
      </c>
      <c r="O2369" s="169" t="str">
        <f t="shared" si="37"/>
        <v>GNR</v>
      </c>
    </row>
    <row r="2370" spans="1:15" hidden="1" outlineLevel="3" x14ac:dyDescent="0.25">
      <c r="A2370" s="169" t="s">
        <v>1321</v>
      </c>
      <c r="B2370" s="169" t="s">
        <v>1322</v>
      </c>
      <c r="C2370" s="169" t="s">
        <v>1277</v>
      </c>
      <c r="D2370" s="169">
        <v>4</v>
      </c>
      <c r="E2370" s="171">
        <v>14324</v>
      </c>
      <c r="J2370" s="169">
        <v>2.52</v>
      </c>
      <c r="K2370" s="171">
        <v>43466</v>
      </c>
      <c r="L2370" s="169">
        <v>5212.2</v>
      </c>
      <c r="M2370" s="169">
        <v>101.66813999999999</v>
      </c>
      <c r="N2370" s="170">
        <v>5299.1467929999999</v>
      </c>
      <c r="O2370" s="169" t="str">
        <f t="shared" si="37"/>
        <v>GNR</v>
      </c>
    </row>
    <row r="2371" spans="1:15" hidden="1" outlineLevel="3" x14ac:dyDescent="0.25">
      <c r="A2371" s="169" t="s">
        <v>1321</v>
      </c>
      <c r="B2371" s="169" t="s">
        <v>1322</v>
      </c>
      <c r="C2371" s="169" t="s">
        <v>1277</v>
      </c>
      <c r="D2371" s="169">
        <v>4</v>
      </c>
      <c r="E2371" s="171">
        <v>14324</v>
      </c>
      <c r="J2371" s="169">
        <v>2.52</v>
      </c>
      <c r="K2371" s="171">
        <v>43497</v>
      </c>
      <c r="L2371" s="169">
        <v>4789.78</v>
      </c>
      <c r="M2371" s="169">
        <v>101.66813999999999</v>
      </c>
      <c r="N2371" s="170">
        <v>4869.6802360000001</v>
      </c>
      <c r="O2371" s="169" t="str">
        <f t="shared" si="37"/>
        <v>GNR</v>
      </c>
    </row>
    <row r="2372" spans="1:15" hidden="1" outlineLevel="3" x14ac:dyDescent="0.25">
      <c r="A2372" s="169" t="s">
        <v>1321</v>
      </c>
      <c r="B2372" s="169" t="s">
        <v>1322</v>
      </c>
      <c r="C2372" s="169" t="s">
        <v>1277</v>
      </c>
      <c r="D2372" s="169">
        <v>4</v>
      </c>
      <c r="E2372" s="171">
        <v>14324</v>
      </c>
      <c r="J2372" s="169">
        <v>2.52</v>
      </c>
      <c r="K2372" s="171">
        <v>43525</v>
      </c>
      <c r="L2372" s="169">
        <v>4585.8999999999996</v>
      </c>
      <c r="M2372" s="169">
        <v>101.66813999999999</v>
      </c>
      <c r="N2372" s="170">
        <v>4662.3992319999998</v>
      </c>
      <c r="O2372" s="169" t="str">
        <f t="shared" si="37"/>
        <v>GNR</v>
      </c>
    </row>
    <row r="2373" spans="1:15" hidden="1" outlineLevel="3" x14ac:dyDescent="0.25">
      <c r="A2373" s="169" t="s">
        <v>1321</v>
      </c>
      <c r="B2373" s="169" t="s">
        <v>1322</v>
      </c>
      <c r="C2373" s="169" t="s">
        <v>1277</v>
      </c>
      <c r="D2373" s="169">
        <v>4</v>
      </c>
      <c r="E2373" s="171">
        <v>14324</v>
      </c>
      <c r="J2373" s="169">
        <v>2.52</v>
      </c>
      <c r="K2373" s="171">
        <v>43556</v>
      </c>
      <c r="L2373" s="169">
        <v>5003.97</v>
      </c>
      <c r="M2373" s="169">
        <v>101.66813999999999</v>
      </c>
      <c r="N2373" s="170">
        <v>5087.443225</v>
      </c>
      <c r="O2373" s="169" t="str">
        <f t="shared" si="37"/>
        <v>GNR</v>
      </c>
    </row>
    <row r="2374" spans="1:15" hidden="1" outlineLevel="3" x14ac:dyDescent="0.25">
      <c r="A2374" s="169" t="s">
        <v>1321</v>
      </c>
      <c r="B2374" s="169" t="s">
        <v>1322</v>
      </c>
      <c r="C2374" s="169" t="s">
        <v>1277</v>
      </c>
      <c r="D2374" s="169">
        <v>4</v>
      </c>
      <c r="E2374" s="171">
        <v>14324</v>
      </c>
      <c r="J2374" s="169">
        <v>2.52</v>
      </c>
      <c r="K2374" s="171">
        <v>43586</v>
      </c>
      <c r="L2374" s="169">
        <v>5379.03</v>
      </c>
      <c r="M2374" s="169">
        <v>101.66813999999999</v>
      </c>
      <c r="N2374" s="170">
        <v>5468.7597509999996</v>
      </c>
      <c r="O2374" s="169" t="str">
        <f t="shared" si="37"/>
        <v>GNR</v>
      </c>
    </row>
    <row r="2375" spans="1:15" hidden="1" outlineLevel="3" x14ac:dyDescent="0.25">
      <c r="A2375" s="169" t="s">
        <v>1321</v>
      </c>
      <c r="B2375" s="169" t="s">
        <v>1322</v>
      </c>
      <c r="C2375" s="169" t="s">
        <v>1277</v>
      </c>
      <c r="D2375" s="169">
        <v>4</v>
      </c>
      <c r="E2375" s="171">
        <v>14324</v>
      </c>
      <c r="J2375" s="169">
        <v>2.52</v>
      </c>
      <c r="K2375" s="171">
        <v>43617</v>
      </c>
      <c r="L2375" s="169">
        <v>5485.96</v>
      </c>
      <c r="M2375" s="169">
        <v>101.66813999999999</v>
      </c>
      <c r="N2375" s="170">
        <v>5577.4734930000004</v>
      </c>
      <c r="O2375" s="169" t="str">
        <f t="shared" si="37"/>
        <v>GNR</v>
      </c>
    </row>
    <row r="2376" spans="1:15" hidden="1" outlineLevel="3" x14ac:dyDescent="0.25">
      <c r="A2376" s="169" t="s">
        <v>1321</v>
      </c>
      <c r="B2376" s="169" t="s">
        <v>1322</v>
      </c>
      <c r="C2376" s="169" t="s">
        <v>1277</v>
      </c>
      <c r="D2376" s="169">
        <v>4</v>
      </c>
      <c r="E2376" s="171">
        <v>14324</v>
      </c>
      <c r="J2376" s="169">
        <v>2.52</v>
      </c>
      <c r="K2376" s="171">
        <v>43647</v>
      </c>
      <c r="L2376" s="169">
        <v>5254.65</v>
      </c>
      <c r="M2376" s="169">
        <v>101.66813999999999</v>
      </c>
      <c r="N2376" s="170">
        <v>5342.3049190000002</v>
      </c>
      <c r="O2376" s="169" t="str">
        <f t="shared" si="37"/>
        <v>GNR</v>
      </c>
    </row>
    <row r="2377" spans="1:15" hidden="1" outlineLevel="3" x14ac:dyDescent="0.25">
      <c r="A2377" s="169" t="s">
        <v>1321</v>
      </c>
      <c r="B2377" s="169" t="s">
        <v>1322</v>
      </c>
      <c r="C2377" s="169" t="s">
        <v>1277</v>
      </c>
      <c r="D2377" s="169">
        <v>4</v>
      </c>
      <c r="E2377" s="171">
        <v>14324</v>
      </c>
      <c r="J2377" s="169">
        <v>2.52</v>
      </c>
      <c r="K2377" s="171">
        <v>43678</v>
      </c>
      <c r="L2377" s="169">
        <v>5361.8</v>
      </c>
      <c r="M2377" s="169">
        <v>101.66813999999999</v>
      </c>
      <c r="N2377" s="170">
        <v>5451.2423310000004</v>
      </c>
      <c r="O2377" s="169" t="str">
        <f t="shared" si="37"/>
        <v>GNR</v>
      </c>
    </row>
    <row r="2378" spans="1:15" hidden="1" outlineLevel="3" x14ac:dyDescent="0.25">
      <c r="A2378" s="169" t="s">
        <v>1321</v>
      </c>
      <c r="B2378" s="169" t="s">
        <v>1322</v>
      </c>
      <c r="C2378" s="169" t="s">
        <v>1277</v>
      </c>
      <c r="D2378" s="169">
        <v>4</v>
      </c>
      <c r="E2378" s="171">
        <v>14324</v>
      </c>
      <c r="J2378" s="169">
        <v>2.52</v>
      </c>
      <c r="K2378" s="171">
        <v>43709</v>
      </c>
      <c r="L2378" s="169">
        <v>5184.47</v>
      </c>
      <c r="M2378" s="169">
        <v>101.66813999999999</v>
      </c>
      <c r="N2378" s="170">
        <v>5270.9542179999999</v>
      </c>
      <c r="O2378" s="169" t="str">
        <f t="shared" si="37"/>
        <v>GNR</v>
      </c>
    </row>
    <row r="2379" spans="1:15" hidden="1" outlineLevel="3" x14ac:dyDescent="0.25">
      <c r="A2379" s="169" t="s">
        <v>1321</v>
      </c>
      <c r="B2379" s="169" t="s">
        <v>1322</v>
      </c>
      <c r="C2379" s="169" t="s">
        <v>1277</v>
      </c>
      <c r="D2379" s="169">
        <v>4</v>
      </c>
      <c r="E2379" s="171">
        <v>14324</v>
      </c>
      <c r="J2379" s="169">
        <v>2.52</v>
      </c>
      <c r="K2379" s="171">
        <v>43739</v>
      </c>
      <c r="L2379" s="169">
        <v>4567.6000000000004</v>
      </c>
      <c r="M2379" s="169">
        <v>101.66813999999999</v>
      </c>
      <c r="N2379" s="170">
        <v>4643.7939630000001</v>
      </c>
      <c r="O2379" s="169" t="str">
        <f t="shared" si="37"/>
        <v>GNR</v>
      </c>
    </row>
    <row r="2380" spans="1:15" hidden="1" outlineLevel="3" x14ac:dyDescent="0.25">
      <c r="A2380" s="169" t="s">
        <v>1321</v>
      </c>
      <c r="B2380" s="169" t="s">
        <v>1322</v>
      </c>
      <c r="C2380" s="169" t="s">
        <v>1277</v>
      </c>
      <c r="D2380" s="169">
        <v>4</v>
      </c>
      <c r="E2380" s="171">
        <v>14324</v>
      </c>
      <c r="J2380" s="169">
        <v>2.52</v>
      </c>
      <c r="K2380" s="171">
        <v>43770</v>
      </c>
      <c r="L2380" s="169">
        <v>4660.46</v>
      </c>
      <c r="M2380" s="169">
        <v>101.66813999999999</v>
      </c>
      <c r="N2380" s="170">
        <v>4738.2029970000003</v>
      </c>
      <c r="O2380" s="169" t="str">
        <f t="shared" si="37"/>
        <v>GNR</v>
      </c>
    </row>
    <row r="2381" spans="1:15" hidden="1" outlineLevel="3" x14ac:dyDescent="0.25">
      <c r="A2381" s="169" t="s">
        <v>1321</v>
      </c>
      <c r="B2381" s="169" t="s">
        <v>1322</v>
      </c>
      <c r="C2381" s="169" t="s">
        <v>1277</v>
      </c>
      <c r="D2381" s="169">
        <v>4</v>
      </c>
      <c r="E2381" s="171">
        <v>14324</v>
      </c>
      <c r="J2381" s="169">
        <v>2.52</v>
      </c>
      <c r="K2381" s="171">
        <v>43800</v>
      </c>
      <c r="L2381" s="169">
        <v>4145</v>
      </c>
      <c r="M2381" s="169">
        <v>101.66813999999999</v>
      </c>
      <c r="N2381" s="170">
        <v>4214.1444030000002</v>
      </c>
      <c r="O2381" s="169" t="str">
        <f t="shared" si="37"/>
        <v>GNR</v>
      </c>
    </row>
    <row r="2382" spans="1:15" hidden="1" outlineLevel="3" x14ac:dyDescent="0.25">
      <c r="A2382" s="169" t="s">
        <v>1321</v>
      </c>
      <c r="B2382" s="169" t="s">
        <v>1322</v>
      </c>
      <c r="C2382" s="169" t="s">
        <v>1277</v>
      </c>
      <c r="D2382" s="169">
        <v>4</v>
      </c>
      <c r="E2382" s="171">
        <v>14324</v>
      </c>
      <c r="J2382" s="169">
        <v>2.52</v>
      </c>
      <c r="K2382" s="171">
        <v>43831</v>
      </c>
      <c r="L2382" s="169">
        <v>4190.07</v>
      </c>
      <c r="M2382" s="169">
        <v>101.66813999999999</v>
      </c>
      <c r="N2382" s="170">
        <v>4259.9662340000004</v>
      </c>
      <c r="O2382" s="169" t="str">
        <f t="shared" si="37"/>
        <v>GNR</v>
      </c>
    </row>
    <row r="2383" spans="1:15" hidden="1" outlineLevel="3" x14ac:dyDescent="0.25">
      <c r="A2383" s="169" t="s">
        <v>1321</v>
      </c>
      <c r="B2383" s="169" t="s">
        <v>1322</v>
      </c>
      <c r="C2383" s="169" t="s">
        <v>1277</v>
      </c>
      <c r="D2383" s="169">
        <v>4</v>
      </c>
      <c r="E2383" s="171">
        <v>14324</v>
      </c>
      <c r="J2383" s="169">
        <v>2.52</v>
      </c>
      <c r="K2383" s="171">
        <v>43862</v>
      </c>
      <c r="L2383" s="169">
        <v>3746.55</v>
      </c>
      <c r="M2383" s="169">
        <v>101.66813999999999</v>
      </c>
      <c r="N2383" s="170">
        <v>3809.0476990000002</v>
      </c>
      <c r="O2383" s="169" t="str">
        <f t="shared" si="37"/>
        <v>GNR</v>
      </c>
    </row>
    <row r="2384" spans="1:15" hidden="1" outlineLevel="3" x14ac:dyDescent="0.25">
      <c r="A2384" s="169" t="s">
        <v>1321</v>
      </c>
      <c r="B2384" s="169" t="s">
        <v>1322</v>
      </c>
      <c r="C2384" s="169" t="s">
        <v>1277</v>
      </c>
      <c r="D2384" s="169">
        <v>4</v>
      </c>
      <c r="E2384" s="171">
        <v>14324</v>
      </c>
      <c r="J2384" s="169">
        <v>2.52</v>
      </c>
      <c r="K2384" s="171">
        <v>43891</v>
      </c>
      <c r="L2384" s="169">
        <v>3632.85</v>
      </c>
      <c r="M2384" s="169">
        <v>101.66813999999999</v>
      </c>
      <c r="N2384" s="170">
        <v>3693.451024</v>
      </c>
      <c r="O2384" s="169" t="str">
        <f t="shared" si="37"/>
        <v>GNR</v>
      </c>
    </row>
    <row r="2385" spans="1:15" hidden="1" outlineLevel="3" x14ac:dyDescent="0.25">
      <c r="A2385" s="169" t="s">
        <v>1321</v>
      </c>
      <c r="B2385" s="169" t="s">
        <v>1322</v>
      </c>
      <c r="C2385" s="169" t="s">
        <v>1277</v>
      </c>
      <c r="D2385" s="169">
        <v>4</v>
      </c>
      <c r="E2385" s="171">
        <v>14324</v>
      </c>
      <c r="J2385" s="169">
        <v>2.52</v>
      </c>
      <c r="K2385" s="171">
        <v>43922</v>
      </c>
      <c r="L2385" s="169">
        <v>4096.2700000000004</v>
      </c>
      <c r="M2385" s="169">
        <v>101.66813999999999</v>
      </c>
      <c r="N2385" s="170">
        <v>4164.6015180000004</v>
      </c>
      <c r="O2385" s="169" t="str">
        <f t="shared" si="37"/>
        <v>GNR</v>
      </c>
    </row>
    <row r="2386" spans="1:15" hidden="1" outlineLevel="3" x14ac:dyDescent="0.25">
      <c r="A2386" s="169" t="s">
        <v>1321</v>
      </c>
      <c r="B2386" s="169" t="s">
        <v>1322</v>
      </c>
      <c r="C2386" s="169" t="s">
        <v>1277</v>
      </c>
      <c r="D2386" s="169">
        <v>4</v>
      </c>
      <c r="E2386" s="171">
        <v>14324</v>
      </c>
      <c r="J2386" s="169">
        <v>2.52</v>
      </c>
      <c r="K2386" s="171">
        <v>43952</v>
      </c>
      <c r="L2386" s="169">
        <v>4323.5600000000004</v>
      </c>
      <c r="M2386" s="169">
        <v>101.66813999999999</v>
      </c>
      <c r="N2386" s="170">
        <v>4395.6830339999997</v>
      </c>
      <c r="O2386" s="169" t="str">
        <f t="shared" si="37"/>
        <v>GNR</v>
      </c>
    </row>
    <row r="2387" spans="1:15" hidden="1" outlineLevel="3" x14ac:dyDescent="0.25">
      <c r="A2387" s="169" t="s">
        <v>1321</v>
      </c>
      <c r="B2387" s="169" t="s">
        <v>1322</v>
      </c>
      <c r="C2387" s="169" t="s">
        <v>1277</v>
      </c>
      <c r="D2387" s="169">
        <v>4</v>
      </c>
      <c r="E2387" s="171">
        <v>14324</v>
      </c>
      <c r="J2387" s="169">
        <v>2.52</v>
      </c>
      <c r="K2387" s="171">
        <v>43983</v>
      </c>
      <c r="L2387" s="169">
        <v>4194.29</v>
      </c>
      <c r="M2387" s="169">
        <v>101.66813999999999</v>
      </c>
      <c r="N2387" s="170">
        <v>4264.2566290000004</v>
      </c>
      <c r="O2387" s="169" t="str">
        <f t="shared" si="37"/>
        <v>GNR</v>
      </c>
    </row>
    <row r="2388" spans="1:15" hidden="1" outlineLevel="3" x14ac:dyDescent="0.25">
      <c r="A2388" s="169" t="s">
        <v>1321</v>
      </c>
      <c r="B2388" s="169" t="s">
        <v>1322</v>
      </c>
      <c r="C2388" s="169" t="s">
        <v>1277</v>
      </c>
      <c r="D2388" s="169">
        <v>4</v>
      </c>
      <c r="E2388" s="171">
        <v>14324</v>
      </c>
      <c r="J2388" s="169">
        <v>2.52</v>
      </c>
      <c r="K2388" s="171">
        <v>44013</v>
      </c>
      <c r="L2388" s="169">
        <v>4553.7299999999996</v>
      </c>
      <c r="M2388" s="169">
        <v>101.66813999999999</v>
      </c>
      <c r="N2388" s="170">
        <v>4629.6925920000003</v>
      </c>
      <c r="O2388" s="169" t="str">
        <f t="shared" si="37"/>
        <v>GNR</v>
      </c>
    </row>
    <row r="2389" spans="1:15" hidden="1" outlineLevel="3" x14ac:dyDescent="0.25">
      <c r="A2389" s="169" t="s">
        <v>1321</v>
      </c>
      <c r="B2389" s="169" t="s">
        <v>1322</v>
      </c>
      <c r="C2389" s="169" t="s">
        <v>1277</v>
      </c>
      <c r="D2389" s="169">
        <v>4</v>
      </c>
      <c r="E2389" s="171">
        <v>14324</v>
      </c>
      <c r="J2389" s="169">
        <v>2.52</v>
      </c>
      <c r="K2389" s="171">
        <v>44044</v>
      </c>
      <c r="L2389" s="169">
        <v>4382.21</v>
      </c>
      <c r="M2389" s="169">
        <v>101.66813999999999</v>
      </c>
      <c r="N2389" s="170">
        <v>4455.3113979999998</v>
      </c>
      <c r="O2389" s="169" t="str">
        <f t="shared" si="37"/>
        <v>GNR</v>
      </c>
    </row>
    <row r="2390" spans="1:15" hidden="1" outlineLevel="3" x14ac:dyDescent="0.25">
      <c r="A2390" s="169" t="s">
        <v>1321</v>
      </c>
      <c r="B2390" s="169" t="s">
        <v>1322</v>
      </c>
      <c r="C2390" s="169" t="s">
        <v>1277</v>
      </c>
      <c r="D2390" s="169">
        <v>4</v>
      </c>
      <c r="E2390" s="171">
        <v>14324</v>
      </c>
      <c r="J2390" s="169">
        <v>2.52</v>
      </c>
      <c r="K2390" s="171">
        <v>44075</v>
      </c>
      <c r="L2390" s="169">
        <v>4131.01</v>
      </c>
      <c r="M2390" s="169">
        <v>101.66813999999999</v>
      </c>
      <c r="N2390" s="170">
        <v>4199.9210300000004</v>
      </c>
      <c r="O2390" s="169" t="str">
        <f t="shared" si="37"/>
        <v>GNR</v>
      </c>
    </row>
    <row r="2391" spans="1:15" hidden="1" outlineLevel="3" x14ac:dyDescent="0.25">
      <c r="A2391" s="169" t="s">
        <v>1321</v>
      </c>
      <c r="B2391" s="169" t="s">
        <v>1322</v>
      </c>
      <c r="C2391" s="169" t="s">
        <v>1277</v>
      </c>
      <c r="D2391" s="169">
        <v>4</v>
      </c>
      <c r="E2391" s="171">
        <v>14324</v>
      </c>
      <c r="J2391" s="169">
        <v>2.52</v>
      </c>
      <c r="K2391" s="171">
        <v>44105</v>
      </c>
      <c r="L2391" s="169">
        <v>3877.79</v>
      </c>
      <c r="M2391" s="169">
        <v>101.66813999999999</v>
      </c>
      <c r="N2391" s="170">
        <v>3942.4769660000002</v>
      </c>
      <c r="O2391" s="169" t="str">
        <f t="shared" si="37"/>
        <v>GNR</v>
      </c>
    </row>
    <row r="2392" spans="1:15" hidden="1" outlineLevel="3" x14ac:dyDescent="0.25">
      <c r="A2392" s="169" t="s">
        <v>1321</v>
      </c>
      <c r="B2392" s="169" t="s">
        <v>1322</v>
      </c>
      <c r="C2392" s="169" t="s">
        <v>1277</v>
      </c>
      <c r="D2392" s="169">
        <v>4</v>
      </c>
      <c r="E2392" s="171">
        <v>14324</v>
      </c>
      <c r="J2392" s="169">
        <v>2.52</v>
      </c>
      <c r="K2392" s="171">
        <v>44136</v>
      </c>
      <c r="L2392" s="169">
        <v>3745.63</v>
      </c>
      <c r="M2392" s="169">
        <v>101.66813999999999</v>
      </c>
      <c r="N2392" s="170">
        <v>3808.1123520000001</v>
      </c>
      <c r="O2392" s="169" t="str">
        <f t="shared" si="37"/>
        <v>GNR</v>
      </c>
    </row>
    <row r="2393" spans="1:15" hidden="1" outlineLevel="3" x14ac:dyDescent="0.25">
      <c r="A2393" s="169" t="s">
        <v>1321</v>
      </c>
      <c r="B2393" s="169" t="s">
        <v>1322</v>
      </c>
      <c r="C2393" s="169" t="s">
        <v>1277</v>
      </c>
      <c r="D2393" s="169">
        <v>4</v>
      </c>
      <c r="E2393" s="171">
        <v>14324</v>
      </c>
      <c r="J2393" s="169">
        <v>2.52</v>
      </c>
      <c r="K2393" s="171">
        <v>44166</v>
      </c>
      <c r="L2393" s="169">
        <v>3452.95</v>
      </c>
      <c r="M2393" s="169">
        <v>101.66813999999999</v>
      </c>
      <c r="N2393" s="170">
        <v>3510.5500400000001</v>
      </c>
      <c r="O2393" s="169" t="str">
        <f t="shared" si="37"/>
        <v>GNR</v>
      </c>
    </row>
    <row r="2394" spans="1:15" hidden="1" outlineLevel="3" x14ac:dyDescent="0.25">
      <c r="A2394" s="169" t="s">
        <v>1321</v>
      </c>
      <c r="B2394" s="169" t="s">
        <v>1322</v>
      </c>
      <c r="C2394" s="169" t="s">
        <v>1277</v>
      </c>
      <c r="D2394" s="169">
        <v>4</v>
      </c>
      <c r="E2394" s="171">
        <v>14324</v>
      </c>
      <c r="J2394" s="169">
        <v>2.52</v>
      </c>
      <c r="K2394" s="171">
        <v>44197</v>
      </c>
      <c r="L2394" s="169">
        <v>3588.19</v>
      </c>
      <c r="M2394" s="169">
        <v>101.66813999999999</v>
      </c>
      <c r="N2394" s="170">
        <v>3648.0460330000001</v>
      </c>
      <c r="O2394" s="169" t="str">
        <f t="shared" si="37"/>
        <v>GNR</v>
      </c>
    </row>
    <row r="2395" spans="1:15" hidden="1" outlineLevel="3" x14ac:dyDescent="0.25">
      <c r="A2395" s="169" t="s">
        <v>1321</v>
      </c>
      <c r="B2395" s="169" t="s">
        <v>1322</v>
      </c>
      <c r="C2395" s="169" t="s">
        <v>1277</v>
      </c>
      <c r="D2395" s="169">
        <v>4</v>
      </c>
      <c r="E2395" s="171">
        <v>14324</v>
      </c>
      <c r="J2395" s="169">
        <v>2.52</v>
      </c>
      <c r="K2395" s="171">
        <v>44228</v>
      </c>
      <c r="L2395" s="169">
        <v>3078.92</v>
      </c>
      <c r="M2395" s="169">
        <v>101.66813999999999</v>
      </c>
      <c r="N2395" s="170">
        <v>3130.2806959999998</v>
      </c>
      <c r="O2395" s="169" t="str">
        <f t="shared" si="37"/>
        <v>GNR</v>
      </c>
    </row>
    <row r="2396" spans="1:15" hidden="1" outlineLevel="3" x14ac:dyDescent="0.25">
      <c r="A2396" s="169" t="s">
        <v>1321</v>
      </c>
      <c r="B2396" s="169" t="s">
        <v>1322</v>
      </c>
      <c r="C2396" s="169" t="s">
        <v>1277</v>
      </c>
      <c r="D2396" s="169">
        <v>4</v>
      </c>
      <c r="E2396" s="171">
        <v>14324</v>
      </c>
      <c r="J2396" s="169">
        <v>2.52</v>
      </c>
      <c r="K2396" s="171">
        <v>44256</v>
      </c>
      <c r="L2396" s="169">
        <v>3059.46</v>
      </c>
      <c r="M2396" s="169">
        <v>101.66813999999999</v>
      </c>
      <c r="N2396" s="170">
        <v>3110.4960759999999</v>
      </c>
      <c r="O2396" s="169" t="str">
        <f t="shared" si="37"/>
        <v>GNR</v>
      </c>
    </row>
    <row r="2397" spans="1:15" hidden="1" outlineLevel="3" x14ac:dyDescent="0.25">
      <c r="A2397" s="169" t="s">
        <v>1321</v>
      </c>
      <c r="B2397" s="169" t="s">
        <v>1322</v>
      </c>
      <c r="C2397" s="169" t="s">
        <v>1277</v>
      </c>
      <c r="D2397" s="169">
        <v>4</v>
      </c>
      <c r="E2397" s="171">
        <v>14324</v>
      </c>
      <c r="J2397" s="169">
        <v>2.52</v>
      </c>
      <c r="K2397" s="171">
        <v>44287</v>
      </c>
      <c r="L2397" s="169">
        <v>3432.82</v>
      </c>
      <c r="M2397" s="169">
        <v>101.66813999999999</v>
      </c>
      <c r="N2397" s="170">
        <v>3490.0842440000001</v>
      </c>
      <c r="O2397" s="169" t="str">
        <f t="shared" si="37"/>
        <v>GNR</v>
      </c>
    </row>
    <row r="2398" spans="1:15" hidden="1" outlineLevel="3" x14ac:dyDescent="0.25">
      <c r="A2398" s="169" t="s">
        <v>1321</v>
      </c>
      <c r="B2398" s="169" t="s">
        <v>1322</v>
      </c>
      <c r="C2398" s="169" t="s">
        <v>1277</v>
      </c>
      <c r="D2398" s="169">
        <v>4</v>
      </c>
      <c r="E2398" s="171">
        <v>14324</v>
      </c>
      <c r="J2398" s="169">
        <v>2.52</v>
      </c>
      <c r="K2398" s="171">
        <v>44317</v>
      </c>
      <c r="L2398" s="169">
        <v>3558.99</v>
      </c>
      <c r="M2398" s="169">
        <v>101.66813999999999</v>
      </c>
      <c r="N2398" s="170">
        <v>3618.3589360000001</v>
      </c>
      <c r="O2398" s="169" t="str">
        <f t="shared" si="37"/>
        <v>GNR</v>
      </c>
    </row>
    <row r="2399" spans="1:15" hidden="1" outlineLevel="3" x14ac:dyDescent="0.25">
      <c r="A2399" s="169" t="s">
        <v>1321</v>
      </c>
      <c r="B2399" s="169" t="s">
        <v>1322</v>
      </c>
      <c r="C2399" s="169" t="s">
        <v>1277</v>
      </c>
      <c r="D2399" s="169">
        <v>4</v>
      </c>
      <c r="E2399" s="171">
        <v>14324</v>
      </c>
      <c r="J2399" s="169">
        <v>2.52</v>
      </c>
      <c r="K2399" s="171">
        <v>44348</v>
      </c>
      <c r="L2399" s="169">
        <v>3632.31</v>
      </c>
      <c r="M2399" s="169">
        <v>101.66813999999999</v>
      </c>
      <c r="N2399" s="170">
        <v>3692.902016</v>
      </c>
      <c r="O2399" s="169" t="str">
        <f t="shared" si="37"/>
        <v>GNR</v>
      </c>
    </row>
    <row r="2400" spans="1:15" hidden="1" outlineLevel="3" x14ac:dyDescent="0.25">
      <c r="A2400" s="169" t="s">
        <v>1321</v>
      </c>
      <c r="B2400" s="169" t="s">
        <v>1322</v>
      </c>
      <c r="C2400" s="169" t="s">
        <v>1277</v>
      </c>
      <c r="D2400" s="169">
        <v>4</v>
      </c>
      <c r="E2400" s="171">
        <v>14324</v>
      </c>
      <c r="J2400" s="169">
        <v>2.52</v>
      </c>
      <c r="K2400" s="171">
        <v>44378</v>
      </c>
      <c r="L2400" s="169">
        <v>2262.33</v>
      </c>
      <c r="M2400" s="169">
        <v>101.66813999999999</v>
      </c>
      <c r="N2400" s="170">
        <v>2300.0688319999999</v>
      </c>
      <c r="O2400" s="169" t="str">
        <f t="shared" si="37"/>
        <v>GNR</v>
      </c>
    </row>
    <row r="2401" spans="1:15" hidden="1" outlineLevel="3" x14ac:dyDescent="0.25">
      <c r="A2401" s="169" t="s">
        <v>1323</v>
      </c>
      <c r="B2401" s="169" t="s">
        <v>1324</v>
      </c>
      <c r="C2401" s="169" t="s">
        <v>1277</v>
      </c>
      <c r="D2401" s="169">
        <v>4.18</v>
      </c>
      <c r="E2401" s="171">
        <v>15569</v>
      </c>
      <c r="J2401" s="169">
        <v>2.59</v>
      </c>
      <c r="K2401" s="171">
        <v>43374</v>
      </c>
      <c r="L2401" s="169">
        <v>5296.95</v>
      </c>
      <c r="M2401" s="169">
        <v>101.43728</v>
      </c>
      <c r="N2401" s="170">
        <v>5373.0820030000004</v>
      </c>
      <c r="O2401" s="169" t="str">
        <f t="shared" si="37"/>
        <v>GNR</v>
      </c>
    </row>
    <row r="2402" spans="1:15" hidden="1" outlineLevel="3" x14ac:dyDescent="0.25">
      <c r="A2402" s="169" t="s">
        <v>1323</v>
      </c>
      <c r="B2402" s="169" t="s">
        <v>1324</v>
      </c>
      <c r="C2402" s="169" t="s">
        <v>1277</v>
      </c>
      <c r="D2402" s="169">
        <v>4.18</v>
      </c>
      <c r="E2402" s="171">
        <v>15569</v>
      </c>
      <c r="J2402" s="169">
        <v>2.59</v>
      </c>
      <c r="K2402" s="171">
        <v>43405</v>
      </c>
      <c r="L2402" s="169">
        <v>5226.1400000000003</v>
      </c>
      <c r="M2402" s="169">
        <v>101.43728</v>
      </c>
      <c r="N2402" s="170">
        <v>5301.2542649999996</v>
      </c>
      <c r="O2402" s="169" t="str">
        <f t="shared" si="37"/>
        <v>GNR</v>
      </c>
    </row>
    <row r="2403" spans="1:15" hidden="1" outlineLevel="3" x14ac:dyDescent="0.25">
      <c r="A2403" s="169" t="s">
        <v>1323</v>
      </c>
      <c r="B2403" s="169" t="s">
        <v>1324</v>
      </c>
      <c r="C2403" s="169" t="s">
        <v>1277</v>
      </c>
      <c r="D2403" s="169">
        <v>4.18</v>
      </c>
      <c r="E2403" s="171">
        <v>15569</v>
      </c>
      <c r="J2403" s="169">
        <v>2.59</v>
      </c>
      <c r="K2403" s="171">
        <v>43435</v>
      </c>
      <c r="L2403" s="169">
        <v>5156.46</v>
      </c>
      <c r="M2403" s="169">
        <v>101.43728</v>
      </c>
      <c r="N2403" s="170">
        <v>5230.572768</v>
      </c>
      <c r="O2403" s="169" t="str">
        <f t="shared" si="37"/>
        <v>GNR</v>
      </c>
    </row>
    <row r="2404" spans="1:15" hidden="1" outlineLevel="3" x14ac:dyDescent="0.25">
      <c r="A2404" s="169" t="s">
        <v>1323</v>
      </c>
      <c r="B2404" s="169" t="s">
        <v>1324</v>
      </c>
      <c r="C2404" s="169" t="s">
        <v>1277</v>
      </c>
      <c r="D2404" s="169">
        <v>4.18</v>
      </c>
      <c r="E2404" s="171">
        <v>15569</v>
      </c>
      <c r="J2404" s="169">
        <v>2.59</v>
      </c>
      <c r="K2404" s="171">
        <v>43466</v>
      </c>
      <c r="L2404" s="169">
        <v>5087.8599999999997</v>
      </c>
      <c r="M2404" s="169">
        <v>101.43728</v>
      </c>
      <c r="N2404" s="170">
        <v>5160.9867940000004</v>
      </c>
      <c r="O2404" s="169" t="str">
        <f t="shared" si="37"/>
        <v>GNR</v>
      </c>
    </row>
    <row r="2405" spans="1:15" hidden="1" outlineLevel="3" x14ac:dyDescent="0.25">
      <c r="A2405" s="169" t="s">
        <v>1323</v>
      </c>
      <c r="B2405" s="169" t="s">
        <v>1324</v>
      </c>
      <c r="C2405" s="169" t="s">
        <v>1277</v>
      </c>
      <c r="D2405" s="169">
        <v>4.18</v>
      </c>
      <c r="E2405" s="171">
        <v>15569</v>
      </c>
      <c r="J2405" s="169">
        <v>2.59</v>
      </c>
      <c r="K2405" s="171">
        <v>43497</v>
      </c>
      <c r="L2405" s="169">
        <v>5020.32</v>
      </c>
      <c r="M2405" s="169">
        <v>101.43728</v>
      </c>
      <c r="N2405" s="170">
        <v>5092.4760550000001</v>
      </c>
      <c r="O2405" s="169" t="str">
        <f t="shared" si="37"/>
        <v>GNR</v>
      </c>
    </row>
    <row r="2406" spans="1:15" hidden="1" outlineLevel="3" x14ac:dyDescent="0.25">
      <c r="A2406" s="169" t="s">
        <v>1323</v>
      </c>
      <c r="B2406" s="169" t="s">
        <v>1324</v>
      </c>
      <c r="C2406" s="169" t="s">
        <v>1277</v>
      </c>
      <c r="D2406" s="169">
        <v>4.18</v>
      </c>
      <c r="E2406" s="171">
        <v>15569</v>
      </c>
      <c r="J2406" s="169">
        <v>2.59</v>
      </c>
      <c r="K2406" s="171">
        <v>43525</v>
      </c>
      <c r="L2406" s="169">
        <v>4953.83</v>
      </c>
      <c r="M2406" s="169">
        <v>101.43728</v>
      </c>
      <c r="N2406" s="170">
        <v>5025.0304079999996</v>
      </c>
      <c r="O2406" s="169" t="str">
        <f t="shared" si="37"/>
        <v>GNR</v>
      </c>
    </row>
    <row r="2407" spans="1:15" hidden="1" outlineLevel="3" x14ac:dyDescent="0.25">
      <c r="A2407" s="169" t="s">
        <v>1323</v>
      </c>
      <c r="B2407" s="169" t="s">
        <v>1324</v>
      </c>
      <c r="C2407" s="169" t="s">
        <v>1277</v>
      </c>
      <c r="D2407" s="169">
        <v>4.18</v>
      </c>
      <c r="E2407" s="171">
        <v>15569</v>
      </c>
      <c r="J2407" s="169">
        <v>2.59</v>
      </c>
      <c r="K2407" s="171">
        <v>43556</v>
      </c>
      <c r="L2407" s="169">
        <v>4881.62</v>
      </c>
      <c r="M2407" s="169">
        <v>101.43728</v>
      </c>
      <c r="N2407" s="170">
        <v>4951.7825480000001</v>
      </c>
      <c r="O2407" s="169" t="str">
        <f t="shared" si="37"/>
        <v>GNR</v>
      </c>
    </row>
    <row r="2408" spans="1:15" hidden="1" outlineLevel="3" x14ac:dyDescent="0.25">
      <c r="A2408" s="169" t="s">
        <v>1323</v>
      </c>
      <c r="B2408" s="169" t="s">
        <v>1324</v>
      </c>
      <c r="C2408" s="169" t="s">
        <v>1277</v>
      </c>
      <c r="D2408" s="169">
        <v>4.18</v>
      </c>
      <c r="E2408" s="171">
        <v>15569</v>
      </c>
      <c r="J2408" s="169">
        <v>2.59</v>
      </c>
      <c r="K2408" s="171">
        <v>43586</v>
      </c>
      <c r="L2408" s="169">
        <v>4810.49</v>
      </c>
      <c r="M2408" s="169">
        <v>101.43728</v>
      </c>
      <c r="N2408" s="170">
        <v>4879.6302109999997</v>
      </c>
      <c r="O2408" s="169" t="str">
        <f t="shared" si="37"/>
        <v>GNR</v>
      </c>
    </row>
    <row r="2409" spans="1:15" hidden="1" outlineLevel="3" x14ac:dyDescent="0.25">
      <c r="A2409" s="169" t="s">
        <v>1323</v>
      </c>
      <c r="B2409" s="169" t="s">
        <v>1324</v>
      </c>
      <c r="C2409" s="169" t="s">
        <v>1277</v>
      </c>
      <c r="D2409" s="169">
        <v>4.18</v>
      </c>
      <c r="E2409" s="171">
        <v>15569</v>
      </c>
      <c r="J2409" s="169">
        <v>2.59</v>
      </c>
      <c r="K2409" s="171">
        <v>43617</v>
      </c>
      <c r="L2409" s="169">
        <v>4746.3500000000004</v>
      </c>
      <c r="M2409" s="169">
        <v>101.43728</v>
      </c>
      <c r="N2409" s="170">
        <v>4814.5683390000004</v>
      </c>
      <c r="O2409" s="169" t="str">
        <f t="shared" si="37"/>
        <v>GNR</v>
      </c>
    </row>
    <row r="2410" spans="1:15" hidden="1" outlineLevel="3" x14ac:dyDescent="0.25">
      <c r="A2410" s="169" t="s">
        <v>1323</v>
      </c>
      <c r="B2410" s="169" t="s">
        <v>1324</v>
      </c>
      <c r="C2410" s="169" t="s">
        <v>1277</v>
      </c>
      <c r="D2410" s="169">
        <v>4.18</v>
      </c>
      <c r="E2410" s="171">
        <v>15569</v>
      </c>
      <c r="J2410" s="169">
        <v>2.59</v>
      </c>
      <c r="K2410" s="171">
        <v>43647</v>
      </c>
      <c r="L2410" s="169">
        <v>4684.3900000000003</v>
      </c>
      <c r="M2410" s="169">
        <v>101.43728</v>
      </c>
      <c r="N2410" s="170">
        <v>4751.7178009999998</v>
      </c>
      <c r="O2410" s="169" t="str">
        <f t="shared" si="37"/>
        <v>GNR</v>
      </c>
    </row>
    <row r="2411" spans="1:15" hidden="1" outlineLevel="3" x14ac:dyDescent="0.25">
      <c r="A2411" s="169" t="s">
        <v>1323</v>
      </c>
      <c r="B2411" s="169" t="s">
        <v>1324</v>
      </c>
      <c r="C2411" s="169" t="s">
        <v>1277</v>
      </c>
      <c r="D2411" s="169">
        <v>4.18</v>
      </c>
      <c r="E2411" s="171">
        <v>15569</v>
      </c>
      <c r="J2411" s="169">
        <v>2.59</v>
      </c>
      <c r="K2411" s="171">
        <v>43678</v>
      </c>
      <c r="L2411" s="169">
        <v>4623.3999999999996</v>
      </c>
      <c r="M2411" s="169">
        <v>101.43728</v>
      </c>
      <c r="N2411" s="170">
        <v>4689.8512039999996</v>
      </c>
      <c r="O2411" s="169" t="str">
        <f t="shared" si="37"/>
        <v>GNR</v>
      </c>
    </row>
    <row r="2412" spans="1:15" hidden="1" outlineLevel="3" x14ac:dyDescent="0.25">
      <c r="A2412" s="169" t="s">
        <v>1323</v>
      </c>
      <c r="B2412" s="169" t="s">
        <v>1324</v>
      </c>
      <c r="C2412" s="169" t="s">
        <v>1277</v>
      </c>
      <c r="D2412" s="169">
        <v>4.18</v>
      </c>
      <c r="E2412" s="171">
        <v>15569</v>
      </c>
      <c r="J2412" s="169">
        <v>2.59</v>
      </c>
      <c r="K2412" s="171">
        <v>43709</v>
      </c>
      <c r="L2412" s="169">
        <v>4563.37</v>
      </c>
      <c r="M2412" s="169">
        <v>101.43728</v>
      </c>
      <c r="N2412" s="170">
        <v>4628.958404</v>
      </c>
      <c r="O2412" s="169" t="str">
        <f t="shared" si="37"/>
        <v>GNR</v>
      </c>
    </row>
    <row r="2413" spans="1:15" hidden="1" outlineLevel="3" x14ac:dyDescent="0.25">
      <c r="A2413" s="169" t="s">
        <v>1323</v>
      </c>
      <c r="B2413" s="169" t="s">
        <v>1324</v>
      </c>
      <c r="C2413" s="169" t="s">
        <v>1277</v>
      </c>
      <c r="D2413" s="169">
        <v>4.18</v>
      </c>
      <c r="E2413" s="171">
        <v>15569</v>
      </c>
      <c r="J2413" s="169">
        <v>2.59</v>
      </c>
      <c r="K2413" s="171">
        <v>43739</v>
      </c>
      <c r="L2413" s="169">
        <v>4504.28</v>
      </c>
      <c r="M2413" s="169">
        <v>101.43728</v>
      </c>
      <c r="N2413" s="170">
        <v>4569.0191160000004</v>
      </c>
      <c r="O2413" s="169" t="str">
        <f t="shared" si="37"/>
        <v>GNR</v>
      </c>
    </row>
    <row r="2414" spans="1:15" hidden="1" outlineLevel="3" x14ac:dyDescent="0.25">
      <c r="A2414" s="169" t="s">
        <v>1323</v>
      </c>
      <c r="B2414" s="169" t="s">
        <v>1324</v>
      </c>
      <c r="C2414" s="169" t="s">
        <v>1277</v>
      </c>
      <c r="D2414" s="169">
        <v>4.18</v>
      </c>
      <c r="E2414" s="171">
        <v>15569</v>
      </c>
      <c r="J2414" s="169">
        <v>2.59</v>
      </c>
      <c r="K2414" s="171">
        <v>43770</v>
      </c>
      <c r="L2414" s="169">
        <v>4446.1400000000003</v>
      </c>
      <c r="M2414" s="169">
        <v>101.43728</v>
      </c>
      <c r="N2414" s="170">
        <v>4510.0434809999997</v>
      </c>
      <c r="O2414" s="169" t="str">
        <f t="shared" si="37"/>
        <v>GNR</v>
      </c>
    </row>
    <row r="2415" spans="1:15" hidden="1" outlineLevel="3" x14ac:dyDescent="0.25">
      <c r="A2415" s="169" t="s">
        <v>1323</v>
      </c>
      <c r="B2415" s="169" t="s">
        <v>1324</v>
      </c>
      <c r="C2415" s="169" t="s">
        <v>1277</v>
      </c>
      <c r="D2415" s="169">
        <v>4.18</v>
      </c>
      <c r="E2415" s="171">
        <v>15569</v>
      </c>
      <c r="J2415" s="169">
        <v>2.59</v>
      </c>
      <c r="K2415" s="171">
        <v>43800</v>
      </c>
      <c r="L2415" s="169">
        <v>4388.88</v>
      </c>
      <c r="M2415" s="169">
        <v>101.43728</v>
      </c>
      <c r="N2415" s="170">
        <v>4451.9604939999999</v>
      </c>
      <c r="O2415" s="169" t="str">
        <f t="shared" si="37"/>
        <v>GNR</v>
      </c>
    </row>
    <row r="2416" spans="1:15" hidden="1" outlineLevel="3" x14ac:dyDescent="0.25">
      <c r="A2416" s="169" t="s">
        <v>1323</v>
      </c>
      <c r="B2416" s="169" t="s">
        <v>1324</v>
      </c>
      <c r="C2416" s="169" t="s">
        <v>1277</v>
      </c>
      <c r="D2416" s="169">
        <v>4.18</v>
      </c>
      <c r="E2416" s="171">
        <v>15569</v>
      </c>
      <c r="J2416" s="169">
        <v>2.59</v>
      </c>
      <c r="K2416" s="171">
        <v>43831</v>
      </c>
      <c r="L2416" s="169">
        <v>4332.53</v>
      </c>
      <c r="M2416" s="169">
        <v>101.43728</v>
      </c>
      <c r="N2416" s="170">
        <v>4394.8005869999997</v>
      </c>
      <c r="O2416" s="169" t="str">
        <f t="shared" si="37"/>
        <v>GNR</v>
      </c>
    </row>
    <row r="2417" spans="1:15" hidden="1" outlineLevel="3" x14ac:dyDescent="0.25">
      <c r="A2417" s="169" t="s">
        <v>1323</v>
      </c>
      <c r="B2417" s="169" t="s">
        <v>1324</v>
      </c>
      <c r="C2417" s="169" t="s">
        <v>1277</v>
      </c>
      <c r="D2417" s="169">
        <v>4.18</v>
      </c>
      <c r="E2417" s="171">
        <v>15569</v>
      </c>
      <c r="J2417" s="169">
        <v>2.59</v>
      </c>
      <c r="K2417" s="171">
        <v>43862</v>
      </c>
      <c r="L2417" s="169">
        <v>4277.05</v>
      </c>
      <c r="M2417" s="169">
        <v>101.43728</v>
      </c>
      <c r="N2417" s="170">
        <v>4338.5231839999997</v>
      </c>
      <c r="O2417" s="169" t="str">
        <f t="shared" si="37"/>
        <v>GNR</v>
      </c>
    </row>
    <row r="2418" spans="1:15" hidden="1" outlineLevel="3" x14ac:dyDescent="0.25">
      <c r="A2418" s="169" t="s">
        <v>1323</v>
      </c>
      <c r="B2418" s="169" t="s">
        <v>1324</v>
      </c>
      <c r="C2418" s="169" t="s">
        <v>1277</v>
      </c>
      <c r="D2418" s="169">
        <v>4.18</v>
      </c>
      <c r="E2418" s="171">
        <v>15569</v>
      </c>
      <c r="J2418" s="169">
        <v>2.59</v>
      </c>
      <c r="K2418" s="171">
        <v>43891</v>
      </c>
      <c r="L2418" s="169">
        <v>4222.49</v>
      </c>
      <c r="M2418" s="169">
        <v>101.43728</v>
      </c>
      <c r="N2418" s="170">
        <v>4283.1790039999996</v>
      </c>
      <c r="O2418" s="169" t="str">
        <f t="shared" si="37"/>
        <v>GNR</v>
      </c>
    </row>
    <row r="2419" spans="1:15" hidden="1" outlineLevel="3" x14ac:dyDescent="0.25">
      <c r="A2419" s="169" t="s">
        <v>1323</v>
      </c>
      <c r="B2419" s="169" t="s">
        <v>1324</v>
      </c>
      <c r="C2419" s="169" t="s">
        <v>1277</v>
      </c>
      <c r="D2419" s="169">
        <v>4.18</v>
      </c>
      <c r="E2419" s="171">
        <v>15569</v>
      </c>
      <c r="J2419" s="169">
        <v>2.59</v>
      </c>
      <c r="K2419" s="171">
        <v>43922</v>
      </c>
      <c r="L2419" s="169">
        <v>4168.74</v>
      </c>
      <c r="M2419" s="169">
        <v>101.43728</v>
      </c>
      <c r="N2419" s="170">
        <v>4228.6564660000004</v>
      </c>
      <c r="O2419" s="169" t="str">
        <f t="shared" si="37"/>
        <v>GNR</v>
      </c>
    </row>
    <row r="2420" spans="1:15" hidden="1" outlineLevel="3" x14ac:dyDescent="0.25">
      <c r="A2420" s="169" t="s">
        <v>1323</v>
      </c>
      <c r="B2420" s="169" t="s">
        <v>1324</v>
      </c>
      <c r="C2420" s="169" t="s">
        <v>1277</v>
      </c>
      <c r="D2420" s="169">
        <v>4.18</v>
      </c>
      <c r="E2420" s="171">
        <v>15569</v>
      </c>
      <c r="J2420" s="169">
        <v>2.59</v>
      </c>
      <c r="K2420" s="171">
        <v>43952</v>
      </c>
      <c r="L2420" s="169">
        <v>4115.8599999999997</v>
      </c>
      <c r="M2420" s="169">
        <v>101.43728</v>
      </c>
      <c r="N2420" s="170">
        <v>4175.0164329999998</v>
      </c>
      <c r="O2420" s="169" t="str">
        <f t="shared" si="37"/>
        <v>GNR</v>
      </c>
    </row>
    <row r="2421" spans="1:15" hidden="1" outlineLevel="3" x14ac:dyDescent="0.25">
      <c r="A2421" s="169" t="s">
        <v>1323</v>
      </c>
      <c r="B2421" s="169" t="s">
        <v>1324</v>
      </c>
      <c r="C2421" s="169" t="s">
        <v>1277</v>
      </c>
      <c r="D2421" s="169">
        <v>4.18</v>
      </c>
      <c r="E2421" s="171">
        <v>15569</v>
      </c>
      <c r="J2421" s="169">
        <v>2.59</v>
      </c>
      <c r="K2421" s="171">
        <v>43983</v>
      </c>
      <c r="L2421" s="169">
        <v>4063.83</v>
      </c>
      <c r="M2421" s="169">
        <v>101.43728</v>
      </c>
      <c r="N2421" s="170">
        <v>4122.2386159999996</v>
      </c>
      <c r="O2421" s="169" t="str">
        <f t="shared" si="37"/>
        <v>GNR</v>
      </c>
    </row>
    <row r="2422" spans="1:15" hidden="1" outlineLevel="3" x14ac:dyDescent="0.25">
      <c r="A2422" s="169" t="s">
        <v>1323</v>
      </c>
      <c r="B2422" s="169" t="s">
        <v>1324</v>
      </c>
      <c r="C2422" s="169" t="s">
        <v>1277</v>
      </c>
      <c r="D2422" s="169">
        <v>4.18</v>
      </c>
      <c r="E2422" s="171">
        <v>15569</v>
      </c>
      <c r="J2422" s="169">
        <v>2.59</v>
      </c>
      <c r="K2422" s="171">
        <v>44013</v>
      </c>
      <c r="L2422" s="169">
        <v>4012.6</v>
      </c>
      <c r="M2422" s="169">
        <v>101.43728</v>
      </c>
      <c r="N2422" s="170">
        <v>4070.272297</v>
      </c>
      <c r="O2422" s="169" t="str">
        <f t="shared" si="37"/>
        <v>GNR</v>
      </c>
    </row>
    <row r="2423" spans="1:15" hidden="1" outlineLevel="3" x14ac:dyDescent="0.25">
      <c r="A2423" s="169" t="s">
        <v>1323</v>
      </c>
      <c r="B2423" s="169" t="s">
        <v>1324</v>
      </c>
      <c r="C2423" s="169" t="s">
        <v>1277</v>
      </c>
      <c r="D2423" s="169">
        <v>4.18</v>
      </c>
      <c r="E2423" s="171">
        <v>15569</v>
      </c>
      <c r="J2423" s="169">
        <v>2.59</v>
      </c>
      <c r="K2423" s="171">
        <v>44044</v>
      </c>
      <c r="L2423" s="169">
        <v>3962.18</v>
      </c>
      <c r="M2423" s="169">
        <v>101.43728</v>
      </c>
      <c r="N2423" s="170">
        <v>4019.1276210000001</v>
      </c>
      <c r="O2423" s="169" t="str">
        <f t="shared" si="37"/>
        <v>GNR</v>
      </c>
    </row>
    <row r="2424" spans="1:15" hidden="1" outlineLevel="3" x14ac:dyDescent="0.25">
      <c r="A2424" s="169" t="s">
        <v>1323</v>
      </c>
      <c r="B2424" s="169" t="s">
        <v>1324</v>
      </c>
      <c r="C2424" s="169" t="s">
        <v>1277</v>
      </c>
      <c r="D2424" s="169">
        <v>4.18</v>
      </c>
      <c r="E2424" s="171">
        <v>15569</v>
      </c>
      <c r="J2424" s="169">
        <v>2.59</v>
      </c>
      <c r="K2424" s="171">
        <v>44075</v>
      </c>
      <c r="L2424" s="169">
        <v>3912.56</v>
      </c>
      <c r="M2424" s="169">
        <v>101.43728</v>
      </c>
      <c r="N2424" s="170">
        <v>3968.7944419999999</v>
      </c>
      <c r="O2424" s="169" t="str">
        <f t="shared" si="37"/>
        <v>GNR</v>
      </c>
    </row>
    <row r="2425" spans="1:15" hidden="1" outlineLevel="3" x14ac:dyDescent="0.25">
      <c r="A2425" s="169" t="s">
        <v>1323</v>
      </c>
      <c r="B2425" s="169" t="s">
        <v>1324</v>
      </c>
      <c r="C2425" s="169" t="s">
        <v>1277</v>
      </c>
      <c r="D2425" s="169">
        <v>4.18</v>
      </c>
      <c r="E2425" s="171">
        <v>15569</v>
      </c>
      <c r="J2425" s="169">
        <v>2.59</v>
      </c>
      <c r="K2425" s="171">
        <v>44105</v>
      </c>
      <c r="L2425" s="169">
        <v>3863.75</v>
      </c>
      <c r="M2425" s="169">
        <v>101.43728</v>
      </c>
      <c r="N2425" s="170">
        <v>3919.2829059999999</v>
      </c>
      <c r="O2425" s="169" t="str">
        <f t="shared" si="37"/>
        <v>GNR</v>
      </c>
    </row>
    <row r="2426" spans="1:15" hidden="1" outlineLevel="3" x14ac:dyDescent="0.25">
      <c r="A2426" s="169" t="s">
        <v>1323</v>
      </c>
      <c r="B2426" s="169" t="s">
        <v>1324</v>
      </c>
      <c r="C2426" s="169" t="s">
        <v>1277</v>
      </c>
      <c r="D2426" s="169">
        <v>4.18</v>
      </c>
      <c r="E2426" s="171">
        <v>15569</v>
      </c>
      <c r="J2426" s="169">
        <v>2.59</v>
      </c>
      <c r="K2426" s="171">
        <v>44136</v>
      </c>
      <c r="L2426" s="169">
        <v>3698.84</v>
      </c>
      <c r="M2426" s="169">
        <v>101.43728</v>
      </c>
      <c r="N2426" s="170">
        <v>3752.002688</v>
      </c>
      <c r="O2426" s="169" t="str">
        <f t="shared" si="37"/>
        <v>GNR</v>
      </c>
    </row>
    <row r="2427" spans="1:15" hidden="1" outlineLevel="3" x14ac:dyDescent="0.25">
      <c r="A2427" s="169" t="s">
        <v>1325</v>
      </c>
      <c r="B2427" s="169" t="s">
        <v>1326</v>
      </c>
      <c r="C2427" s="169" t="s">
        <v>1277</v>
      </c>
      <c r="D2427" s="169">
        <v>3.6219999999999999</v>
      </c>
      <c r="E2427" s="171">
        <v>17364</v>
      </c>
      <c r="J2427" s="169">
        <v>2.56</v>
      </c>
      <c r="K2427" s="171">
        <v>43374</v>
      </c>
      <c r="L2427" s="169">
        <v>20431.990000000002</v>
      </c>
      <c r="M2427" s="169">
        <v>101.20038</v>
      </c>
      <c r="N2427" s="170">
        <v>20677.251520000002</v>
      </c>
      <c r="O2427" s="169" t="str">
        <f t="shared" si="37"/>
        <v>GNR</v>
      </c>
    </row>
    <row r="2428" spans="1:15" hidden="1" outlineLevel="3" x14ac:dyDescent="0.25">
      <c r="A2428" s="169" t="s">
        <v>1325</v>
      </c>
      <c r="B2428" s="169" t="s">
        <v>1326</v>
      </c>
      <c r="C2428" s="169" t="s">
        <v>1277</v>
      </c>
      <c r="D2428" s="169">
        <v>3.6219999999999999</v>
      </c>
      <c r="E2428" s="171">
        <v>17364</v>
      </c>
      <c r="J2428" s="169">
        <v>2.56</v>
      </c>
      <c r="K2428" s="171">
        <v>43405</v>
      </c>
      <c r="L2428" s="169">
        <v>20130.79</v>
      </c>
      <c r="M2428" s="169">
        <v>101.20038</v>
      </c>
      <c r="N2428" s="170">
        <v>20372.435979999998</v>
      </c>
      <c r="O2428" s="169" t="str">
        <f t="shared" si="37"/>
        <v>GNR</v>
      </c>
    </row>
    <row r="2429" spans="1:15" hidden="1" outlineLevel="3" x14ac:dyDescent="0.25">
      <c r="A2429" s="169" t="s">
        <v>1325</v>
      </c>
      <c r="B2429" s="169" t="s">
        <v>1326</v>
      </c>
      <c r="C2429" s="169" t="s">
        <v>1277</v>
      </c>
      <c r="D2429" s="169">
        <v>3.6219999999999999</v>
      </c>
      <c r="E2429" s="171">
        <v>17364</v>
      </c>
      <c r="J2429" s="169">
        <v>2.56</v>
      </c>
      <c r="K2429" s="171">
        <v>43435</v>
      </c>
      <c r="L2429" s="169">
        <v>19842.79</v>
      </c>
      <c r="M2429" s="169">
        <v>101.20038</v>
      </c>
      <c r="N2429" s="170">
        <v>20080.978879999999</v>
      </c>
      <c r="O2429" s="169" t="str">
        <f t="shared" si="37"/>
        <v>GNR</v>
      </c>
    </row>
    <row r="2430" spans="1:15" hidden="1" outlineLevel="3" x14ac:dyDescent="0.25">
      <c r="A2430" s="169" t="s">
        <v>1325</v>
      </c>
      <c r="B2430" s="169" t="s">
        <v>1326</v>
      </c>
      <c r="C2430" s="169" t="s">
        <v>1277</v>
      </c>
      <c r="D2430" s="169">
        <v>3.6219999999999999</v>
      </c>
      <c r="E2430" s="171">
        <v>17364</v>
      </c>
      <c r="J2430" s="169">
        <v>2.56</v>
      </c>
      <c r="K2430" s="171">
        <v>43466</v>
      </c>
      <c r="L2430" s="169">
        <v>19559.13</v>
      </c>
      <c r="M2430" s="169">
        <v>101.20038</v>
      </c>
      <c r="N2430" s="170">
        <v>19793.91388</v>
      </c>
      <c r="O2430" s="169" t="str">
        <f t="shared" si="37"/>
        <v>GNR</v>
      </c>
    </row>
    <row r="2431" spans="1:15" hidden="1" outlineLevel="3" x14ac:dyDescent="0.25">
      <c r="A2431" s="169" t="s">
        <v>1325</v>
      </c>
      <c r="B2431" s="169" t="s">
        <v>1326</v>
      </c>
      <c r="C2431" s="169" t="s">
        <v>1277</v>
      </c>
      <c r="D2431" s="169">
        <v>3.6219999999999999</v>
      </c>
      <c r="E2431" s="171">
        <v>17364</v>
      </c>
      <c r="J2431" s="169">
        <v>2.56</v>
      </c>
      <c r="K2431" s="171">
        <v>43497</v>
      </c>
      <c r="L2431" s="169">
        <v>19266.509999999998</v>
      </c>
      <c r="M2431" s="169">
        <v>101.20038</v>
      </c>
      <c r="N2431" s="170">
        <v>19497.781330000002</v>
      </c>
      <c r="O2431" s="169" t="str">
        <f t="shared" ref="O2431:O2494" si="38">LEFT(B2431,3)</f>
        <v>GNR</v>
      </c>
    </row>
    <row r="2432" spans="1:15" hidden="1" outlineLevel="3" x14ac:dyDescent="0.25">
      <c r="A2432" s="169" t="s">
        <v>1325</v>
      </c>
      <c r="B2432" s="169" t="s">
        <v>1326</v>
      </c>
      <c r="C2432" s="169" t="s">
        <v>1277</v>
      </c>
      <c r="D2432" s="169">
        <v>3.6219999999999999</v>
      </c>
      <c r="E2432" s="171">
        <v>17364</v>
      </c>
      <c r="J2432" s="169">
        <v>2.56</v>
      </c>
      <c r="K2432" s="171">
        <v>43525</v>
      </c>
      <c r="L2432" s="169">
        <v>18791.12</v>
      </c>
      <c r="M2432" s="169">
        <v>101.20038</v>
      </c>
      <c r="N2432" s="170">
        <v>19016.684850000001</v>
      </c>
      <c r="O2432" s="169" t="str">
        <f t="shared" si="38"/>
        <v>GNR</v>
      </c>
    </row>
    <row r="2433" spans="1:15" hidden="1" outlineLevel="3" x14ac:dyDescent="0.25">
      <c r="A2433" s="169" t="s">
        <v>1325</v>
      </c>
      <c r="B2433" s="169" t="s">
        <v>1326</v>
      </c>
      <c r="C2433" s="169" t="s">
        <v>1277</v>
      </c>
      <c r="D2433" s="169">
        <v>3.6219999999999999</v>
      </c>
      <c r="E2433" s="171">
        <v>17364</v>
      </c>
      <c r="J2433" s="169">
        <v>2.56</v>
      </c>
      <c r="K2433" s="171">
        <v>43556</v>
      </c>
      <c r="L2433" s="169">
        <v>18526.8</v>
      </c>
      <c r="M2433" s="169">
        <v>101.20038</v>
      </c>
      <c r="N2433" s="170">
        <v>18749.191999999999</v>
      </c>
      <c r="O2433" s="169" t="str">
        <f t="shared" si="38"/>
        <v>GNR</v>
      </c>
    </row>
    <row r="2434" spans="1:15" hidden="1" outlineLevel="3" x14ac:dyDescent="0.25">
      <c r="A2434" s="169" t="s">
        <v>1325</v>
      </c>
      <c r="B2434" s="169" t="s">
        <v>1326</v>
      </c>
      <c r="C2434" s="169" t="s">
        <v>1277</v>
      </c>
      <c r="D2434" s="169">
        <v>3.6219999999999999</v>
      </c>
      <c r="E2434" s="171">
        <v>17364</v>
      </c>
      <c r="J2434" s="169">
        <v>2.56</v>
      </c>
      <c r="K2434" s="171">
        <v>43586</v>
      </c>
      <c r="L2434" s="169">
        <v>18262.79</v>
      </c>
      <c r="M2434" s="169">
        <v>101.20038</v>
      </c>
      <c r="N2434" s="170">
        <v>18482.012879999998</v>
      </c>
      <c r="O2434" s="169" t="str">
        <f t="shared" si="38"/>
        <v>GNR</v>
      </c>
    </row>
    <row r="2435" spans="1:15" hidden="1" outlineLevel="3" x14ac:dyDescent="0.25">
      <c r="A2435" s="169" t="s">
        <v>1325</v>
      </c>
      <c r="B2435" s="169" t="s">
        <v>1326</v>
      </c>
      <c r="C2435" s="169" t="s">
        <v>1277</v>
      </c>
      <c r="D2435" s="169">
        <v>3.6219999999999999</v>
      </c>
      <c r="E2435" s="171">
        <v>17364</v>
      </c>
      <c r="J2435" s="169">
        <v>2.56</v>
      </c>
      <c r="K2435" s="171">
        <v>43617</v>
      </c>
      <c r="L2435" s="169">
        <v>18006.419999999998</v>
      </c>
      <c r="M2435" s="169">
        <v>101.20038</v>
      </c>
      <c r="N2435" s="170">
        <v>18222.565460000002</v>
      </c>
      <c r="O2435" s="169" t="str">
        <f t="shared" si="38"/>
        <v>GNR</v>
      </c>
    </row>
    <row r="2436" spans="1:15" hidden="1" outlineLevel="3" x14ac:dyDescent="0.25">
      <c r="A2436" s="169" t="s">
        <v>1325</v>
      </c>
      <c r="B2436" s="169" t="s">
        <v>1326</v>
      </c>
      <c r="C2436" s="169" t="s">
        <v>1277</v>
      </c>
      <c r="D2436" s="169">
        <v>3.6219999999999999</v>
      </c>
      <c r="E2436" s="171">
        <v>17364</v>
      </c>
      <c r="J2436" s="169">
        <v>2.56</v>
      </c>
      <c r="K2436" s="171">
        <v>43647</v>
      </c>
      <c r="L2436" s="169">
        <v>17753.88</v>
      </c>
      <c r="M2436" s="169">
        <v>101.20038</v>
      </c>
      <c r="N2436" s="170">
        <v>17966.994019999998</v>
      </c>
      <c r="O2436" s="169" t="str">
        <f t="shared" si="38"/>
        <v>GNR</v>
      </c>
    </row>
    <row r="2437" spans="1:15" hidden="1" outlineLevel="3" x14ac:dyDescent="0.25">
      <c r="A2437" s="169" t="s">
        <v>1325</v>
      </c>
      <c r="B2437" s="169" t="s">
        <v>1326</v>
      </c>
      <c r="C2437" s="169" t="s">
        <v>1277</v>
      </c>
      <c r="D2437" s="169">
        <v>3.6219999999999999</v>
      </c>
      <c r="E2437" s="171">
        <v>17364</v>
      </c>
      <c r="J2437" s="169">
        <v>2.56</v>
      </c>
      <c r="K2437" s="171">
        <v>43678</v>
      </c>
      <c r="L2437" s="169">
        <v>17505.099999999999</v>
      </c>
      <c r="M2437" s="169">
        <v>101.20038</v>
      </c>
      <c r="N2437" s="170">
        <v>17715.227719999999</v>
      </c>
      <c r="O2437" s="169" t="str">
        <f t="shared" si="38"/>
        <v>GNR</v>
      </c>
    </row>
    <row r="2438" spans="1:15" hidden="1" outlineLevel="3" x14ac:dyDescent="0.25">
      <c r="A2438" s="169" t="s">
        <v>1325</v>
      </c>
      <c r="B2438" s="169" t="s">
        <v>1326</v>
      </c>
      <c r="C2438" s="169" t="s">
        <v>1277</v>
      </c>
      <c r="D2438" s="169">
        <v>3.6219999999999999</v>
      </c>
      <c r="E2438" s="171">
        <v>17364</v>
      </c>
      <c r="J2438" s="169">
        <v>2.56</v>
      </c>
      <c r="K2438" s="171">
        <v>43709</v>
      </c>
      <c r="L2438" s="169">
        <v>17260.07</v>
      </c>
      <c r="M2438" s="169">
        <v>101.20038</v>
      </c>
      <c r="N2438" s="170">
        <v>17467.256430000001</v>
      </c>
      <c r="O2438" s="169" t="str">
        <f t="shared" si="38"/>
        <v>GNR</v>
      </c>
    </row>
    <row r="2439" spans="1:15" hidden="1" outlineLevel="3" x14ac:dyDescent="0.25">
      <c r="A2439" s="169" t="s">
        <v>1325</v>
      </c>
      <c r="B2439" s="169" t="s">
        <v>1326</v>
      </c>
      <c r="C2439" s="169" t="s">
        <v>1277</v>
      </c>
      <c r="D2439" s="169">
        <v>3.6219999999999999</v>
      </c>
      <c r="E2439" s="171">
        <v>17364</v>
      </c>
      <c r="J2439" s="169">
        <v>2.56</v>
      </c>
      <c r="K2439" s="171">
        <v>43739</v>
      </c>
      <c r="L2439" s="169">
        <v>17018.669999999998</v>
      </c>
      <c r="M2439" s="169">
        <v>101.20038</v>
      </c>
      <c r="N2439" s="170">
        <v>17222.958709999999</v>
      </c>
      <c r="O2439" s="169" t="str">
        <f t="shared" si="38"/>
        <v>GNR</v>
      </c>
    </row>
    <row r="2440" spans="1:15" hidden="1" outlineLevel="3" x14ac:dyDescent="0.25">
      <c r="A2440" s="169" t="s">
        <v>1325</v>
      </c>
      <c r="B2440" s="169" t="s">
        <v>1326</v>
      </c>
      <c r="C2440" s="169" t="s">
        <v>1277</v>
      </c>
      <c r="D2440" s="169">
        <v>3.6219999999999999</v>
      </c>
      <c r="E2440" s="171">
        <v>17364</v>
      </c>
      <c r="J2440" s="169">
        <v>2.56</v>
      </c>
      <c r="K2440" s="171">
        <v>43770</v>
      </c>
      <c r="L2440" s="169">
        <v>16777.37</v>
      </c>
      <c r="M2440" s="169">
        <v>101.20038</v>
      </c>
      <c r="N2440" s="170">
        <v>16978.762190000001</v>
      </c>
      <c r="O2440" s="169" t="str">
        <f t="shared" si="38"/>
        <v>GNR</v>
      </c>
    </row>
    <row r="2441" spans="1:15" hidden="1" outlineLevel="3" x14ac:dyDescent="0.25">
      <c r="A2441" s="169" t="s">
        <v>1325</v>
      </c>
      <c r="B2441" s="169" t="s">
        <v>1326</v>
      </c>
      <c r="C2441" s="169" t="s">
        <v>1277</v>
      </c>
      <c r="D2441" s="169">
        <v>3.6219999999999999</v>
      </c>
      <c r="E2441" s="171">
        <v>17364</v>
      </c>
      <c r="J2441" s="169">
        <v>2.56</v>
      </c>
      <c r="K2441" s="171">
        <v>43800</v>
      </c>
      <c r="L2441" s="169">
        <v>16543.259999999998</v>
      </c>
      <c r="M2441" s="169">
        <v>101.20038</v>
      </c>
      <c r="N2441" s="170">
        <v>16741.841980000001</v>
      </c>
      <c r="O2441" s="169" t="str">
        <f t="shared" si="38"/>
        <v>GNR</v>
      </c>
    </row>
    <row r="2442" spans="1:15" hidden="1" outlineLevel="3" x14ac:dyDescent="0.25">
      <c r="A2442" s="169" t="s">
        <v>1325</v>
      </c>
      <c r="B2442" s="169" t="s">
        <v>1326</v>
      </c>
      <c r="C2442" s="169" t="s">
        <v>1277</v>
      </c>
      <c r="D2442" s="169">
        <v>3.6219999999999999</v>
      </c>
      <c r="E2442" s="171">
        <v>17364</v>
      </c>
      <c r="J2442" s="169">
        <v>2.56</v>
      </c>
      <c r="K2442" s="171">
        <v>43831</v>
      </c>
      <c r="L2442" s="169">
        <v>16312.67</v>
      </c>
      <c r="M2442" s="169">
        <v>101.20038</v>
      </c>
      <c r="N2442" s="170">
        <v>16508.48403</v>
      </c>
      <c r="O2442" s="169" t="str">
        <f t="shared" si="38"/>
        <v>GNR</v>
      </c>
    </row>
    <row r="2443" spans="1:15" hidden="1" outlineLevel="3" x14ac:dyDescent="0.25">
      <c r="A2443" s="169" t="s">
        <v>1325</v>
      </c>
      <c r="B2443" s="169" t="s">
        <v>1326</v>
      </c>
      <c r="C2443" s="169" t="s">
        <v>1277</v>
      </c>
      <c r="D2443" s="169">
        <v>3.6219999999999999</v>
      </c>
      <c r="E2443" s="171">
        <v>17364</v>
      </c>
      <c r="J2443" s="169">
        <v>2.56</v>
      </c>
      <c r="K2443" s="171">
        <v>43862</v>
      </c>
      <c r="L2443" s="169">
        <v>16082.24</v>
      </c>
      <c r="M2443" s="169">
        <v>101.20038</v>
      </c>
      <c r="N2443" s="170">
        <v>16275.287990000001</v>
      </c>
      <c r="O2443" s="169" t="str">
        <f t="shared" si="38"/>
        <v>GNR</v>
      </c>
    </row>
    <row r="2444" spans="1:15" hidden="1" outlineLevel="3" x14ac:dyDescent="0.25">
      <c r="A2444" s="169" t="s">
        <v>1325</v>
      </c>
      <c r="B2444" s="169" t="s">
        <v>1326</v>
      </c>
      <c r="C2444" s="169" t="s">
        <v>1277</v>
      </c>
      <c r="D2444" s="169">
        <v>3.6219999999999999</v>
      </c>
      <c r="E2444" s="171">
        <v>17364</v>
      </c>
      <c r="J2444" s="169">
        <v>2.56</v>
      </c>
      <c r="K2444" s="171">
        <v>43891</v>
      </c>
      <c r="L2444" s="169">
        <v>15808.07</v>
      </c>
      <c r="M2444" s="169">
        <v>101.20038</v>
      </c>
      <c r="N2444" s="170">
        <v>15997.82691</v>
      </c>
      <c r="O2444" s="169" t="str">
        <f t="shared" si="38"/>
        <v>GNR</v>
      </c>
    </row>
    <row r="2445" spans="1:15" hidden="1" outlineLevel="3" x14ac:dyDescent="0.25">
      <c r="A2445" s="169" t="s">
        <v>1325</v>
      </c>
      <c r="B2445" s="169" t="s">
        <v>1326</v>
      </c>
      <c r="C2445" s="169" t="s">
        <v>1277</v>
      </c>
      <c r="D2445" s="169">
        <v>3.6219999999999999</v>
      </c>
      <c r="E2445" s="171">
        <v>17364</v>
      </c>
      <c r="J2445" s="169">
        <v>2.56</v>
      </c>
      <c r="K2445" s="171">
        <v>43922</v>
      </c>
      <c r="L2445" s="169">
        <v>15589.37</v>
      </c>
      <c r="M2445" s="169">
        <v>101.20038</v>
      </c>
      <c r="N2445" s="170">
        <v>15776.501679999999</v>
      </c>
      <c r="O2445" s="169" t="str">
        <f t="shared" si="38"/>
        <v>GNR</v>
      </c>
    </row>
    <row r="2446" spans="1:15" hidden="1" outlineLevel="3" x14ac:dyDescent="0.25">
      <c r="A2446" s="169" t="s">
        <v>1325</v>
      </c>
      <c r="B2446" s="169" t="s">
        <v>1326</v>
      </c>
      <c r="C2446" s="169" t="s">
        <v>1277</v>
      </c>
      <c r="D2446" s="169">
        <v>3.6219999999999999</v>
      </c>
      <c r="E2446" s="171">
        <v>17364</v>
      </c>
      <c r="J2446" s="169">
        <v>2.56</v>
      </c>
      <c r="K2446" s="171">
        <v>43952</v>
      </c>
      <c r="L2446" s="169">
        <v>15372.79</v>
      </c>
      <c r="M2446" s="169">
        <v>101.20038</v>
      </c>
      <c r="N2446" s="170">
        <v>15557.321900000001</v>
      </c>
      <c r="O2446" s="169" t="str">
        <f t="shared" si="38"/>
        <v>GNR</v>
      </c>
    </row>
    <row r="2447" spans="1:15" hidden="1" outlineLevel="3" x14ac:dyDescent="0.25">
      <c r="A2447" s="169" t="s">
        <v>1325</v>
      </c>
      <c r="B2447" s="169" t="s">
        <v>1326</v>
      </c>
      <c r="C2447" s="169" t="s">
        <v>1277</v>
      </c>
      <c r="D2447" s="169">
        <v>3.6219999999999999</v>
      </c>
      <c r="E2447" s="171">
        <v>17364</v>
      </c>
      <c r="J2447" s="169">
        <v>2.56</v>
      </c>
      <c r="K2447" s="171">
        <v>43983</v>
      </c>
      <c r="L2447" s="169">
        <v>15160.62</v>
      </c>
      <c r="M2447" s="169">
        <v>101.20038</v>
      </c>
      <c r="N2447" s="170">
        <v>15342.60505</v>
      </c>
      <c r="O2447" s="169" t="str">
        <f t="shared" si="38"/>
        <v>GNR</v>
      </c>
    </row>
    <row r="2448" spans="1:15" hidden="1" outlineLevel="3" x14ac:dyDescent="0.25">
      <c r="A2448" s="169" t="s">
        <v>1325</v>
      </c>
      <c r="B2448" s="169" t="s">
        <v>1326</v>
      </c>
      <c r="C2448" s="169" t="s">
        <v>1277</v>
      </c>
      <c r="D2448" s="169">
        <v>3.6219999999999999</v>
      </c>
      <c r="E2448" s="171">
        <v>17364</v>
      </c>
      <c r="J2448" s="169">
        <v>2.56</v>
      </c>
      <c r="K2448" s="171">
        <v>44013</v>
      </c>
      <c r="L2448" s="169">
        <v>14951.62</v>
      </c>
      <c r="M2448" s="169">
        <v>101.20038</v>
      </c>
      <c r="N2448" s="170">
        <v>15131.09626</v>
      </c>
      <c r="O2448" s="169" t="str">
        <f t="shared" si="38"/>
        <v>GNR</v>
      </c>
    </row>
    <row r="2449" spans="1:15" hidden="1" outlineLevel="3" x14ac:dyDescent="0.25">
      <c r="A2449" s="169" t="s">
        <v>1325</v>
      </c>
      <c r="B2449" s="169" t="s">
        <v>1326</v>
      </c>
      <c r="C2449" s="169" t="s">
        <v>1277</v>
      </c>
      <c r="D2449" s="169">
        <v>3.6219999999999999</v>
      </c>
      <c r="E2449" s="171">
        <v>17364</v>
      </c>
      <c r="J2449" s="169">
        <v>2.56</v>
      </c>
      <c r="K2449" s="171">
        <v>44044</v>
      </c>
      <c r="L2449" s="169">
        <v>14745.76</v>
      </c>
      <c r="M2449" s="169">
        <v>101.20038</v>
      </c>
      <c r="N2449" s="170">
        <v>14922.765149999999</v>
      </c>
      <c r="O2449" s="169" t="str">
        <f t="shared" si="38"/>
        <v>GNR</v>
      </c>
    </row>
    <row r="2450" spans="1:15" hidden="1" outlineLevel="3" x14ac:dyDescent="0.25">
      <c r="A2450" s="169" t="s">
        <v>1325</v>
      </c>
      <c r="B2450" s="169" t="s">
        <v>1326</v>
      </c>
      <c r="C2450" s="169" t="s">
        <v>1277</v>
      </c>
      <c r="D2450" s="169">
        <v>3.6219999999999999</v>
      </c>
      <c r="E2450" s="171">
        <v>17364</v>
      </c>
      <c r="J2450" s="169">
        <v>2.56</v>
      </c>
      <c r="K2450" s="171">
        <v>44075</v>
      </c>
      <c r="L2450" s="169">
        <v>14542.99</v>
      </c>
      <c r="M2450" s="169">
        <v>101.20038</v>
      </c>
      <c r="N2450" s="170">
        <v>14717.56114</v>
      </c>
      <c r="O2450" s="169" t="str">
        <f t="shared" si="38"/>
        <v>GNR</v>
      </c>
    </row>
    <row r="2451" spans="1:15" hidden="1" outlineLevel="3" x14ac:dyDescent="0.25">
      <c r="A2451" s="169" t="s">
        <v>1325</v>
      </c>
      <c r="B2451" s="169" t="s">
        <v>1326</v>
      </c>
      <c r="C2451" s="169" t="s">
        <v>1277</v>
      </c>
      <c r="D2451" s="169">
        <v>3.6219999999999999</v>
      </c>
      <c r="E2451" s="171">
        <v>17364</v>
      </c>
      <c r="J2451" s="169">
        <v>2.56</v>
      </c>
      <c r="K2451" s="171">
        <v>44105</v>
      </c>
      <c r="L2451" s="169">
        <v>14343.25</v>
      </c>
      <c r="M2451" s="169">
        <v>101.20038</v>
      </c>
      <c r="N2451" s="170">
        <v>14515.423500000001</v>
      </c>
      <c r="O2451" s="169" t="str">
        <f t="shared" si="38"/>
        <v>GNR</v>
      </c>
    </row>
    <row r="2452" spans="1:15" hidden="1" outlineLevel="3" x14ac:dyDescent="0.25">
      <c r="A2452" s="169" t="s">
        <v>1325</v>
      </c>
      <c r="B2452" s="169" t="s">
        <v>1326</v>
      </c>
      <c r="C2452" s="169" t="s">
        <v>1277</v>
      </c>
      <c r="D2452" s="169">
        <v>3.6219999999999999</v>
      </c>
      <c r="E2452" s="171">
        <v>17364</v>
      </c>
      <c r="J2452" s="169">
        <v>2.56</v>
      </c>
      <c r="K2452" s="171">
        <v>44136</v>
      </c>
      <c r="L2452" s="169">
        <v>14145.61</v>
      </c>
      <c r="M2452" s="169">
        <v>101.20038</v>
      </c>
      <c r="N2452" s="170">
        <v>14315.41107</v>
      </c>
      <c r="O2452" s="169" t="str">
        <f t="shared" si="38"/>
        <v>GNR</v>
      </c>
    </row>
    <row r="2453" spans="1:15" hidden="1" outlineLevel="3" x14ac:dyDescent="0.25">
      <c r="A2453" s="169" t="s">
        <v>1325</v>
      </c>
      <c r="B2453" s="169" t="s">
        <v>1326</v>
      </c>
      <c r="C2453" s="169" t="s">
        <v>1277</v>
      </c>
      <c r="D2453" s="169">
        <v>3.6219999999999999</v>
      </c>
      <c r="E2453" s="171">
        <v>17364</v>
      </c>
      <c r="J2453" s="169">
        <v>2.56</v>
      </c>
      <c r="K2453" s="171">
        <v>44166</v>
      </c>
      <c r="L2453" s="169">
        <v>13951.86</v>
      </c>
      <c r="M2453" s="169">
        <v>101.20038</v>
      </c>
      <c r="N2453" s="170">
        <v>14119.33534</v>
      </c>
      <c r="O2453" s="169" t="str">
        <f t="shared" si="38"/>
        <v>GNR</v>
      </c>
    </row>
    <row r="2454" spans="1:15" hidden="1" outlineLevel="3" x14ac:dyDescent="0.25">
      <c r="A2454" s="169" t="s">
        <v>1325</v>
      </c>
      <c r="B2454" s="169" t="s">
        <v>1326</v>
      </c>
      <c r="C2454" s="169" t="s">
        <v>1277</v>
      </c>
      <c r="D2454" s="169">
        <v>3.6219999999999999</v>
      </c>
      <c r="E2454" s="171">
        <v>17364</v>
      </c>
      <c r="J2454" s="169">
        <v>2.56</v>
      </c>
      <c r="K2454" s="171">
        <v>44197</v>
      </c>
      <c r="L2454" s="169">
        <v>13761</v>
      </c>
      <c r="M2454" s="169">
        <v>101.20038</v>
      </c>
      <c r="N2454" s="170">
        <v>13926.184289999999</v>
      </c>
      <c r="O2454" s="169" t="str">
        <f t="shared" si="38"/>
        <v>GNR</v>
      </c>
    </row>
    <row r="2455" spans="1:15" hidden="1" outlineLevel="3" x14ac:dyDescent="0.25">
      <c r="A2455" s="169" t="s">
        <v>1325</v>
      </c>
      <c r="B2455" s="169" t="s">
        <v>1326</v>
      </c>
      <c r="C2455" s="169" t="s">
        <v>1277</v>
      </c>
      <c r="D2455" s="169">
        <v>3.6219999999999999</v>
      </c>
      <c r="E2455" s="171">
        <v>17364</v>
      </c>
      <c r="J2455" s="169">
        <v>2.56</v>
      </c>
      <c r="K2455" s="171">
        <v>44228</v>
      </c>
      <c r="L2455" s="169">
        <v>13573.01</v>
      </c>
      <c r="M2455" s="169">
        <v>101.20038</v>
      </c>
      <c r="N2455" s="170">
        <v>13735.9377</v>
      </c>
      <c r="O2455" s="169" t="str">
        <f t="shared" si="38"/>
        <v>GNR</v>
      </c>
    </row>
    <row r="2456" spans="1:15" hidden="1" outlineLevel="3" x14ac:dyDescent="0.25">
      <c r="A2456" s="169" t="s">
        <v>1325</v>
      </c>
      <c r="B2456" s="169" t="s">
        <v>1326</v>
      </c>
      <c r="C2456" s="169" t="s">
        <v>1277</v>
      </c>
      <c r="D2456" s="169">
        <v>3.6219999999999999</v>
      </c>
      <c r="E2456" s="171">
        <v>17364</v>
      </c>
      <c r="J2456" s="169">
        <v>2.56</v>
      </c>
      <c r="K2456" s="171">
        <v>44256</v>
      </c>
      <c r="L2456" s="169">
        <v>13387.87</v>
      </c>
      <c r="M2456" s="169">
        <v>101.20038</v>
      </c>
      <c r="N2456" s="170">
        <v>13548.57531</v>
      </c>
      <c r="O2456" s="169" t="str">
        <f t="shared" si="38"/>
        <v>GNR</v>
      </c>
    </row>
    <row r="2457" spans="1:15" hidden="1" outlineLevel="3" x14ac:dyDescent="0.25">
      <c r="A2457" s="169" t="s">
        <v>1325</v>
      </c>
      <c r="B2457" s="169" t="s">
        <v>1326</v>
      </c>
      <c r="C2457" s="169" t="s">
        <v>1277</v>
      </c>
      <c r="D2457" s="169">
        <v>3.6219999999999999</v>
      </c>
      <c r="E2457" s="171">
        <v>17364</v>
      </c>
      <c r="J2457" s="169">
        <v>2.56</v>
      </c>
      <c r="K2457" s="171">
        <v>44287</v>
      </c>
      <c r="L2457" s="169">
        <v>13205.49</v>
      </c>
      <c r="M2457" s="169">
        <v>101.20038</v>
      </c>
      <c r="N2457" s="170">
        <v>13364.00606</v>
      </c>
      <c r="O2457" s="169" t="str">
        <f t="shared" si="38"/>
        <v>GNR</v>
      </c>
    </row>
    <row r="2458" spans="1:15" hidden="1" outlineLevel="3" x14ac:dyDescent="0.25">
      <c r="A2458" s="169" t="s">
        <v>1325</v>
      </c>
      <c r="B2458" s="169" t="s">
        <v>1326</v>
      </c>
      <c r="C2458" s="169" t="s">
        <v>1277</v>
      </c>
      <c r="D2458" s="169">
        <v>3.6219999999999999</v>
      </c>
      <c r="E2458" s="171">
        <v>17364</v>
      </c>
      <c r="J2458" s="169">
        <v>2.56</v>
      </c>
      <c r="K2458" s="171">
        <v>44317</v>
      </c>
      <c r="L2458" s="169">
        <v>13025.71</v>
      </c>
      <c r="M2458" s="169">
        <v>101.20038</v>
      </c>
      <c r="N2458" s="170">
        <v>13182.068020000001</v>
      </c>
      <c r="O2458" s="169" t="str">
        <f t="shared" si="38"/>
        <v>GNR</v>
      </c>
    </row>
    <row r="2459" spans="1:15" hidden="1" outlineLevel="3" x14ac:dyDescent="0.25">
      <c r="A2459" s="169" t="s">
        <v>1325</v>
      </c>
      <c r="B2459" s="169" t="s">
        <v>1326</v>
      </c>
      <c r="C2459" s="169" t="s">
        <v>1277</v>
      </c>
      <c r="D2459" s="169">
        <v>3.6219999999999999</v>
      </c>
      <c r="E2459" s="171">
        <v>17364</v>
      </c>
      <c r="J2459" s="169">
        <v>2.56</v>
      </c>
      <c r="K2459" s="171">
        <v>44348</v>
      </c>
      <c r="L2459" s="169">
        <v>12848.8</v>
      </c>
      <c r="M2459" s="169">
        <v>101.20038</v>
      </c>
      <c r="N2459" s="170">
        <v>13003.03443</v>
      </c>
      <c r="O2459" s="169" t="str">
        <f t="shared" si="38"/>
        <v>GNR</v>
      </c>
    </row>
    <row r="2460" spans="1:15" hidden="1" outlineLevel="3" x14ac:dyDescent="0.25">
      <c r="A2460" s="169" t="s">
        <v>1325</v>
      </c>
      <c r="B2460" s="169" t="s">
        <v>1326</v>
      </c>
      <c r="C2460" s="169" t="s">
        <v>1277</v>
      </c>
      <c r="D2460" s="169">
        <v>3.6219999999999999</v>
      </c>
      <c r="E2460" s="171">
        <v>17364</v>
      </c>
      <c r="J2460" s="169">
        <v>2.56</v>
      </c>
      <c r="K2460" s="171">
        <v>44378</v>
      </c>
      <c r="L2460" s="169">
        <v>6777.49</v>
      </c>
      <c r="M2460" s="169">
        <v>101.20038</v>
      </c>
      <c r="N2460" s="170">
        <v>6858.8456340000002</v>
      </c>
      <c r="O2460" s="169" t="str">
        <f t="shared" si="38"/>
        <v>GNR</v>
      </c>
    </row>
    <row r="2461" spans="1:15" hidden="1" outlineLevel="3" x14ac:dyDescent="0.25">
      <c r="A2461" s="169" t="s">
        <v>1327</v>
      </c>
      <c r="B2461" s="169" t="s">
        <v>1328</v>
      </c>
      <c r="C2461" s="169" t="s">
        <v>1277</v>
      </c>
      <c r="D2461" s="169">
        <v>2.5</v>
      </c>
      <c r="E2461" s="171">
        <v>13900</v>
      </c>
      <c r="J2461" s="169">
        <v>2.44</v>
      </c>
      <c r="K2461" s="171">
        <v>43374</v>
      </c>
      <c r="L2461" s="169">
        <v>12430.79</v>
      </c>
      <c r="M2461" s="169">
        <v>100</v>
      </c>
      <c r="N2461" s="170">
        <v>12430.79</v>
      </c>
      <c r="O2461" s="169" t="str">
        <f t="shared" si="38"/>
        <v>GNR</v>
      </c>
    </row>
    <row r="2462" spans="1:15" hidden="1" outlineLevel="3" x14ac:dyDescent="0.25">
      <c r="A2462" s="169" t="s">
        <v>1327</v>
      </c>
      <c r="B2462" s="169" t="s">
        <v>1328</v>
      </c>
      <c r="C2462" s="169" t="s">
        <v>1277</v>
      </c>
      <c r="D2462" s="169">
        <v>2.5</v>
      </c>
      <c r="E2462" s="171">
        <v>13900</v>
      </c>
      <c r="J2462" s="169">
        <v>2.44</v>
      </c>
      <c r="K2462" s="171">
        <v>43405</v>
      </c>
      <c r="L2462" s="169">
        <v>12297.85</v>
      </c>
      <c r="M2462" s="169">
        <v>100</v>
      </c>
      <c r="N2462" s="170">
        <v>12297.85</v>
      </c>
      <c r="O2462" s="169" t="str">
        <f t="shared" si="38"/>
        <v>GNR</v>
      </c>
    </row>
    <row r="2463" spans="1:15" hidden="1" outlineLevel="3" x14ac:dyDescent="0.25">
      <c r="A2463" s="169" t="s">
        <v>1327</v>
      </c>
      <c r="B2463" s="169" t="s">
        <v>1328</v>
      </c>
      <c r="C2463" s="169" t="s">
        <v>1277</v>
      </c>
      <c r="D2463" s="169">
        <v>2.5</v>
      </c>
      <c r="E2463" s="171">
        <v>13900</v>
      </c>
      <c r="J2463" s="169">
        <v>2.44</v>
      </c>
      <c r="K2463" s="171">
        <v>43435</v>
      </c>
      <c r="L2463" s="169">
        <v>10645.9</v>
      </c>
      <c r="M2463" s="169">
        <v>100</v>
      </c>
      <c r="N2463" s="170">
        <v>10645.9</v>
      </c>
      <c r="O2463" s="169" t="str">
        <f t="shared" si="38"/>
        <v>GNR</v>
      </c>
    </row>
    <row r="2464" spans="1:15" hidden="1" outlineLevel="3" x14ac:dyDescent="0.25">
      <c r="A2464" s="169" t="s">
        <v>1327</v>
      </c>
      <c r="B2464" s="169" t="s">
        <v>1328</v>
      </c>
      <c r="C2464" s="169" t="s">
        <v>1277</v>
      </c>
      <c r="D2464" s="169">
        <v>2.5</v>
      </c>
      <c r="E2464" s="171">
        <v>13900</v>
      </c>
      <c r="J2464" s="169">
        <v>2.44</v>
      </c>
      <c r="K2464" s="171">
        <v>43466</v>
      </c>
      <c r="L2464" s="169">
        <v>9826.86</v>
      </c>
      <c r="M2464" s="169">
        <v>100</v>
      </c>
      <c r="N2464" s="170">
        <v>9826.86</v>
      </c>
      <c r="O2464" s="169" t="str">
        <f t="shared" si="38"/>
        <v>GNR</v>
      </c>
    </row>
    <row r="2465" spans="1:15" hidden="1" outlineLevel="3" x14ac:dyDescent="0.25">
      <c r="A2465" s="169" t="s">
        <v>1327</v>
      </c>
      <c r="B2465" s="169" t="s">
        <v>1328</v>
      </c>
      <c r="C2465" s="169" t="s">
        <v>1277</v>
      </c>
      <c r="D2465" s="169">
        <v>2.5</v>
      </c>
      <c r="E2465" s="171">
        <v>13900</v>
      </c>
      <c r="J2465" s="169">
        <v>2.44</v>
      </c>
      <c r="K2465" s="171">
        <v>43497</v>
      </c>
      <c r="L2465" s="169">
        <v>8354.77</v>
      </c>
      <c r="M2465" s="169">
        <v>100</v>
      </c>
      <c r="N2465" s="170">
        <v>8354.77</v>
      </c>
      <c r="O2465" s="169" t="str">
        <f t="shared" si="38"/>
        <v>GNR</v>
      </c>
    </row>
    <row r="2466" spans="1:15" hidden="1" outlineLevel="3" x14ac:dyDescent="0.25">
      <c r="A2466" s="169" t="s">
        <v>1327</v>
      </c>
      <c r="B2466" s="169" t="s">
        <v>1328</v>
      </c>
      <c r="C2466" s="169" t="s">
        <v>1277</v>
      </c>
      <c r="D2466" s="169">
        <v>2.5</v>
      </c>
      <c r="E2466" s="171">
        <v>13900</v>
      </c>
      <c r="J2466" s="169">
        <v>2.44</v>
      </c>
      <c r="K2466" s="171">
        <v>43525</v>
      </c>
      <c r="L2466" s="169">
        <v>7975.74</v>
      </c>
      <c r="M2466" s="169">
        <v>100</v>
      </c>
      <c r="N2466" s="170">
        <v>7975.74</v>
      </c>
      <c r="O2466" s="169" t="str">
        <f t="shared" si="38"/>
        <v>GNR</v>
      </c>
    </row>
    <row r="2467" spans="1:15" hidden="1" outlineLevel="3" x14ac:dyDescent="0.25">
      <c r="A2467" s="169" t="s">
        <v>1327</v>
      </c>
      <c r="B2467" s="169" t="s">
        <v>1328</v>
      </c>
      <c r="C2467" s="169" t="s">
        <v>1277</v>
      </c>
      <c r="D2467" s="169">
        <v>2.5</v>
      </c>
      <c r="E2467" s="171">
        <v>13900</v>
      </c>
      <c r="J2467" s="169">
        <v>2.44</v>
      </c>
      <c r="K2467" s="171">
        <v>43556</v>
      </c>
      <c r="L2467" s="169">
        <v>8894.67</v>
      </c>
      <c r="M2467" s="169">
        <v>100</v>
      </c>
      <c r="N2467" s="170">
        <v>8894.67</v>
      </c>
      <c r="O2467" s="169" t="str">
        <f t="shared" si="38"/>
        <v>GNR</v>
      </c>
    </row>
    <row r="2468" spans="1:15" hidden="1" outlineLevel="3" x14ac:dyDescent="0.25">
      <c r="A2468" s="169" t="s">
        <v>1327</v>
      </c>
      <c r="B2468" s="169" t="s">
        <v>1328</v>
      </c>
      <c r="C2468" s="169" t="s">
        <v>1277</v>
      </c>
      <c r="D2468" s="169">
        <v>2.5</v>
      </c>
      <c r="E2468" s="171">
        <v>13900</v>
      </c>
      <c r="J2468" s="169">
        <v>2.44</v>
      </c>
      <c r="K2468" s="171">
        <v>43586</v>
      </c>
      <c r="L2468" s="169">
        <v>9857.7199999999993</v>
      </c>
      <c r="M2468" s="169">
        <v>100</v>
      </c>
      <c r="N2468" s="170">
        <v>9857.7199999999993</v>
      </c>
      <c r="O2468" s="169" t="str">
        <f t="shared" si="38"/>
        <v>GNR</v>
      </c>
    </row>
    <row r="2469" spans="1:15" hidden="1" outlineLevel="3" x14ac:dyDescent="0.25">
      <c r="A2469" s="169" t="s">
        <v>1327</v>
      </c>
      <c r="B2469" s="169" t="s">
        <v>1328</v>
      </c>
      <c r="C2469" s="169" t="s">
        <v>1277</v>
      </c>
      <c r="D2469" s="169">
        <v>2.5</v>
      </c>
      <c r="E2469" s="171">
        <v>13900</v>
      </c>
      <c r="J2469" s="169">
        <v>2.44</v>
      </c>
      <c r="K2469" s="171">
        <v>43617</v>
      </c>
      <c r="L2469" s="169">
        <v>10266.049999999999</v>
      </c>
      <c r="M2469" s="169">
        <v>100</v>
      </c>
      <c r="N2469" s="170">
        <v>10266.049999999999</v>
      </c>
      <c r="O2469" s="169" t="str">
        <f t="shared" si="38"/>
        <v>GNR</v>
      </c>
    </row>
    <row r="2470" spans="1:15" hidden="1" outlineLevel="3" x14ac:dyDescent="0.25">
      <c r="A2470" s="169" t="s">
        <v>1327</v>
      </c>
      <c r="B2470" s="169" t="s">
        <v>1328</v>
      </c>
      <c r="C2470" s="169" t="s">
        <v>1277</v>
      </c>
      <c r="D2470" s="169">
        <v>2.5</v>
      </c>
      <c r="E2470" s="171">
        <v>13900</v>
      </c>
      <c r="J2470" s="169">
        <v>2.44</v>
      </c>
      <c r="K2470" s="171">
        <v>43647</v>
      </c>
      <c r="L2470" s="169">
        <v>9974.2099999999991</v>
      </c>
      <c r="M2470" s="169">
        <v>100</v>
      </c>
      <c r="N2470" s="170">
        <v>9974.2099999999991</v>
      </c>
      <c r="O2470" s="169" t="str">
        <f t="shared" si="38"/>
        <v>GNR</v>
      </c>
    </row>
    <row r="2471" spans="1:15" hidden="1" outlineLevel="3" x14ac:dyDescent="0.25">
      <c r="A2471" s="169" t="s">
        <v>1327</v>
      </c>
      <c r="B2471" s="169" t="s">
        <v>1328</v>
      </c>
      <c r="C2471" s="169" t="s">
        <v>1277</v>
      </c>
      <c r="D2471" s="169">
        <v>2.5</v>
      </c>
      <c r="E2471" s="171">
        <v>13900</v>
      </c>
      <c r="J2471" s="169">
        <v>2.44</v>
      </c>
      <c r="K2471" s="171">
        <v>43678</v>
      </c>
      <c r="L2471" s="169">
        <v>10265.16</v>
      </c>
      <c r="M2471" s="169">
        <v>100</v>
      </c>
      <c r="N2471" s="170">
        <v>10265.16</v>
      </c>
      <c r="O2471" s="169" t="str">
        <f t="shared" si="38"/>
        <v>GNR</v>
      </c>
    </row>
    <row r="2472" spans="1:15" hidden="1" outlineLevel="3" x14ac:dyDescent="0.25">
      <c r="A2472" s="169" t="s">
        <v>1327</v>
      </c>
      <c r="B2472" s="169" t="s">
        <v>1328</v>
      </c>
      <c r="C2472" s="169" t="s">
        <v>1277</v>
      </c>
      <c r="D2472" s="169">
        <v>2.5</v>
      </c>
      <c r="E2472" s="171">
        <v>13900</v>
      </c>
      <c r="J2472" s="169">
        <v>2.44</v>
      </c>
      <c r="K2472" s="171">
        <v>43709</v>
      </c>
      <c r="L2472" s="169">
        <v>10017.709999999999</v>
      </c>
      <c r="M2472" s="169">
        <v>100</v>
      </c>
      <c r="N2472" s="170">
        <v>10017.709999999999</v>
      </c>
      <c r="O2472" s="169" t="str">
        <f t="shared" si="38"/>
        <v>GNR</v>
      </c>
    </row>
    <row r="2473" spans="1:15" hidden="1" outlineLevel="3" x14ac:dyDescent="0.25">
      <c r="A2473" s="169" t="s">
        <v>1327</v>
      </c>
      <c r="B2473" s="169" t="s">
        <v>1328</v>
      </c>
      <c r="C2473" s="169" t="s">
        <v>1277</v>
      </c>
      <c r="D2473" s="169">
        <v>2.5</v>
      </c>
      <c r="E2473" s="171">
        <v>13900</v>
      </c>
      <c r="J2473" s="169">
        <v>2.44</v>
      </c>
      <c r="K2473" s="171">
        <v>43739</v>
      </c>
      <c r="L2473" s="169">
        <v>8852.9500000000007</v>
      </c>
      <c r="M2473" s="169">
        <v>100</v>
      </c>
      <c r="N2473" s="170">
        <v>8852.9500000000007</v>
      </c>
      <c r="O2473" s="169" t="str">
        <f t="shared" si="38"/>
        <v>GNR</v>
      </c>
    </row>
    <row r="2474" spans="1:15" hidden="1" outlineLevel="3" x14ac:dyDescent="0.25">
      <c r="A2474" s="169" t="s">
        <v>1327</v>
      </c>
      <c r="B2474" s="169" t="s">
        <v>1328</v>
      </c>
      <c r="C2474" s="169" t="s">
        <v>1277</v>
      </c>
      <c r="D2474" s="169">
        <v>2.5</v>
      </c>
      <c r="E2474" s="171">
        <v>13900</v>
      </c>
      <c r="J2474" s="169">
        <v>2.44</v>
      </c>
      <c r="K2474" s="171">
        <v>43770</v>
      </c>
      <c r="L2474" s="169">
        <v>9018.67</v>
      </c>
      <c r="M2474" s="169">
        <v>100</v>
      </c>
      <c r="N2474" s="170">
        <v>9018.67</v>
      </c>
      <c r="O2474" s="169" t="str">
        <f t="shared" si="38"/>
        <v>GNR</v>
      </c>
    </row>
    <row r="2475" spans="1:15" hidden="1" outlineLevel="3" x14ac:dyDescent="0.25">
      <c r="A2475" s="169" t="s">
        <v>1327</v>
      </c>
      <c r="B2475" s="169" t="s">
        <v>1328</v>
      </c>
      <c r="C2475" s="169" t="s">
        <v>1277</v>
      </c>
      <c r="D2475" s="169">
        <v>2.5</v>
      </c>
      <c r="E2475" s="171">
        <v>13900</v>
      </c>
      <c r="J2475" s="169">
        <v>2.44</v>
      </c>
      <c r="K2475" s="171">
        <v>43800</v>
      </c>
      <c r="L2475" s="169">
        <v>8158.12</v>
      </c>
      <c r="M2475" s="169">
        <v>100</v>
      </c>
      <c r="N2475" s="170">
        <v>8158.12</v>
      </c>
      <c r="O2475" s="169" t="str">
        <f t="shared" si="38"/>
        <v>GNR</v>
      </c>
    </row>
    <row r="2476" spans="1:15" hidden="1" outlineLevel="3" x14ac:dyDescent="0.25">
      <c r="A2476" s="169" t="s">
        <v>1327</v>
      </c>
      <c r="B2476" s="169" t="s">
        <v>1328</v>
      </c>
      <c r="C2476" s="169" t="s">
        <v>1277</v>
      </c>
      <c r="D2476" s="169">
        <v>2.5</v>
      </c>
      <c r="E2476" s="171">
        <v>13900</v>
      </c>
      <c r="J2476" s="169">
        <v>2.44</v>
      </c>
      <c r="K2476" s="171">
        <v>43831</v>
      </c>
      <c r="L2476" s="169">
        <v>8337.02</v>
      </c>
      <c r="M2476" s="169">
        <v>100</v>
      </c>
      <c r="N2476" s="170">
        <v>8337.02</v>
      </c>
      <c r="O2476" s="169" t="str">
        <f t="shared" si="38"/>
        <v>GNR</v>
      </c>
    </row>
    <row r="2477" spans="1:15" hidden="1" outlineLevel="3" x14ac:dyDescent="0.25">
      <c r="A2477" s="169" t="s">
        <v>1327</v>
      </c>
      <c r="B2477" s="169" t="s">
        <v>1328</v>
      </c>
      <c r="C2477" s="169" t="s">
        <v>1277</v>
      </c>
      <c r="D2477" s="169">
        <v>2.5</v>
      </c>
      <c r="E2477" s="171">
        <v>13900</v>
      </c>
      <c r="J2477" s="169">
        <v>2.44</v>
      </c>
      <c r="K2477" s="171">
        <v>43862</v>
      </c>
      <c r="L2477" s="169">
        <v>7241.91</v>
      </c>
      <c r="M2477" s="169">
        <v>100</v>
      </c>
      <c r="N2477" s="170">
        <v>7241.91</v>
      </c>
      <c r="O2477" s="169" t="str">
        <f t="shared" si="38"/>
        <v>GNR</v>
      </c>
    </row>
    <row r="2478" spans="1:15" hidden="1" outlineLevel="3" x14ac:dyDescent="0.25">
      <c r="A2478" s="169" t="s">
        <v>1327</v>
      </c>
      <c r="B2478" s="169" t="s">
        <v>1328</v>
      </c>
      <c r="C2478" s="169" t="s">
        <v>1277</v>
      </c>
      <c r="D2478" s="169">
        <v>2.5</v>
      </c>
      <c r="E2478" s="171">
        <v>13900</v>
      </c>
      <c r="J2478" s="169">
        <v>2.44</v>
      </c>
      <c r="K2478" s="171">
        <v>43891</v>
      </c>
      <c r="L2478" s="169">
        <v>7191.32</v>
      </c>
      <c r="M2478" s="169">
        <v>100</v>
      </c>
      <c r="N2478" s="170">
        <v>7191.32</v>
      </c>
      <c r="O2478" s="169" t="str">
        <f t="shared" si="38"/>
        <v>GNR</v>
      </c>
    </row>
    <row r="2479" spans="1:15" hidden="1" outlineLevel="3" x14ac:dyDescent="0.25">
      <c r="A2479" s="169" t="s">
        <v>1327</v>
      </c>
      <c r="B2479" s="169" t="s">
        <v>1328</v>
      </c>
      <c r="C2479" s="169" t="s">
        <v>1277</v>
      </c>
      <c r="D2479" s="169">
        <v>2.5</v>
      </c>
      <c r="E2479" s="171">
        <v>13900</v>
      </c>
      <c r="J2479" s="169">
        <v>2.44</v>
      </c>
      <c r="K2479" s="171">
        <v>43922</v>
      </c>
      <c r="L2479" s="169">
        <v>8298.7800000000007</v>
      </c>
      <c r="M2479" s="169">
        <v>100</v>
      </c>
      <c r="N2479" s="170">
        <v>8298.7800000000007</v>
      </c>
      <c r="O2479" s="169" t="str">
        <f t="shared" si="38"/>
        <v>GNR</v>
      </c>
    </row>
    <row r="2480" spans="1:15" hidden="1" outlineLevel="3" x14ac:dyDescent="0.25">
      <c r="A2480" s="169" t="s">
        <v>1327</v>
      </c>
      <c r="B2480" s="169" t="s">
        <v>1328</v>
      </c>
      <c r="C2480" s="169" t="s">
        <v>1277</v>
      </c>
      <c r="D2480" s="169">
        <v>2.5</v>
      </c>
      <c r="E2480" s="171">
        <v>13900</v>
      </c>
      <c r="J2480" s="169">
        <v>2.44</v>
      </c>
      <c r="K2480" s="171">
        <v>43952</v>
      </c>
      <c r="L2480" s="169">
        <v>9032.8799999999992</v>
      </c>
      <c r="M2480" s="169">
        <v>100</v>
      </c>
      <c r="N2480" s="170">
        <v>9032.8799999999992</v>
      </c>
      <c r="O2480" s="169" t="str">
        <f t="shared" si="38"/>
        <v>GNR</v>
      </c>
    </row>
    <row r="2481" spans="1:15" hidden="1" outlineLevel="3" x14ac:dyDescent="0.25">
      <c r="A2481" s="169" t="s">
        <v>1327</v>
      </c>
      <c r="B2481" s="169" t="s">
        <v>1328</v>
      </c>
      <c r="C2481" s="169" t="s">
        <v>1277</v>
      </c>
      <c r="D2481" s="169">
        <v>2.5</v>
      </c>
      <c r="E2481" s="171">
        <v>13900</v>
      </c>
      <c r="J2481" s="169">
        <v>2.44</v>
      </c>
      <c r="K2481" s="171">
        <v>43983</v>
      </c>
      <c r="L2481" s="169">
        <v>8948</v>
      </c>
      <c r="M2481" s="169">
        <v>100</v>
      </c>
      <c r="N2481" s="170">
        <v>8948</v>
      </c>
      <c r="O2481" s="169" t="str">
        <f t="shared" si="38"/>
        <v>GNR</v>
      </c>
    </row>
    <row r="2482" spans="1:15" hidden="1" outlineLevel="3" x14ac:dyDescent="0.25">
      <c r="A2482" s="169" t="s">
        <v>1327</v>
      </c>
      <c r="B2482" s="169" t="s">
        <v>1328</v>
      </c>
      <c r="C2482" s="169" t="s">
        <v>1277</v>
      </c>
      <c r="D2482" s="169">
        <v>2.5</v>
      </c>
      <c r="E2482" s="171">
        <v>13900</v>
      </c>
      <c r="J2482" s="169">
        <v>2.44</v>
      </c>
      <c r="K2482" s="171">
        <v>44013</v>
      </c>
      <c r="L2482" s="169">
        <v>9895.01</v>
      </c>
      <c r="M2482" s="169">
        <v>100</v>
      </c>
      <c r="N2482" s="170">
        <v>9895.01</v>
      </c>
      <c r="O2482" s="169" t="str">
        <f t="shared" si="38"/>
        <v>GNR</v>
      </c>
    </row>
    <row r="2483" spans="1:15" hidden="1" outlineLevel="3" x14ac:dyDescent="0.25">
      <c r="A2483" s="169" t="s">
        <v>1327</v>
      </c>
      <c r="B2483" s="169" t="s">
        <v>1328</v>
      </c>
      <c r="C2483" s="169" t="s">
        <v>1277</v>
      </c>
      <c r="D2483" s="169">
        <v>2.5</v>
      </c>
      <c r="E2483" s="171">
        <v>13900</v>
      </c>
      <c r="J2483" s="169">
        <v>2.44</v>
      </c>
      <c r="K2483" s="171">
        <v>44044</v>
      </c>
      <c r="L2483" s="169">
        <v>9594.02</v>
      </c>
      <c r="M2483" s="169">
        <v>100</v>
      </c>
      <c r="N2483" s="170">
        <v>9594.02</v>
      </c>
      <c r="O2483" s="169" t="str">
        <f t="shared" si="38"/>
        <v>GNR</v>
      </c>
    </row>
    <row r="2484" spans="1:15" hidden="1" outlineLevel="3" x14ac:dyDescent="0.25">
      <c r="A2484" s="169" t="s">
        <v>1327</v>
      </c>
      <c r="B2484" s="169" t="s">
        <v>1328</v>
      </c>
      <c r="C2484" s="169" t="s">
        <v>1277</v>
      </c>
      <c r="D2484" s="169">
        <v>2.5</v>
      </c>
      <c r="E2484" s="171">
        <v>13900</v>
      </c>
      <c r="J2484" s="169">
        <v>2.44</v>
      </c>
      <c r="K2484" s="171">
        <v>44075</v>
      </c>
      <c r="L2484" s="169">
        <v>9108.4699999999993</v>
      </c>
      <c r="M2484" s="169">
        <v>100</v>
      </c>
      <c r="N2484" s="170">
        <v>9108.4699999999993</v>
      </c>
      <c r="O2484" s="169" t="str">
        <f t="shared" si="38"/>
        <v>GNR</v>
      </c>
    </row>
    <row r="2485" spans="1:15" hidden="1" outlineLevel="3" x14ac:dyDescent="0.25">
      <c r="A2485" s="169" t="s">
        <v>1327</v>
      </c>
      <c r="B2485" s="169" t="s">
        <v>1328</v>
      </c>
      <c r="C2485" s="169" t="s">
        <v>1277</v>
      </c>
      <c r="D2485" s="169">
        <v>2.5</v>
      </c>
      <c r="E2485" s="171">
        <v>13900</v>
      </c>
      <c r="J2485" s="169">
        <v>2.44</v>
      </c>
      <c r="K2485" s="171">
        <v>44105</v>
      </c>
      <c r="L2485" s="169">
        <v>8559.48</v>
      </c>
      <c r="M2485" s="169">
        <v>100</v>
      </c>
      <c r="N2485" s="170">
        <v>8559.48</v>
      </c>
      <c r="O2485" s="169" t="str">
        <f t="shared" si="38"/>
        <v>GNR</v>
      </c>
    </row>
    <row r="2486" spans="1:15" hidden="1" outlineLevel="3" x14ac:dyDescent="0.25">
      <c r="A2486" s="169" t="s">
        <v>1327</v>
      </c>
      <c r="B2486" s="169" t="s">
        <v>1328</v>
      </c>
      <c r="C2486" s="169" t="s">
        <v>1277</v>
      </c>
      <c r="D2486" s="169">
        <v>2.5</v>
      </c>
      <c r="E2486" s="171">
        <v>13900</v>
      </c>
      <c r="J2486" s="169">
        <v>2.44</v>
      </c>
      <c r="K2486" s="171">
        <v>44136</v>
      </c>
      <c r="L2486" s="169">
        <v>8243.5400000000009</v>
      </c>
      <c r="M2486" s="169">
        <v>100</v>
      </c>
      <c r="N2486" s="170">
        <v>8243.5400000000009</v>
      </c>
      <c r="O2486" s="169" t="str">
        <f t="shared" si="38"/>
        <v>GNR</v>
      </c>
    </row>
    <row r="2487" spans="1:15" hidden="1" outlineLevel="3" x14ac:dyDescent="0.25">
      <c r="A2487" s="169" t="s">
        <v>1327</v>
      </c>
      <c r="B2487" s="169" t="s">
        <v>1328</v>
      </c>
      <c r="C2487" s="169" t="s">
        <v>1277</v>
      </c>
      <c r="D2487" s="169">
        <v>2.5</v>
      </c>
      <c r="E2487" s="171">
        <v>13900</v>
      </c>
      <c r="J2487" s="169">
        <v>2.44</v>
      </c>
      <c r="K2487" s="171">
        <v>44166</v>
      </c>
      <c r="L2487" s="169">
        <v>7683.15</v>
      </c>
      <c r="M2487" s="169">
        <v>100</v>
      </c>
      <c r="N2487" s="170">
        <v>7683.15</v>
      </c>
      <c r="O2487" s="169" t="str">
        <f t="shared" si="38"/>
        <v>GNR</v>
      </c>
    </row>
    <row r="2488" spans="1:15" hidden="1" outlineLevel="3" x14ac:dyDescent="0.25">
      <c r="A2488" s="169" t="s">
        <v>1327</v>
      </c>
      <c r="B2488" s="169" t="s">
        <v>1328</v>
      </c>
      <c r="C2488" s="169" t="s">
        <v>1277</v>
      </c>
      <c r="D2488" s="169">
        <v>2.5</v>
      </c>
      <c r="E2488" s="171">
        <v>13900</v>
      </c>
      <c r="J2488" s="169">
        <v>2.44</v>
      </c>
      <c r="K2488" s="171">
        <v>44197</v>
      </c>
      <c r="L2488" s="169">
        <v>8075.29</v>
      </c>
      <c r="M2488" s="169">
        <v>100</v>
      </c>
      <c r="N2488" s="170">
        <v>8075.29</v>
      </c>
      <c r="O2488" s="169" t="str">
        <f t="shared" si="38"/>
        <v>GNR</v>
      </c>
    </row>
    <row r="2489" spans="1:15" hidden="1" outlineLevel="3" x14ac:dyDescent="0.25">
      <c r="A2489" s="169" t="s">
        <v>1327</v>
      </c>
      <c r="B2489" s="169" t="s">
        <v>1328</v>
      </c>
      <c r="C2489" s="169" t="s">
        <v>1277</v>
      </c>
      <c r="D2489" s="169">
        <v>2.5</v>
      </c>
      <c r="E2489" s="171">
        <v>13900</v>
      </c>
      <c r="J2489" s="169">
        <v>2.44</v>
      </c>
      <c r="K2489" s="171">
        <v>44228</v>
      </c>
      <c r="L2489" s="169">
        <v>6702.62</v>
      </c>
      <c r="M2489" s="169">
        <v>100</v>
      </c>
      <c r="N2489" s="170">
        <v>6702.62</v>
      </c>
      <c r="O2489" s="169" t="str">
        <f t="shared" si="38"/>
        <v>GNR</v>
      </c>
    </row>
    <row r="2490" spans="1:15" hidden="1" outlineLevel="3" x14ac:dyDescent="0.25">
      <c r="A2490" s="169" t="s">
        <v>1327</v>
      </c>
      <c r="B2490" s="169" t="s">
        <v>1328</v>
      </c>
      <c r="C2490" s="169" t="s">
        <v>1277</v>
      </c>
      <c r="D2490" s="169">
        <v>2.5</v>
      </c>
      <c r="E2490" s="171">
        <v>13900</v>
      </c>
      <c r="J2490" s="169">
        <v>2.44</v>
      </c>
      <c r="K2490" s="171">
        <v>44256</v>
      </c>
      <c r="L2490" s="169">
        <v>6799.24</v>
      </c>
      <c r="M2490" s="169">
        <v>100</v>
      </c>
      <c r="N2490" s="170">
        <v>6799.24</v>
      </c>
      <c r="O2490" s="169" t="str">
        <f t="shared" si="38"/>
        <v>GNR</v>
      </c>
    </row>
    <row r="2491" spans="1:15" hidden="1" outlineLevel="3" x14ac:dyDescent="0.25">
      <c r="A2491" s="169" t="s">
        <v>1327</v>
      </c>
      <c r="B2491" s="169" t="s">
        <v>1328</v>
      </c>
      <c r="C2491" s="169" t="s">
        <v>1277</v>
      </c>
      <c r="D2491" s="169">
        <v>2.5</v>
      </c>
      <c r="E2491" s="171">
        <v>13900</v>
      </c>
      <c r="J2491" s="169">
        <v>2.44</v>
      </c>
      <c r="K2491" s="171">
        <v>44287</v>
      </c>
      <c r="L2491" s="169">
        <v>7835.62</v>
      </c>
      <c r="M2491" s="169">
        <v>100</v>
      </c>
      <c r="N2491" s="170">
        <v>7835.62</v>
      </c>
      <c r="O2491" s="169" t="str">
        <f t="shared" si="38"/>
        <v>GNR</v>
      </c>
    </row>
    <row r="2492" spans="1:15" hidden="1" outlineLevel="3" x14ac:dyDescent="0.25">
      <c r="A2492" s="169" t="s">
        <v>1327</v>
      </c>
      <c r="B2492" s="169" t="s">
        <v>1328</v>
      </c>
      <c r="C2492" s="169" t="s">
        <v>1277</v>
      </c>
      <c r="D2492" s="169">
        <v>2.5</v>
      </c>
      <c r="E2492" s="171">
        <v>13900</v>
      </c>
      <c r="J2492" s="169">
        <v>2.44</v>
      </c>
      <c r="K2492" s="171">
        <v>44317</v>
      </c>
      <c r="L2492" s="169">
        <v>8356.41</v>
      </c>
      <c r="M2492" s="169">
        <v>100</v>
      </c>
      <c r="N2492" s="170">
        <v>8356.41</v>
      </c>
      <c r="O2492" s="169" t="str">
        <f t="shared" si="38"/>
        <v>GNR</v>
      </c>
    </row>
    <row r="2493" spans="1:15" hidden="1" outlineLevel="3" x14ac:dyDescent="0.25">
      <c r="A2493" s="169" t="s">
        <v>1327</v>
      </c>
      <c r="B2493" s="169" t="s">
        <v>1328</v>
      </c>
      <c r="C2493" s="169" t="s">
        <v>1277</v>
      </c>
      <c r="D2493" s="169">
        <v>2.5</v>
      </c>
      <c r="E2493" s="171">
        <v>13900</v>
      </c>
      <c r="J2493" s="169">
        <v>2.44</v>
      </c>
      <c r="K2493" s="171">
        <v>44348</v>
      </c>
      <c r="L2493" s="169">
        <v>8702.0499999999993</v>
      </c>
      <c r="M2493" s="169">
        <v>100</v>
      </c>
      <c r="N2493" s="170">
        <v>8702.0499999999993</v>
      </c>
      <c r="O2493" s="169" t="str">
        <f t="shared" si="38"/>
        <v>GNR</v>
      </c>
    </row>
    <row r="2494" spans="1:15" hidden="1" outlineLevel="3" x14ac:dyDescent="0.25">
      <c r="A2494" s="169" t="s">
        <v>1327</v>
      </c>
      <c r="B2494" s="169" t="s">
        <v>1328</v>
      </c>
      <c r="C2494" s="169" t="s">
        <v>1277</v>
      </c>
      <c r="D2494" s="169">
        <v>2.5</v>
      </c>
      <c r="E2494" s="171">
        <v>13900</v>
      </c>
      <c r="J2494" s="169">
        <v>2.44</v>
      </c>
      <c r="K2494" s="171">
        <v>44378</v>
      </c>
      <c r="L2494" s="169">
        <v>9125.6</v>
      </c>
      <c r="M2494" s="169">
        <v>100</v>
      </c>
      <c r="N2494" s="170">
        <v>9125.6</v>
      </c>
      <c r="O2494" s="169" t="str">
        <f t="shared" si="38"/>
        <v>GNR</v>
      </c>
    </row>
    <row r="2495" spans="1:15" hidden="1" outlineLevel="3" x14ac:dyDescent="0.25">
      <c r="A2495" s="169" t="s">
        <v>1327</v>
      </c>
      <c r="B2495" s="169" t="s">
        <v>1328</v>
      </c>
      <c r="C2495" s="169" t="s">
        <v>1277</v>
      </c>
      <c r="D2495" s="169">
        <v>2.5</v>
      </c>
      <c r="E2495" s="171">
        <v>13900</v>
      </c>
      <c r="J2495" s="169">
        <v>2.44</v>
      </c>
      <c r="K2495" s="171">
        <v>44409</v>
      </c>
      <c r="L2495" s="169">
        <v>8769.58</v>
      </c>
      <c r="M2495" s="169">
        <v>100</v>
      </c>
      <c r="N2495" s="170">
        <v>8769.58</v>
      </c>
      <c r="O2495" s="169" t="str">
        <f t="shared" ref="O2495:O2558" si="39">LEFT(B2495,3)</f>
        <v>GNR</v>
      </c>
    </row>
    <row r="2496" spans="1:15" hidden="1" outlineLevel="3" x14ac:dyDescent="0.25">
      <c r="A2496" s="169" t="s">
        <v>1327</v>
      </c>
      <c r="B2496" s="169" t="s">
        <v>1328</v>
      </c>
      <c r="C2496" s="169" t="s">
        <v>1277</v>
      </c>
      <c r="D2496" s="169">
        <v>2.5</v>
      </c>
      <c r="E2496" s="171">
        <v>13900</v>
      </c>
      <c r="J2496" s="169">
        <v>2.44</v>
      </c>
      <c r="K2496" s="171">
        <v>44440</v>
      </c>
      <c r="L2496" s="169">
        <v>8832.8799999999992</v>
      </c>
      <c r="M2496" s="169">
        <v>100</v>
      </c>
      <c r="N2496" s="170">
        <v>8832.8799999999992</v>
      </c>
      <c r="O2496" s="169" t="str">
        <f t="shared" si="39"/>
        <v>GNR</v>
      </c>
    </row>
    <row r="2497" spans="1:15" hidden="1" outlineLevel="3" x14ac:dyDescent="0.25">
      <c r="A2497" s="169" t="s">
        <v>1327</v>
      </c>
      <c r="B2497" s="169" t="s">
        <v>1328</v>
      </c>
      <c r="C2497" s="169" t="s">
        <v>1277</v>
      </c>
      <c r="D2497" s="169">
        <v>2.5</v>
      </c>
      <c r="E2497" s="171">
        <v>13900</v>
      </c>
      <c r="J2497" s="169">
        <v>2.44</v>
      </c>
      <c r="K2497" s="171">
        <v>44470</v>
      </c>
      <c r="L2497" s="169">
        <v>7887.59</v>
      </c>
      <c r="M2497" s="169">
        <v>100</v>
      </c>
      <c r="N2497" s="170">
        <v>7887.59</v>
      </c>
      <c r="O2497" s="169" t="str">
        <f t="shared" si="39"/>
        <v>GNR</v>
      </c>
    </row>
    <row r="2498" spans="1:15" hidden="1" outlineLevel="3" x14ac:dyDescent="0.25">
      <c r="A2498" s="169" t="s">
        <v>1327</v>
      </c>
      <c r="B2498" s="169" t="s">
        <v>1328</v>
      </c>
      <c r="C2498" s="169" t="s">
        <v>1277</v>
      </c>
      <c r="D2498" s="169">
        <v>2.5</v>
      </c>
      <c r="E2498" s="171">
        <v>13900</v>
      </c>
      <c r="J2498" s="169">
        <v>2.44</v>
      </c>
      <c r="K2498" s="171">
        <v>44501</v>
      </c>
      <c r="L2498" s="169">
        <v>7751.84</v>
      </c>
      <c r="M2498" s="169">
        <v>100</v>
      </c>
      <c r="N2498" s="170">
        <v>7751.84</v>
      </c>
      <c r="O2498" s="169" t="str">
        <f t="shared" si="39"/>
        <v>GNR</v>
      </c>
    </row>
    <row r="2499" spans="1:15" hidden="1" outlineLevel="3" x14ac:dyDescent="0.25">
      <c r="A2499" s="169" t="s">
        <v>1327</v>
      </c>
      <c r="B2499" s="169" t="s">
        <v>1328</v>
      </c>
      <c r="C2499" s="169" t="s">
        <v>1277</v>
      </c>
      <c r="D2499" s="169">
        <v>2.5</v>
      </c>
      <c r="E2499" s="171">
        <v>13900</v>
      </c>
      <c r="J2499" s="169">
        <v>2.44</v>
      </c>
      <c r="K2499" s="171">
        <v>44531</v>
      </c>
      <c r="L2499" s="169">
        <v>7313.13</v>
      </c>
      <c r="M2499" s="169">
        <v>100</v>
      </c>
      <c r="N2499" s="170">
        <v>7313.13</v>
      </c>
      <c r="O2499" s="169" t="str">
        <f t="shared" si="39"/>
        <v>GNR</v>
      </c>
    </row>
    <row r="2500" spans="1:15" hidden="1" outlineLevel="3" x14ac:dyDescent="0.25">
      <c r="A2500" s="169" t="s">
        <v>1327</v>
      </c>
      <c r="B2500" s="169" t="s">
        <v>1328</v>
      </c>
      <c r="C2500" s="169" t="s">
        <v>1277</v>
      </c>
      <c r="D2500" s="169">
        <v>2.5</v>
      </c>
      <c r="E2500" s="171">
        <v>13900</v>
      </c>
      <c r="J2500" s="169">
        <v>2.44</v>
      </c>
      <c r="K2500" s="171">
        <v>44562</v>
      </c>
      <c r="L2500" s="169">
        <v>7386.87</v>
      </c>
      <c r="M2500" s="169">
        <v>100</v>
      </c>
      <c r="N2500" s="170">
        <v>7386.87</v>
      </c>
      <c r="O2500" s="169" t="str">
        <f t="shared" si="39"/>
        <v>GNR</v>
      </c>
    </row>
    <row r="2501" spans="1:15" hidden="1" outlineLevel="3" x14ac:dyDescent="0.25">
      <c r="A2501" s="169" t="s">
        <v>1327</v>
      </c>
      <c r="B2501" s="169" t="s">
        <v>1328</v>
      </c>
      <c r="C2501" s="169" t="s">
        <v>1277</v>
      </c>
      <c r="D2501" s="169">
        <v>2.5</v>
      </c>
      <c r="E2501" s="171">
        <v>13900</v>
      </c>
      <c r="J2501" s="169">
        <v>2.44</v>
      </c>
      <c r="K2501" s="171">
        <v>44593</v>
      </c>
      <c r="L2501" s="169">
        <v>6281.59</v>
      </c>
      <c r="M2501" s="169">
        <v>100</v>
      </c>
      <c r="N2501" s="170">
        <v>6281.59</v>
      </c>
      <c r="O2501" s="169" t="str">
        <f t="shared" si="39"/>
        <v>GNR</v>
      </c>
    </row>
    <row r="2502" spans="1:15" hidden="1" outlineLevel="3" x14ac:dyDescent="0.25">
      <c r="A2502" s="169" t="s">
        <v>1327</v>
      </c>
      <c r="B2502" s="169" t="s">
        <v>1328</v>
      </c>
      <c r="C2502" s="169" t="s">
        <v>1277</v>
      </c>
      <c r="D2502" s="169">
        <v>2.5</v>
      </c>
      <c r="E2502" s="171">
        <v>13900</v>
      </c>
      <c r="J2502" s="169">
        <v>2.44</v>
      </c>
      <c r="K2502" s="171">
        <v>44621</v>
      </c>
      <c r="L2502" s="169">
        <v>6372.41</v>
      </c>
      <c r="M2502" s="169">
        <v>100</v>
      </c>
      <c r="N2502" s="170">
        <v>6372.41</v>
      </c>
      <c r="O2502" s="169" t="str">
        <f t="shared" si="39"/>
        <v>GNR</v>
      </c>
    </row>
    <row r="2503" spans="1:15" hidden="1" outlineLevel="3" x14ac:dyDescent="0.25">
      <c r="A2503" s="169" t="s">
        <v>1327</v>
      </c>
      <c r="B2503" s="169" t="s">
        <v>1328</v>
      </c>
      <c r="C2503" s="169" t="s">
        <v>1277</v>
      </c>
      <c r="D2503" s="169">
        <v>2.5</v>
      </c>
      <c r="E2503" s="171">
        <v>13900</v>
      </c>
      <c r="J2503" s="169">
        <v>2.44</v>
      </c>
      <c r="K2503" s="171">
        <v>44652</v>
      </c>
      <c r="L2503" s="169">
        <v>7339.69</v>
      </c>
      <c r="M2503" s="169">
        <v>100</v>
      </c>
      <c r="N2503" s="170">
        <v>7339.69</v>
      </c>
      <c r="O2503" s="169" t="str">
        <f t="shared" si="39"/>
        <v>GNR</v>
      </c>
    </row>
    <row r="2504" spans="1:15" hidden="1" outlineLevel="3" x14ac:dyDescent="0.25">
      <c r="A2504" s="169" t="s">
        <v>1327</v>
      </c>
      <c r="B2504" s="169" t="s">
        <v>1328</v>
      </c>
      <c r="C2504" s="169" t="s">
        <v>1277</v>
      </c>
      <c r="D2504" s="169">
        <v>2.5</v>
      </c>
      <c r="E2504" s="171">
        <v>13900</v>
      </c>
      <c r="J2504" s="169">
        <v>2.44</v>
      </c>
      <c r="K2504" s="171">
        <v>44682</v>
      </c>
      <c r="L2504" s="169">
        <v>7826.54</v>
      </c>
      <c r="M2504" s="169">
        <v>100</v>
      </c>
      <c r="N2504" s="170">
        <v>7826.54</v>
      </c>
      <c r="O2504" s="169" t="str">
        <f t="shared" si="39"/>
        <v>GNR</v>
      </c>
    </row>
    <row r="2505" spans="1:15" hidden="1" outlineLevel="3" x14ac:dyDescent="0.25">
      <c r="A2505" s="169" t="s">
        <v>1327</v>
      </c>
      <c r="B2505" s="169" t="s">
        <v>1328</v>
      </c>
      <c r="C2505" s="169" t="s">
        <v>1277</v>
      </c>
      <c r="D2505" s="169">
        <v>2.5</v>
      </c>
      <c r="E2505" s="171">
        <v>13900</v>
      </c>
      <c r="J2505" s="169">
        <v>2.44</v>
      </c>
      <c r="K2505" s="171">
        <v>44713</v>
      </c>
      <c r="L2505" s="169">
        <v>6914.84</v>
      </c>
      <c r="M2505" s="169">
        <v>100</v>
      </c>
      <c r="N2505" s="170">
        <v>6914.84</v>
      </c>
      <c r="O2505" s="169" t="str">
        <f t="shared" si="39"/>
        <v>GNR</v>
      </c>
    </row>
    <row r="2506" spans="1:15" hidden="1" outlineLevel="3" x14ac:dyDescent="0.25">
      <c r="A2506" s="169" t="s">
        <v>1329</v>
      </c>
      <c r="B2506" s="169" t="s">
        <v>1330</v>
      </c>
      <c r="C2506" s="169" t="s">
        <v>1277</v>
      </c>
      <c r="D2506" s="169">
        <v>2</v>
      </c>
      <c r="E2506" s="171">
        <v>18248</v>
      </c>
      <c r="J2506" s="169">
        <v>2.71</v>
      </c>
      <c r="K2506" s="171">
        <v>43374</v>
      </c>
      <c r="L2506" s="169">
        <v>47870.12</v>
      </c>
      <c r="M2506" s="169">
        <v>99.060839999999999</v>
      </c>
      <c r="N2506" s="170">
        <v>47420.542979999998</v>
      </c>
      <c r="O2506" s="169" t="str">
        <f t="shared" si="39"/>
        <v>GNR</v>
      </c>
    </row>
    <row r="2507" spans="1:15" hidden="1" outlineLevel="3" x14ac:dyDescent="0.25">
      <c r="A2507" s="169" t="s">
        <v>1329</v>
      </c>
      <c r="B2507" s="169" t="s">
        <v>1330</v>
      </c>
      <c r="C2507" s="169" t="s">
        <v>1277</v>
      </c>
      <c r="D2507" s="169">
        <v>2</v>
      </c>
      <c r="E2507" s="171">
        <v>18248</v>
      </c>
      <c r="J2507" s="169">
        <v>2.71</v>
      </c>
      <c r="K2507" s="171">
        <v>43405</v>
      </c>
      <c r="L2507" s="169">
        <v>46944.27</v>
      </c>
      <c r="M2507" s="169">
        <v>99.060839999999999</v>
      </c>
      <c r="N2507" s="170">
        <v>46503.388189999998</v>
      </c>
      <c r="O2507" s="169" t="str">
        <f t="shared" si="39"/>
        <v>GNR</v>
      </c>
    </row>
    <row r="2508" spans="1:15" hidden="1" outlineLevel="3" x14ac:dyDescent="0.25">
      <c r="A2508" s="169" t="s">
        <v>1329</v>
      </c>
      <c r="B2508" s="169" t="s">
        <v>1330</v>
      </c>
      <c r="C2508" s="169" t="s">
        <v>1277</v>
      </c>
      <c r="D2508" s="169">
        <v>2</v>
      </c>
      <c r="E2508" s="171">
        <v>18248</v>
      </c>
      <c r="J2508" s="169">
        <v>2.71</v>
      </c>
      <c r="K2508" s="171">
        <v>43435</v>
      </c>
      <c r="L2508" s="169">
        <v>46131.08</v>
      </c>
      <c r="M2508" s="169">
        <v>99.060839999999999</v>
      </c>
      <c r="N2508" s="170">
        <v>45697.835350000001</v>
      </c>
      <c r="O2508" s="169" t="str">
        <f t="shared" si="39"/>
        <v>GNR</v>
      </c>
    </row>
    <row r="2509" spans="1:15" hidden="1" outlineLevel="3" x14ac:dyDescent="0.25">
      <c r="A2509" s="169" t="s">
        <v>1329</v>
      </c>
      <c r="B2509" s="169" t="s">
        <v>1330</v>
      </c>
      <c r="C2509" s="169" t="s">
        <v>1277</v>
      </c>
      <c r="D2509" s="169">
        <v>2</v>
      </c>
      <c r="E2509" s="171">
        <v>18248</v>
      </c>
      <c r="J2509" s="169">
        <v>2.71</v>
      </c>
      <c r="K2509" s="171">
        <v>43466</v>
      </c>
      <c r="L2509" s="169">
        <v>45380.160000000003</v>
      </c>
      <c r="M2509" s="169">
        <v>99.060839999999999</v>
      </c>
      <c r="N2509" s="170">
        <v>44953.967689999998</v>
      </c>
      <c r="O2509" s="169" t="str">
        <f t="shared" si="39"/>
        <v>GNR</v>
      </c>
    </row>
    <row r="2510" spans="1:15" hidden="1" outlineLevel="3" x14ac:dyDescent="0.25">
      <c r="A2510" s="169" t="s">
        <v>1329</v>
      </c>
      <c r="B2510" s="169" t="s">
        <v>1330</v>
      </c>
      <c r="C2510" s="169" t="s">
        <v>1277</v>
      </c>
      <c r="D2510" s="169">
        <v>2</v>
      </c>
      <c r="E2510" s="171">
        <v>18248</v>
      </c>
      <c r="J2510" s="169">
        <v>2.71</v>
      </c>
      <c r="K2510" s="171">
        <v>43497</v>
      </c>
      <c r="L2510" s="169">
        <v>44637.98</v>
      </c>
      <c r="M2510" s="169">
        <v>99.060839999999999</v>
      </c>
      <c r="N2510" s="170">
        <v>44218.757949999999</v>
      </c>
      <c r="O2510" s="169" t="str">
        <f t="shared" si="39"/>
        <v>GNR</v>
      </c>
    </row>
    <row r="2511" spans="1:15" hidden="1" outlineLevel="3" x14ac:dyDescent="0.25">
      <c r="A2511" s="169" t="s">
        <v>1329</v>
      </c>
      <c r="B2511" s="169" t="s">
        <v>1330</v>
      </c>
      <c r="C2511" s="169" t="s">
        <v>1277</v>
      </c>
      <c r="D2511" s="169">
        <v>2</v>
      </c>
      <c r="E2511" s="171">
        <v>18248</v>
      </c>
      <c r="J2511" s="169">
        <v>2.71</v>
      </c>
      <c r="K2511" s="171">
        <v>43525</v>
      </c>
      <c r="L2511" s="169">
        <v>43891.49</v>
      </c>
      <c r="M2511" s="169">
        <v>99.060839999999999</v>
      </c>
      <c r="N2511" s="170">
        <v>43479.278680000003</v>
      </c>
      <c r="O2511" s="169" t="str">
        <f t="shared" si="39"/>
        <v>GNR</v>
      </c>
    </row>
    <row r="2512" spans="1:15" hidden="1" outlineLevel="3" x14ac:dyDescent="0.25">
      <c r="A2512" s="169" t="s">
        <v>1329</v>
      </c>
      <c r="B2512" s="169" t="s">
        <v>1330</v>
      </c>
      <c r="C2512" s="169" t="s">
        <v>1277</v>
      </c>
      <c r="D2512" s="169">
        <v>2</v>
      </c>
      <c r="E2512" s="171">
        <v>18248</v>
      </c>
      <c r="J2512" s="169">
        <v>2.71</v>
      </c>
      <c r="K2512" s="171">
        <v>43556</v>
      </c>
      <c r="L2512" s="169">
        <v>43182.85</v>
      </c>
      <c r="M2512" s="169">
        <v>99.060839999999999</v>
      </c>
      <c r="N2512" s="170">
        <v>42777.293949999999</v>
      </c>
      <c r="O2512" s="169" t="str">
        <f t="shared" si="39"/>
        <v>GNR</v>
      </c>
    </row>
    <row r="2513" spans="1:15" hidden="1" outlineLevel="3" x14ac:dyDescent="0.25">
      <c r="A2513" s="169" t="s">
        <v>1329</v>
      </c>
      <c r="B2513" s="169" t="s">
        <v>1330</v>
      </c>
      <c r="C2513" s="169" t="s">
        <v>1277</v>
      </c>
      <c r="D2513" s="169">
        <v>2</v>
      </c>
      <c r="E2513" s="171">
        <v>18248</v>
      </c>
      <c r="J2513" s="169">
        <v>2.71</v>
      </c>
      <c r="K2513" s="171">
        <v>43586</v>
      </c>
      <c r="L2513" s="169">
        <v>42489.51</v>
      </c>
      <c r="M2513" s="169">
        <v>99.060839999999999</v>
      </c>
      <c r="N2513" s="170">
        <v>42090.465519999998</v>
      </c>
      <c r="O2513" s="169" t="str">
        <f t="shared" si="39"/>
        <v>GNR</v>
      </c>
    </row>
    <row r="2514" spans="1:15" hidden="1" outlineLevel="3" x14ac:dyDescent="0.25">
      <c r="A2514" s="169" t="s">
        <v>1329</v>
      </c>
      <c r="B2514" s="169" t="s">
        <v>1330</v>
      </c>
      <c r="C2514" s="169" t="s">
        <v>1277</v>
      </c>
      <c r="D2514" s="169">
        <v>2</v>
      </c>
      <c r="E2514" s="171">
        <v>18248</v>
      </c>
      <c r="J2514" s="169">
        <v>2.71</v>
      </c>
      <c r="K2514" s="171">
        <v>43617</v>
      </c>
      <c r="L2514" s="169">
        <v>41800.230000000003</v>
      </c>
      <c r="M2514" s="169">
        <v>99.060839999999999</v>
      </c>
      <c r="N2514" s="170">
        <v>41407.658960000001</v>
      </c>
      <c r="O2514" s="169" t="str">
        <f t="shared" si="39"/>
        <v>GNR</v>
      </c>
    </row>
    <row r="2515" spans="1:15" hidden="1" outlineLevel="3" x14ac:dyDescent="0.25">
      <c r="A2515" s="169" t="s">
        <v>1329</v>
      </c>
      <c r="B2515" s="169" t="s">
        <v>1330</v>
      </c>
      <c r="C2515" s="169" t="s">
        <v>1277</v>
      </c>
      <c r="D2515" s="169">
        <v>2</v>
      </c>
      <c r="E2515" s="171">
        <v>18248</v>
      </c>
      <c r="J2515" s="169">
        <v>2.71</v>
      </c>
      <c r="K2515" s="171">
        <v>43647</v>
      </c>
      <c r="L2515" s="169">
        <v>41108.22</v>
      </c>
      <c r="M2515" s="169">
        <v>99.060839999999999</v>
      </c>
      <c r="N2515" s="170">
        <v>40722.14804</v>
      </c>
      <c r="O2515" s="169" t="str">
        <f t="shared" si="39"/>
        <v>GNR</v>
      </c>
    </row>
    <row r="2516" spans="1:15" hidden="1" outlineLevel="3" x14ac:dyDescent="0.25">
      <c r="A2516" s="169" t="s">
        <v>1329</v>
      </c>
      <c r="B2516" s="169" t="s">
        <v>1330</v>
      </c>
      <c r="C2516" s="169" t="s">
        <v>1277</v>
      </c>
      <c r="D2516" s="169">
        <v>2</v>
      </c>
      <c r="E2516" s="171">
        <v>18248</v>
      </c>
      <c r="J2516" s="169">
        <v>2.71</v>
      </c>
      <c r="K2516" s="171">
        <v>43678</v>
      </c>
      <c r="L2516" s="169">
        <v>40409.54</v>
      </c>
      <c r="M2516" s="169">
        <v>99.060839999999999</v>
      </c>
      <c r="N2516" s="170">
        <v>40030.029759999998</v>
      </c>
      <c r="O2516" s="169" t="str">
        <f t="shared" si="39"/>
        <v>GNR</v>
      </c>
    </row>
    <row r="2517" spans="1:15" hidden="1" outlineLevel="3" x14ac:dyDescent="0.25">
      <c r="A2517" s="169" t="s">
        <v>1329</v>
      </c>
      <c r="B2517" s="169" t="s">
        <v>1330</v>
      </c>
      <c r="C2517" s="169" t="s">
        <v>1277</v>
      </c>
      <c r="D2517" s="169">
        <v>2</v>
      </c>
      <c r="E2517" s="171">
        <v>18248</v>
      </c>
      <c r="J2517" s="169">
        <v>2.71</v>
      </c>
      <c r="K2517" s="171">
        <v>43709</v>
      </c>
      <c r="L2517" s="169">
        <v>39709.230000000003</v>
      </c>
      <c r="M2517" s="169">
        <v>99.060839999999999</v>
      </c>
      <c r="N2517" s="170">
        <v>39336.296799999996</v>
      </c>
      <c r="O2517" s="169" t="str">
        <f t="shared" si="39"/>
        <v>GNR</v>
      </c>
    </row>
    <row r="2518" spans="1:15" hidden="1" outlineLevel="3" x14ac:dyDescent="0.25">
      <c r="A2518" s="169" t="s">
        <v>1329</v>
      </c>
      <c r="B2518" s="169" t="s">
        <v>1330</v>
      </c>
      <c r="C2518" s="169" t="s">
        <v>1277</v>
      </c>
      <c r="D2518" s="169">
        <v>2</v>
      </c>
      <c r="E2518" s="171">
        <v>18248</v>
      </c>
      <c r="J2518" s="169">
        <v>2.71</v>
      </c>
      <c r="K2518" s="171">
        <v>43739</v>
      </c>
      <c r="L2518" s="169">
        <v>38956.74</v>
      </c>
      <c r="M2518" s="169">
        <v>99.060839999999999</v>
      </c>
      <c r="N2518" s="170">
        <v>38590.873879999999</v>
      </c>
      <c r="O2518" s="169" t="str">
        <f t="shared" si="39"/>
        <v>GNR</v>
      </c>
    </row>
    <row r="2519" spans="1:15" hidden="1" outlineLevel="3" x14ac:dyDescent="0.25">
      <c r="A2519" s="169" t="s">
        <v>1329</v>
      </c>
      <c r="B2519" s="169" t="s">
        <v>1330</v>
      </c>
      <c r="C2519" s="169" t="s">
        <v>1277</v>
      </c>
      <c r="D2519" s="169">
        <v>2</v>
      </c>
      <c r="E2519" s="171">
        <v>18248</v>
      </c>
      <c r="J2519" s="169">
        <v>2.71</v>
      </c>
      <c r="K2519" s="171">
        <v>43770</v>
      </c>
      <c r="L2519" s="169">
        <v>38276.300000000003</v>
      </c>
      <c r="M2519" s="169">
        <v>99.060839999999999</v>
      </c>
      <c r="N2519" s="170">
        <v>37916.8243</v>
      </c>
      <c r="O2519" s="169" t="str">
        <f t="shared" si="39"/>
        <v>GNR</v>
      </c>
    </row>
    <row r="2520" spans="1:15" hidden="1" outlineLevel="3" x14ac:dyDescent="0.25">
      <c r="A2520" s="169" t="s">
        <v>1329</v>
      </c>
      <c r="B2520" s="169" t="s">
        <v>1330</v>
      </c>
      <c r="C2520" s="169" t="s">
        <v>1277</v>
      </c>
      <c r="D2520" s="169">
        <v>2</v>
      </c>
      <c r="E2520" s="171">
        <v>18248</v>
      </c>
      <c r="J2520" s="169">
        <v>2.71</v>
      </c>
      <c r="K2520" s="171">
        <v>43800</v>
      </c>
      <c r="L2520" s="169">
        <v>37619.49</v>
      </c>
      <c r="M2520" s="169">
        <v>99.060839999999999</v>
      </c>
      <c r="N2520" s="170">
        <v>37266.182800000002</v>
      </c>
      <c r="O2520" s="169" t="str">
        <f t="shared" si="39"/>
        <v>GNR</v>
      </c>
    </row>
    <row r="2521" spans="1:15" hidden="1" outlineLevel="3" x14ac:dyDescent="0.25">
      <c r="A2521" s="169" t="s">
        <v>1329</v>
      </c>
      <c r="B2521" s="169" t="s">
        <v>1330</v>
      </c>
      <c r="C2521" s="169" t="s">
        <v>1277</v>
      </c>
      <c r="D2521" s="169">
        <v>2</v>
      </c>
      <c r="E2521" s="171">
        <v>18248</v>
      </c>
      <c r="J2521" s="169">
        <v>2.71</v>
      </c>
      <c r="K2521" s="171">
        <v>43831</v>
      </c>
      <c r="L2521" s="169">
        <v>36957.75</v>
      </c>
      <c r="M2521" s="169">
        <v>99.060839999999999</v>
      </c>
      <c r="N2521" s="170">
        <v>36610.657599999999</v>
      </c>
      <c r="O2521" s="169" t="str">
        <f t="shared" si="39"/>
        <v>GNR</v>
      </c>
    </row>
    <row r="2522" spans="1:15" hidden="1" outlineLevel="3" x14ac:dyDescent="0.25">
      <c r="A2522" s="169" t="s">
        <v>1329</v>
      </c>
      <c r="B2522" s="169" t="s">
        <v>1330</v>
      </c>
      <c r="C2522" s="169" t="s">
        <v>1277</v>
      </c>
      <c r="D2522" s="169">
        <v>2</v>
      </c>
      <c r="E2522" s="171">
        <v>18248</v>
      </c>
      <c r="J2522" s="169">
        <v>2.71</v>
      </c>
      <c r="K2522" s="171">
        <v>43862</v>
      </c>
      <c r="L2522" s="169">
        <v>36331.65</v>
      </c>
      <c r="M2522" s="169">
        <v>99.060839999999999</v>
      </c>
      <c r="N2522" s="170">
        <v>35990.437680000003</v>
      </c>
      <c r="O2522" s="169" t="str">
        <f t="shared" si="39"/>
        <v>GNR</v>
      </c>
    </row>
    <row r="2523" spans="1:15" hidden="1" outlineLevel="3" x14ac:dyDescent="0.25">
      <c r="A2523" s="169" t="s">
        <v>1329</v>
      </c>
      <c r="B2523" s="169" t="s">
        <v>1330</v>
      </c>
      <c r="C2523" s="169" t="s">
        <v>1277</v>
      </c>
      <c r="D2523" s="169">
        <v>2</v>
      </c>
      <c r="E2523" s="171">
        <v>18248</v>
      </c>
      <c r="J2523" s="169">
        <v>2.71</v>
      </c>
      <c r="K2523" s="171">
        <v>43891</v>
      </c>
      <c r="L2523" s="169">
        <v>35704.47</v>
      </c>
      <c r="M2523" s="169">
        <v>99.060839999999999</v>
      </c>
      <c r="N2523" s="170">
        <v>35369.147900000004</v>
      </c>
      <c r="O2523" s="169" t="str">
        <f t="shared" si="39"/>
        <v>GNR</v>
      </c>
    </row>
    <row r="2524" spans="1:15" hidden="1" outlineLevel="3" x14ac:dyDescent="0.25">
      <c r="A2524" s="169" t="s">
        <v>1329</v>
      </c>
      <c r="B2524" s="169" t="s">
        <v>1330</v>
      </c>
      <c r="C2524" s="169" t="s">
        <v>1277</v>
      </c>
      <c r="D2524" s="169">
        <v>2</v>
      </c>
      <c r="E2524" s="171">
        <v>18248</v>
      </c>
      <c r="J2524" s="169">
        <v>2.71</v>
      </c>
      <c r="K2524" s="171">
        <v>43922</v>
      </c>
      <c r="L2524" s="169">
        <v>35117.93</v>
      </c>
      <c r="M2524" s="169">
        <v>99.060839999999999</v>
      </c>
      <c r="N2524" s="170">
        <v>34788.116450000001</v>
      </c>
      <c r="O2524" s="169" t="str">
        <f t="shared" si="39"/>
        <v>GNR</v>
      </c>
    </row>
    <row r="2525" spans="1:15" hidden="1" outlineLevel="3" x14ac:dyDescent="0.25">
      <c r="A2525" s="169" t="s">
        <v>1329</v>
      </c>
      <c r="B2525" s="169" t="s">
        <v>1330</v>
      </c>
      <c r="C2525" s="169" t="s">
        <v>1277</v>
      </c>
      <c r="D2525" s="169">
        <v>2</v>
      </c>
      <c r="E2525" s="171">
        <v>18248</v>
      </c>
      <c r="J2525" s="169">
        <v>2.71</v>
      </c>
      <c r="K2525" s="171">
        <v>43952</v>
      </c>
      <c r="L2525" s="169">
        <v>34549.53</v>
      </c>
      <c r="M2525" s="169">
        <v>99.060839999999999</v>
      </c>
      <c r="N2525" s="170">
        <v>34225.054629999999</v>
      </c>
      <c r="O2525" s="169" t="str">
        <f t="shared" si="39"/>
        <v>GNR</v>
      </c>
    </row>
    <row r="2526" spans="1:15" hidden="1" outlineLevel="3" x14ac:dyDescent="0.25">
      <c r="A2526" s="169" t="s">
        <v>1329</v>
      </c>
      <c r="B2526" s="169" t="s">
        <v>1330</v>
      </c>
      <c r="C2526" s="169" t="s">
        <v>1277</v>
      </c>
      <c r="D2526" s="169">
        <v>2</v>
      </c>
      <c r="E2526" s="171">
        <v>18248</v>
      </c>
      <c r="J2526" s="169">
        <v>2.71</v>
      </c>
      <c r="K2526" s="171">
        <v>43983</v>
      </c>
      <c r="L2526" s="169">
        <v>33943.47</v>
      </c>
      <c r="M2526" s="169">
        <v>99.060839999999999</v>
      </c>
      <c r="N2526" s="170">
        <v>33624.68651</v>
      </c>
      <c r="O2526" s="169" t="str">
        <f t="shared" si="39"/>
        <v>GNR</v>
      </c>
    </row>
    <row r="2527" spans="1:15" hidden="1" outlineLevel="3" x14ac:dyDescent="0.25">
      <c r="A2527" s="169" t="s">
        <v>1329</v>
      </c>
      <c r="B2527" s="169" t="s">
        <v>1330</v>
      </c>
      <c r="C2527" s="169" t="s">
        <v>1277</v>
      </c>
      <c r="D2527" s="169">
        <v>2</v>
      </c>
      <c r="E2527" s="171">
        <v>18248</v>
      </c>
      <c r="J2527" s="169">
        <v>2.71</v>
      </c>
      <c r="K2527" s="171">
        <v>44013</v>
      </c>
      <c r="L2527" s="169">
        <v>33354.06</v>
      </c>
      <c r="M2527" s="169">
        <v>99.060839999999999</v>
      </c>
      <c r="N2527" s="170">
        <v>33040.812010000001</v>
      </c>
      <c r="O2527" s="169" t="str">
        <f t="shared" si="39"/>
        <v>GNR</v>
      </c>
    </row>
    <row r="2528" spans="1:15" hidden="1" outlineLevel="3" x14ac:dyDescent="0.25">
      <c r="A2528" s="169" t="s">
        <v>1329</v>
      </c>
      <c r="B2528" s="169" t="s">
        <v>1330</v>
      </c>
      <c r="C2528" s="169" t="s">
        <v>1277</v>
      </c>
      <c r="D2528" s="169">
        <v>2</v>
      </c>
      <c r="E2528" s="171">
        <v>18248</v>
      </c>
      <c r="J2528" s="169">
        <v>2.71</v>
      </c>
      <c r="K2528" s="171">
        <v>44044</v>
      </c>
      <c r="L2528" s="169">
        <v>32713.599999999999</v>
      </c>
      <c r="M2528" s="169">
        <v>99.060839999999999</v>
      </c>
      <c r="N2528" s="170">
        <v>32406.36695</v>
      </c>
      <c r="O2528" s="169" t="str">
        <f t="shared" si="39"/>
        <v>GNR</v>
      </c>
    </row>
    <row r="2529" spans="1:15" hidden="1" outlineLevel="3" x14ac:dyDescent="0.25">
      <c r="A2529" s="169" t="s">
        <v>1329</v>
      </c>
      <c r="B2529" s="169" t="s">
        <v>1330</v>
      </c>
      <c r="C2529" s="169" t="s">
        <v>1277</v>
      </c>
      <c r="D2529" s="169">
        <v>2</v>
      </c>
      <c r="E2529" s="171">
        <v>18248</v>
      </c>
      <c r="J2529" s="169">
        <v>2.71</v>
      </c>
      <c r="K2529" s="171">
        <v>44075</v>
      </c>
      <c r="L2529" s="169">
        <v>32118.59</v>
      </c>
      <c r="M2529" s="169">
        <v>99.060839999999999</v>
      </c>
      <c r="N2529" s="170">
        <v>31816.945049999998</v>
      </c>
      <c r="O2529" s="169" t="str">
        <f t="shared" si="39"/>
        <v>GNR</v>
      </c>
    </row>
    <row r="2530" spans="1:15" hidden="1" outlineLevel="3" x14ac:dyDescent="0.25">
      <c r="A2530" s="169" t="s">
        <v>1329</v>
      </c>
      <c r="B2530" s="169" t="s">
        <v>1330</v>
      </c>
      <c r="C2530" s="169" t="s">
        <v>1277</v>
      </c>
      <c r="D2530" s="169">
        <v>2</v>
      </c>
      <c r="E2530" s="171">
        <v>18248</v>
      </c>
      <c r="J2530" s="169">
        <v>2.71</v>
      </c>
      <c r="K2530" s="171">
        <v>44105</v>
      </c>
      <c r="L2530" s="169">
        <v>31395.38</v>
      </c>
      <c r="M2530" s="169">
        <v>99.060839999999999</v>
      </c>
      <c r="N2530" s="170">
        <v>31100.527150000002</v>
      </c>
      <c r="O2530" s="169" t="str">
        <f t="shared" si="39"/>
        <v>GNR</v>
      </c>
    </row>
    <row r="2531" spans="1:15" hidden="1" outlineLevel="3" x14ac:dyDescent="0.25">
      <c r="A2531" s="169" t="s">
        <v>1329</v>
      </c>
      <c r="B2531" s="169" t="s">
        <v>1330</v>
      </c>
      <c r="C2531" s="169" t="s">
        <v>1277</v>
      </c>
      <c r="D2531" s="169">
        <v>2</v>
      </c>
      <c r="E2531" s="171">
        <v>18248</v>
      </c>
      <c r="J2531" s="169">
        <v>2.71</v>
      </c>
      <c r="K2531" s="171">
        <v>44136</v>
      </c>
      <c r="L2531" s="169">
        <v>30831.59</v>
      </c>
      <c r="M2531" s="169">
        <v>99.060839999999999</v>
      </c>
      <c r="N2531" s="170">
        <v>30542.032039999998</v>
      </c>
      <c r="O2531" s="169" t="str">
        <f t="shared" si="39"/>
        <v>GNR</v>
      </c>
    </row>
    <row r="2532" spans="1:15" hidden="1" outlineLevel="3" x14ac:dyDescent="0.25">
      <c r="A2532" s="169" t="s">
        <v>1329</v>
      </c>
      <c r="B2532" s="169" t="s">
        <v>1330</v>
      </c>
      <c r="C2532" s="169" t="s">
        <v>1277</v>
      </c>
      <c r="D2532" s="169">
        <v>2</v>
      </c>
      <c r="E2532" s="171">
        <v>18248</v>
      </c>
      <c r="J2532" s="169">
        <v>2.71</v>
      </c>
      <c r="K2532" s="171">
        <v>44166</v>
      </c>
      <c r="L2532" s="169">
        <v>30318.52</v>
      </c>
      <c r="M2532" s="169">
        <v>99.060839999999999</v>
      </c>
      <c r="N2532" s="170">
        <v>30033.780589999998</v>
      </c>
      <c r="O2532" s="169" t="str">
        <f t="shared" si="39"/>
        <v>GNR</v>
      </c>
    </row>
    <row r="2533" spans="1:15" hidden="1" outlineLevel="3" x14ac:dyDescent="0.25">
      <c r="A2533" s="169" t="s">
        <v>1329</v>
      </c>
      <c r="B2533" s="169" t="s">
        <v>1330</v>
      </c>
      <c r="C2533" s="169" t="s">
        <v>1277</v>
      </c>
      <c r="D2533" s="169">
        <v>2</v>
      </c>
      <c r="E2533" s="171">
        <v>18248</v>
      </c>
      <c r="J2533" s="169">
        <v>2.71</v>
      </c>
      <c r="K2533" s="171">
        <v>44197</v>
      </c>
      <c r="L2533" s="169">
        <v>29831.52</v>
      </c>
      <c r="M2533" s="169">
        <v>99.060839999999999</v>
      </c>
      <c r="N2533" s="170">
        <v>29551.354299999999</v>
      </c>
      <c r="O2533" s="169" t="str">
        <f t="shared" si="39"/>
        <v>GNR</v>
      </c>
    </row>
    <row r="2534" spans="1:15" hidden="1" outlineLevel="3" x14ac:dyDescent="0.25">
      <c r="A2534" s="169" t="s">
        <v>1329</v>
      </c>
      <c r="B2534" s="169" t="s">
        <v>1330</v>
      </c>
      <c r="C2534" s="169" t="s">
        <v>1277</v>
      </c>
      <c r="D2534" s="169">
        <v>2</v>
      </c>
      <c r="E2534" s="171">
        <v>18248</v>
      </c>
      <c r="J2534" s="169">
        <v>2.71</v>
      </c>
      <c r="K2534" s="171">
        <v>44228</v>
      </c>
      <c r="L2534" s="169">
        <v>29348.080000000002</v>
      </c>
      <c r="M2534" s="169">
        <v>99.060839999999999</v>
      </c>
      <c r="N2534" s="170">
        <v>29072.454570000002</v>
      </c>
      <c r="O2534" s="169" t="str">
        <f t="shared" si="39"/>
        <v>GNR</v>
      </c>
    </row>
    <row r="2535" spans="1:15" hidden="1" outlineLevel="3" x14ac:dyDescent="0.25">
      <c r="A2535" s="169" t="s">
        <v>1329</v>
      </c>
      <c r="B2535" s="169" t="s">
        <v>1330</v>
      </c>
      <c r="C2535" s="169" t="s">
        <v>1277</v>
      </c>
      <c r="D2535" s="169">
        <v>2</v>
      </c>
      <c r="E2535" s="171">
        <v>18248</v>
      </c>
      <c r="J2535" s="169">
        <v>2.71</v>
      </c>
      <c r="K2535" s="171">
        <v>44256</v>
      </c>
      <c r="L2535" s="169">
        <v>28869.94</v>
      </c>
      <c r="M2535" s="169">
        <v>99.060839999999999</v>
      </c>
      <c r="N2535" s="170">
        <v>28598.805069999999</v>
      </c>
      <c r="O2535" s="169" t="str">
        <f t="shared" si="39"/>
        <v>GNR</v>
      </c>
    </row>
    <row r="2536" spans="1:15" hidden="1" outlineLevel="3" x14ac:dyDescent="0.25">
      <c r="A2536" s="169" t="s">
        <v>1329</v>
      </c>
      <c r="B2536" s="169" t="s">
        <v>1330</v>
      </c>
      <c r="C2536" s="169" t="s">
        <v>1277</v>
      </c>
      <c r="D2536" s="169">
        <v>2</v>
      </c>
      <c r="E2536" s="171">
        <v>18248</v>
      </c>
      <c r="J2536" s="169">
        <v>2.71</v>
      </c>
      <c r="K2536" s="171">
        <v>44287</v>
      </c>
      <c r="L2536" s="169">
        <v>28416.34</v>
      </c>
      <c r="M2536" s="169">
        <v>99.060839999999999</v>
      </c>
      <c r="N2536" s="170">
        <v>28149.465100000001</v>
      </c>
      <c r="O2536" s="169" t="str">
        <f t="shared" si="39"/>
        <v>GNR</v>
      </c>
    </row>
    <row r="2537" spans="1:15" hidden="1" outlineLevel="3" x14ac:dyDescent="0.25">
      <c r="A2537" s="169" t="s">
        <v>1329</v>
      </c>
      <c r="B2537" s="169" t="s">
        <v>1330</v>
      </c>
      <c r="C2537" s="169" t="s">
        <v>1277</v>
      </c>
      <c r="D2537" s="169">
        <v>2</v>
      </c>
      <c r="E2537" s="171">
        <v>18248</v>
      </c>
      <c r="J2537" s="169">
        <v>2.71</v>
      </c>
      <c r="K2537" s="171">
        <v>44317</v>
      </c>
      <c r="L2537" s="169">
        <v>27973.4</v>
      </c>
      <c r="M2537" s="169">
        <v>99.060839999999999</v>
      </c>
      <c r="N2537" s="170">
        <v>27710.685020000001</v>
      </c>
      <c r="O2537" s="169" t="str">
        <f t="shared" si="39"/>
        <v>GNR</v>
      </c>
    </row>
    <row r="2538" spans="1:15" hidden="1" outlineLevel="3" x14ac:dyDescent="0.25">
      <c r="A2538" s="169" t="s">
        <v>1329</v>
      </c>
      <c r="B2538" s="169" t="s">
        <v>1330</v>
      </c>
      <c r="C2538" s="169" t="s">
        <v>1277</v>
      </c>
      <c r="D2538" s="169">
        <v>2</v>
      </c>
      <c r="E2538" s="171">
        <v>18248</v>
      </c>
      <c r="J2538" s="169">
        <v>2.71</v>
      </c>
      <c r="K2538" s="171">
        <v>44348</v>
      </c>
      <c r="L2538" s="169">
        <v>27525.47</v>
      </c>
      <c r="M2538" s="169">
        <v>99.060839999999999</v>
      </c>
      <c r="N2538" s="170">
        <v>27266.961800000001</v>
      </c>
      <c r="O2538" s="169" t="str">
        <f t="shared" si="39"/>
        <v>GNR</v>
      </c>
    </row>
    <row r="2539" spans="1:15" hidden="1" outlineLevel="3" x14ac:dyDescent="0.25">
      <c r="A2539" s="169" t="s">
        <v>1329</v>
      </c>
      <c r="B2539" s="169" t="s">
        <v>1330</v>
      </c>
      <c r="C2539" s="169" t="s">
        <v>1277</v>
      </c>
      <c r="D2539" s="169">
        <v>2</v>
      </c>
      <c r="E2539" s="171">
        <v>18248</v>
      </c>
      <c r="J2539" s="169">
        <v>2.71</v>
      </c>
      <c r="K2539" s="171">
        <v>44378</v>
      </c>
      <c r="L2539" s="169">
        <v>12773.6</v>
      </c>
      <c r="M2539" s="169">
        <v>99.060839999999999</v>
      </c>
      <c r="N2539" s="170">
        <v>12653.63546</v>
      </c>
      <c r="O2539" s="169" t="str">
        <f t="shared" si="39"/>
        <v>GNR</v>
      </c>
    </row>
    <row r="2540" spans="1:15" hidden="1" outlineLevel="3" x14ac:dyDescent="0.25">
      <c r="A2540" s="169" t="s">
        <v>1331</v>
      </c>
      <c r="B2540" s="169" t="s">
        <v>1332</v>
      </c>
      <c r="C2540" s="169" t="s">
        <v>1277</v>
      </c>
      <c r="D2540" s="169">
        <v>3.0019999999999998</v>
      </c>
      <c r="E2540" s="171">
        <v>17426</v>
      </c>
      <c r="J2540" s="169">
        <v>2.2599999999999998</v>
      </c>
      <c r="K2540" s="171">
        <v>43374</v>
      </c>
      <c r="L2540" s="169">
        <v>22015.93</v>
      </c>
      <c r="M2540" s="169">
        <v>101.38818000000001</v>
      </c>
      <c r="N2540" s="170">
        <v>22321.550739999999</v>
      </c>
      <c r="O2540" s="169" t="str">
        <f t="shared" si="39"/>
        <v>GNR</v>
      </c>
    </row>
    <row r="2541" spans="1:15" hidden="1" outlineLevel="3" x14ac:dyDescent="0.25">
      <c r="A2541" s="169" t="s">
        <v>1331</v>
      </c>
      <c r="B2541" s="169" t="s">
        <v>1332</v>
      </c>
      <c r="C2541" s="169" t="s">
        <v>1277</v>
      </c>
      <c r="D2541" s="169">
        <v>3.0019999999999998</v>
      </c>
      <c r="E2541" s="171">
        <v>17426</v>
      </c>
      <c r="J2541" s="169">
        <v>2.2599999999999998</v>
      </c>
      <c r="K2541" s="171">
        <v>43405</v>
      </c>
      <c r="L2541" s="169">
        <v>21667.42</v>
      </c>
      <c r="M2541" s="169">
        <v>101.38818000000001</v>
      </c>
      <c r="N2541" s="170">
        <v>21968.202789999999</v>
      </c>
      <c r="O2541" s="169" t="str">
        <f t="shared" si="39"/>
        <v>GNR</v>
      </c>
    </row>
    <row r="2542" spans="1:15" hidden="1" outlineLevel="3" x14ac:dyDescent="0.25">
      <c r="A2542" s="169" t="s">
        <v>1331</v>
      </c>
      <c r="B2542" s="169" t="s">
        <v>1332</v>
      </c>
      <c r="C2542" s="169" t="s">
        <v>1277</v>
      </c>
      <c r="D2542" s="169">
        <v>3.0019999999999998</v>
      </c>
      <c r="E2542" s="171">
        <v>17426</v>
      </c>
      <c r="J2542" s="169">
        <v>2.2599999999999998</v>
      </c>
      <c r="K2542" s="171">
        <v>43435</v>
      </c>
      <c r="L2542" s="169">
        <v>21325.119999999999</v>
      </c>
      <c r="M2542" s="169">
        <v>101.38818000000001</v>
      </c>
      <c r="N2542" s="170">
        <v>21621.15105</v>
      </c>
      <c r="O2542" s="169" t="str">
        <f t="shared" si="39"/>
        <v>GNR</v>
      </c>
    </row>
    <row r="2543" spans="1:15" hidden="1" outlineLevel="3" x14ac:dyDescent="0.25">
      <c r="A2543" s="169" t="s">
        <v>1331</v>
      </c>
      <c r="B2543" s="169" t="s">
        <v>1332</v>
      </c>
      <c r="C2543" s="169" t="s">
        <v>1277</v>
      </c>
      <c r="D2543" s="169">
        <v>3.0019999999999998</v>
      </c>
      <c r="E2543" s="171">
        <v>17426</v>
      </c>
      <c r="J2543" s="169">
        <v>2.2599999999999998</v>
      </c>
      <c r="K2543" s="171">
        <v>43466</v>
      </c>
      <c r="L2543" s="169">
        <v>20944.349999999999</v>
      </c>
      <c r="M2543" s="169">
        <v>101.38818000000001</v>
      </c>
      <c r="N2543" s="170">
        <v>21235.095280000001</v>
      </c>
      <c r="O2543" s="169" t="str">
        <f t="shared" si="39"/>
        <v>GNR</v>
      </c>
    </row>
    <row r="2544" spans="1:15" hidden="1" outlineLevel="3" x14ac:dyDescent="0.25">
      <c r="A2544" s="169" t="s">
        <v>1331</v>
      </c>
      <c r="B2544" s="169" t="s">
        <v>1332</v>
      </c>
      <c r="C2544" s="169" t="s">
        <v>1277</v>
      </c>
      <c r="D2544" s="169">
        <v>3.0019999999999998</v>
      </c>
      <c r="E2544" s="171">
        <v>17426</v>
      </c>
      <c r="J2544" s="169">
        <v>2.2599999999999998</v>
      </c>
      <c r="K2544" s="171">
        <v>43497</v>
      </c>
      <c r="L2544" s="169">
        <v>20614.22</v>
      </c>
      <c r="M2544" s="169">
        <v>101.38818000000001</v>
      </c>
      <c r="N2544" s="170">
        <v>20900.38248</v>
      </c>
      <c r="O2544" s="169" t="str">
        <f t="shared" si="39"/>
        <v>GNR</v>
      </c>
    </row>
    <row r="2545" spans="1:15" hidden="1" outlineLevel="3" x14ac:dyDescent="0.25">
      <c r="A2545" s="169" t="s">
        <v>1331</v>
      </c>
      <c r="B2545" s="169" t="s">
        <v>1332</v>
      </c>
      <c r="C2545" s="169" t="s">
        <v>1277</v>
      </c>
      <c r="D2545" s="169">
        <v>3.0019999999999998</v>
      </c>
      <c r="E2545" s="171">
        <v>17426</v>
      </c>
      <c r="J2545" s="169">
        <v>2.2599999999999998</v>
      </c>
      <c r="K2545" s="171">
        <v>43525</v>
      </c>
      <c r="L2545" s="169">
        <v>20289.32</v>
      </c>
      <c r="M2545" s="169">
        <v>101.38818000000001</v>
      </c>
      <c r="N2545" s="170">
        <v>20570.972280000002</v>
      </c>
      <c r="O2545" s="169" t="str">
        <f t="shared" si="39"/>
        <v>GNR</v>
      </c>
    </row>
    <row r="2546" spans="1:15" hidden="1" outlineLevel="3" x14ac:dyDescent="0.25">
      <c r="A2546" s="169" t="s">
        <v>1331</v>
      </c>
      <c r="B2546" s="169" t="s">
        <v>1332</v>
      </c>
      <c r="C2546" s="169" t="s">
        <v>1277</v>
      </c>
      <c r="D2546" s="169">
        <v>3.0019999999999998</v>
      </c>
      <c r="E2546" s="171">
        <v>17426</v>
      </c>
      <c r="J2546" s="169">
        <v>2.2599999999999998</v>
      </c>
      <c r="K2546" s="171">
        <v>43556</v>
      </c>
      <c r="L2546" s="169">
        <v>19955.21</v>
      </c>
      <c r="M2546" s="169">
        <v>101.38818000000001</v>
      </c>
      <c r="N2546" s="170">
        <v>20232.22423</v>
      </c>
      <c r="O2546" s="169" t="str">
        <f t="shared" si="39"/>
        <v>GNR</v>
      </c>
    </row>
    <row r="2547" spans="1:15" hidden="1" outlineLevel="3" x14ac:dyDescent="0.25">
      <c r="A2547" s="169" t="s">
        <v>1331</v>
      </c>
      <c r="B2547" s="169" t="s">
        <v>1332</v>
      </c>
      <c r="C2547" s="169" t="s">
        <v>1277</v>
      </c>
      <c r="D2547" s="169">
        <v>3.0019999999999998</v>
      </c>
      <c r="E2547" s="171">
        <v>17426</v>
      </c>
      <c r="J2547" s="169">
        <v>2.2599999999999998</v>
      </c>
      <c r="K2547" s="171">
        <v>43586</v>
      </c>
      <c r="L2547" s="169">
        <v>19602.060000000001</v>
      </c>
      <c r="M2547" s="169">
        <v>101.38818000000001</v>
      </c>
      <c r="N2547" s="170">
        <v>19874.171880000002</v>
      </c>
      <c r="O2547" s="169" t="str">
        <f t="shared" si="39"/>
        <v>GNR</v>
      </c>
    </row>
    <row r="2548" spans="1:15" hidden="1" outlineLevel="3" x14ac:dyDescent="0.25">
      <c r="A2548" s="169" t="s">
        <v>1331</v>
      </c>
      <c r="B2548" s="169" t="s">
        <v>1332</v>
      </c>
      <c r="C2548" s="169" t="s">
        <v>1277</v>
      </c>
      <c r="D2548" s="169">
        <v>3.0019999999999998</v>
      </c>
      <c r="E2548" s="171">
        <v>17426</v>
      </c>
      <c r="J2548" s="169">
        <v>2.2599999999999998</v>
      </c>
      <c r="K2548" s="171">
        <v>43617</v>
      </c>
      <c r="L2548" s="169">
        <v>19262.48</v>
      </c>
      <c r="M2548" s="169">
        <v>101.38818000000001</v>
      </c>
      <c r="N2548" s="170">
        <v>19529.87789</v>
      </c>
      <c r="O2548" s="169" t="str">
        <f t="shared" si="39"/>
        <v>GNR</v>
      </c>
    </row>
    <row r="2549" spans="1:15" hidden="1" outlineLevel="3" x14ac:dyDescent="0.25">
      <c r="A2549" s="169" t="s">
        <v>1331</v>
      </c>
      <c r="B2549" s="169" t="s">
        <v>1332</v>
      </c>
      <c r="C2549" s="169" t="s">
        <v>1277</v>
      </c>
      <c r="D2549" s="169">
        <v>3.0019999999999998</v>
      </c>
      <c r="E2549" s="171">
        <v>17426</v>
      </c>
      <c r="J2549" s="169">
        <v>2.2599999999999998</v>
      </c>
      <c r="K2549" s="171">
        <v>43647</v>
      </c>
      <c r="L2549" s="169">
        <v>18923.509999999998</v>
      </c>
      <c r="M2549" s="169">
        <v>101.38818000000001</v>
      </c>
      <c r="N2549" s="170">
        <v>19186.202379999999</v>
      </c>
      <c r="O2549" s="169" t="str">
        <f t="shared" si="39"/>
        <v>GNR</v>
      </c>
    </row>
    <row r="2550" spans="1:15" hidden="1" outlineLevel="3" x14ac:dyDescent="0.25">
      <c r="A2550" s="169" t="s">
        <v>1331</v>
      </c>
      <c r="B2550" s="169" t="s">
        <v>1332</v>
      </c>
      <c r="C2550" s="169" t="s">
        <v>1277</v>
      </c>
      <c r="D2550" s="169">
        <v>3.0019999999999998</v>
      </c>
      <c r="E2550" s="171">
        <v>17426</v>
      </c>
      <c r="J2550" s="169">
        <v>2.2599999999999998</v>
      </c>
      <c r="K2550" s="171">
        <v>43678</v>
      </c>
      <c r="L2550" s="169">
        <v>18596.490000000002</v>
      </c>
      <c r="M2550" s="169">
        <v>101.38818000000001</v>
      </c>
      <c r="N2550" s="170">
        <v>18854.642749999999</v>
      </c>
      <c r="O2550" s="169" t="str">
        <f t="shared" si="39"/>
        <v>GNR</v>
      </c>
    </row>
    <row r="2551" spans="1:15" hidden="1" outlineLevel="3" x14ac:dyDescent="0.25">
      <c r="A2551" s="169" t="s">
        <v>1331</v>
      </c>
      <c r="B2551" s="169" t="s">
        <v>1332</v>
      </c>
      <c r="C2551" s="169" t="s">
        <v>1277</v>
      </c>
      <c r="D2551" s="169">
        <v>3.0019999999999998</v>
      </c>
      <c r="E2551" s="171">
        <v>17426</v>
      </c>
      <c r="J2551" s="169">
        <v>2.2599999999999998</v>
      </c>
      <c r="K2551" s="171">
        <v>43709</v>
      </c>
      <c r="L2551" s="169">
        <v>18294.560000000001</v>
      </c>
      <c r="M2551" s="169">
        <v>101.38818000000001</v>
      </c>
      <c r="N2551" s="170">
        <v>18548.521420000001</v>
      </c>
      <c r="O2551" s="169" t="str">
        <f t="shared" si="39"/>
        <v>GNR</v>
      </c>
    </row>
    <row r="2552" spans="1:15" hidden="1" outlineLevel="3" x14ac:dyDescent="0.25">
      <c r="A2552" s="169" t="s">
        <v>1331</v>
      </c>
      <c r="B2552" s="169" t="s">
        <v>1332</v>
      </c>
      <c r="C2552" s="169" t="s">
        <v>1277</v>
      </c>
      <c r="D2552" s="169">
        <v>3.0019999999999998</v>
      </c>
      <c r="E2552" s="171">
        <v>17426</v>
      </c>
      <c r="J2552" s="169">
        <v>2.2599999999999998</v>
      </c>
      <c r="K2552" s="171">
        <v>43739</v>
      </c>
      <c r="L2552" s="169">
        <v>18008.96</v>
      </c>
      <c r="M2552" s="169">
        <v>101.38818000000001</v>
      </c>
      <c r="N2552" s="170">
        <v>18258.95678</v>
      </c>
      <c r="O2552" s="169" t="str">
        <f t="shared" si="39"/>
        <v>GNR</v>
      </c>
    </row>
    <row r="2553" spans="1:15" hidden="1" outlineLevel="3" x14ac:dyDescent="0.25">
      <c r="A2553" s="169" t="s">
        <v>1331</v>
      </c>
      <c r="B2553" s="169" t="s">
        <v>1332</v>
      </c>
      <c r="C2553" s="169" t="s">
        <v>1277</v>
      </c>
      <c r="D2553" s="169">
        <v>3.0019999999999998</v>
      </c>
      <c r="E2553" s="171">
        <v>17426</v>
      </c>
      <c r="J2553" s="169">
        <v>2.2599999999999998</v>
      </c>
      <c r="K2553" s="171">
        <v>43770</v>
      </c>
      <c r="L2553" s="169">
        <v>17722.349999999999</v>
      </c>
      <c r="M2553" s="169">
        <v>101.38818000000001</v>
      </c>
      <c r="N2553" s="170">
        <v>17968.368119999999</v>
      </c>
      <c r="O2553" s="169" t="str">
        <f t="shared" si="39"/>
        <v>GNR</v>
      </c>
    </row>
    <row r="2554" spans="1:15" hidden="1" outlineLevel="3" x14ac:dyDescent="0.25">
      <c r="A2554" s="169" t="s">
        <v>1331</v>
      </c>
      <c r="B2554" s="169" t="s">
        <v>1332</v>
      </c>
      <c r="C2554" s="169" t="s">
        <v>1277</v>
      </c>
      <c r="D2554" s="169">
        <v>3.0019999999999998</v>
      </c>
      <c r="E2554" s="171">
        <v>17426</v>
      </c>
      <c r="J2554" s="169">
        <v>2.2599999999999998</v>
      </c>
      <c r="K2554" s="171">
        <v>43800</v>
      </c>
      <c r="L2554" s="169">
        <v>17445.8</v>
      </c>
      <c r="M2554" s="169">
        <v>101.38818000000001</v>
      </c>
      <c r="N2554" s="170">
        <v>17687.97911</v>
      </c>
      <c r="O2554" s="169" t="str">
        <f t="shared" si="39"/>
        <v>GNR</v>
      </c>
    </row>
    <row r="2555" spans="1:15" hidden="1" outlineLevel="3" x14ac:dyDescent="0.25">
      <c r="A2555" s="169" t="s">
        <v>1331</v>
      </c>
      <c r="B2555" s="169" t="s">
        <v>1332</v>
      </c>
      <c r="C2555" s="169" t="s">
        <v>1277</v>
      </c>
      <c r="D2555" s="169">
        <v>3.0019999999999998</v>
      </c>
      <c r="E2555" s="171">
        <v>17426</v>
      </c>
      <c r="J2555" s="169">
        <v>2.2599999999999998</v>
      </c>
      <c r="K2555" s="171">
        <v>43831</v>
      </c>
      <c r="L2555" s="169">
        <v>17165.45</v>
      </c>
      <c r="M2555" s="169">
        <v>101.38818000000001</v>
      </c>
      <c r="N2555" s="170">
        <v>17403.73734</v>
      </c>
      <c r="O2555" s="169" t="str">
        <f t="shared" si="39"/>
        <v>GNR</v>
      </c>
    </row>
    <row r="2556" spans="1:15" hidden="1" outlineLevel="3" x14ac:dyDescent="0.25">
      <c r="A2556" s="169" t="s">
        <v>1331</v>
      </c>
      <c r="B2556" s="169" t="s">
        <v>1332</v>
      </c>
      <c r="C2556" s="169" t="s">
        <v>1277</v>
      </c>
      <c r="D2556" s="169">
        <v>3.0019999999999998</v>
      </c>
      <c r="E2556" s="171">
        <v>17426</v>
      </c>
      <c r="J2556" s="169">
        <v>2.2599999999999998</v>
      </c>
      <c r="K2556" s="171">
        <v>43862</v>
      </c>
      <c r="L2556" s="169">
        <v>16897.78</v>
      </c>
      <c r="M2556" s="169">
        <v>101.38818000000001</v>
      </c>
      <c r="N2556" s="170">
        <v>17132.351600000002</v>
      </c>
      <c r="O2556" s="169" t="str">
        <f t="shared" si="39"/>
        <v>GNR</v>
      </c>
    </row>
    <row r="2557" spans="1:15" hidden="1" outlineLevel="3" x14ac:dyDescent="0.25">
      <c r="A2557" s="169" t="s">
        <v>1331</v>
      </c>
      <c r="B2557" s="169" t="s">
        <v>1332</v>
      </c>
      <c r="C2557" s="169" t="s">
        <v>1277</v>
      </c>
      <c r="D2557" s="169">
        <v>3.0019999999999998</v>
      </c>
      <c r="E2557" s="171">
        <v>17426</v>
      </c>
      <c r="J2557" s="169">
        <v>2.2599999999999998</v>
      </c>
      <c r="K2557" s="171">
        <v>43891</v>
      </c>
      <c r="L2557" s="169">
        <v>16634.3</v>
      </c>
      <c r="M2557" s="169">
        <v>101.38818000000001</v>
      </c>
      <c r="N2557" s="170">
        <v>16865.214029999999</v>
      </c>
      <c r="O2557" s="169" t="str">
        <f t="shared" si="39"/>
        <v>GNR</v>
      </c>
    </row>
    <row r="2558" spans="1:15" hidden="1" outlineLevel="3" x14ac:dyDescent="0.25">
      <c r="A2558" s="169" t="s">
        <v>1331</v>
      </c>
      <c r="B2558" s="169" t="s">
        <v>1332</v>
      </c>
      <c r="C2558" s="169" t="s">
        <v>1277</v>
      </c>
      <c r="D2558" s="169">
        <v>3.0019999999999998</v>
      </c>
      <c r="E2558" s="171">
        <v>17426</v>
      </c>
      <c r="J2558" s="169">
        <v>2.2599999999999998</v>
      </c>
      <c r="K2558" s="171">
        <v>43922</v>
      </c>
      <c r="L2558" s="169">
        <v>16348.39</v>
      </c>
      <c r="M2558" s="169">
        <v>101.38818000000001</v>
      </c>
      <c r="N2558" s="170">
        <v>16575.335080000001</v>
      </c>
      <c r="O2558" s="169" t="str">
        <f t="shared" si="39"/>
        <v>GNR</v>
      </c>
    </row>
    <row r="2559" spans="1:15" hidden="1" outlineLevel="3" x14ac:dyDescent="0.25">
      <c r="A2559" s="169" t="s">
        <v>1331</v>
      </c>
      <c r="B2559" s="169" t="s">
        <v>1332</v>
      </c>
      <c r="C2559" s="169" t="s">
        <v>1277</v>
      </c>
      <c r="D2559" s="169">
        <v>3.0019999999999998</v>
      </c>
      <c r="E2559" s="171">
        <v>17426</v>
      </c>
      <c r="J2559" s="169">
        <v>2.2599999999999998</v>
      </c>
      <c r="K2559" s="171">
        <v>43952</v>
      </c>
      <c r="L2559" s="169">
        <v>16029.66</v>
      </c>
      <c r="M2559" s="169">
        <v>101.38818000000001</v>
      </c>
      <c r="N2559" s="170">
        <v>16252.18053</v>
      </c>
      <c r="O2559" s="169" t="str">
        <f t="shared" ref="O2559:O2622" si="40">LEFT(B2559,3)</f>
        <v>GNR</v>
      </c>
    </row>
    <row r="2560" spans="1:15" hidden="1" outlineLevel="3" x14ac:dyDescent="0.25">
      <c r="A2560" s="169" t="s">
        <v>1331</v>
      </c>
      <c r="B2560" s="169" t="s">
        <v>1332</v>
      </c>
      <c r="C2560" s="169" t="s">
        <v>1277</v>
      </c>
      <c r="D2560" s="169">
        <v>3.0019999999999998</v>
      </c>
      <c r="E2560" s="171">
        <v>17426</v>
      </c>
      <c r="J2560" s="169">
        <v>2.2599999999999998</v>
      </c>
      <c r="K2560" s="171">
        <v>43983</v>
      </c>
      <c r="L2560" s="169">
        <v>15721.83</v>
      </c>
      <c r="M2560" s="169">
        <v>101.38818000000001</v>
      </c>
      <c r="N2560" s="170">
        <v>15940.077300000001</v>
      </c>
      <c r="O2560" s="169" t="str">
        <f t="shared" si="40"/>
        <v>GNR</v>
      </c>
    </row>
    <row r="2561" spans="1:15" hidden="1" outlineLevel="3" x14ac:dyDescent="0.25">
      <c r="A2561" s="169" t="s">
        <v>1331</v>
      </c>
      <c r="B2561" s="169" t="s">
        <v>1332</v>
      </c>
      <c r="C2561" s="169" t="s">
        <v>1277</v>
      </c>
      <c r="D2561" s="169">
        <v>3.0019999999999998</v>
      </c>
      <c r="E2561" s="171">
        <v>17426</v>
      </c>
      <c r="J2561" s="169">
        <v>2.2599999999999998</v>
      </c>
      <c r="K2561" s="171">
        <v>44013</v>
      </c>
      <c r="L2561" s="169">
        <v>15418.93</v>
      </c>
      <c r="M2561" s="169">
        <v>101.38818000000001</v>
      </c>
      <c r="N2561" s="170">
        <v>15632.9725</v>
      </c>
      <c r="O2561" s="169" t="str">
        <f t="shared" si="40"/>
        <v>GNR</v>
      </c>
    </row>
    <row r="2562" spans="1:15" hidden="1" outlineLevel="3" x14ac:dyDescent="0.25">
      <c r="A2562" s="169" t="s">
        <v>1331</v>
      </c>
      <c r="B2562" s="169" t="s">
        <v>1332</v>
      </c>
      <c r="C2562" s="169" t="s">
        <v>1277</v>
      </c>
      <c r="D2562" s="169">
        <v>3.0019999999999998</v>
      </c>
      <c r="E2562" s="171">
        <v>17426</v>
      </c>
      <c r="J2562" s="169">
        <v>2.2599999999999998</v>
      </c>
      <c r="K2562" s="171">
        <v>44044</v>
      </c>
      <c r="L2562" s="169">
        <v>15139.38</v>
      </c>
      <c r="M2562" s="169">
        <v>101.38818000000001</v>
      </c>
      <c r="N2562" s="170">
        <v>15349.54185</v>
      </c>
      <c r="O2562" s="169" t="str">
        <f t="shared" si="40"/>
        <v>GNR</v>
      </c>
    </row>
    <row r="2563" spans="1:15" hidden="1" outlineLevel="3" x14ac:dyDescent="0.25">
      <c r="A2563" s="169" t="s">
        <v>1331</v>
      </c>
      <c r="B2563" s="169" t="s">
        <v>1332</v>
      </c>
      <c r="C2563" s="169" t="s">
        <v>1277</v>
      </c>
      <c r="D2563" s="169">
        <v>3.0019999999999998</v>
      </c>
      <c r="E2563" s="171">
        <v>17426</v>
      </c>
      <c r="J2563" s="169">
        <v>2.2599999999999998</v>
      </c>
      <c r="K2563" s="171">
        <v>44075</v>
      </c>
      <c r="L2563" s="169">
        <v>14832.49</v>
      </c>
      <c r="M2563" s="169">
        <v>101.38818000000001</v>
      </c>
      <c r="N2563" s="170">
        <v>15038.391659999999</v>
      </c>
      <c r="O2563" s="169" t="str">
        <f t="shared" si="40"/>
        <v>GNR</v>
      </c>
    </row>
    <row r="2564" spans="1:15" hidden="1" outlineLevel="3" x14ac:dyDescent="0.25">
      <c r="A2564" s="169" t="s">
        <v>1331</v>
      </c>
      <c r="B2564" s="169" t="s">
        <v>1332</v>
      </c>
      <c r="C2564" s="169" t="s">
        <v>1277</v>
      </c>
      <c r="D2564" s="169">
        <v>3.0019999999999998</v>
      </c>
      <c r="E2564" s="171">
        <v>17426</v>
      </c>
      <c r="J2564" s="169">
        <v>2.2599999999999998</v>
      </c>
      <c r="K2564" s="171">
        <v>44105</v>
      </c>
      <c r="L2564" s="169">
        <v>14606.72</v>
      </c>
      <c r="M2564" s="169">
        <v>101.38818000000001</v>
      </c>
      <c r="N2564" s="170">
        <v>14809.487569999999</v>
      </c>
      <c r="O2564" s="169" t="str">
        <f t="shared" si="40"/>
        <v>GNR</v>
      </c>
    </row>
    <row r="2565" spans="1:15" hidden="1" outlineLevel="3" x14ac:dyDescent="0.25">
      <c r="A2565" s="169" t="s">
        <v>1331</v>
      </c>
      <c r="B2565" s="169" t="s">
        <v>1332</v>
      </c>
      <c r="C2565" s="169" t="s">
        <v>1277</v>
      </c>
      <c r="D2565" s="169">
        <v>3.0019999999999998</v>
      </c>
      <c r="E2565" s="171">
        <v>17426</v>
      </c>
      <c r="J2565" s="169">
        <v>2.2599999999999998</v>
      </c>
      <c r="K2565" s="171">
        <v>44136</v>
      </c>
      <c r="L2565" s="169">
        <v>14383.09</v>
      </c>
      <c r="M2565" s="169">
        <v>101.38818000000001</v>
      </c>
      <c r="N2565" s="170">
        <v>14582.75318</v>
      </c>
      <c r="O2565" s="169" t="str">
        <f t="shared" si="40"/>
        <v>GNR</v>
      </c>
    </row>
    <row r="2566" spans="1:15" hidden="1" outlineLevel="3" x14ac:dyDescent="0.25">
      <c r="A2566" s="169" t="s">
        <v>1331</v>
      </c>
      <c r="B2566" s="169" t="s">
        <v>1332</v>
      </c>
      <c r="C2566" s="169" t="s">
        <v>1277</v>
      </c>
      <c r="D2566" s="169">
        <v>3.0019999999999998</v>
      </c>
      <c r="E2566" s="171">
        <v>17426</v>
      </c>
      <c r="J2566" s="169">
        <v>2.2599999999999998</v>
      </c>
      <c r="K2566" s="171">
        <v>44166</v>
      </c>
      <c r="L2566" s="169">
        <v>14164.24</v>
      </c>
      <c r="M2566" s="169">
        <v>101.38818000000001</v>
      </c>
      <c r="N2566" s="170">
        <v>14360.86515</v>
      </c>
      <c r="O2566" s="169" t="str">
        <f t="shared" si="40"/>
        <v>GNR</v>
      </c>
    </row>
    <row r="2567" spans="1:15" hidden="1" outlineLevel="3" x14ac:dyDescent="0.25">
      <c r="A2567" s="169" t="s">
        <v>1331</v>
      </c>
      <c r="B2567" s="169" t="s">
        <v>1332</v>
      </c>
      <c r="C2567" s="169" t="s">
        <v>1277</v>
      </c>
      <c r="D2567" s="169">
        <v>3.0019999999999998</v>
      </c>
      <c r="E2567" s="171">
        <v>17426</v>
      </c>
      <c r="J2567" s="169">
        <v>2.2599999999999998</v>
      </c>
      <c r="K2567" s="171">
        <v>44197</v>
      </c>
      <c r="L2567" s="169">
        <v>13884.92</v>
      </c>
      <c r="M2567" s="169">
        <v>101.38818000000001</v>
      </c>
      <c r="N2567" s="170">
        <v>14077.66768</v>
      </c>
      <c r="O2567" s="169" t="str">
        <f t="shared" si="40"/>
        <v>GNR</v>
      </c>
    </row>
    <row r="2568" spans="1:15" hidden="1" outlineLevel="3" x14ac:dyDescent="0.25">
      <c r="A2568" s="169" t="s">
        <v>1331</v>
      </c>
      <c r="B2568" s="169" t="s">
        <v>1332</v>
      </c>
      <c r="C2568" s="169" t="s">
        <v>1277</v>
      </c>
      <c r="D2568" s="169">
        <v>3.0019999999999998</v>
      </c>
      <c r="E2568" s="171">
        <v>17426</v>
      </c>
      <c r="J2568" s="169">
        <v>2.2599999999999998</v>
      </c>
      <c r="K2568" s="171">
        <v>44228</v>
      </c>
      <c r="L2568" s="169">
        <v>13674.79</v>
      </c>
      <c r="M2568" s="169">
        <v>101.38818000000001</v>
      </c>
      <c r="N2568" s="170">
        <v>13864.620699999999</v>
      </c>
      <c r="O2568" s="169" t="str">
        <f t="shared" si="40"/>
        <v>GNR</v>
      </c>
    </row>
    <row r="2569" spans="1:15" hidden="1" outlineLevel="3" x14ac:dyDescent="0.25">
      <c r="A2569" s="169" t="s">
        <v>1331</v>
      </c>
      <c r="B2569" s="169" t="s">
        <v>1332</v>
      </c>
      <c r="C2569" s="169" t="s">
        <v>1277</v>
      </c>
      <c r="D2569" s="169">
        <v>3.0019999999999998</v>
      </c>
      <c r="E2569" s="171">
        <v>17426</v>
      </c>
      <c r="J2569" s="169">
        <v>2.2599999999999998</v>
      </c>
      <c r="K2569" s="171">
        <v>44256</v>
      </c>
      <c r="L2569" s="169">
        <v>13467.86</v>
      </c>
      <c r="M2569" s="169">
        <v>101.38818000000001</v>
      </c>
      <c r="N2569" s="170">
        <v>13654.818139999999</v>
      </c>
      <c r="O2569" s="169" t="str">
        <f t="shared" si="40"/>
        <v>GNR</v>
      </c>
    </row>
    <row r="2570" spans="1:15" hidden="1" outlineLevel="3" x14ac:dyDescent="0.25">
      <c r="A2570" s="169" t="s">
        <v>1331</v>
      </c>
      <c r="B2570" s="169" t="s">
        <v>1332</v>
      </c>
      <c r="C2570" s="169" t="s">
        <v>1277</v>
      </c>
      <c r="D2570" s="169">
        <v>3.0019999999999998</v>
      </c>
      <c r="E2570" s="171">
        <v>17426</v>
      </c>
      <c r="J2570" s="169">
        <v>2.2599999999999998</v>
      </c>
      <c r="K2570" s="171">
        <v>44287</v>
      </c>
      <c r="L2570" s="169">
        <v>13253.12</v>
      </c>
      <c r="M2570" s="169">
        <v>101.38818000000001</v>
      </c>
      <c r="N2570" s="170">
        <v>13437.097159999999</v>
      </c>
      <c r="O2570" s="169" t="str">
        <f t="shared" si="40"/>
        <v>GNR</v>
      </c>
    </row>
    <row r="2571" spans="1:15" hidden="1" outlineLevel="3" x14ac:dyDescent="0.25">
      <c r="A2571" s="169" t="s">
        <v>1331</v>
      </c>
      <c r="B2571" s="169" t="s">
        <v>1332</v>
      </c>
      <c r="C2571" s="169" t="s">
        <v>1277</v>
      </c>
      <c r="D2571" s="169">
        <v>3.0019999999999998</v>
      </c>
      <c r="E2571" s="171">
        <v>17426</v>
      </c>
      <c r="J2571" s="169">
        <v>2.2599999999999998</v>
      </c>
      <c r="K2571" s="171">
        <v>44317</v>
      </c>
      <c r="L2571" s="169">
        <v>13024.41</v>
      </c>
      <c r="M2571" s="169">
        <v>101.38818000000001</v>
      </c>
      <c r="N2571" s="170">
        <v>13205.21225</v>
      </c>
      <c r="O2571" s="169" t="str">
        <f t="shared" si="40"/>
        <v>GNR</v>
      </c>
    </row>
    <row r="2572" spans="1:15" hidden="1" outlineLevel="3" x14ac:dyDescent="0.25">
      <c r="A2572" s="169" t="s">
        <v>1331</v>
      </c>
      <c r="B2572" s="169" t="s">
        <v>1332</v>
      </c>
      <c r="C2572" s="169" t="s">
        <v>1277</v>
      </c>
      <c r="D2572" s="169">
        <v>3.0019999999999998</v>
      </c>
      <c r="E2572" s="171">
        <v>17426</v>
      </c>
      <c r="J2572" s="169">
        <v>2.2599999999999998</v>
      </c>
      <c r="K2572" s="171">
        <v>44348</v>
      </c>
      <c r="L2572" s="169">
        <v>12803.64</v>
      </c>
      <c r="M2572" s="169">
        <v>101.38818000000001</v>
      </c>
      <c r="N2572" s="170">
        <v>12981.377570000001</v>
      </c>
      <c r="O2572" s="169" t="str">
        <f t="shared" si="40"/>
        <v>GNR</v>
      </c>
    </row>
    <row r="2573" spans="1:15" hidden="1" outlineLevel="3" x14ac:dyDescent="0.25">
      <c r="A2573" s="169" t="s">
        <v>1331</v>
      </c>
      <c r="B2573" s="169" t="s">
        <v>1332</v>
      </c>
      <c r="C2573" s="169" t="s">
        <v>1277</v>
      </c>
      <c r="D2573" s="169">
        <v>3.0019999999999998</v>
      </c>
      <c r="E2573" s="171">
        <v>17426</v>
      </c>
      <c r="J2573" s="169">
        <v>2.2599999999999998</v>
      </c>
      <c r="K2573" s="171">
        <v>44378</v>
      </c>
      <c r="L2573" s="169">
        <v>12584.25</v>
      </c>
      <c r="M2573" s="169">
        <v>101.38818000000001</v>
      </c>
      <c r="N2573" s="170">
        <v>12758.94204</v>
      </c>
      <c r="O2573" s="169" t="str">
        <f t="shared" si="40"/>
        <v>GNR</v>
      </c>
    </row>
    <row r="2574" spans="1:15" hidden="1" outlineLevel="3" x14ac:dyDescent="0.25">
      <c r="A2574" s="169" t="s">
        <v>1331</v>
      </c>
      <c r="B2574" s="169" t="s">
        <v>1332</v>
      </c>
      <c r="C2574" s="169" t="s">
        <v>1277</v>
      </c>
      <c r="D2574" s="169">
        <v>3.0019999999999998</v>
      </c>
      <c r="E2574" s="171">
        <v>17426</v>
      </c>
      <c r="J2574" s="169">
        <v>2.2599999999999998</v>
      </c>
      <c r="K2574" s="171">
        <v>44409</v>
      </c>
      <c r="L2574" s="169">
        <v>12374.66</v>
      </c>
      <c r="M2574" s="169">
        <v>101.38818000000001</v>
      </c>
      <c r="N2574" s="170">
        <v>12546.44256</v>
      </c>
      <c r="O2574" s="169" t="str">
        <f t="shared" si="40"/>
        <v>GNR</v>
      </c>
    </row>
    <row r="2575" spans="1:15" hidden="1" outlineLevel="3" x14ac:dyDescent="0.25">
      <c r="A2575" s="169" t="s">
        <v>1331</v>
      </c>
      <c r="B2575" s="169" t="s">
        <v>1332</v>
      </c>
      <c r="C2575" s="169" t="s">
        <v>1277</v>
      </c>
      <c r="D2575" s="169">
        <v>3.0019999999999998</v>
      </c>
      <c r="E2575" s="171">
        <v>17426</v>
      </c>
      <c r="J2575" s="169">
        <v>2.2599999999999998</v>
      </c>
      <c r="K2575" s="171">
        <v>44440</v>
      </c>
      <c r="L2575" s="169">
        <v>12170.36</v>
      </c>
      <c r="M2575" s="169">
        <v>101.38818000000001</v>
      </c>
      <c r="N2575" s="170">
        <v>12339.306500000001</v>
      </c>
      <c r="O2575" s="169" t="str">
        <f t="shared" si="40"/>
        <v>GNR</v>
      </c>
    </row>
    <row r="2576" spans="1:15" hidden="1" outlineLevel="3" x14ac:dyDescent="0.25">
      <c r="A2576" s="169" t="s">
        <v>1331</v>
      </c>
      <c r="B2576" s="169" t="s">
        <v>1332</v>
      </c>
      <c r="C2576" s="169" t="s">
        <v>1277</v>
      </c>
      <c r="D2576" s="169">
        <v>3.0019999999999998</v>
      </c>
      <c r="E2576" s="171">
        <v>17426</v>
      </c>
      <c r="J2576" s="169">
        <v>2.2599999999999998</v>
      </c>
      <c r="K2576" s="171">
        <v>44470</v>
      </c>
      <c r="L2576" s="169">
        <v>11988.54</v>
      </c>
      <c r="M2576" s="169">
        <v>101.38818000000001</v>
      </c>
      <c r="N2576" s="170">
        <v>12154.962509999999</v>
      </c>
      <c r="O2576" s="169" t="str">
        <f t="shared" si="40"/>
        <v>GNR</v>
      </c>
    </row>
    <row r="2577" spans="1:15" hidden="1" outlineLevel="3" x14ac:dyDescent="0.25">
      <c r="A2577" s="169" t="s">
        <v>1331</v>
      </c>
      <c r="B2577" s="169" t="s">
        <v>1332</v>
      </c>
      <c r="C2577" s="169" t="s">
        <v>1277</v>
      </c>
      <c r="D2577" s="169">
        <v>3.0019999999999998</v>
      </c>
      <c r="E2577" s="171">
        <v>17426</v>
      </c>
      <c r="J2577" s="169">
        <v>2.2599999999999998</v>
      </c>
      <c r="K2577" s="171">
        <v>44501</v>
      </c>
      <c r="L2577" s="169">
        <v>11806.93</v>
      </c>
      <c r="M2577" s="169">
        <v>101.38818000000001</v>
      </c>
      <c r="N2577" s="170">
        <v>11970.83144</v>
      </c>
      <c r="O2577" s="169" t="str">
        <f t="shared" si="40"/>
        <v>GNR</v>
      </c>
    </row>
    <row r="2578" spans="1:15" hidden="1" outlineLevel="3" x14ac:dyDescent="0.25">
      <c r="A2578" s="169" t="s">
        <v>1331</v>
      </c>
      <c r="B2578" s="169" t="s">
        <v>1332</v>
      </c>
      <c r="C2578" s="169" t="s">
        <v>1277</v>
      </c>
      <c r="D2578" s="169">
        <v>3.0019999999999998</v>
      </c>
      <c r="E2578" s="171">
        <v>17426</v>
      </c>
      <c r="J2578" s="169">
        <v>2.2599999999999998</v>
      </c>
      <c r="K2578" s="171">
        <v>44531</v>
      </c>
      <c r="L2578" s="169">
        <v>11630.66</v>
      </c>
      <c r="M2578" s="169">
        <v>101.38818000000001</v>
      </c>
      <c r="N2578" s="170">
        <v>11792.1145</v>
      </c>
      <c r="O2578" s="169" t="str">
        <f t="shared" si="40"/>
        <v>GNR</v>
      </c>
    </row>
    <row r="2579" spans="1:15" hidden="1" outlineLevel="3" x14ac:dyDescent="0.25">
      <c r="A2579" s="169" t="s">
        <v>1331</v>
      </c>
      <c r="B2579" s="169" t="s">
        <v>1332</v>
      </c>
      <c r="C2579" s="169" t="s">
        <v>1277</v>
      </c>
      <c r="D2579" s="169">
        <v>3.0019999999999998</v>
      </c>
      <c r="E2579" s="171">
        <v>17426</v>
      </c>
      <c r="J2579" s="169">
        <v>2.2599999999999998</v>
      </c>
      <c r="K2579" s="171">
        <v>44562</v>
      </c>
      <c r="L2579" s="169">
        <v>11441.36</v>
      </c>
      <c r="M2579" s="169">
        <v>101.38818000000001</v>
      </c>
      <c r="N2579" s="170">
        <v>11600.186669999999</v>
      </c>
      <c r="O2579" s="169" t="str">
        <f t="shared" si="40"/>
        <v>GNR</v>
      </c>
    </row>
    <row r="2580" spans="1:15" hidden="1" outlineLevel="3" x14ac:dyDescent="0.25">
      <c r="A2580" s="169" t="s">
        <v>1331</v>
      </c>
      <c r="B2580" s="169" t="s">
        <v>1332</v>
      </c>
      <c r="C2580" s="169" t="s">
        <v>1277</v>
      </c>
      <c r="D2580" s="169">
        <v>3.0019999999999998</v>
      </c>
      <c r="E2580" s="171">
        <v>17426</v>
      </c>
      <c r="J2580" s="169">
        <v>2.2599999999999998</v>
      </c>
      <c r="K2580" s="171">
        <v>44593</v>
      </c>
      <c r="L2580" s="169">
        <v>11270.88</v>
      </c>
      <c r="M2580" s="169">
        <v>101.38818000000001</v>
      </c>
      <c r="N2580" s="170">
        <v>11427.340099999999</v>
      </c>
      <c r="O2580" s="169" t="str">
        <f t="shared" si="40"/>
        <v>GNR</v>
      </c>
    </row>
    <row r="2581" spans="1:15" hidden="1" outlineLevel="3" x14ac:dyDescent="0.25">
      <c r="A2581" s="169" t="s">
        <v>1331</v>
      </c>
      <c r="B2581" s="169" t="s">
        <v>1332</v>
      </c>
      <c r="C2581" s="169" t="s">
        <v>1277</v>
      </c>
      <c r="D2581" s="169">
        <v>3.0019999999999998</v>
      </c>
      <c r="E2581" s="171">
        <v>17426</v>
      </c>
      <c r="J2581" s="169">
        <v>2.2599999999999998</v>
      </c>
      <c r="K2581" s="171">
        <v>44621</v>
      </c>
      <c r="L2581" s="169">
        <v>11103</v>
      </c>
      <c r="M2581" s="169">
        <v>101.38818000000001</v>
      </c>
      <c r="N2581" s="170">
        <v>11257.129629999999</v>
      </c>
      <c r="O2581" s="169" t="str">
        <f t="shared" si="40"/>
        <v>GNR</v>
      </c>
    </row>
    <row r="2582" spans="1:15" hidden="1" outlineLevel="3" x14ac:dyDescent="0.25">
      <c r="A2582" s="169" t="s">
        <v>1331</v>
      </c>
      <c r="B2582" s="169" t="s">
        <v>1332</v>
      </c>
      <c r="C2582" s="169" t="s">
        <v>1277</v>
      </c>
      <c r="D2582" s="169">
        <v>3.0019999999999998</v>
      </c>
      <c r="E2582" s="171">
        <v>17426</v>
      </c>
      <c r="J2582" s="169">
        <v>2.2599999999999998</v>
      </c>
      <c r="K2582" s="171">
        <v>44652</v>
      </c>
      <c r="L2582" s="169">
        <v>10934.88</v>
      </c>
      <c r="M2582" s="169">
        <v>101.38818000000001</v>
      </c>
      <c r="N2582" s="170">
        <v>11086.67582</v>
      </c>
      <c r="O2582" s="169" t="str">
        <f t="shared" si="40"/>
        <v>GNR</v>
      </c>
    </row>
    <row r="2583" spans="1:15" hidden="1" outlineLevel="3" x14ac:dyDescent="0.25">
      <c r="A2583" s="169" t="s">
        <v>1331</v>
      </c>
      <c r="B2583" s="169" t="s">
        <v>1332</v>
      </c>
      <c r="C2583" s="169" t="s">
        <v>1277</v>
      </c>
      <c r="D2583" s="169">
        <v>3.0019999999999998</v>
      </c>
      <c r="E2583" s="171">
        <v>17426</v>
      </c>
      <c r="J2583" s="169">
        <v>2.2599999999999998</v>
      </c>
      <c r="K2583" s="171">
        <v>44682</v>
      </c>
      <c r="L2583" s="169">
        <v>10764.58</v>
      </c>
      <c r="M2583" s="169">
        <v>101.38818000000001</v>
      </c>
      <c r="N2583" s="170">
        <v>10914.01175</v>
      </c>
      <c r="O2583" s="169" t="str">
        <f t="shared" si="40"/>
        <v>GNR</v>
      </c>
    </row>
    <row r="2584" spans="1:15" hidden="1" outlineLevel="3" x14ac:dyDescent="0.25">
      <c r="A2584" s="169" t="s">
        <v>1331</v>
      </c>
      <c r="B2584" s="169" t="s">
        <v>1332</v>
      </c>
      <c r="C2584" s="169" t="s">
        <v>1277</v>
      </c>
      <c r="D2584" s="169">
        <v>3.0019999999999998</v>
      </c>
      <c r="E2584" s="171">
        <v>17426</v>
      </c>
      <c r="J2584" s="169">
        <v>2.2599999999999998</v>
      </c>
      <c r="K2584" s="171">
        <v>44713</v>
      </c>
      <c r="L2584" s="169">
        <v>10598.4</v>
      </c>
      <c r="M2584" s="169">
        <v>101.38818000000001</v>
      </c>
      <c r="N2584" s="170">
        <v>10745.524869999999</v>
      </c>
      <c r="O2584" s="169" t="str">
        <f t="shared" si="40"/>
        <v>GNR</v>
      </c>
    </row>
    <row r="2585" spans="1:15" hidden="1" outlineLevel="3" x14ac:dyDescent="0.25">
      <c r="A2585" s="169" t="s">
        <v>1331</v>
      </c>
      <c r="B2585" s="169" t="s">
        <v>1332</v>
      </c>
      <c r="C2585" s="169" t="s">
        <v>1277</v>
      </c>
      <c r="D2585" s="169">
        <v>3.0019999999999998</v>
      </c>
      <c r="E2585" s="171">
        <v>17426</v>
      </c>
      <c r="J2585" s="169">
        <v>2.2599999999999998</v>
      </c>
      <c r="K2585" s="171">
        <v>44743</v>
      </c>
      <c r="L2585" s="169">
        <v>10433.81</v>
      </c>
      <c r="M2585" s="169">
        <v>101.38818000000001</v>
      </c>
      <c r="N2585" s="170">
        <v>10578.65006</v>
      </c>
      <c r="O2585" s="169" t="str">
        <f t="shared" si="40"/>
        <v>GNR</v>
      </c>
    </row>
    <row r="2586" spans="1:15" hidden="1" outlineLevel="3" x14ac:dyDescent="0.25">
      <c r="A2586" s="169" t="s">
        <v>1331</v>
      </c>
      <c r="B2586" s="169" t="s">
        <v>1332</v>
      </c>
      <c r="C2586" s="169" t="s">
        <v>1277</v>
      </c>
      <c r="D2586" s="169">
        <v>3.0019999999999998</v>
      </c>
      <c r="E2586" s="171">
        <v>17426</v>
      </c>
      <c r="J2586" s="169">
        <v>2.2599999999999998</v>
      </c>
      <c r="K2586" s="171">
        <v>44774</v>
      </c>
      <c r="L2586" s="169">
        <v>10273.09</v>
      </c>
      <c r="M2586" s="169">
        <v>101.38818000000001</v>
      </c>
      <c r="N2586" s="170">
        <v>10415.698979999999</v>
      </c>
      <c r="O2586" s="169" t="str">
        <f t="shared" si="40"/>
        <v>GNR</v>
      </c>
    </row>
    <row r="2587" spans="1:15" hidden="1" outlineLevel="3" x14ac:dyDescent="0.25">
      <c r="A2587" s="169" t="s">
        <v>1331</v>
      </c>
      <c r="B2587" s="169" t="s">
        <v>1332</v>
      </c>
      <c r="C2587" s="169" t="s">
        <v>1277</v>
      </c>
      <c r="D2587" s="169">
        <v>3.0019999999999998</v>
      </c>
      <c r="E2587" s="171">
        <v>17426</v>
      </c>
      <c r="J2587" s="169">
        <v>2.2599999999999998</v>
      </c>
      <c r="K2587" s="171">
        <v>44805</v>
      </c>
      <c r="L2587" s="169">
        <v>10087.700000000001</v>
      </c>
      <c r="M2587" s="169">
        <v>101.38818000000001</v>
      </c>
      <c r="N2587" s="170">
        <v>10227.735430000001</v>
      </c>
      <c r="O2587" s="169" t="str">
        <f t="shared" si="40"/>
        <v>GNR</v>
      </c>
    </row>
    <row r="2588" spans="1:15" hidden="1" outlineLevel="3" x14ac:dyDescent="0.25">
      <c r="A2588" s="169" t="s">
        <v>1331</v>
      </c>
      <c r="B2588" s="169" t="s">
        <v>1332</v>
      </c>
      <c r="C2588" s="169" t="s">
        <v>1277</v>
      </c>
      <c r="D2588" s="169">
        <v>3.0019999999999998</v>
      </c>
      <c r="E2588" s="171">
        <v>17426</v>
      </c>
      <c r="J2588" s="169">
        <v>2.2599999999999998</v>
      </c>
      <c r="K2588" s="171">
        <v>44835</v>
      </c>
      <c r="L2588" s="169">
        <v>9938.77</v>
      </c>
      <c r="M2588" s="169">
        <v>101.38818000000001</v>
      </c>
      <c r="N2588" s="170">
        <v>10076.738020000001</v>
      </c>
      <c r="O2588" s="169" t="str">
        <f t="shared" si="40"/>
        <v>GNR</v>
      </c>
    </row>
    <row r="2589" spans="1:15" hidden="1" outlineLevel="3" x14ac:dyDescent="0.25">
      <c r="A2589" s="169" t="s">
        <v>1331</v>
      </c>
      <c r="B2589" s="169" t="s">
        <v>1332</v>
      </c>
      <c r="C2589" s="169" t="s">
        <v>1277</v>
      </c>
      <c r="D2589" s="169">
        <v>3.0019999999999998</v>
      </c>
      <c r="E2589" s="171">
        <v>17426</v>
      </c>
      <c r="J2589" s="169">
        <v>2.2599999999999998</v>
      </c>
      <c r="K2589" s="171">
        <v>44866</v>
      </c>
      <c r="L2589" s="169">
        <v>9791.02</v>
      </c>
      <c r="M2589" s="169">
        <v>101.38818000000001</v>
      </c>
      <c r="N2589" s="170">
        <v>9926.9369810000007</v>
      </c>
      <c r="O2589" s="169" t="str">
        <f t="shared" si="40"/>
        <v>GNR</v>
      </c>
    </row>
    <row r="2590" spans="1:15" hidden="1" outlineLevel="3" x14ac:dyDescent="0.25">
      <c r="A2590" s="169" t="s">
        <v>1331</v>
      </c>
      <c r="B2590" s="169" t="s">
        <v>1332</v>
      </c>
      <c r="C2590" s="169" t="s">
        <v>1277</v>
      </c>
      <c r="D2590" s="169">
        <v>3.0019999999999998</v>
      </c>
      <c r="E2590" s="171">
        <v>17426</v>
      </c>
      <c r="J2590" s="169">
        <v>2.2599999999999998</v>
      </c>
      <c r="K2590" s="171">
        <v>44896</v>
      </c>
      <c r="L2590" s="169">
        <v>9646.57</v>
      </c>
      <c r="M2590" s="169">
        <v>101.38818000000001</v>
      </c>
      <c r="N2590" s="170">
        <v>9780.4817550000007</v>
      </c>
      <c r="O2590" s="169" t="str">
        <f t="shared" si="40"/>
        <v>GNR</v>
      </c>
    </row>
    <row r="2591" spans="1:15" hidden="1" outlineLevel="3" x14ac:dyDescent="0.25">
      <c r="A2591" s="169" t="s">
        <v>1331</v>
      </c>
      <c r="B2591" s="169" t="s">
        <v>1332</v>
      </c>
      <c r="C2591" s="169" t="s">
        <v>1277</v>
      </c>
      <c r="D2591" s="169">
        <v>3.0019999999999998</v>
      </c>
      <c r="E2591" s="171">
        <v>17426</v>
      </c>
      <c r="J2591" s="169">
        <v>2.2599999999999998</v>
      </c>
      <c r="K2591" s="171">
        <v>44927</v>
      </c>
      <c r="L2591" s="169">
        <v>9474.4699999999993</v>
      </c>
      <c r="M2591" s="169">
        <v>101.38818000000001</v>
      </c>
      <c r="N2591" s="170">
        <v>9605.992698</v>
      </c>
      <c r="O2591" s="169" t="str">
        <f t="shared" si="40"/>
        <v>GNR</v>
      </c>
    </row>
    <row r="2592" spans="1:15" hidden="1" outlineLevel="3" x14ac:dyDescent="0.25">
      <c r="A2592" s="169" t="s">
        <v>1331</v>
      </c>
      <c r="B2592" s="169" t="s">
        <v>1332</v>
      </c>
      <c r="C2592" s="169" t="s">
        <v>1277</v>
      </c>
      <c r="D2592" s="169">
        <v>3.0019999999999998</v>
      </c>
      <c r="E2592" s="171">
        <v>17426</v>
      </c>
      <c r="J2592" s="169">
        <v>2.2599999999999998</v>
      </c>
      <c r="K2592" s="171">
        <v>44958</v>
      </c>
      <c r="L2592" s="169">
        <v>9335.27</v>
      </c>
      <c r="M2592" s="169">
        <v>101.38818000000001</v>
      </c>
      <c r="N2592" s="170">
        <v>9464.8603509999994</v>
      </c>
      <c r="O2592" s="169" t="str">
        <f t="shared" si="40"/>
        <v>GNR</v>
      </c>
    </row>
    <row r="2593" spans="1:15" hidden="1" outlineLevel="3" x14ac:dyDescent="0.25">
      <c r="A2593" s="169" t="s">
        <v>1331</v>
      </c>
      <c r="B2593" s="169" t="s">
        <v>1332</v>
      </c>
      <c r="C2593" s="169" t="s">
        <v>1277</v>
      </c>
      <c r="D2593" s="169">
        <v>3.0019999999999998</v>
      </c>
      <c r="E2593" s="171">
        <v>17426</v>
      </c>
      <c r="J2593" s="169">
        <v>2.2599999999999998</v>
      </c>
      <c r="K2593" s="171">
        <v>44986</v>
      </c>
      <c r="L2593" s="169">
        <v>9198.15</v>
      </c>
      <c r="M2593" s="169">
        <v>101.38818000000001</v>
      </c>
      <c r="N2593" s="170">
        <v>9325.8368790000004</v>
      </c>
      <c r="O2593" s="169" t="str">
        <f t="shared" si="40"/>
        <v>GNR</v>
      </c>
    </row>
    <row r="2594" spans="1:15" hidden="1" outlineLevel="3" x14ac:dyDescent="0.25">
      <c r="A2594" s="169" t="s">
        <v>1331</v>
      </c>
      <c r="B2594" s="169" t="s">
        <v>1332</v>
      </c>
      <c r="C2594" s="169" t="s">
        <v>1277</v>
      </c>
      <c r="D2594" s="169">
        <v>3.0019999999999998</v>
      </c>
      <c r="E2594" s="171">
        <v>17426</v>
      </c>
      <c r="J2594" s="169">
        <v>2.2599999999999998</v>
      </c>
      <c r="K2594" s="171">
        <v>45017</v>
      </c>
      <c r="L2594" s="169">
        <v>9063.1</v>
      </c>
      <c r="M2594" s="169">
        <v>101.38818000000001</v>
      </c>
      <c r="N2594" s="170">
        <v>9188.9121419999992</v>
      </c>
      <c r="O2594" s="169" t="str">
        <f t="shared" si="40"/>
        <v>GNR</v>
      </c>
    </row>
    <row r="2595" spans="1:15" hidden="1" outlineLevel="3" x14ac:dyDescent="0.25">
      <c r="A2595" s="169" t="s">
        <v>1331</v>
      </c>
      <c r="B2595" s="169" t="s">
        <v>1332</v>
      </c>
      <c r="C2595" s="169" t="s">
        <v>1277</v>
      </c>
      <c r="D2595" s="169">
        <v>3.0019999999999998</v>
      </c>
      <c r="E2595" s="171">
        <v>17426</v>
      </c>
      <c r="J2595" s="169">
        <v>2.2599999999999998</v>
      </c>
      <c r="K2595" s="171">
        <v>45047</v>
      </c>
      <c r="L2595" s="169">
        <v>8929.82</v>
      </c>
      <c r="M2595" s="169">
        <v>101.38818000000001</v>
      </c>
      <c r="N2595" s="170">
        <v>9053.7819749999999</v>
      </c>
      <c r="O2595" s="169" t="str">
        <f t="shared" si="40"/>
        <v>GNR</v>
      </c>
    </row>
    <row r="2596" spans="1:15" hidden="1" outlineLevel="3" x14ac:dyDescent="0.25">
      <c r="A2596" s="169" t="s">
        <v>1331</v>
      </c>
      <c r="B2596" s="169" t="s">
        <v>1332</v>
      </c>
      <c r="C2596" s="169" t="s">
        <v>1277</v>
      </c>
      <c r="D2596" s="169">
        <v>3.0019999999999998</v>
      </c>
      <c r="E2596" s="171">
        <v>17426</v>
      </c>
      <c r="J2596" s="169">
        <v>2.2599999999999998</v>
      </c>
      <c r="K2596" s="171">
        <v>45078</v>
      </c>
      <c r="L2596" s="169">
        <v>8798.83</v>
      </c>
      <c r="M2596" s="169">
        <v>101.38818000000001</v>
      </c>
      <c r="N2596" s="170">
        <v>8920.9735980000005</v>
      </c>
      <c r="O2596" s="169" t="str">
        <f t="shared" si="40"/>
        <v>GNR</v>
      </c>
    </row>
    <row r="2597" spans="1:15" hidden="1" outlineLevel="3" x14ac:dyDescent="0.25">
      <c r="A2597" s="169" t="s">
        <v>1331</v>
      </c>
      <c r="B2597" s="169" t="s">
        <v>1332</v>
      </c>
      <c r="C2597" s="169" t="s">
        <v>1277</v>
      </c>
      <c r="D2597" s="169">
        <v>3.0019999999999998</v>
      </c>
      <c r="E2597" s="171">
        <v>17426</v>
      </c>
      <c r="J2597" s="169">
        <v>2.2599999999999998</v>
      </c>
      <c r="K2597" s="171">
        <v>45108</v>
      </c>
      <c r="L2597" s="169">
        <v>8669.5300000000007</v>
      </c>
      <c r="M2597" s="169">
        <v>101.38818000000001</v>
      </c>
      <c r="N2597" s="170">
        <v>8789.8786820000005</v>
      </c>
      <c r="O2597" s="169" t="str">
        <f t="shared" si="40"/>
        <v>GNR</v>
      </c>
    </row>
    <row r="2598" spans="1:15" hidden="1" outlineLevel="3" x14ac:dyDescent="0.25">
      <c r="A2598" s="169" t="s">
        <v>1331</v>
      </c>
      <c r="B2598" s="169" t="s">
        <v>1332</v>
      </c>
      <c r="C2598" s="169" t="s">
        <v>1277</v>
      </c>
      <c r="D2598" s="169">
        <v>3.0019999999999998</v>
      </c>
      <c r="E2598" s="171">
        <v>17426</v>
      </c>
      <c r="J2598" s="169">
        <v>2.2599999999999998</v>
      </c>
      <c r="K2598" s="171">
        <v>45139</v>
      </c>
      <c r="L2598" s="169">
        <v>8542.01</v>
      </c>
      <c r="M2598" s="169">
        <v>101.38818000000001</v>
      </c>
      <c r="N2598" s="170">
        <v>8660.5884740000001</v>
      </c>
      <c r="O2598" s="169" t="str">
        <f t="shared" si="40"/>
        <v>GNR</v>
      </c>
    </row>
    <row r="2599" spans="1:15" hidden="1" outlineLevel="3" x14ac:dyDescent="0.25">
      <c r="A2599" s="169" t="s">
        <v>1331</v>
      </c>
      <c r="B2599" s="169" t="s">
        <v>1332</v>
      </c>
      <c r="C2599" s="169" t="s">
        <v>1277</v>
      </c>
      <c r="D2599" s="169">
        <v>3.0019999999999998</v>
      </c>
      <c r="E2599" s="171">
        <v>17426</v>
      </c>
      <c r="J2599" s="169">
        <v>2.2599999999999998</v>
      </c>
      <c r="K2599" s="171">
        <v>45170</v>
      </c>
      <c r="L2599" s="169">
        <v>4846.91</v>
      </c>
      <c r="M2599" s="169">
        <v>101.38818000000001</v>
      </c>
      <c r="N2599" s="170">
        <v>4914.193835</v>
      </c>
      <c r="O2599" s="169" t="str">
        <f t="shared" si="40"/>
        <v>GNR</v>
      </c>
    </row>
    <row r="2600" spans="1:15" hidden="1" outlineLevel="3" x14ac:dyDescent="0.25">
      <c r="A2600" s="169" t="s">
        <v>1333</v>
      </c>
      <c r="B2600" s="169" t="s">
        <v>1334</v>
      </c>
      <c r="C2600" s="169" t="s">
        <v>1277</v>
      </c>
      <c r="D2600" s="169">
        <v>2.6</v>
      </c>
      <c r="E2600" s="171">
        <v>15661</v>
      </c>
      <c r="J2600" s="169">
        <v>2.2400000000000002</v>
      </c>
      <c r="K2600" s="171">
        <v>43374</v>
      </c>
      <c r="L2600" s="169">
        <v>23922.9</v>
      </c>
      <c r="M2600" s="169">
        <v>100.34520999999999</v>
      </c>
      <c r="N2600" s="170">
        <v>24005.484240000002</v>
      </c>
      <c r="O2600" s="169" t="str">
        <f t="shared" si="40"/>
        <v>GNR</v>
      </c>
    </row>
    <row r="2601" spans="1:15" hidden="1" outlineLevel="3" x14ac:dyDescent="0.25">
      <c r="A2601" s="169" t="s">
        <v>1333</v>
      </c>
      <c r="B2601" s="169" t="s">
        <v>1334</v>
      </c>
      <c r="C2601" s="169" t="s">
        <v>1277</v>
      </c>
      <c r="D2601" s="169">
        <v>2.6</v>
      </c>
      <c r="E2601" s="171">
        <v>15661</v>
      </c>
      <c r="J2601" s="169">
        <v>2.2400000000000002</v>
      </c>
      <c r="K2601" s="171">
        <v>43405</v>
      </c>
      <c r="L2601" s="169">
        <v>23472.26</v>
      </c>
      <c r="M2601" s="169">
        <v>100.34520999999999</v>
      </c>
      <c r="N2601" s="170">
        <v>23553.28859</v>
      </c>
      <c r="O2601" s="169" t="str">
        <f t="shared" si="40"/>
        <v>GNR</v>
      </c>
    </row>
    <row r="2602" spans="1:15" hidden="1" outlineLevel="3" x14ac:dyDescent="0.25">
      <c r="A2602" s="169" t="s">
        <v>1333</v>
      </c>
      <c r="B2602" s="169" t="s">
        <v>1334</v>
      </c>
      <c r="C2602" s="169" t="s">
        <v>1277</v>
      </c>
      <c r="D2602" s="169">
        <v>2.6</v>
      </c>
      <c r="E2602" s="171">
        <v>15661</v>
      </c>
      <c r="J2602" s="169">
        <v>2.2400000000000002</v>
      </c>
      <c r="K2602" s="171">
        <v>43435</v>
      </c>
      <c r="L2602" s="169">
        <v>23085.75</v>
      </c>
      <c r="M2602" s="169">
        <v>100.34520999999999</v>
      </c>
      <c r="N2602" s="170">
        <v>23165.444319999999</v>
      </c>
      <c r="O2602" s="169" t="str">
        <f t="shared" si="40"/>
        <v>GNR</v>
      </c>
    </row>
    <row r="2603" spans="1:15" hidden="1" outlineLevel="3" x14ac:dyDescent="0.25">
      <c r="A2603" s="169" t="s">
        <v>1333</v>
      </c>
      <c r="B2603" s="169" t="s">
        <v>1334</v>
      </c>
      <c r="C2603" s="169" t="s">
        <v>1277</v>
      </c>
      <c r="D2603" s="169">
        <v>2.6</v>
      </c>
      <c r="E2603" s="171">
        <v>15661</v>
      </c>
      <c r="J2603" s="169">
        <v>2.2400000000000002</v>
      </c>
      <c r="K2603" s="171">
        <v>43466</v>
      </c>
      <c r="L2603" s="169">
        <v>22702.79</v>
      </c>
      <c r="M2603" s="169">
        <v>100.34520999999999</v>
      </c>
      <c r="N2603" s="170">
        <v>22781.1623</v>
      </c>
      <c r="O2603" s="169" t="str">
        <f t="shared" si="40"/>
        <v>GNR</v>
      </c>
    </row>
    <row r="2604" spans="1:15" hidden="1" outlineLevel="3" x14ac:dyDescent="0.25">
      <c r="A2604" s="169" t="s">
        <v>1333</v>
      </c>
      <c r="B2604" s="169" t="s">
        <v>1334</v>
      </c>
      <c r="C2604" s="169" t="s">
        <v>1277</v>
      </c>
      <c r="D2604" s="169">
        <v>2.6</v>
      </c>
      <c r="E2604" s="171">
        <v>15661</v>
      </c>
      <c r="J2604" s="169">
        <v>2.2400000000000002</v>
      </c>
      <c r="K2604" s="171">
        <v>43497</v>
      </c>
      <c r="L2604" s="169">
        <v>22320.23</v>
      </c>
      <c r="M2604" s="169">
        <v>100.34520999999999</v>
      </c>
      <c r="N2604" s="170">
        <v>22397.28167</v>
      </c>
      <c r="O2604" s="169" t="str">
        <f t="shared" si="40"/>
        <v>GNR</v>
      </c>
    </row>
    <row r="2605" spans="1:15" hidden="1" outlineLevel="3" x14ac:dyDescent="0.25">
      <c r="A2605" s="169" t="s">
        <v>1333</v>
      </c>
      <c r="B2605" s="169" t="s">
        <v>1334</v>
      </c>
      <c r="C2605" s="169" t="s">
        <v>1277</v>
      </c>
      <c r="D2605" s="169">
        <v>2.6</v>
      </c>
      <c r="E2605" s="171">
        <v>15661</v>
      </c>
      <c r="J2605" s="169">
        <v>2.2400000000000002</v>
      </c>
      <c r="K2605" s="171">
        <v>43525</v>
      </c>
      <c r="L2605" s="169">
        <v>21954.21</v>
      </c>
      <c r="M2605" s="169">
        <v>100.34520999999999</v>
      </c>
      <c r="N2605" s="170">
        <v>22029.99813</v>
      </c>
      <c r="O2605" s="169" t="str">
        <f t="shared" si="40"/>
        <v>GNR</v>
      </c>
    </row>
    <row r="2606" spans="1:15" hidden="1" outlineLevel="3" x14ac:dyDescent="0.25">
      <c r="A2606" s="169" t="s">
        <v>1333</v>
      </c>
      <c r="B2606" s="169" t="s">
        <v>1334</v>
      </c>
      <c r="C2606" s="169" t="s">
        <v>1277</v>
      </c>
      <c r="D2606" s="169">
        <v>2.6</v>
      </c>
      <c r="E2606" s="171">
        <v>15661</v>
      </c>
      <c r="J2606" s="169">
        <v>2.2400000000000002</v>
      </c>
      <c r="K2606" s="171">
        <v>43556</v>
      </c>
      <c r="L2606" s="169">
        <v>21591.09</v>
      </c>
      <c r="M2606" s="169">
        <v>100.34520999999999</v>
      </c>
      <c r="N2606" s="170">
        <v>21665.624599999999</v>
      </c>
      <c r="O2606" s="169" t="str">
        <f t="shared" si="40"/>
        <v>GNR</v>
      </c>
    </row>
    <row r="2607" spans="1:15" hidden="1" outlineLevel="3" x14ac:dyDescent="0.25">
      <c r="A2607" s="169" t="s">
        <v>1333</v>
      </c>
      <c r="B2607" s="169" t="s">
        <v>1334</v>
      </c>
      <c r="C2607" s="169" t="s">
        <v>1277</v>
      </c>
      <c r="D2607" s="169">
        <v>2.6</v>
      </c>
      <c r="E2607" s="171">
        <v>15661</v>
      </c>
      <c r="J2607" s="169">
        <v>2.2400000000000002</v>
      </c>
      <c r="K2607" s="171">
        <v>43586</v>
      </c>
      <c r="L2607" s="169">
        <v>21230.99</v>
      </c>
      <c r="M2607" s="169">
        <v>100.34520999999999</v>
      </c>
      <c r="N2607" s="170">
        <v>21304.281500000001</v>
      </c>
      <c r="O2607" s="169" t="str">
        <f t="shared" si="40"/>
        <v>GNR</v>
      </c>
    </row>
    <row r="2608" spans="1:15" hidden="1" outlineLevel="3" x14ac:dyDescent="0.25">
      <c r="A2608" s="169" t="s">
        <v>1333</v>
      </c>
      <c r="B2608" s="169" t="s">
        <v>1334</v>
      </c>
      <c r="C2608" s="169" t="s">
        <v>1277</v>
      </c>
      <c r="D2608" s="169">
        <v>2.6</v>
      </c>
      <c r="E2608" s="171">
        <v>15661</v>
      </c>
      <c r="J2608" s="169">
        <v>2.2400000000000002</v>
      </c>
      <c r="K2608" s="171">
        <v>43617</v>
      </c>
      <c r="L2608" s="169">
        <v>20880.580000000002</v>
      </c>
      <c r="M2608" s="169">
        <v>100.34520999999999</v>
      </c>
      <c r="N2608" s="170">
        <v>20952.66185</v>
      </c>
      <c r="O2608" s="169" t="str">
        <f t="shared" si="40"/>
        <v>GNR</v>
      </c>
    </row>
    <row r="2609" spans="1:15" hidden="1" outlineLevel="3" x14ac:dyDescent="0.25">
      <c r="A2609" s="169" t="s">
        <v>1333</v>
      </c>
      <c r="B2609" s="169" t="s">
        <v>1334</v>
      </c>
      <c r="C2609" s="169" t="s">
        <v>1277</v>
      </c>
      <c r="D2609" s="169">
        <v>2.6</v>
      </c>
      <c r="E2609" s="171">
        <v>15661</v>
      </c>
      <c r="J2609" s="169">
        <v>2.2400000000000002</v>
      </c>
      <c r="K2609" s="171">
        <v>43647</v>
      </c>
      <c r="L2609" s="169">
        <v>20535.11</v>
      </c>
      <c r="M2609" s="169">
        <v>100.34520999999999</v>
      </c>
      <c r="N2609" s="170">
        <v>20605.999250000001</v>
      </c>
      <c r="O2609" s="169" t="str">
        <f t="shared" si="40"/>
        <v>GNR</v>
      </c>
    </row>
    <row r="2610" spans="1:15" hidden="1" outlineLevel="3" x14ac:dyDescent="0.25">
      <c r="A2610" s="169" t="s">
        <v>1333</v>
      </c>
      <c r="B2610" s="169" t="s">
        <v>1334</v>
      </c>
      <c r="C2610" s="169" t="s">
        <v>1277</v>
      </c>
      <c r="D2610" s="169">
        <v>2.6</v>
      </c>
      <c r="E2610" s="171">
        <v>15661</v>
      </c>
      <c r="J2610" s="169">
        <v>2.2400000000000002</v>
      </c>
      <c r="K2610" s="171">
        <v>43678</v>
      </c>
      <c r="L2610" s="169">
        <v>20195.490000000002</v>
      </c>
      <c r="M2610" s="169">
        <v>100.34520999999999</v>
      </c>
      <c r="N2610" s="170">
        <v>20265.206849999999</v>
      </c>
      <c r="O2610" s="169" t="str">
        <f t="shared" si="40"/>
        <v>GNR</v>
      </c>
    </row>
    <row r="2611" spans="1:15" hidden="1" outlineLevel="3" x14ac:dyDescent="0.25">
      <c r="A2611" s="169" t="s">
        <v>1333</v>
      </c>
      <c r="B2611" s="169" t="s">
        <v>1334</v>
      </c>
      <c r="C2611" s="169" t="s">
        <v>1277</v>
      </c>
      <c r="D2611" s="169">
        <v>2.6</v>
      </c>
      <c r="E2611" s="171">
        <v>15661</v>
      </c>
      <c r="J2611" s="169">
        <v>2.2400000000000002</v>
      </c>
      <c r="K2611" s="171">
        <v>43709</v>
      </c>
      <c r="L2611" s="169">
        <v>19860.14</v>
      </c>
      <c r="M2611" s="169">
        <v>100.34520999999999</v>
      </c>
      <c r="N2611" s="170">
        <v>19928.699189999999</v>
      </c>
      <c r="O2611" s="169" t="str">
        <f t="shared" si="40"/>
        <v>GNR</v>
      </c>
    </row>
    <row r="2612" spans="1:15" hidden="1" outlineLevel="3" x14ac:dyDescent="0.25">
      <c r="A2612" s="169" t="s">
        <v>1333</v>
      </c>
      <c r="B2612" s="169" t="s">
        <v>1334</v>
      </c>
      <c r="C2612" s="169" t="s">
        <v>1277</v>
      </c>
      <c r="D2612" s="169">
        <v>2.6</v>
      </c>
      <c r="E2612" s="171">
        <v>15661</v>
      </c>
      <c r="J2612" s="169">
        <v>2.2400000000000002</v>
      </c>
      <c r="K2612" s="171">
        <v>43739</v>
      </c>
      <c r="L2612" s="169">
        <v>19432.41</v>
      </c>
      <c r="M2612" s="169">
        <v>100.34520999999999</v>
      </c>
      <c r="N2612" s="170">
        <v>19499.492620000001</v>
      </c>
      <c r="O2612" s="169" t="str">
        <f t="shared" si="40"/>
        <v>GNR</v>
      </c>
    </row>
    <row r="2613" spans="1:15" hidden="1" outlineLevel="3" x14ac:dyDescent="0.25">
      <c r="A2613" s="169" t="s">
        <v>1333</v>
      </c>
      <c r="B2613" s="169" t="s">
        <v>1334</v>
      </c>
      <c r="C2613" s="169" t="s">
        <v>1277</v>
      </c>
      <c r="D2613" s="169">
        <v>2.6</v>
      </c>
      <c r="E2613" s="171">
        <v>15661</v>
      </c>
      <c r="J2613" s="169">
        <v>2.2400000000000002</v>
      </c>
      <c r="K2613" s="171">
        <v>43770</v>
      </c>
      <c r="L2613" s="169">
        <v>18680.14</v>
      </c>
      <c r="M2613" s="169">
        <v>100.34520999999999</v>
      </c>
      <c r="N2613" s="170">
        <v>18744.62571</v>
      </c>
      <c r="O2613" s="169" t="str">
        <f t="shared" si="40"/>
        <v>GNR</v>
      </c>
    </row>
    <row r="2614" spans="1:15" hidden="1" outlineLevel="3" x14ac:dyDescent="0.25">
      <c r="A2614" s="169" t="s">
        <v>1333</v>
      </c>
      <c r="B2614" s="169" t="s">
        <v>1334</v>
      </c>
      <c r="C2614" s="169" t="s">
        <v>1277</v>
      </c>
      <c r="D2614" s="169">
        <v>2.6</v>
      </c>
      <c r="E2614" s="171">
        <v>15661</v>
      </c>
      <c r="J2614" s="169">
        <v>2.2400000000000002</v>
      </c>
      <c r="K2614" s="171">
        <v>43800</v>
      </c>
      <c r="L2614" s="169">
        <v>18380.669999999998</v>
      </c>
      <c r="M2614" s="169">
        <v>100.34520999999999</v>
      </c>
      <c r="N2614" s="170">
        <v>18444.121910000002</v>
      </c>
      <c r="O2614" s="169" t="str">
        <f t="shared" si="40"/>
        <v>GNR</v>
      </c>
    </row>
    <row r="2615" spans="1:15" hidden="1" outlineLevel="3" x14ac:dyDescent="0.25">
      <c r="A2615" s="169" t="s">
        <v>1333</v>
      </c>
      <c r="B2615" s="169" t="s">
        <v>1334</v>
      </c>
      <c r="C2615" s="169" t="s">
        <v>1277</v>
      </c>
      <c r="D2615" s="169">
        <v>2.6</v>
      </c>
      <c r="E2615" s="171">
        <v>15661</v>
      </c>
      <c r="J2615" s="169">
        <v>2.2400000000000002</v>
      </c>
      <c r="K2615" s="171">
        <v>43831</v>
      </c>
      <c r="L2615" s="169">
        <v>18084.419999999998</v>
      </c>
      <c r="M2615" s="169">
        <v>100.34520999999999</v>
      </c>
      <c r="N2615" s="170">
        <v>18146.84923</v>
      </c>
      <c r="O2615" s="169" t="str">
        <f t="shared" si="40"/>
        <v>GNR</v>
      </c>
    </row>
    <row r="2616" spans="1:15" hidden="1" outlineLevel="3" x14ac:dyDescent="0.25">
      <c r="A2616" s="169" t="s">
        <v>1333</v>
      </c>
      <c r="B2616" s="169" t="s">
        <v>1334</v>
      </c>
      <c r="C2616" s="169" t="s">
        <v>1277</v>
      </c>
      <c r="D2616" s="169">
        <v>2.6</v>
      </c>
      <c r="E2616" s="171">
        <v>15661</v>
      </c>
      <c r="J2616" s="169">
        <v>2.2400000000000002</v>
      </c>
      <c r="K2616" s="171">
        <v>43862</v>
      </c>
      <c r="L2616" s="169">
        <v>17792.759999999998</v>
      </c>
      <c r="M2616" s="169">
        <v>100.34520999999999</v>
      </c>
      <c r="N2616" s="170">
        <v>17854.182390000002</v>
      </c>
      <c r="O2616" s="169" t="str">
        <f t="shared" si="40"/>
        <v>GNR</v>
      </c>
    </row>
    <row r="2617" spans="1:15" hidden="1" outlineLevel="3" x14ac:dyDescent="0.25">
      <c r="A2617" s="169" t="s">
        <v>1333</v>
      </c>
      <c r="B2617" s="169" t="s">
        <v>1334</v>
      </c>
      <c r="C2617" s="169" t="s">
        <v>1277</v>
      </c>
      <c r="D2617" s="169">
        <v>2.6</v>
      </c>
      <c r="E2617" s="171">
        <v>15661</v>
      </c>
      <c r="J2617" s="169">
        <v>2.2400000000000002</v>
      </c>
      <c r="K2617" s="171">
        <v>43891</v>
      </c>
      <c r="L2617" s="169">
        <v>17502.8</v>
      </c>
      <c r="M2617" s="169">
        <v>100.34520999999999</v>
      </c>
      <c r="N2617" s="170">
        <v>17563.221420000002</v>
      </c>
      <c r="O2617" s="169" t="str">
        <f t="shared" si="40"/>
        <v>GNR</v>
      </c>
    </row>
    <row r="2618" spans="1:15" hidden="1" outlineLevel="3" x14ac:dyDescent="0.25">
      <c r="A2618" s="169" t="s">
        <v>1333</v>
      </c>
      <c r="B2618" s="169" t="s">
        <v>1334</v>
      </c>
      <c r="C2618" s="169" t="s">
        <v>1277</v>
      </c>
      <c r="D2618" s="169">
        <v>2.6</v>
      </c>
      <c r="E2618" s="171">
        <v>15661</v>
      </c>
      <c r="J2618" s="169">
        <v>2.2400000000000002</v>
      </c>
      <c r="K2618" s="171">
        <v>43922</v>
      </c>
      <c r="L2618" s="169">
        <v>17215.52</v>
      </c>
      <c r="M2618" s="169">
        <v>100.34520999999999</v>
      </c>
      <c r="N2618" s="170">
        <v>17274.949700000001</v>
      </c>
      <c r="O2618" s="169" t="str">
        <f t="shared" si="40"/>
        <v>GNR</v>
      </c>
    </row>
    <row r="2619" spans="1:15" hidden="1" outlineLevel="3" x14ac:dyDescent="0.25">
      <c r="A2619" s="169" t="s">
        <v>1333</v>
      </c>
      <c r="B2619" s="169" t="s">
        <v>1334</v>
      </c>
      <c r="C2619" s="169" t="s">
        <v>1277</v>
      </c>
      <c r="D2619" s="169">
        <v>2.6</v>
      </c>
      <c r="E2619" s="171">
        <v>15661</v>
      </c>
      <c r="J2619" s="169">
        <v>2.2400000000000002</v>
      </c>
      <c r="K2619" s="171">
        <v>43952</v>
      </c>
      <c r="L2619" s="169">
        <v>16937.439999999999</v>
      </c>
      <c r="M2619" s="169">
        <v>100.34520999999999</v>
      </c>
      <c r="N2619" s="170">
        <v>16995.909739999999</v>
      </c>
      <c r="O2619" s="169" t="str">
        <f t="shared" si="40"/>
        <v>GNR</v>
      </c>
    </row>
    <row r="2620" spans="1:15" hidden="1" outlineLevel="3" x14ac:dyDescent="0.25">
      <c r="A2620" s="169" t="s">
        <v>1333</v>
      </c>
      <c r="B2620" s="169" t="s">
        <v>1334</v>
      </c>
      <c r="C2620" s="169" t="s">
        <v>1277</v>
      </c>
      <c r="D2620" s="169">
        <v>2.6</v>
      </c>
      <c r="E2620" s="171">
        <v>15661</v>
      </c>
      <c r="J2620" s="169">
        <v>2.2400000000000002</v>
      </c>
      <c r="K2620" s="171">
        <v>43983</v>
      </c>
      <c r="L2620" s="169">
        <v>16665.55</v>
      </c>
      <c r="M2620" s="169">
        <v>100.34520999999999</v>
      </c>
      <c r="N2620" s="170">
        <v>16723.081150000002</v>
      </c>
      <c r="O2620" s="169" t="str">
        <f t="shared" si="40"/>
        <v>GNR</v>
      </c>
    </row>
    <row r="2621" spans="1:15" hidden="1" outlineLevel="3" x14ac:dyDescent="0.25">
      <c r="A2621" s="169" t="s">
        <v>1333</v>
      </c>
      <c r="B2621" s="169" t="s">
        <v>1334</v>
      </c>
      <c r="C2621" s="169" t="s">
        <v>1277</v>
      </c>
      <c r="D2621" s="169">
        <v>2.6</v>
      </c>
      <c r="E2621" s="171">
        <v>15661</v>
      </c>
      <c r="J2621" s="169">
        <v>2.2400000000000002</v>
      </c>
      <c r="K2621" s="171">
        <v>44013</v>
      </c>
      <c r="L2621" s="169">
        <v>16389.330000000002</v>
      </c>
      <c r="M2621" s="169">
        <v>100.34520999999999</v>
      </c>
      <c r="N2621" s="170">
        <v>16445.907609999998</v>
      </c>
      <c r="O2621" s="169" t="str">
        <f t="shared" si="40"/>
        <v>GNR</v>
      </c>
    </row>
    <row r="2622" spans="1:15" hidden="1" outlineLevel="3" x14ac:dyDescent="0.25">
      <c r="A2622" s="169" t="s">
        <v>1333</v>
      </c>
      <c r="B2622" s="169" t="s">
        <v>1334</v>
      </c>
      <c r="C2622" s="169" t="s">
        <v>1277</v>
      </c>
      <c r="D2622" s="169">
        <v>2.6</v>
      </c>
      <c r="E2622" s="171">
        <v>15661</v>
      </c>
      <c r="J2622" s="169">
        <v>2.2400000000000002</v>
      </c>
      <c r="K2622" s="171">
        <v>44044</v>
      </c>
      <c r="L2622" s="169">
        <v>16126.08</v>
      </c>
      <c r="M2622" s="169">
        <v>100.34520999999999</v>
      </c>
      <c r="N2622" s="170">
        <v>16181.74884</v>
      </c>
      <c r="O2622" s="169" t="str">
        <f t="shared" si="40"/>
        <v>GNR</v>
      </c>
    </row>
    <row r="2623" spans="1:15" hidden="1" outlineLevel="3" x14ac:dyDescent="0.25">
      <c r="A2623" s="169" t="s">
        <v>1333</v>
      </c>
      <c r="B2623" s="169" t="s">
        <v>1334</v>
      </c>
      <c r="C2623" s="169" t="s">
        <v>1277</v>
      </c>
      <c r="D2623" s="169">
        <v>2.6</v>
      </c>
      <c r="E2623" s="171">
        <v>15661</v>
      </c>
      <c r="J2623" s="169">
        <v>2.2400000000000002</v>
      </c>
      <c r="K2623" s="171">
        <v>44075</v>
      </c>
      <c r="L2623" s="169">
        <v>15853.02</v>
      </c>
      <c r="M2623" s="169">
        <v>100.34520999999999</v>
      </c>
      <c r="N2623" s="170">
        <v>15907.746209999999</v>
      </c>
      <c r="O2623" s="169" t="str">
        <f t="shared" ref="O2623:O2686" si="41">LEFT(B2623,3)</f>
        <v>GNR</v>
      </c>
    </row>
    <row r="2624" spans="1:15" hidden="1" outlineLevel="3" x14ac:dyDescent="0.25">
      <c r="A2624" s="169" t="s">
        <v>1333</v>
      </c>
      <c r="B2624" s="169" t="s">
        <v>1334</v>
      </c>
      <c r="C2624" s="169" t="s">
        <v>1277</v>
      </c>
      <c r="D2624" s="169">
        <v>2.6</v>
      </c>
      <c r="E2624" s="171">
        <v>15661</v>
      </c>
      <c r="J2624" s="169">
        <v>2.2400000000000002</v>
      </c>
      <c r="K2624" s="171">
        <v>44105</v>
      </c>
      <c r="L2624" s="169">
        <v>15574.31</v>
      </c>
      <c r="M2624" s="169">
        <v>100.34520999999999</v>
      </c>
      <c r="N2624" s="170">
        <v>15628.07408</v>
      </c>
      <c r="O2624" s="169" t="str">
        <f t="shared" si="41"/>
        <v>GNR</v>
      </c>
    </row>
    <row r="2625" spans="1:15" hidden="1" outlineLevel="3" x14ac:dyDescent="0.25">
      <c r="A2625" s="169" t="s">
        <v>1333</v>
      </c>
      <c r="B2625" s="169" t="s">
        <v>1334</v>
      </c>
      <c r="C2625" s="169" t="s">
        <v>1277</v>
      </c>
      <c r="D2625" s="169">
        <v>2.6</v>
      </c>
      <c r="E2625" s="171">
        <v>15661</v>
      </c>
      <c r="J2625" s="169">
        <v>2.2400000000000002</v>
      </c>
      <c r="K2625" s="171">
        <v>44136</v>
      </c>
      <c r="L2625" s="169">
        <v>15219.41</v>
      </c>
      <c r="M2625" s="169">
        <v>100.34520999999999</v>
      </c>
      <c r="N2625" s="170">
        <v>15271.94893</v>
      </c>
      <c r="O2625" s="169" t="str">
        <f t="shared" si="41"/>
        <v>GNR</v>
      </c>
    </row>
    <row r="2626" spans="1:15" hidden="1" outlineLevel="3" x14ac:dyDescent="0.25">
      <c r="A2626" s="169" t="s">
        <v>1333</v>
      </c>
      <c r="B2626" s="169" t="s">
        <v>1334</v>
      </c>
      <c r="C2626" s="169" t="s">
        <v>1277</v>
      </c>
      <c r="D2626" s="169">
        <v>2.6</v>
      </c>
      <c r="E2626" s="171">
        <v>15661</v>
      </c>
      <c r="J2626" s="169">
        <v>2.2400000000000002</v>
      </c>
      <c r="K2626" s="171">
        <v>44166</v>
      </c>
      <c r="L2626" s="169">
        <v>14977.23</v>
      </c>
      <c r="M2626" s="169">
        <v>100.34520999999999</v>
      </c>
      <c r="N2626" s="170">
        <v>15028.9329</v>
      </c>
      <c r="O2626" s="169" t="str">
        <f t="shared" si="41"/>
        <v>GNR</v>
      </c>
    </row>
    <row r="2627" spans="1:15" hidden="1" outlineLevel="3" x14ac:dyDescent="0.25">
      <c r="A2627" s="169" t="s">
        <v>1333</v>
      </c>
      <c r="B2627" s="169" t="s">
        <v>1334</v>
      </c>
      <c r="C2627" s="169" t="s">
        <v>1277</v>
      </c>
      <c r="D2627" s="169">
        <v>2.6</v>
      </c>
      <c r="E2627" s="171">
        <v>15661</v>
      </c>
      <c r="J2627" s="169">
        <v>2.2400000000000002</v>
      </c>
      <c r="K2627" s="171">
        <v>44197</v>
      </c>
      <c r="L2627" s="169">
        <v>14734.51</v>
      </c>
      <c r="M2627" s="169">
        <v>100.34520999999999</v>
      </c>
      <c r="N2627" s="170">
        <v>14785.375</v>
      </c>
      <c r="O2627" s="169" t="str">
        <f t="shared" si="41"/>
        <v>GNR</v>
      </c>
    </row>
    <row r="2628" spans="1:15" hidden="1" outlineLevel="3" x14ac:dyDescent="0.25">
      <c r="A2628" s="169" t="s">
        <v>1333</v>
      </c>
      <c r="B2628" s="169" t="s">
        <v>1334</v>
      </c>
      <c r="C2628" s="169" t="s">
        <v>1277</v>
      </c>
      <c r="D2628" s="169">
        <v>2.6</v>
      </c>
      <c r="E2628" s="171">
        <v>15661</v>
      </c>
      <c r="J2628" s="169">
        <v>2.2400000000000002</v>
      </c>
      <c r="K2628" s="171">
        <v>44228</v>
      </c>
      <c r="L2628" s="169">
        <v>14487.62</v>
      </c>
      <c r="M2628" s="169">
        <v>100.34520999999999</v>
      </c>
      <c r="N2628" s="170">
        <v>14537.63271</v>
      </c>
      <c r="O2628" s="169" t="str">
        <f t="shared" si="41"/>
        <v>GNR</v>
      </c>
    </row>
    <row r="2629" spans="1:15" hidden="1" outlineLevel="3" x14ac:dyDescent="0.25">
      <c r="A2629" s="169" t="s">
        <v>1333</v>
      </c>
      <c r="B2629" s="169" t="s">
        <v>1334</v>
      </c>
      <c r="C2629" s="169" t="s">
        <v>1277</v>
      </c>
      <c r="D2629" s="169">
        <v>2.6</v>
      </c>
      <c r="E2629" s="171">
        <v>15661</v>
      </c>
      <c r="J2629" s="169">
        <v>2.2400000000000002</v>
      </c>
      <c r="K2629" s="171">
        <v>44256</v>
      </c>
      <c r="L2629" s="169">
        <v>14254.3</v>
      </c>
      <c r="M2629" s="169">
        <v>100.34520999999999</v>
      </c>
      <c r="N2629" s="170">
        <v>14303.50727</v>
      </c>
      <c r="O2629" s="169" t="str">
        <f t="shared" si="41"/>
        <v>GNR</v>
      </c>
    </row>
    <row r="2630" spans="1:15" hidden="1" outlineLevel="3" x14ac:dyDescent="0.25">
      <c r="A2630" s="169" t="s">
        <v>1333</v>
      </c>
      <c r="B2630" s="169" t="s">
        <v>1334</v>
      </c>
      <c r="C2630" s="169" t="s">
        <v>1277</v>
      </c>
      <c r="D2630" s="169">
        <v>2.6</v>
      </c>
      <c r="E2630" s="171">
        <v>15661</v>
      </c>
      <c r="J2630" s="169">
        <v>2.2400000000000002</v>
      </c>
      <c r="K2630" s="171">
        <v>44287</v>
      </c>
      <c r="L2630" s="169">
        <v>14025.21</v>
      </c>
      <c r="M2630" s="169">
        <v>100.34520999999999</v>
      </c>
      <c r="N2630" s="170">
        <v>14073.62643</v>
      </c>
      <c r="O2630" s="169" t="str">
        <f t="shared" si="41"/>
        <v>GNR</v>
      </c>
    </row>
    <row r="2631" spans="1:15" hidden="1" outlineLevel="3" x14ac:dyDescent="0.25">
      <c r="A2631" s="169" t="s">
        <v>1333</v>
      </c>
      <c r="B2631" s="169" t="s">
        <v>1334</v>
      </c>
      <c r="C2631" s="169" t="s">
        <v>1277</v>
      </c>
      <c r="D2631" s="169">
        <v>2.6</v>
      </c>
      <c r="E2631" s="171">
        <v>15661</v>
      </c>
      <c r="J2631" s="169">
        <v>2.2400000000000002</v>
      </c>
      <c r="K2631" s="171">
        <v>44317</v>
      </c>
      <c r="L2631" s="169">
        <v>13795.85</v>
      </c>
      <c r="M2631" s="169">
        <v>100.34520999999999</v>
      </c>
      <c r="N2631" s="170">
        <v>13843.47465</v>
      </c>
      <c r="O2631" s="169" t="str">
        <f t="shared" si="41"/>
        <v>GNR</v>
      </c>
    </row>
    <row r="2632" spans="1:15" hidden="1" outlineLevel="3" x14ac:dyDescent="0.25">
      <c r="A2632" s="169" t="s">
        <v>1333</v>
      </c>
      <c r="B2632" s="169" t="s">
        <v>1334</v>
      </c>
      <c r="C2632" s="169" t="s">
        <v>1277</v>
      </c>
      <c r="D2632" s="169">
        <v>2.6</v>
      </c>
      <c r="E2632" s="171">
        <v>15661</v>
      </c>
      <c r="J2632" s="169">
        <v>2.2400000000000002</v>
      </c>
      <c r="K2632" s="171">
        <v>44348</v>
      </c>
      <c r="L2632" s="169">
        <v>13575.77</v>
      </c>
      <c r="M2632" s="169">
        <v>100.34520999999999</v>
      </c>
      <c r="N2632" s="170">
        <v>13622.63492</v>
      </c>
      <c r="O2632" s="169" t="str">
        <f t="shared" si="41"/>
        <v>GNR</v>
      </c>
    </row>
    <row r="2633" spans="1:15" hidden="1" outlineLevel="3" x14ac:dyDescent="0.25">
      <c r="A2633" s="169" t="s">
        <v>1333</v>
      </c>
      <c r="B2633" s="169" t="s">
        <v>1334</v>
      </c>
      <c r="C2633" s="169" t="s">
        <v>1277</v>
      </c>
      <c r="D2633" s="169">
        <v>2.6</v>
      </c>
      <c r="E2633" s="171">
        <v>15661</v>
      </c>
      <c r="J2633" s="169">
        <v>2.2400000000000002</v>
      </c>
      <c r="K2633" s="171">
        <v>44378</v>
      </c>
      <c r="L2633" s="169">
        <v>2906.52</v>
      </c>
      <c r="M2633" s="169">
        <v>100.34520999999999</v>
      </c>
      <c r="N2633" s="170">
        <v>2916.553598</v>
      </c>
      <c r="O2633" s="169" t="str">
        <f t="shared" si="41"/>
        <v>GNR</v>
      </c>
    </row>
    <row r="2634" spans="1:15" hidden="1" outlineLevel="3" x14ac:dyDescent="0.25">
      <c r="A2634" s="169" t="s">
        <v>1335</v>
      </c>
      <c r="B2634" s="169" t="s">
        <v>1336</v>
      </c>
      <c r="C2634" s="169" t="s">
        <v>1277</v>
      </c>
      <c r="D2634" s="169">
        <v>2.5</v>
      </c>
      <c r="E2634" s="171">
        <v>15816</v>
      </c>
      <c r="J2634" s="169">
        <v>1.64</v>
      </c>
      <c r="K2634" s="171">
        <v>43374</v>
      </c>
      <c r="L2634" s="169">
        <v>11943.23</v>
      </c>
      <c r="M2634" s="169">
        <v>100.47524</v>
      </c>
      <c r="N2634" s="170">
        <v>11999.989009999999</v>
      </c>
      <c r="O2634" s="169" t="str">
        <f t="shared" si="41"/>
        <v>GNR</v>
      </c>
    </row>
    <row r="2635" spans="1:15" hidden="1" outlineLevel="3" x14ac:dyDescent="0.25">
      <c r="A2635" s="169" t="s">
        <v>1335</v>
      </c>
      <c r="B2635" s="169" t="s">
        <v>1336</v>
      </c>
      <c r="C2635" s="169" t="s">
        <v>1277</v>
      </c>
      <c r="D2635" s="169">
        <v>2.5</v>
      </c>
      <c r="E2635" s="171">
        <v>15816</v>
      </c>
      <c r="J2635" s="169">
        <v>1.64</v>
      </c>
      <c r="K2635" s="171">
        <v>43405</v>
      </c>
      <c r="L2635" s="169">
        <v>10129.68</v>
      </c>
      <c r="M2635" s="169">
        <v>100.47524</v>
      </c>
      <c r="N2635" s="170">
        <v>10177.82029</v>
      </c>
      <c r="O2635" s="169" t="str">
        <f t="shared" si="41"/>
        <v>GNR</v>
      </c>
    </row>
    <row r="2636" spans="1:15" hidden="1" outlineLevel="3" x14ac:dyDescent="0.25">
      <c r="A2636" s="169" t="s">
        <v>1335</v>
      </c>
      <c r="B2636" s="169" t="s">
        <v>1336</v>
      </c>
      <c r="C2636" s="169" t="s">
        <v>1277</v>
      </c>
      <c r="D2636" s="169">
        <v>2.5</v>
      </c>
      <c r="E2636" s="171">
        <v>15816</v>
      </c>
      <c r="J2636" s="169">
        <v>1.64</v>
      </c>
      <c r="K2636" s="171">
        <v>43435</v>
      </c>
      <c r="L2636" s="169">
        <v>7825.18</v>
      </c>
      <c r="M2636" s="169">
        <v>100.47524</v>
      </c>
      <c r="N2636" s="170">
        <v>7862.3683849999998</v>
      </c>
      <c r="O2636" s="169" t="str">
        <f t="shared" si="41"/>
        <v>GNR</v>
      </c>
    </row>
    <row r="2637" spans="1:15" hidden="1" outlineLevel="3" x14ac:dyDescent="0.25">
      <c r="A2637" s="169" t="s">
        <v>1335</v>
      </c>
      <c r="B2637" s="169" t="s">
        <v>1336</v>
      </c>
      <c r="C2637" s="169" t="s">
        <v>1277</v>
      </c>
      <c r="D2637" s="169">
        <v>2.5</v>
      </c>
      <c r="E2637" s="171">
        <v>15816</v>
      </c>
      <c r="J2637" s="169">
        <v>1.64</v>
      </c>
      <c r="K2637" s="171">
        <v>43466</v>
      </c>
      <c r="L2637" s="169">
        <v>7035.98</v>
      </c>
      <c r="M2637" s="169">
        <v>100.47524</v>
      </c>
      <c r="N2637" s="170">
        <v>7069.4177909999999</v>
      </c>
      <c r="O2637" s="169" t="str">
        <f t="shared" si="41"/>
        <v>GNR</v>
      </c>
    </row>
    <row r="2638" spans="1:15" hidden="1" outlineLevel="3" x14ac:dyDescent="0.25">
      <c r="A2638" s="169" t="s">
        <v>1335</v>
      </c>
      <c r="B2638" s="169" t="s">
        <v>1336</v>
      </c>
      <c r="C2638" s="169" t="s">
        <v>1277</v>
      </c>
      <c r="D2638" s="169">
        <v>2.5</v>
      </c>
      <c r="E2638" s="171">
        <v>15816</v>
      </c>
      <c r="J2638" s="169">
        <v>1.64</v>
      </c>
      <c r="K2638" s="171">
        <v>43497</v>
      </c>
      <c r="L2638" s="169">
        <v>5854.14</v>
      </c>
      <c r="M2638" s="169">
        <v>100.47524</v>
      </c>
      <c r="N2638" s="170">
        <v>5881.9612150000003</v>
      </c>
      <c r="O2638" s="169" t="str">
        <f t="shared" si="41"/>
        <v>GNR</v>
      </c>
    </row>
    <row r="2639" spans="1:15" hidden="1" outlineLevel="3" x14ac:dyDescent="0.25">
      <c r="A2639" s="169" t="s">
        <v>1335</v>
      </c>
      <c r="B2639" s="169" t="s">
        <v>1336</v>
      </c>
      <c r="C2639" s="169" t="s">
        <v>1277</v>
      </c>
      <c r="D2639" s="169">
        <v>2.5</v>
      </c>
      <c r="E2639" s="171">
        <v>15816</v>
      </c>
      <c r="J2639" s="169">
        <v>1.64</v>
      </c>
      <c r="K2639" s="171">
        <v>43525</v>
      </c>
      <c r="L2639" s="169">
        <v>5523.32</v>
      </c>
      <c r="M2639" s="169">
        <v>100.47524</v>
      </c>
      <c r="N2639" s="170">
        <v>5549.5690260000001</v>
      </c>
      <c r="O2639" s="169" t="str">
        <f t="shared" si="41"/>
        <v>GNR</v>
      </c>
    </row>
    <row r="2640" spans="1:15" hidden="1" outlineLevel="3" x14ac:dyDescent="0.25">
      <c r="A2640" s="169" t="s">
        <v>1335</v>
      </c>
      <c r="B2640" s="169" t="s">
        <v>1336</v>
      </c>
      <c r="C2640" s="169" t="s">
        <v>1277</v>
      </c>
      <c r="D2640" s="169">
        <v>2.5</v>
      </c>
      <c r="E2640" s="171">
        <v>15816</v>
      </c>
      <c r="J2640" s="169">
        <v>1.64</v>
      </c>
      <c r="K2640" s="171">
        <v>43556</v>
      </c>
      <c r="L2640" s="169">
        <v>6190.02</v>
      </c>
      <c r="M2640" s="169">
        <v>100.47524</v>
      </c>
      <c r="N2640" s="170">
        <v>6219.4374509999998</v>
      </c>
      <c r="O2640" s="169" t="str">
        <f t="shared" si="41"/>
        <v>GNR</v>
      </c>
    </row>
    <row r="2641" spans="1:15" hidden="1" outlineLevel="3" x14ac:dyDescent="0.25">
      <c r="A2641" s="169" t="s">
        <v>1335</v>
      </c>
      <c r="B2641" s="169" t="s">
        <v>1336</v>
      </c>
      <c r="C2641" s="169" t="s">
        <v>1277</v>
      </c>
      <c r="D2641" s="169">
        <v>2.5</v>
      </c>
      <c r="E2641" s="171">
        <v>15816</v>
      </c>
      <c r="J2641" s="169">
        <v>1.64</v>
      </c>
      <c r="K2641" s="171">
        <v>43586</v>
      </c>
      <c r="L2641" s="169">
        <v>6861.52</v>
      </c>
      <c r="M2641" s="169">
        <v>100.47524</v>
      </c>
      <c r="N2641" s="170">
        <v>6894.1286879999998</v>
      </c>
      <c r="O2641" s="169" t="str">
        <f t="shared" si="41"/>
        <v>GNR</v>
      </c>
    </row>
    <row r="2642" spans="1:15" hidden="1" outlineLevel="3" x14ac:dyDescent="0.25">
      <c r="A2642" s="169" t="s">
        <v>1335</v>
      </c>
      <c r="B2642" s="169" t="s">
        <v>1336</v>
      </c>
      <c r="C2642" s="169" t="s">
        <v>1277</v>
      </c>
      <c r="D2642" s="169">
        <v>2.5</v>
      </c>
      <c r="E2642" s="171">
        <v>15816</v>
      </c>
      <c r="J2642" s="169">
        <v>1.64</v>
      </c>
      <c r="K2642" s="171">
        <v>43617</v>
      </c>
      <c r="L2642" s="169">
        <v>7139.27</v>
      </c>
      <c r="M2642" s="169">
        <v>100.47524</v>
      </c>
      <c r="N2642" s="170">
        <v>7173.1986669999997</v>
      </c>
      <c r="O2642" s="169" t="str">
        <f t="shared" si="41"/>
        <v>GNR</v>
      </c>
    </row>
    <row r="2643" spans="1:15" hidden="1" outlineLevel="3" x14ac:dyDescent="0.25">
      <c r="A2643" s="169" t="s">
        <v>1335</v>
      </c>
      <c r="B2643" s="169" t="s">
        <v>1336</v>
      </c>
      <c r="C2643" s="169" t="s">
        <v>1277</v>
      </c>
      <c r="D2643" s="169">
        <v>2.5</v>
      </c>
      <c r="E2643" s="171">
        <v>15816</v>
      </c>
      <c r="J2643" s="169">
        <v>1.64</v>
      </c>
      <c r="K2643" s="171">
        <v>43647</v>
      </c>
      <c r="L2643" s="169">
        <v>6905.82</v>
      </c>
      <c r="M2643" s="169">
        <v>100.47524</v>
      </c>
      <c r="N2643" s="170">
        <v>6938.6392189999997</v>
      </c>
      <c r="O2643" s="169" t="str">
        <f t="shared" si="41"/>
        <v>GNR</v>
      </c>
    </row>
    <row r="2644" spans="1:15" hidden="1" outlineLevel="3" x14ac:dyDescent="0.25">
      <c r="A2644" s="169" t="s">
        <v>1335</v>
      </c>
      <c r="B2644" s="169" t="s">
        <v>1336</v>
      </c>
      <c r="C2644" s="169" t="s">
        <v>1277</v>
      </c>
      <c r="D2644" s="169">
        <v>2.5</v>
      </c>
      <c r="E2644" s="171">
        <v>15816</v>
      </c>
      <c r="J2644" s="169">
        <v>1.64</v>
      </c>
      <c r="K2644" s="171">
        <v>43678</v>
      </c>
      <c r="L2644" s="169">
        <v>7098.18</v>
      </c>
      <c r="M2644" s="169">
        <v>100.47524</v>
      </c>
      <c r="N2644" s="170">
        <v>7131.913391</v>
      </c>
      <c r="O2644" s="169" t="str">
        <f t="shared" si="41"/>
        <v>GNR</v>
      </c>
    </row>
    <row r="2645" spans="1:15" hidden="1" outlineLevel="3" x14ac:dyDescent="0.25">
      <c r="A2645" s="169" t="s">
        <v>1335</v>
      </c>
      <c r="B2645" s="169" t="s">
        <v>1336</v>
      </c>
      <c r="C2645" s="169" t="s">
        <v>1277</v>
      </c>
      <c r="D2645" s="169">
        <v>2.5</v>
      </c>
      <c r="E2645" s="171">
        <v>15816</v>
      </c>
      <c r="J2645" s="169">
        <v>1.64</v>
      </c>
      <c r="K2645" s="171">
        <v>43709</v>
      </c>
      <c r="L2645" s="169">
        <v>6896.61</v>
      </c>
      <c r="M2645" s="169">
        <v>100.47524</v>
      </c>
      <c r="N2645" s="170">
        <v>6929.3854490000003</v>
      </c>
      <c r="O2645" s="169" t="str">
        <f t="shared" si="41"/>
        <v>GNR</v>
      </c>
    </row>
    <row r="2646" spans="1:15" hidden="1" outlineLevel="3" x14ac:dyDescent="0.25">
      <c r="A2646" s="169" t="s">
        <v>1335</v>
      </c>
      <c r="B2646" s="169" t="s">
        <v>1336</v>
      </c>
      <c r="C2646" s="169" t="s">
        <v>1277</v>
      </c>
      <c r="D2646" s="169">
        <v>2.5</v>
      </c>
      <c r="E2646" s="171">
        <v>15816</v>
      </c>
      <c r="J2646" s="169">
        <v>1.64</v>
      </c>
      <c r="K2646" s="171">
        <v>43739</v>
      </c>
      <c r="L2646" s="169">
        <v>5988.59</v>
      </c>
      <c r="M2646" s="169">
        <v>100.47524</v>
      </c>
      <c r="N2646" s="170">
        <v>6017.0501750000003</v>
      </c>
      <c r="O2646" s="169" t="str">
        <f t="shared" si="41"/>
        <v>GNR</v>
      </c>
    </row>
    <row r="2647" spans="1:15" hidden="1" outlineLevel="3" x14ac:dyDescent="0.25">
      <c r="A2647" s="169" t="s">
        <v>1335</v>
      </c>
      <c r="B2647" s="169" t="s">
        <v>1336</v>
      </c>
      <c r="C2647" s="169" t="s">
        <v>1277</v>
      </c>
      <c r="D2647" s="169">
        <v>2.5</v>
      </c>
      <c r="E2647" s="171">
        <v>15816</v>
      </c>
      <c r="J2647" s="169">
        <v>1.64</v>
      </c>
      <c r="K2647" s="171">
        <v>43770</v>
      </c>
      <c r="L2647" s="169">
        <v>6096.18</v>
      </c>
      <c r="M2647" s="169">
        <v>100.47524</v>
      </c>
      <c r="N2647" s="170">
        <v>6125.1514859999997</v>
      </c>
      <c r="O2647" s="169" t="str">
        <f t="shared" si="41"/>
        <v>GNR</v>
      </c>
    </row>
    <row r="2648" spans="1:15" hidden="1" outlineLevel="3" x14ac:dyDescent="0.25">
      <c r="A2648" s="169" t="s">
        <v>1335</v>
      </c>
      <c r="B2648" s="169" t="s">
        <v>1336</v>
      </c>
      <c r="C2648" s="169" t="s">
        <v>1277</v>
      </c>
      <c r="D2648" s="169">
        <v>2.5</v>
      </c>
      <c r="E2648" s="171">
        <v>15816</v>
      </c>
      <c r="J2648" s="169">
        <v>1.64</v>
      </c>
      <c r="K2648" s="171">
        <v>43800</v>
      </c>
      <c r="L2648" s="169">
        <v>5439.96</v>
      </c>
      <c r="M2648" s="169">
        <v>100.47524</v>
      </c>
      <c r="N2648" s="170">
        <v>5465.8128660000002</v>
      </c>
      <c r="O2648" s="169" t="str">
        <f t="shared" si="41"/>
        <v>GNR</v>
      </c>
    </row>
    <row r="2649" spans="1:15" hidden="1" outlineLevel="3" x14ac:dyDescent="0.25">
      <c r="A2649" s="169" t="s">
        <v>1335</v>
      </c>
      <c r="B2649" s="169" t="s">
        <v>1336</v>
      </c>
      <c r="C2649" s="169" t="s">
        <v>1277</v>
      </c>
      <c r="D2649" s="169">
        <v>2.5</v>
      </c>
      <c r="E2649" s="171">
        <v>15816</v>
      </c>
      <c r="J2649" s="169">
        <v>1.64</v>
      </c>
      <c r="K2649" s="171">
        <v>43831</v>
      </c>
      <c r="L2649" s="169">
        <v>5565.59</v>
      </c>
      <c r="M2649" s="169">
        <v>100.47524</v>
      </c>
      <c r="N2649" s="170">
        <v>5592.0399100000004</v>
      </c>
      <c r="O2649" s="169" t="str">
        <f t="shared" si="41"/>
        <v>GNR</v>
      </c>
    </row>
    <row r="2650" spans="1:15" hidden="1" outlineLevel="3" x14ac:dyDescent="0.25">
      <c r="A2650" s="169" t="s">
        <v>1335</v>
      </c>
      <c r="B2650" s="169" t="s">
        <v>1336</v>
      </c>
      <c r="C2650" s="169" t="s">
        <v>1277</v>
      </c>
      <c r="D2650" s="169">
        <v>2.5</v>
      </c>
      <c r="E2650" s="171">
        <v>15816</v>
      </c>
      <c r="J2650" s="169">
        <v>1.64</v>
      </c>
      <c r="K2650" s="171">
        <v>43862</v>
      </c>
      <c r="L2650" s="169">
        <v>4727.7700000000004</v>
      </c>
      <c r="M2650" s="169">
        <v>100.47524</v>
      </c>
      <c r="N2650" s="170">
        <v>4750.2382539999999</v>
      </c>
      <c r="O2650" s="169" t="str">
        <f t="shared" si="41"/>
        <v>GNR</v>
      </c>
    </row>
    <row r="2651" spans="1:15" hidden="1" outlineLevel="3" x14ac:dyDescent="0.25">
      <c r="A2651" s="169" t="s">
        <v>1335</v>
      </c>
      <c r="B2651" s="169" t="s">
        <v>1336</v>
      </c>
      <c r="C2651" s="169" t="s">
        <v>1277</v>
      </c>
      <c r="D2651" s="169">
        <v>2.5</v>
      </c>
      <c r="E2651" s="171">
        <v>15816</v>
      </c>
      <c r="J2651" s="169">
        <v>1.64</v>
      </c>
      <c r="K2651" s="171">
        <v>43891</v>
      </c>
      <c r="L2651" s="169">
        <v>4690.4799999999996</v>
      </c>
      <c r="M2651" s="169">
        <v>100.47524</v>
      </c>
      <c r="N2651" s="170">
        <v>4712.7710370000004</v>
      </c>
      <c r="O2651" s="169" t="str">
        <f t="shared" si="41"/>
        <v>GNR</v>
      </c>
    </row>
    <row r="2652" spans="1:15" hidden="1" outlineLevel="3" x14ac:dyDescent="0.25">
      <c r="A2652" s="169" t="s">
        <v>1335</v>
      </c>
      <c r="B2652" s="169" t="s">
        <v>1336</v>
      </c>
      <c r="C2652" s="169" t="s">
        <v>1277</v>
      </c>
      <c r="D2652" s="169">
        <v>2.5</v>
      </c>
      <c r="E2652" s="171">
        <v>15816</v>
      </c>
      <c r="J2652" s="169">
        <v>1.64</v>
      </c>
      <c r="K2652" s="171">
        <v>43922</v>
      </c>
      <c r="L2652" s="169">
        <v>4010.21</v>
      </c>
      <c r="M2652" s="169">
        <v>100.47524</v>
      </c>
      <c r="N2652" s="170">
        <v>4029.2681219999999</v>
      </c>
      <c r="O2652" s="169" t="str">
        <f t="shared" si="41"/>
        <v>GNR</v>
      </c>
    </row>
    <row r="2653" spans="1:15" hidden="1" outlineLevel="3" x14ac:dyDescent="0.25">
      <c r="A2653" s="169" t="s">
        <v>1337</v>
      </c>
      <c r="B2653" s="169" t="s">
        <v>1338</v>
      </c>
      <c r="C2653" s="169" t="s">
        <v>1277</v>
      </c>
      <c r="D2653" s="169">
        <v>2.5</v>
      </c>
      <c r="E2653" s="171">
        <v>16696</v>
      </c>
      <c r="J2653" s="169">
        <v>2.58</v>
      </c>
      <c r="K2653" s="171">
        <v>43374</v>
      </c>
      <c r="L2653" s="169">
        <v>32259.75</v>
      </c>
      <c r="M2653" s="169">
        <v>99.605800000000002</v>
      </c>
      <c r="N2653" s="170">
        <v>32132.58207</v>
      </c>
      <c r="O2653" s="169" t="str">
        <f t="shared" si="41"/>
        <v>GNR</v>
      </c>
    </row>
    <row r="2654" spans="1:15" hidden="1" outlineLevel="3" x14ac:dyDescent="0.25">
      <c r="A2654" s="169" t="s">
        <v>1337</v>
      </c>
      <c r="B2654" s="169" t="s">
        <v>1338</v>
      </c>
      <c r="C2654" s="169" t="s">
        <v>1277</v>
      </c>
      <c r="D2654" s="169">
        <v>2.5</v>
      </c>
      <c r="E2654" s="171">
        <v>16696</v>
      </c>
      <c r="J2654" s="169">
        <v>2.58</v>
      </c>
      <c r="K2654" s="171">
        <v>43405</v>
      </c>
      <c r="L2654" s="169">
        <v>26823.47</v>
      </c>
      <c r="M2654" s="169">
        <v>99.605800000000002</v>
      </c>
      <c r="N2654" s="170">
        <v>26717.731879999999</v>
      </c>
      <c r="O2654" s="169" t="str">
        <f t="shared" si="41"/>
        <v>GNR</v>
      </c>
    </row>
    <row r="2655" spans="1:15" hidden="1" outlineLevel="3" x14ac:dyDescent="0.25">
      <c r="A2655" s="169" t="s">
        <v>1337</v>
      </c>
      <c r="B2655" s="169" t="s">
        <v>1338</v>
      </c>
      <c r="C2655" s="169" t="s">
        <v>1277</v>
      </c>
      <c r="D2655" s="169">
        <v>2.5</v>
      </c>
      <c r="E2655" s="171">
        <v>16696</v>
      </c>
      <c r="J2655" s="169">
        <v>2.58</v>
      </c>
      <c r="K2655" s="171">
        <v>43435</v>
      </c>
      <c r="L2655" s="169">
        <v>27527.97</v>
      </c>
      <c r="M2655" s="169">
        <v>99.605800000000002</v>
      </c>
      <c r="N2655" s="170">
        <v>27419.454740000001</v>
      </c>
      <c r="O2655" s="169" t="str">
        <f t="shared" si="41"/>
        <v>GNR</v>
      </c>
    </row>
    <row r="2656" spans="1:15" hidden="1" outlineLevel="3" x14ac:dyDescent="0.25">
      <c r="A2656" s="169" t="s">
        <v>1337</v>
      </c>
      <c r="B2656" s="169" t="s">
        <v>1338</v>
      </c>
      <c r="C2656" s="169" t="s">
        <v>1277</v>
      </c>
      <c r="D2656" s="169">
        <v>2.5</v>
      </c>
      <c r="E2656" s="171">
        <v>16696</v>
      </c>
      <c r="J2656" s="169">
        <v>2.58</v>
      </c>
      <c r="K2656" s="171">
        <v>43466</v>
      </c>
      <c r="L2656" s="169">
        <v>28217.23</v>
      </c>
      <c r="M2656" s="169">
        <v>99.605800000000002</v>
      </c>
      <c r="N2656" s="170">
        <v>28105.99768</v>
      </c>
      <c r="O2656" s="169" t="str">
        <f t="shared" si="41"/>
        <v>GNR</v>
      </c>
    </row>
    <row r="2657" spans="1:15" hidden="1" outlineLevel="3" x14ac:dyDescent="0.25">
      <c r="A2657" s="169" t="s">
        <v>1337</v>
      </c>
      <c r="B2657" s="169" t="s">
        <v>1338</v>
      </c>
      <c r="C2657" s="169" t="s">
        <v>1277</v>
      </c>
      <c r="D2657" s="169">
        <v>2.5</v>
      </c>
      <c r="E2657" s="171">
        <v>16696</v>
      </c>
      <c r="J2657" s="169">
        <v>2.58</v>
      </c>
      <c r="K2657" s="171">
        <v>43497</v>
      </c>
      <c r="L2657" s="169">
        <v>28891.09</v>
      </c>
      <c r="M2657" s="169">
        <v>99.605800000000002</v>
      </c>
      <c r="N2657" s="170">
        <v>28777.20132</v>
      </c>
      <c r="O2657" s="169" t="str">
        <f t="shared" si="41"/>
        <v>GNR</v>
      </c>
    </row>
    <row r="2658" spans="1:15" hidden="1" outlineLevel="3" x14ac:dyDescent="0.25">
      <c r="A2658" s="169" t="s">
        <v>1337</v>
      </c>
      <c r="B2658" s="169" t="s">
        <v>1338</v>
      </c>
      <c r="C2658" s="169" t="s">
        <v>1277</v>
      </c>
      <c r="D2658" s="169">
        <v>2.5</v>
      </c>
      <c r="E2658" s="171">
        <v>16696</v>
      </c>
      <c r="J2658" s="169">
        <v>2.58</v>
      </c>
      <c r="K2658" s="171">
        <v>43525</v>
      </c>
      <c r="L2658" s="169">
        <v>29548.97</v>
      </c>
      <c r="M2658" s="169">
        <v>99.605800000000002</v>
      </c>
      <c r="N2658" s="170">
        <v>29432.487959999999</v>
      </c>
      <c r="O2658" s="169" t="str">
        <f t="shared" si="41"/>
        <v>GNR</v>
      </c>
    </row>
    <row r="2659" spans="1:15" hidden="1" outlineLevel="3" x14ac:dyDescent="0.25">
      <c r="A2659" s="169" t="s">
        <v>1337</v>
      </c>
      <c r="B2659" s="169" t="s">
        <v>1338</v>
      </c>
      <c r="C2659" s="169" t="s">
        <v>1277</v>
      </c>
      <c r="D2659" s="169">
        <v>2.5</v>
      </c>
      <c r="E2659" s="171">
        <v>16696</v>
      </c>
      <c r="J2659" s="169">
        <v>2.58</v>
      </c>
      <c r="K2659" s="171">
        <v>43556</v>
      </c>
      <c r="L2659" s="169">
        <v>30190.33</v>
      </c>
      <c r="M2659" s="169">
        <v>99.605800000000002</v>
      </c>
      <c r="N2659" s="170">
        <v>30071.31972</v>
      </c>
      <c r="O2659" s="169" t="str">
        <f t="shared" si="41"/>
        <v>GNR</v>
      </c>
    </row>
    <row r="2660" spans="1:15" hidden="1" outlineLevel="3" x14ac:dyDescent="0.25">
      <c r="A2660" s="169" t="s">
        <v>1337</v>
      </c>
      <c r="B2660" s="169" t="s">
        <v>1338</v>
      </c>
      <c r="C2660" s="169" t="s">
        <v>1277</v>
      </c>
      <c r="D2660" s="169">
        <v>2.5</v>
      </c>
      <c r="E2660" s="171">
        <v>16696</v>
      </c>
      <c r="J2660" s="169">
        <v>2.58</v>
      </c>
      <c r="K2660" s="171">
        <v>43586</v>
      </c>
      <c r="L2660" s="169">
        <v>29978.959999999999</v>
      </c>
      <c r="M2660" s="169">
        <v>99.605800000000002</v>
      </c>
      <c r="N2660" s="170">
        <v>29860.782940000001</v>
      </c>
      <c r="O2660" s="169" t="str">
        <f t="shared" si="41"/>
        <v>GNR</v>
      </c>
    </row>
    <row r="2661" spans="1:15" hidden="1" outlineLevel="3" x14ac:dyDescent="0.25">
      <c r="A2661" s="169" t="s">
        <v>1337</v>
      </c>
      <c r="B2661" s="169" t="s">
        <v>1338</v>
      </c>
      <c r="C2661" s="169" t="s">
        <v>1277</v>
      </c>
      <c r="D2661" s="169">
        <v>2.5</v>
      </c>
      <c r="E2661" s="171">
        <v>16696</v>
      </c>
      <c r="J2661" s="169">
        <v>2.58</v>
      </c>
      <c r="K2661" s="171">
        <v>43617</v>
      </c>
      <c r="L2661" s="169">
        <v>29769.03</v>
      </c>
      <c r="M2661" s="169">
        <v>99.605800000000002</v>
      </c>
      <c r="N2661" s="170">
        <v>29651.680479999999</v>
      </c>
      <c r="O2661" s="169" t="str">
        <f t="shared" si="41"/>
        <v>GNR</v>
      </c>
    </row>
    <row r="2662" spans="1:15" hidden="1" outlineLevel="3" x14ac:dyDescent="0.25">
      <c r="A2662" s="169" t="s">
        <v>1337</v>
      </c>
      <c r="B2662" s="169" t="s">
        <v>1338</v>
      </c>
      <c r="C2662" s="169" t="s">
        <v>1277</v>
      </c>
      <c r="D2662" s="169">
        <v>2.5</v>
      </c>
      <c r="E2662" s="171">
        <v>16696</v>
      </c>
      <c r="J2662" s="169">
        <v>2.58</v>
      </c>
      <c r="K2662" s="171">
        <v>43647</v>
      </c>
      <c r="L2662" s="169">
        <v>29560.39</v>
      </c>
      <c r="M2662" s="169">
        <v>99.605800000000002</v>
      </c>
      <c r="N2662" s="170">
        <v>29443.862939999999</v>
      </c>
      <c r="O2662" s="169" t="str">
        <f t="shared" si="41"/>
        <v>GNR</v>
      </c>
    </row>
    <row r="2663" spans="1:15" hidden="1" outlineLevel="3" x14ac:dyDescent="0.25">
      <c r="A2663" s="169" t="s">
        <v>1337</v>
      </c>
      <c r="B2663" s="169" t="s">
        <v>1338</v>
      </c>
      <c r="C2663" s="169" t="s">
        <v>1277</v>
      </c>
      <c r="D2663" s="169">
        <v>2.5</v>
      </c>
      <c r="E2663" s="171">
        <v>16696</v>
      </c>
      <c r="J2663" s="169">
        <v>2.58</v>
      </c>
      <c r="K2663" s="171">
        <v>43678</v>
      </c>
      <c r="L2663" s="169">
        <v>29353.200000000001</v>
      </c>
      <c r="M2663" s="169">
        <v>99.605800000000002</v>
      </c>
      <c r="N2663" s="170">
        <v>29237.489689999999</v>
      </c>
      <c r="O2663" s="169" t="str">
        <f t="shared" si="41"/>
        <v>GNR</v>
      </c>
    </row>
    <row r="2664" spans="1:15" hidden="1" outlineLevel="3" x14ac:dyDescent="0.25">
      <c r="A2664" s="169" t="s">
        <v>1337</v>
      </c>
      <c r="B2664" s="169" t="s">
        <v>1338</v>
      </c>
      <c r="C2664" s="169" t="s">
        <v>1277</v>
      </c>
      <c r="D2664" s="169">
        <v>2.5</v>
      </c>
      <c r="E2664" s="171">
        <v>16696</v>
      </c>
      <c r="J2664" s="169">
        <v>2.58</v>
      </c>
      <c r="K2664" s="171">
        <v>43709</v>
      </c>
      <c r="L2664" s="169">
        <v>29147.27</v>
      </c>
      <c r="M2664" s="169">
        <v>99.605800000000002</v>
      </c>
      <c r="N2664" s="170">
        <v>29032.371459999998</v>
      </c>
      <c r="O2664" s="169" t="str">
        <f t="shared" si="41"/>
        <v>GNR</v>
      </c>
    </row>
    <row r="2665" spans="1:15" hidden="1" outlineLevel="3" x14ac:dyDescent="0.25">
      <c r="A2665" s="169" t="s">
        <v>1337</v>
      </c>
      <c r="B2665" s="169" t="s">
        <v>1338</v>
      </c>
      <c r="C2665" s="169" t="s">
        <v>1277</v>
      </c>
      <c r="D2665" s="169">
        <v>2.5</v>
      </c>
      <c r="E2665" s="171">
        <v>16696</v>
      </c>
      <c r="J2665" s="169">
        <v>2.58</v>
      </c>
      <c r="K2665" s="171">
        <v>43739</v>
      </c>
      <c r="L2665" s="169">
        <v>28942.97</v>
      </c>
      <c r="M2665" s="169">
        <v>99.605800000000002</v>
      </c>
      <c r="N2665" s="170">
        <v>28828.876810000002</v>
      </c>
      <c r="O2665" s="169" t="str">
        <f t="shared" si="41"/>
        <v>GNR</v>
      </c>
    </row>
    <row r="2666" spans="1:15" hidden="1" outlineLevel="3" x14ac:dyDescent="0.25">
      <c r="A2666" s="169" t="s">
        <v>1337</v>
      </c>
      <c r="B2666" s="169" t="s">
        <v>1338</v>
      </c>
      <c r="C2666" s="169" t="s">
        <v>1277</v>
      </c>
      <c r="D2666" s="169">
        <v>2.5</v>
      </c>
      <c r="E2666" s="171">
        <v>16696</v>
      </c>
      <c r="J2666" s="169">
        <v>2.58</v>
      </c>
      <c r="K2666" s="171">
        <v>43770</v>
      </c>
      <c r="L2666" s="169">
        <v>28739.78</v>
      </c>
      <c r="M2666" s="169">
        <v>99.605800000000002</v>
      </c>
      <c r="N2666" s="170">
        <v>28626.487789999999</v>
      </c>
      <c r="O2666" s="169" t="str">
        <f t="shared" si="41"/>
        <v>GNR</v>
      </c>
    </row>
    <row r="2667" spans="1:15" hidden="1" outlineLevel="3" x14ac:dyDescent="0.25">
      <c r="A2667" s="169" t="s">
        <v>1337</v>
      </c>
      <c r="B2667" s="169" t="s">
        <v>1338</v>
      </c>
      <c r="C2667" s="169" t="s">
        <v>1277</v>
      </c>
      <c r="D2667" s="169">
        <v>2.5</v>
      </c>
      <c r="E2667" s="171">
        <v>16696</v>
      </c>
      <c r="J2667" s="169">
        <v>2.58</v>
      </c>
      <c r="K2667" s="171">
        <v>43800</v>
      </c>
      <c r="L2667" s="169">
        <v>28538</v>
      </c>
      <c r="M2667" s="169">
        <v>99.605800000000002</v>
      </c>
      <c r="N2667" s="170">
        <v>28425.503199999999</v>
      </c>
      <c r="O2667" s="169" t="str">
        <f t="shared" si="41"/>
        <v>GNR</v>
      </c>
    </row>
    <row r="2668" spans="1:15" hidden="1" outlineLevel="3" x14ac:dyDescent="0.25">
      <c r="A2668" s="169" t="s">
        <v>1337</v>
      </c>
      <c r="B2668" s="169" t="s">
        <v>1338</v>
      </c>
      <c r="C2668" s="169" t="s">
        <v>1277</v>
      </c>
      <c r="D2668" s="169">
        <v>2.5</v>
      </c>
      <c r="E2668" s="171">
        <v>16696</v>
      </c>
      <c r="J2668" s="169">
        <v>2.58</v>
      </c>
      <c r="K2668" s="171">
        <v>43831</v>
      </c>
      <c r="L2668" s="169">
        <v>28337.7</v>
      </c>
      <c r="M2668" s="169">
        <v>99.605800000000002</v>
      </c>
      <c r="N2668" s="170">
        <v>28225.99279</v>
      </c>
      <c r="O2668" s="169" t="str">
        <f t="shared" si="41"/>
        <v>GNR</v>
      </c>
    </row>
    <row r="2669" spans="1:15" hidden="1" outlineLevel="3" x14ac:dyDescent="0.25">
      <c r="A2669" s="169" t="s">
        <v>1337</v>
      </c>
      <c r="B2669" s="169" t="s">
        <v>1338</v>
      </c>
      <c r="C2669" s="169" t="s">
        <v>1277</v>
      </c>
      <c r="D2669" s="169">
        <v>2.5</v>
      </c>
      <c r="E2669" s="171">
        <v>16696</v>
      </c>
      <c r="J2669" s="169">
        <v>2.58</v>
      </c>
      <c r="K2669" s="171">
        <v>43862</v>
      </c>
      <c r="L2669" s="169">
        <v>26972.23</v>
      </c>
      <c r="M2669" s="169">
        <v>99.605800000000002</v>
      </c>
      <c r="N2669" s="170">
        <v>26865.905470000002</v>
      </c>
      <c r="O2669" s="169" t="str">
        <f t="shared" si="41"/>
        <v>GNR</v>
      </c>
    </row>
    <row r="2670" spans="1:15" hidden="1" outlineLevel="3" x14ac:dyDescent="0.25">
      <c r="A2670" s="169" t="s">
        <v>1337</v>
      </c>
      <c r="B2670" s="169" t="s">
        <v>1338</v>
      </c>
      <c r="C2670" s="169" t="s">
        <v>1277</v>
      </c>
      <c r="D2670" s="169">
        <v>2.5</v>
      </c>
      <c r="E2670" s="171">
        <v>16696</v>
      </c>
      <c r="J2670" s="169">
        <v>2.58</v>
      </c>
      <c r="K2670" s="171">
        <v>43891</v>
      </c>
      <c r="L2670" s="169">
        <v>26104.45</v>
      </c>
      <c r="M2670" s="169">
        <v>99.605800000000002</v>
      </c>
      <c r="N2670" s="170">
        <v>26001.546259999999</v>
      </c>
      <c r="O2670" s="169" t="str">
        <f t="shared" si="41"/>
        <v>GNR</v>
      </c>
    </row>
    <row r="2671" spans="1:15" hidden="1" outlineLevel="3" x14ac:dyDescent="0.25">
      <c r="A2671" s="169" t="s">
        <v>1337</v>
      </c>
      <c r="B2671" s="169" t="s">
        <v>1338</v>
      </c>
      <c r="C2671" s="169" t="s">
        <v>1277</v>
      </c>
      <c r="D2671" s="169">
        <v>2.5</v>
      </c>
      <c r="E2671" s="171">
        <v>16696</v>
      </c>
      <c r="J2671" s="169">
        <v>2.58</v>
      </c>
      <c r="K2671" s="171">
        <v>43922</v>
      </c>
      <c r="L2671" s="169">
        <v>30451.42</v>
      </c>
      <c r="M2671" s="169">
        <v>99.605800000000002</v>
      </c>
      <c r="N2671" s="170">
        <v>30331.380499999999</v>
      </c>
      <c r="O2671" s="169" t="str">
        <f t="shared" si="41"/>
        <v>GNR</v>
      </c>
    </row>
    <row r="2672" spans="1:15" hidden="1" outlineLevel="3" x14ac:dyDescent="0.25">
      <c r="A2672" s="169" t="s">
        <v>1337</v>
      </c>
      <c r="B2672" s="169" t="s">
        <v>1338</v>
      </c>
      <c r="C2672" s="169" t="s">
        <v>1277</v>
      </c>
      <c r="D2672" s="169">
        <v>2.5</v>
      </c>
      <c r="E2672" s="171">
        <v>16696</v>
      </c>
      <c r="J2672" s="169">
        <v>2.58</v>
      </c>
      <c r="K2672" s="171">
        <v>43952</v>
      </c>
      <c r="L2672" s="169">
        <v>27845.85</v>
      </c>
      <c r="M2672" s="169">
        <v>99.605800000000002</v>
      </c>
      <c r="N2672" s="170">
        <v>27736.08166</v>
      </c>
      <c r="O2672" s="169" t="str">
        <f t="shared" si="41"/>
        <v>GNR</v>
      </c>
    </row>
    <row r="2673" spans="1:15" hidden="1" outlineLevel="3" x14ac:dyDescent="0.25">
      <c r="A2673" s="169" t="s">
        <v>1337</v>
      </c>
      <c r="B2673" s="169" t="s">
        <v>1338</v>
      </c>
      <c r="C2673" s="169" t="s">
        <v>1277</v>
      </c>
      <c r="D2673" s="169">
        <v>2.5</v>
      </c>
      <c r="E2673" s="171">
        <v>16696</v>
      </c>
      <c r="J2673" s="169">
        <v>2.58</v>
      </c>
      <c r="K2673" s="171">
        <v>43983</v>
      </c>
      <c r="L2673" s="169">
        <v>27355.8</v>
      </c>
      <c r="M2673" s="169">
        <v>99.605800000000002</v>
      </c>
      <c r="N2673" s="170">
        <v>27247.96344</v>
      </c>
      <c r="O2673" s="169" t="str">
        <f t="shared" si="41"/>
        <v>GNR</v>
      </c>
    </row>
    <row r="2674" spans="1:15" hidden="1" outlineLevel="3" x14ac:dyDescent="0.25">
      <c r="A2674" s="169" t="s">
        <v>1337</v>
      </c>
      <c r="B2674" s="169" t="s">
        <v>1338</v>
      </c>
      <c r="C2674" s="169" t="s">
        <v>1277</v>
      </c>
      <c r="D2674" s="169">
        <v>2.5</v>
      </c>
      <c r="E2674" s="171">
        <v>16696</v>
      </c>
      <c r="J2674" s="169">
        <v>2.58</v>
      </c>
      <c r="K2674" s="171">
        <v>44013</v>
      </c>
      <c r="L2674" s="169">
        <v>27163.279999999999</v>
      </c>
      <c r="M2674" s="169">
        <v>99.605800000000002</v>
      </c>
      <c r="N2674" s="170">
        <v>27056.20235</v>
      </c>
      <c r="O2674" s="169" t="str">
        <f t="shared" si="41"/>
        <v>GNR</v>
      </c>
    </row>
    <row r="2675" spans="1:15" hidden="1" outlineLevel="3" x14ac:dyDescent="0.25">
      <c r="A2675" s="169" t="s">
        <v>1337</v>
      </c>
      <c r="B2675" s="169" t="s">
        <v>1338</v>
      </c>
      <c r="C2675" s="169" t="s">
        <v>1277</v>
      </c>
      <c r="D2675" s="169">
        <v>2.5</v>
      </c>
      <c r="E2675" s="171">
        <v>16696</v>
      </c>
      <c r="J2675" s="169">
        <v>2.58</v>
      </c>
      <c r="K2675" s="171">
        <v>44044</v>
      </c>
      <c r="L2675" s="169">
        <v>26972.07</v>
      </c>
      <c r="M2675" s="169">
        <v>99.605800000000002</v>
      </c>
      <c r="N2675" s="170">
        <v>26865.7461</v>
      </c>
      <c r="O2675" s="169" t="str">
        <f t="shared" si="41"/>
        <v>GNR</v>
      </c>
    </row>
    <row r="2676" spans="1:15" hidden="1" outlineLevel="3" x14ac:dyDescent="0.25">
      <c r="A2676" s="169" t="s">
        <v>1337</v>
      </c>
      <c r="B2676" s="169" t="s">
        <v>1338</v>
      </c>
      <c r="C2676" s="169" t="s">
        <v>1277</v>
      </c>
      <c r="D2676" s="169">
        <v>2.5</v>
      </c>
      <c r="E2676" s="171">
        <v>16696</v>
      </c>
      <c r="J2676" s="169">
        <v>2.58</v>
      </c>
      <c r="K2676" s="171">
        <v>44075</v>
      </c>
      <c r="L2676" s="169">
        <v>26782.28</v>
      </c>
      <c r="M2676" s="169">
        <v>99.605800000000002</v>
      </c>
      <c r="N2676" s="170">
        <v>26676.704249999999</v>
      </c>
      <c r="O2676" s="169" t="str">
        <f t="shared" si="41"/>
        <v>GNR</v>
      </c>
    </row>
    <row r="2677" spans="1:15" hidden="1" outlineLevel="3" x14ac:dyDescent="0.25">
      <c r="A2677" s="169" t="s">
        <v>1337</v>
      </c>
      <c r="B2677" s="169" t="s">
        <v>1338</v>
      </c>
      <c r="C2677" s="169" t="s">
        <v>1277</v>
      </c>
      <c r="D2677" s="169">
        <v>2.5</v>
      </c>
      <c r="E2677" s="171">
        <v>16696</v>
      </c>
      <c r="J2677" s="169">
        <v>2.58</v>
      </c>
      <c r="K2677" s="171">
        <v>44105</v>
      </c>
      <c r="L2677" s="169">
        <v>26593.59</v>
      </c>
      <c r="M2677" s="169">
        <v>99.605800000000002</v>
      </c>
      <c r="N2677" s="170">
        <v>26488.75807</v>
      </c>
      <c r="O2677" s="169" t="str">
        <f t="shared" si="41"/>
        <v>GNR</v>
      </c>
    </row>
    <row r="2678" spans="1:15" hidden="1" outlineLevel="3" x14ac:dyDescent="0.25">
      <c r="A2678" s="169" t="s">
        <v>1337</v>
      </c>
      <c r="B2678" s="169" t="s">
        <v>1338</v>
      </c>
      <c r="C2678" s="169" t="s">
        <v>1277</v>
      </c>
      <c r="D2678" s="169">
        <v>2.5</v>
      </c>
      <c r="E2678" s="171">
        <v>16696</v>
      </c>
      <c r="J2678" s="169">
        <v>2.58</v>
      </c>
      <c r="K2678" s="171">
        <v>44136</v>
      </c>
      <c r="L2678" s="169">
        <v>26406.35</v>
      </c>
      <c r="M2678" s="169">
        <v>99.605800000000002</v>
      </c>
      <c r="N2678" s="170">
        <v>26302.256170000001</v>
      </c>
      <c r="O2678" s="169" t="str">
        <f t="shared" si="41"/>
        <v>GNR</v>
      </c>
    </row>
    <row r="2679" spans="1:15" hidden="1" outlineLevel="3" x14ac:dyDescent="0.25">
      <c r="A2679" s="169" t="s">
        <v>1337</v>
      </c>
      <c r="B2679" s="169" t="s">
        <v>1338</v>
      </c>
      <c r="C2679" s="169" t="s">
        <v>1277</v>
      </c>
      <c r="D2679" s="169">
        <v>2.5</v>
      </c>
      <c r="E2679" s="171">
        <v>16696</v>
      </c>
      <c r="J2679" s="169">
        <v>2.58</v>
      </c>
      <c r="K2679" s="171">
        <v>44166</v>
      </c>
      <c r="L2679" s="169">
        <v>25576.48</v>
      </c>
      <c r="M2679" s="169">
        <v>99.605800000000002</v>
      </c>
      <c r="N2679" s="170">
        <v>25475.657520000001</v>
      </c>
      <c r="O2679" s="169" t="str">
        <f t="shared" si="41"/>
        <v>GNR</v>
      </c>
    </row>
    <row r="2680" spans="1:15" hidden="1" outlineLevel="3" x14ac:dyDescent="0.25">
      <c r="A2680" s="169" t="s">
        <v>1337</v>
      </c>
      <c r="B2680" s="169" t="s">
        <v>1338</v>
      </c>
      <c r="C2680" s="169" t="s">
        <v>1277</v>
      </c>
      <c r="D2680" s="169">
        <v>2.5</v>
      </c>
      <c r="E2680" s="171">
        <v>16696</v>
      </c>
      <c r="J2680" s="169">
        <v>2.58</v>
      </c>
      <c r="K2680" s="171">
        <v>44197</v>
      </c>
      <c r="L2680" s="169">
        <v>26679.05</v>
      </c>
      <c r="M2680" s="169">
        <v>99.605800000000002</v>
      </c>
      <c r="N2680" s="170">
        <v>26573.88118</v>
      </c>
      <c r="O2680" s="169" t="str">
        <f t="shared" si="41"/>
        <v>GNR</v>
      </c>
    </row>
    <row r="2681" spans="1:15" hidden="1" outlineLevel="3" x14ac:dyDescent="0.25">
      <c r="A2681" s="169" t="s">
        <v>1337</v>
      </c>
      <c r="B2681" s="169" t="s">
        <v>1338</v>
      </c>
      <c r="C2681" s="169" t="s">
        <v>1277</v>
      </c>
      <c r="D2681" s="169">
        <v>2.5</v>
      </c>
      <c r="E2681" s="171">
        <v>16696</v>
      </c>
      <c r="J2681" s="169">
        <v>2.58</v>
      </c>
      <c r="K2681" s="171">
        <v>44228</v>
      </c>
      <c r="L2681" s="169">
        <v>22277.48</v>
      </c>
      <c r="M2681" s="169">
        <v>99.605800000000002</v>
      </c>
      <c r="N2681" s="170">
        <v>22189.66217</v>
      </c>
      <c r="O2681" s="169" t="str">
        <f t="shared" si="41"/>
        <v>GNR</v>
      </c>
    </row>
    <row r="2682" spans="1:15" hidden="1" outlineLevel="3" x14ac:dyDescent="0.25">
      <c r="A2682" s="169" t="s">
        <v>1337</v>
      </c>
      <c r="B2682" s="169" t="s">
        <v>1338</v>
      </c>
      <c r="C2682" s="169" t="s">
        <v>1277</v>
      </c>
      <c r="D2682" s="169">
        <v>2.5</v>
      </c>
      <c r="E2682" s="171">
        <v>16696</v>
      </c>
      <c r="J2682" s="169">
        <v>2.58</v>
      </c>
      <c r="K2682" s="171">
        <v>44256</v>
      </c>
      <c r="L2682" s="169">
        <v>22236.639999999999</v>
      </c>
      <c r="M2682" s="169">
        <v>99.605800000000002</v>
      </c>
      <c r="N2682" s="170">
        <v>22148.98317</v>
      </c>
      <c r="O2682" s="169" t="str">
        <f t="shared" si="41"/>
        <v>GNR</v>
      </c>
    </row>
    <row r="2683" spans="1:15" hidden="1" outlineLevel="3" x14ac:dyDescent="0.25">
      <c r="A2683" s="169" t="s">
        <v>1337</v>
      </c>
      <c r="B2683" s="169" t="s">
        <v>1338</v>
      </c>
      <c r="C2683" s="169" t="s">
        <v>1277</v>
      </c>
      <c r="D2683" s="169">
        <v>2.5</v>
      </c>
      <c r="E2683" s="171">
        <v>16696</v>
      </c>
      <c r="J2683" s="169">
        <v>2.58</v>
      </c>
      <c r="K2683" s="171">
        <v>44287</v>
      </c>
      <c r="L2683" s="169">
        <v>25889.8</v>
      </c>
      <c r="M2683" s="169">
        <v>99.605800000000002</v>
      </c>
      <c r="N2683" s="170">
        <v>25787.742409999999</v>
      </c>
      <c r="O2683" s="169" t="str">
        <f t="shared" si="41"/>
        <v>GNR</v>
      </c>
    </row>
    <row r="2684" spans="1:15" hidden="1" outlineLevel="3" x14ac:dyDescent="0.25">
      <c r="A2684" s="169" t="s">
        <v>1337</v>
      </c>
      <c r="B2684" s="169" t="s">
        <v>1338</v>
      </c>
      <c r="C2684" s="169" t="s">
        <v>1277</v>
      </c>
      <c r="D2684" s="169">
        <v>2.5</v>
      </c>
      <c r="E2684" s="171">
        <v>16696</v>
      </c>
      <c r="J2684" s="169">
        <v>2.58</v>
      </c>
      <c r="K2684" s="171">
        <v>44317</v>
      </c>
      <c r="L2684" s="169">
        <v>27268.87</v>
      </c>
      <c r="M2684" s="169">
        <v>99.605800000000002</v>
      </c>
      <c r="N2684" s="170">
        <v>27161.376110000001</v>
      </c>
      <c r="O2684" s="169" t="str">
        <f t="shared" si="41"/>
        <v>GNR</v>
      </c>
    </row>
    <row r="2685" spans="1:15" hidden="1" outlineLevel="3" x14ac:dyDescent="0.25">
      <c r="A2685" s="169" t="s">
        <v>1337</v>
      </c>
      <c r="B2685" s="169" t="s">
        <v>1338</v>
      </c>
      <c r="C2685" s="169" t="s">
        <v>1277</v>
      </c>
      <c r="D2685" s="169">
        <v>2.5</v>
      </c>
      <c r="E2685" s="171">
        <v>16696</v>
      </c>
      <c r="J2685" s="169">
        <v>2.58</v>
      </c>
      <c r="K2685" s="171">
        <v>44348</v>
      </c>
      <c r="L2685" s="169">
        <v>28142.5</v>
      </c>
      <c r="M2685" s="169">
        <v>99.605800000000002</v>
      </c>
      <c r="N2685" s="170">
        <v>28031.562269999999</v>
      </c>
      <c r="O2685" s="169" t="str">
        <f t="shared" si="41"/>
        <v>GNR</v>
      </c>
    </row>
    <row r="2686" spans="1:15" hidden="1" outlineLevel="3" x14ac:dyDescent="0.25">
      <c r="A2686" s="169" t="s">
        <v>1337</v>
      </c>
      <c r="B2686" s="169" t="s">
        <v>1338</v>
      </c>
      <c r="C2686" s="169" t="s">
        <v>1277</v>
      </c>
      <c r="D2686" s="169">
        <v>2.5</v>
      </c>
      <c r="E2686" s="171">
        <v>16696</v>
      </c>
      <c r="J2686" s="169">
        <v>2.58</v>
      </c>
      <c r="K2686" s="171">
        <v>44378</v>
      </c>
      <c r="L2686" s="169">
        <v>26583.24</v>
      </c>
      <c r="M2686" s="169">
        <v>99.605800000000002</v>
      </c>
      <c r="N2686" s="170">
        <v>26478.44887</v>
      </c>
      <c r="O2686" s="169" t="str">
        <f t="shared" si="41"/>
        <v>GNR</v>
      </c>
    </row>
    <row r="2687" spans="1:15" hidden="1" outlineLevel="3" x14ac:dyDescent="0.25">
      <c r="A2687" s="169" t="s">
        <v>1337</v>
      </c>
      <c r="B2687" s="169" t="s">
        <v>1338</v>
      </c>
      <c r="C2687" s="169" t="s">
        <v>1277</v>
      </c>
      <c r="D2687" s="169">
        <v>2.5</v>
      </c>
      <c r="E2687" s="171">
        <v>16696</v>
      </c>
      <c r="J2687" s="169">
        <v>2.58</v>
      </c>
      <c r="K2687" s="171">
        <v>44409</v>
      </c>
      <c r="L2687" s="169">
        <v>24775.63</v>
      </c>
      <c r="M2687" s="169">
        <v>99.605800000000002</v>
      </c>
      <c r="N2687" s="170">
        <v>24677.964469999999</v>
      </c>
      <c r="O2687" s="169" t="str">
        <f t="shared" ref="O2687:O2750" si="42">LEFT(B2687,3)</f>
        <v>GNR</v>
      </c>
    </row>
    <row r="2688" spans="1:15" hidden="1" outlineLevel="3" x14ac:dyDescent="0.25">
      <c r="A2688" s="169" t="s">
        <v>1337</v>
      </c>
      <c r="B2688" s="169" t="s">
        <v>1338</v>
      </c>
      <c r="C2688" s="169" t="s">
        <v>1277</v>
      </c>
      <c r="D2688" s="169">
        <v>2.5</v>
      </c>
      <c r="E2688" s="171">
        <v>16696</v>
      </c>
      <c r="J2688" s="169">
        <v>2.58</v>
      </c>
      <c r="K2688" s="171">
        <v>44440</v>
      </c>
      <c r="L2688" s="169">
        <v>24600.37</v>
      </c>
      <c r="M2688" s="169">
        <v>99.605800000000002</v>
      </c>
      <c r="N2688" s="170">
        <v>24503.395339999999</v>
      </c>
      <c r="O2688" s="169" t="str">
        <f t="shared" si="42"/>
        <v>GNR</v>
      </c>
    </row>
    <row r="2689" spans="1:15" hidden="1" outlineLevel="3" x14ac:dyDescent="0.25">
      <c r="A2689" s="169" t="s">
        <v>1337</v>
      </c>
      <c r="B2689" s="169" t="s">
        <v>1338</v>
      </c>
      <c r="C2689" s="169" t="s">
        <v>1277</v>
      </c>
      <c r="D2689" s="169">
        <v>2.5</v>
      </c>
      <c r="E2689" s="171">
        <v>16696</v>
      </c>
      <c r="J2689" s="169">
        <v>2.58</v>
      </c>
      <c r="K2689" s="171">
        <v>44470</v>
      </c>
      <c r="L2689" s="169">
        <v>24426.38</v>
      </c>
      <c r="M2689" s="169">
        <v>99.605800000000002</v>
      </c>
      <c r="N2689" s="170">
        <v>24330.091209999999</v>
      </c>
      <c r="O2689" s="169" t="str">
        <f t="shared" si="42"/>
        <v>GNR</v>
      </c>
    </row>
    <row r="2690" spans="1:15" hidden="1" outlineLevel="3" x14ac:dyDescent="0.25">
      <c r="A2690" s="169" t="s">
        <v>1337</v>
      </c>
      <c r="B2690" s="169" t="s">
        <v>1338</v>
      </c>
      <c r="C2690" s="169" t="s">
        <v>1277</v>
      </c>
      <c r="D2690" s="169">
        <v>2.5</v>
      </c>
      <c r="E2690" s="171">
        <v>16696</v>
      </c>
      <c r="J2690" s="169">
        <v>2.58</v>
      </c>
      <c r="K2690" s="171">
        <v>44501</v>
      </c>
      <c r="L2690" s="169">
        <v>24253.46</v>
      </c>
      <c r="M2690" s="169">
        <v>99.605800000000002</v>
      </c>
      <c r="N2690" s="170">
        <v>24157.852859999999</v>
      </c>
      <c r="O2690" s="169" t="str">
        <f t="shared" si="42"/>
        <v>GNR</v>
      </c>
    </row>
    <row r="2691" spans="1:15" hidden="1" outlineLevel="3" x14ac:dyDescent="0.25">
      <c r="A2691" s="169" t="s">
        <v>1337</v>
      </c>
      <c r="B2691" s="169" t="s">
        <v>1338</v>
      </c>
      <c r="C2691" s="169" t="s">
        <v>1277</v>
      </c>
      <c r="D2691" s="169">
        <v>2.5</v>
      </c>
      <c r="E2691" s="171">
        <v>16696</v>
      </c>
      <c r="J2691" s="169">
        <v>2.58</v>
      </c>
      <c r="K2691" s="171">
        <v>44531</v>
      </c>
      <c r="L2691" s="169">
        <v>22588.63</v>
      </c>
      <c r="M2691" s="169">
        <v>99.605800000000002</v>
      </c>
      <c r="N2691" s="170">
        <v>22499.585620000002</v>
      </c>
      <c r="O2691" s="169" t="str">
        <f t="shared" si="42"/>
        <v>GNR</v>
      </c>
    </row>
    <row r="2692" spans="1:15" hidden="1" outlineLevel="3" x14ac:dyDescent="0.25">
      <c r="A2692" s="169" t="s">
        <v>1337</v>
      </c>
      <c r="B2692" s="169" t="s">
        <v>1338</v>
      </c>
      <c r="C2692" s="169" t="s">
        <v>1277</v>
      </c>
      <c r="D2692" s="169">
        <v>2.5</v>
      </c>
      <c r="E2692" s="171">
        <v>16696</v>
      </c>
      <c r="J2692" s="169">
        <v>2.58</v>
      </c>
      <c r="K2692" s="171">
        <v>44562</v>
      </c>
      <c r="L2692" s="169">
        <v>22735.41</v>
      </c>
      <c r="M2692" s="169">
        <v>99.605800000000002</v>
      </c>
      <c r="N2692" s="170">
        <v>22645.78701</v>
      </c>
      <c r="O2692" s="169" t="str">
        <f t="shared" si="42"/>
        <v>GNR</v>
      </c>
    </row>
    <row r="2693" spans="1:15" hidden="1" outlineLevel="3" x14ac:dyDescent="0.25">
      <c r="A2693" s="169" t="s">
        <v>1337</v>
      </c>
      <c r="B2693" s="169" t="s">
        <v>1338</v>
      </c>
      <c r="C2693" s="169" t="s">
        <v>1277</v>
      </c>
      <c r="D2693" s="169">
        <v>2.5</v>
      </c>
      <c r="E2693" s="171">
        <v>16696</v>
      </c>
      <c r="J2693" s="169">
        <v>2.58</v>
      </c>
      <c r="K2693" s="171">
        <v>44593</v>
      </c>
      <c r="L2693" s="169">
        <v>19373.830000000002</v>
      </c>
      <c r="M2693" s="169">
        <v>99.605800000000002</v>
      </c>
      <c r="N2693" s="170">
        <v>19297.458360000001</v>
      </c>
      <c r="O2693" s="169" t="str">
        <f t="shared" si="42"/>
        <v>GNR</v>
      </c>
    </row>
    <row r="2694" spans="1:15" hidden="1" outlineLevel="3" x14ac:dyDescent="0.25">
      <c r="A2694" s="169" t="s">
        <v>1337</v>
      </c>
      <c r="B2694" s="169" t="s">
        <v>1338</v>
      </c>
      <c r="C2694" s="169" t="s">
        <v>1277</v>
      </c>
      <c r="D2694" s="169">
        <v>2.5</v>
      </c>
      <c r="E2694" s="171">
        <v>16696</v>
      </c>
      <c r="J2694" s="169">
        <v>2.58</v>
      </c>
      <c r="K2694" s="171">
        <v>44621</v>
      </c>
      <c r="L2694" s="169">
        <v>19364.55</v>
      </c>
      <c r="M2694" s="169">
        <v>99.605800000000002</v>
      </c>
      <c r="N2694" s="170">
        <v>19288.214940000002</v>
      </c>
      <c r="O2694" s="169" t="str">
        <f t="shared" si="42"/>
        <v>GNR</v>
      </c>
    </row>
    <row r="2695" spans="1:15" hidden="1" outlineLevel="3" x14ac:dyDescent="0.25">
      <c r="A2695" s="169" t="s">
        <v>1337</v>
      </c>
      <c r="B2695" s="169" t="s">
        <v>1338</v>
      </c>
      <c r="C2695" s="169" t="s">
        <v>1277</v>
      </c>
      <c r="D2695" s="169">
        <v>2.5</v>
      </c>
      <c r="E2695" s="171">
        <v>16696</v>
      </c>
      <c r="J2695" s="169">
        <v>2.58</v>
      </c>
      <c r="K2695" s="171">
        <v>44652</v>
      </c>
      <c r="L2695" s="169">
        <v>22499.9</v>
      </c>
      <c r="M2695" s="169">
        <v>99.605800000000002</v>
      </c>
      <c r="N2695" s="170">
        <v>22411.205389999999</v>
      </c>
      <c r="O2695" s="169" t="str">
        <f t="shared" si="42"/>
        <v>GNR</v>
      </c>
    </row>
    <row r="2696" spans="1:15" hidden="1" outlineLevel="3" x14ac:dyDescent="0.25">
      <c r="A2696" s="169" t="s">
        <v>1337</v>
      </c>
      <c r="B2696" s="169" t="s">
        <v>1338</v>
      </c>
      <c r="C2696" s="169" t="s">
        <v>1277</v>
      </c>
      <c r="D2696" s="169">
        <v>2.5</v>
      </c>
      <c r="E2696" s="171">
        <v>16696</v>
      </c>
      <c r="J2696" s="169">
        <v>2.58</v>
      </c>
      <c r="K2696" s="171">
        <v>44682</v>
      </c>
      <c r="L2696" s="169">
        <v>23692.29</v>
      </c>
      <c r="M2696" s="169">
        <v>99.605800000000002</v>
      </c>
      <c r="N2696" s="170">
        <v>23598.894990000001</v>
      </c>
      <c r="O2696" s="169" t="str">
        <f t="shared" si="42"/>
        <v>GNR</v>
      </c>
    </row>
    <row r="2697" spans="1:15" hidden="1" outlineLevel="3" x14ac:dyDescent="0.25">
      <c r="A2697" s="169" t="s">
        <v>1337</v>
      </c>
      <c r="B2697" s="169" t="s">
        <v>1338</v>
      </c>
      <c r="C2697" s="169" t="s">
        <v>1277</v>
      </c>
      <c r="D2697" s="169">
        <v>2.5</v>
      </c>
      <c r="E2697" s="171">
        <v>16696</v>
      </c>
      <c r="J2697" s="169">
        <v>2.58</v>
      </c>
      <c r="K2697" s="171">
        <v>44713</v>
      </c>
      <c r="L2697" s="169">
        <v>24447.43</v>
      </c>
      <c r="M2697" s="169">
        <v>99.605800000000002</v>
      </c>
      <c r="N2697" s="170">
        <v>24351.058229999999</v>
      </c>
      <c r="O2697" s="169" t="str">
        <f t="shared" si="42"/>
        <v>GNR</v>
      </c>
    </row>
    <row r="2698" spans="1:15" hidden="1" outlineLevel="3" x14ac:dyDescent="0.25">
      <c r="A2698" s="169" t="s">
        <v>1337</v>
      </c>
      <c r="B2698" s="169" t="s">
        <v>1338</v>
      </c>
      <c r="C2698" s="169" t="s">
        <v>1277</v>
      </c>
      <c r="D2698" s="169">
        <v>2.5</v>
      </c>
      <c r="E2698" s="171">
        <v>16696</v>
      </c>
      <c r="J2698" s="169">
        <v>2.58</v>
      </c>
      <c r="K2698" s="171">
        <v>44743</v>
      </c>
      <c r="L2698" s="169">
        <v>25557.42</v>
      </c>
      <c r="M2698" s="169">
        <v>99.605800000000002</v>
      </c>
      <c r="N2698" s="170">
        <v>25456.67265</v>
      </c>
      <c r="O2698" s="169" t="str">
        <f t="shared" si="42"/>
        <v>GNR</v>
      </c>
    </row>
    <row r="2699" spans="1:15" hidden="1" outlineLevel="3" x14ac:dyDescent="0.25">
      <c r="A2699" s="169" t="s">
        <v>1337</v>
      </c>
      <c r="B2699" s="169" t="s">
        <v>1338</v>
      </c>
      <c r="C2699" s="169" t="s">
        <v>1277</v>
      </c>
      <c r="D2699" s="169">
        <v>2.5</v>
      </c>
      <c r="E2699" s="171">
        <v>16696</v>
      </c>
      <c r="J2699" s="169">
        <v>2.58</v>
      </c>
      <c r="K2699" s="171">
        <v>44774</v>
      </c>
      <c r="L2699" s="169">
        <v>24382.83</v>
      </c>
      <c r="M2699" s="169">
        <v>99.605800000000002</v>
      </c>
      <c r="N2699" s="170">
        <v>24286.712879999999</v>
      </c>
      <c r="O2699" s="169" t="str">
        <f t="shared" si="42"/>
        <v>GNR</v>
      </c>
    </row>
    <row r="2700" spans="1:15" hidden="1" outlineLevel="3" x14ac:dyDescent="0.25">
      <c r="A2700" s="169" t="s">
        <v>1337</v>
      </c>
      <c r="B2700" s="169" t="s">
        <v>1338</v>
      </c>
      <c r="C2700" s="169" t="s">
        <v>1277</v>
      </c>
      <c r="D2700" s="169">
        <v>2.5</v>
      </c>
      <c r="E2700" s="171">
        <v>16696</v>
      </c>
      <c r="J2700" s="169">
        <v>2.58</v>
      </c>
      <c r="K2700" s="171">
        <v>44805</v>
      </c>
      <c r="L2700" s="169">
        <v>24499.13</v>
      </c>
      <c r="M2700" s="169">
        <v>99.605800000000002</v>
      </c>
      <c r="N2700" s="170">
        <v>24402.55443</v>
      </c>
      <c r="O2700" s="169" t="str">
        <f t="shared" si="42"/>
        <v>GNR</v>
      </c>
    </row>
    <row r="2701" spans="1:15" hidden="1" outlineLevel="3" x14ac:dyDescent="0.25">
      <c r="A2701" s="169" t="s">
        <v>1337</v>
      </c>
      <c r="B2701" s="169" t="s">
        <v>1338</v>
      </c>
      <c r="C2701" s="169" t="s">
        <v>1277</v>
      </c>
      <c r="D2701" s="169">
        <v>2.5</v>
      </c>
      <c r="E2701" s="171">
        <v>16696</v>
      </c>
      <c r="J2701" s="169">
        <v>2.58</v>
      </c>
      <c r="K2701" s="171">
        <v>44835</v>
      </c>
      <c r="L2701" s="169">
        <v>21616.14</v>
      </c>
      <c r="M2701" s="169">
        <v>99.605800000000002</v>
      </c>
      <c r="N2701" s="170">
        <v>21530.929179999999</v>
      </c>
      <c r="O2701" s="169" t="str">
        <f t="shared" si="42"/>
        <v>GNR</v>
      </c>
    </row>
    <row r="2702" spans="1:15" hidden="1" outlineLevel="3" x14ac:dyDescent="0.25">
      <c r="A2702" s="169" t="s">
        <v>1337</v>
      </c>
      <c r="B2702" s="169" t="s">
        <v>1338</v>
      </c>
      <c r="C2702" s="169" t="s">
        <v>1277</v>
      </c>
      <c r="D2702" s="169">
        <v>2.5</v>
      </c>
      <c r="E2702" s="171">
        <v>16696</v>
      </c>
      <c r="J2702" s="169">
        <v>2.58</v>
      </c>
      <c r="K2702" s="171">
        <v>44866</v>
      </c>
      <c r="L2702" s="169">
        <v>21337.09</v>
      </c>
      <c r="M2702" s="169">
        <v>99.605800000000002</v>
      </c>
      <c r="N2702" s="170">
        <v>21252.979189999998</v>
      </c>
      <c r="O2702" s="169" t="str">
        <f t="shared" si="42"/>
        <v>GNR</v>
      </c>
    </row>
    <row r="2703" spans="1:15" hidden="1" outlineLevel="3" x14ac:dyDescent="0.25">
      <c r="A2703" s="169" t="s">
        <v>1337</v>
      </c>
      <c r="B2703" s="169" t="s">
        <v>1338</v>
      </c>
      <c r="C2703" s="169" t="s">
        <v>1277</v>
      </c>
      <c r="D2703" s="169">
        <v>2.5</v>
      </c>
      <c r="E2703" s="171">
        <v>16696</v>
      </c>
      <c r="J2703" s="169">
        <v>2.58</v>
      </c>
      <c r="K2703" s="171">
        <v>44896</v>
      </c>
      <c r="L2703" s="169">
        <v>19787.490000000002</v>
      </c>
      <c r="M2703" s="169">
        <v>99.605800000000002</v>
      </c>
      <c r="N2703" s="170">
        <v>19709.487710000001</v>
      </c>
      <c r="O2703" s="169" t="str">
        <f t="shared" si="42"/>
        <v>GNR</v>
      </c>
    </row>
    <row r="2704" spans="1:15" hidden="1" outlineLevel="3" x14ac:dyDescent="0.25">
      <c r="A2704" s="169" t="s">
        <v>1337</v>
      </c>
      <c r="B2704" s="169" t="s">
        <v>1338</v>
      </c>
      <c r="C2704" s="169" t="s">
        <v>1277</v>
      </c>
      <c r="D2704" s="169">
        <v>2.5</v>
      </c>
      <c r="E2704" s="171">
        <v>16696</v>
      </c>
      <c r="J2704" s="169">
        <v>2.58</v>
      </c>
      <c r="K2704" s="171">
        <v>44927</v>
      </c>
      <c r="L2704" s="169">
        <v>19923.57</v>
      </c>
      <c r="M2704" s="169">
        <v>99.605800000000002</v>
      </c>
      <c r="N2704" s="170">
        <v>19845.031289999999</v>
      </c>
      <c r="O2704" s="169" t="str">
        <f t="shared" si="42"/>
        <v>GNR</v>
      </c>
    </row>
    <row r="2705" spans="1:15" hidden="1" outlineLevel="3" x14ac:dyDescent="0.25">
      <c r="A2705" s="169" t="s">
        <v>1337</v>
      </c>
      <c r="B2705" s="169" t="s">
        <v>1338</v>
      </c>
      <c r="C2705" s="169" t="s">
        <v>1277</v>
      </c>
      <c r="D2705" s="169">
        <v>2.5</v>
      </c>
      <c r="E2705" s="171">
        <v>16696</v>
      </c>
      <c r="J2705" s="169">
        <v>2.58</v>
      </c>
      <c r="K2705" s="171">
        <v>44958</v>
      </c>
      <c r="L2705" s="169">
        <v>17033.689999999999</v>
      </c>
      <c r="M2705" s="169">
        <v>99.605800000000002</v>
      </c>
      <c r="N2705" s="170">
        <v>16966.54319</v>
      </c>
      <c r="O2705" s="169" t="str">
        <f t="shared" si="42"/>
        <v>GNR</v>
      </c>
    </row>
    <row r="2706" spans="1:15" hidden="1" outlineLevel="3" x14ac:dyDescent="0.25">
      <c r="A2706" s="169" t="s">
        <v>1337</v>
      </c>
      <c r="B2706" s="169" t="s">
        <v>1338</v>
      </c>
      <c r="C2706" s="169" t="s">
        <v>1277</v>
      </c>
      <c r="D2706" s="169">
        <v>2.5</v>
      </c>
      <c r="E2706" s="171">
        <v>16696</v>
      </c>
      <c r="J2706" s="169">
        <v>2.58</v>
      </c>
      <c r="K2706" s="171">
        <v>44986</v>
      </c>
      <c r="L2706" s="169">
        <v>17046.939999999999</v>
      </c>
      <c r="M2706" s="169">
        <v>99.605800000000002</v>
      </c>
      <c r="N2706" s="170">
        <v>16979.740959999999</v>
      </c>
      <c r="O2706" s="169" t="str">
        <f t="shared" si="42"/>
        <v>GNR</v>
      </c>
    </row>
    <row r="2707" spans="1:15" hidden="1" outlineLevel="3" x14ac:dyDescent="0.25">
      <c r="A2707" s="169" t="s">
        <v>1337</v>
      </c>
      <c r="B2707" s="169" t="s">
        <v>1338</v>
      </c>
      <c r="C2707" s="169" t="s">
        <v>1277</v>
      </c>
      <c r="D2707" s="169">
        <v>2.5</v>
      </c>
      <c r="E2707" s="171">
        <v>16696</v>
      </c>
      <c r="J2707" s="169">
        <v>2.58</v>
      </c>
      <c r="K2707" s="171">
        <v>45017</v>
      </c>
      <c r="L2707" s="169">
        <v>19745.580000000002</v>
      </c>
      <c r="M2707" s="169">
        <v>99.605800000000002</v>
      </c>
      <c r="N2707" s="170">
        <v>19667.742920000001</v>
      </c>
      <c r="O2707" s="169" t="str">
        <f t="shared" si="42"/>
        <v>GNR</v>
      </c>
    </row>
    <row r="2708" spans="1:15" hidden="1" outlineLevel="3" x14ac:dyDescent="0.25">
      <c r="A2708" s="169" t="s">
        <v>1337</v>
      </c>
      <c r="B2708" s="169" t="s">
        <v>1338</v>
      </c>
      <c r="C2708" s="169" t="s">
        <v>1277</v>
      </c>
      <c r="D2708" s="169">
        <v>2.5</v>
      </c>
      <c r="E2708" s="171">
        <v>16696</v>
      </c>
      <c r="J2708" s="169">
        <v>2.58</v>
      </c>
      <c r="K2708" s="171">
        <v>45047</v>
      </c>
      <c r="L2708" s="169">
        <v>20788.259999999998</v>
      </c>
      <c r="M2708" s="169">
        <v>99.605800000000002</v>
      </c>
      <c r="N2708" s="170">
        <v>20706.312679999999</v>
      </c>
      <c r="O2708" s="169" t="str">
        <f t="shared" si="42"/>
        <v>GNR</v>
      </c>
    </row>
    <row r="2709" spans="1:15" hidden="1" outlineLevel="3" x14ac:dyDescent="0.25">
      <c r="A2709" s="169" t="s">
        <v>1337</v>
      </c>
      <c r="B2709" s="169" t="s">
        <v>1338</v>
      </c>
      <c r="C2709" s="169" t="s">
        <v>1277</v>
      </c>
      <c r="D2709" s="169">
        <v>2.5</v>
      </c>
      <c r="E2709" s="171">
        <v>16696</v>
      </c>
      <c r="J2709" s="169">
        <v>2.58</v>
      </c>
      <c r="K2709" s="171">
        <v>45078</v>
      </c>
      <c r="L2709" s="169">
        <v>21415.84</v>
      </c>
      <c r="M2709" s="169">
        <v>99.605800000000002</v>
      </c>
      <c r="N2709" s="170">
        <v>21331.41876</v>
      </c>
      <c r="O2709" s="169" t="str">
        <f t="shared" si="42"/>
        <v>GNR</v>
      </c>
    </row>
    <row r="2710" spans="1:15" hidden="1" outlineLevel="3" x14ac:dyDescent="0.25">
      <c r="A2710" s="169" t="s">
        <v>1337</v>
      </c>
      <c r="B2710" s="169" t="s">
        <v>1338</v>
      </c>
      <c r="C2710" s="169" t="s">
        <v>1277</v>
      </c>
      <c r="D2710" s="169">
        <v>2.5</v>
      </c>
      <c r="E2710" s="171">
        <v>16696</v>
      </c>
      <c r="J2710" s="169">
        <v>2.58</v>
      </c>
      <c r="K2710" s="171">
        <v>45108</v>
      </c>
      <c r="L2710" s="169">
        <v>22338.080000000002</v>
      </c>
      <c r="M2710" s="169">
        <v>99.605800000000002</v>
      </c>
      <c r="N2710" s="170">
        <v>22250.023290000001</v>
      </c>
      <c r="O2710" s="169" t="str">
        <f t="shared" si="42"/>
        <v>GNR</v>
      </c>
    </row>
    <row r="2711" spans="1:15" hidden="1" outlineLevel="3" x14ac:dyDescent="0.25">
      <c r="A2711" s="169" t="s">
        <v>1337</v>
      </c>
      <c r="B2711" s="169" t="s">
        <v>1338</v>
      </c>
      <c r="C2711" s="169" t="s">
        <v>1277</v>
      </c>
      <c r="D2711" s="169">
        <v>2.5</v>
      </c>
      <c r="E2711" s="171">
        <v>16696</v>
      </c>
      <c r="J2711" s="169">
        <v>2.58</v>
      </c>
      <c r="K2711" s="171">
        <v>45139</v>
      </c>
      <c r="L2711" s="169">
        <v>21305.91</v>
      </c>
      <c r="M2711" s="169">
        <v>99.605800000000002</v>
      </c>
      <c r="N2711" s="170">
        <v>21221.9221</v>
      </c>
      <c r="O2711" s="169" t="str">
        <f t="shared" si="42"/>
        <v>GNR</v>
      </c>
    </row>
    <row r="2712" spans="1:15" hidden="1" outlineLevel="3" x14ac:dyDescent="0.25">
      <c r="A2712" s="169" t="s">
        <v>1337</v>
      </c>
      <c r="B2712" s="169" t="s">
        <v>1338</v>
      </c>
      <c r="C2712" s="169" t="s">
        <v>1277</v>
      </c>
      <c r="D2712" s="169">
        <v>2.5</v>
      </c>
      <c r="E2712" s="171">
        <v>16696</v>
      </c>
      <c r="J2712" s="169">
        <v>2.58</v>
      </c>
      <c r="K2712" s="171">
        <v>45170</v>
      </c>
      <c r="L2712" s="169">
        <v>21393.35</v>
      </c>
      <c r="M2712" s="169">
        <v>99.605800000000002</v>
      </c>
      <c r="N2712" s="170">
        <v>21309.01741</v>
      </c>
      <c r="O2712" s="169" t="str">
        <f t="shared" si="42"/>
        <v>GNR</v>
      </c>
    </row>
    <row r="2713" spans="1:15" hidden="1" outlineLevel="3" x14ac:dyDescent="0.25">
      <c r="A2713" s="169" t="s">
        <v>1337</v>
      </c>
      <c r="B2713" s="169" t="s">
        <v>1338</v>
      </c>
      <c r="C2713" s="169" t="s">
        <v>1277</v>
      </c>
      <c r="D2713" s="169">
        <v>2.5</v>
      </c>
      <c r="E2713" s="171">
        <v>16696</v>
      </c>
      <c r="J2713" s="169">
        <v>2.58</v>
      </c>
      <c r="K2713" s="171">
        <v>45200</v>
      </c>
      <c r="L2713" s="169">
        <v>18921.849999999999</v>
      </c>
      <c r="M2713" s="169">
        <v>99.605800000000002</v>
      </c>
      <c r="N2713" s="170">
        <v>18847.26007</v>
      </c>
      <c r="O2713" s="169" t="str">
        <f t="shared" si="42"/>
        <v>GNR</v>
      </c>
    </row>
    <row r="2714" spans="1:15" hidden="1" outlineLevel="3" x14ac:dyDescent="0.25">
      <c r="A2714" s="169" t="s">
        <v>1337</v>
      </c>
      <c r="B2714" s="169" t="s">
        <v>1338</v>
      </c>
      <c r="C2714" s="169" t="s">
        <v>1277</v>
      </c>
      <c r="D2714" s="169">
        <v>2.5</v>
      </c>
      <c r="E2714" s="171">
        <v>16696</v>
      </c>
      <c r="J2714" s="169">
        <v>2.58</v>
      </c>
      <c r="K2714" s="171">
        <v>45231</v>
      </c>
      <c r="L2714" s="169">
        <v>18664.22</v>
      </c>
      <c r="M2714" s="169">
        <v>99.605800000000002</v>
      </c>
      <c r="N2714" s="170">
        <v>18590.645639999999</v>
      </c>
      <c r="O2714" s="169" t="str">
        <f t="shared" si="42"/>
        <v>GNR</v>
      </c>
    </row>
    <row r="2715" spans="1:15" hidden="1" outlineLevel="3" x14ac:dyDescent="0.25">
      <c r="A2715" s="169" t="s">
        <v>1337</v>
      </c>
      <c r="B2715" s="169" t="s">
        <v>1338</v>
      </c>
      <c r="C2715" s="169" t="s">
        <v>1277</v>
      </c>
      <c r="D2715" s="169">
        <v>2.5</v>
      </c>
      <c r="E2715" s="171">
        <v>16696</v>
      </c>
      <c r="J2715" s="169">
        <v>2.58</v>
      </c>
      <c r="K2715" s="171">
        <v>45261</v>
      </c>
      <c r="L2715" s="169">
        <v>17332.509999999998</v>
      </c>
      <c r="M2715" s="169">
        <v>99.605800000000002</v>
      </c>
      <c r="N2715" s="170">
        <v>17264.185249999999</v>
      </c>
      <c r="O2715" s="169" t="str">
        <f t="shared" si="42"/>
        <v>GNR</v>
      </c>
    </row>
    <row r="2716" spans="1:15" hidden="1" outlineLevel="3" x14ac:dyDescent="0.25">
      <c r="A2716" s="169" t="s">
        <v>1337</v>
      </c>
      <c r="B2716" s="169" t="s">
        <v>1338</v>
      </c>
      <c r="C2716" s="169" t="s">
        <v>1277</v>
      </c>
      <c r="D2716" s="169">
        <v>2.5</v>
      </c>
      <c r="E2716" s="171">
        <v>16696</v>
      </c>
      <c r="J2716" s="169">
        <v>2.58</v>
      </c>
      <c r="K2716" s="171">
        <v>45292</v>
      </c>
      <c r="L2716" s="169">
        <v>17433.189999999999</v>
      </c>
      <c r="M2716" s="169">
        <v>99.605800000000002</v>
      </c>
      <c r="N2716" s="170">
        <v>17364.468369999999</v>
      </c>
      <c r="O2716" s="169" t="str">
        <f t="shared" si="42"/>
        <v>GNR</v>
      </c>
    </row>
    <row r="2717" spans="1:15" hidden="1" outlineLevel="3" x14ac:dyDescent="0.25">
      <c r="A2717" s="169" t="s">
        <v>1337</v>
      </c>
      <c r="B2717" s="169" t="s">
        <v>1338</v>
      </c>
      <c r="C2717" s="169" t="s">
        <v>1277</v>
      </c>
      <c r="D2717" s="169">
        <v>2.5</v>
      </c>
      <c r="E2717" s="171">
        <v>16696</v>
      </c>
      <c r="J2717" s="169">
        <v>2.58</v>
      </c>
      <c r="K2717" s="171">
        <v>45323</v>
      </c>
      <c r="L2717" s="169">
        <v>14967.33</v>
      </c>
      <c r="M2717" s="169">
        <v>99.605800000000002</v>
      </c>
      <c r="N2717" s="170">
        <v>14908.32879</v>
      </c>
      <c r="O2717" s="169" t="str">
        <f t="shared" si="42"/>
        <v>GNR</v>
      </c>
    </row>
    <row r="2718" spans="1:15" hidden="1" outlineLevel="3" x14ac:dyDescent="0.25">
      <c r="A2718" s="169" t="s">
        <v>1337</v>
      </c>
      <c r="B2718" s="169" t="s">
        <v>1338</v>
      </c>
      <c r="C2718" s="169" t="s">
        <v>1277</v>
      </c>
      <c r="D2718" s="169">
        <v>2.5</v>
      </c>
      <c r="E2718" s="171">
        <v>16696</v>
      </c>
      <c r="J2718" s="169">
        <v>2.58</v>
      </c>
      <c r="K2718" s="171">
        <v>45352</v>
      </c>
      <c r="L2718" s="169">
        <v>14967.52</v>
      </c>
      <c r="M2718" s="169">
        <v>99.605800000000002</v>
      </c>
      <c r="N2718" s="170">
        <v>14908.518040000001</v>
      </c>
      <c r="O2718" s="169" t="str">
        <f t="shared" si="42"/>
        <v>GNR</v>
      </c>
    </row>
    <row r="2719" spans="1:15" hidden="1" outlineLevel="3" x14ac:dyDescent="0.25">
      <c r="A2719" s="169" t="s">
        <v>1337</v>
      </c>
      <c r="B2719" s="169" t="s">
        <v>1338</v>
      </c>
      <c r="C2719" s="169" t="s">
        <v>1277</v>
      </c>
      <c r="D2719" s="169">
        <v>2.5</v>
      </c>
      <c r="E2719" s="171">
        <v>16696</v>
      </c>
      <c r="J2719" s="169">
        <v>2.58</v>
      </c>
      <c r="K2719" s="171">
        <v>45383</v>
      </c>
      <c r="L2719" s="169">
        <v>17227.830000000002</v>
      </c>
      <c r="M2719" s="169">
        <v>99.605800000000002</v>
      </c>
      <c r="N2719" s="170">
        <v>17159.917890000001</v>
      </c>
      <c r="O2719" s="169" t="str">
        <f t="shared" si="42"/>
        <v>GNR</v>
      </c>
    </row>
    <row r="2720" spans="1:15" hidden="1" outlineLevel="3" x14ac:dyDescent="0.25">
      <c r="A2720" s="169" t="s">
        <v>1337</v>
      </c>
      <c r="B2720" s="169" t="s">
        <v>1338</v>
      </c>
      <c r="C2720" s="169" t="s">
        <v>1277</v>
      </c>
      <c r="D2720" s="169">
        <v>2.5</v>
      </c>
      <c r="E2720" s="171">
        <v>16696</v>
      </c>
      <c r="J2720" s="169">
        <v>2.58</v>
      </c>
      <c r="K2720" s="171">
        <v>45413</v>
      </c>
      <c r="L2720" s="169">
        <v>18073.830000000002</v>
      </c>
      <c r="M2720" s="169">
        <v>99.605800000000002</v>
      </c>
      <c r="N2720" s="170">
        <v>18002.58296</v>
      </c>
      <c r="O2720" s="169" t="str">
        <f t="shared" si="42"/>
        <v>GNR</v>
      </c>
    </row>
    <row r="2721" spans="1:15" hidden="1" outlineLevel="3" x14ac:dyDescent="0.25">
      <c r="A2721" s="169" t="s">
        <v>1337</v>
      </c>
      <c r="B2721" s="169" t="s">
        <v>1338</v>
      </c>
      <c r="C2721" s="169" t="s">
        <v>1277</v>
      </c>
      <c r="D2721" s="169">
        <v>2.5</v>
      </c>
      <c r="E2721" s="171">
        <v>16696</v>
      </c>
      <c r="J2721" s="169">
        <v>2.58</v>
      </c>
      <c r="K2721" s="171">
        <v>45444</v>
      </c>
      <c r="L2721" s="169">
        <v>18593.650000000001</v>
      </c>
      <c r="M2721" s="169">
        <v>99.605800000000002</v>
      </c>
      <c r="N2721" s="170">
        <v>18520.35383</v>
      </c>
      <c r="O2721" s="169" t="str">
        <f t="shared" si="42"/>
        <v>GNR</v>
      </c>
    </row>
    <row r="2722" spans="1:15" hidden="1" outlineLevel="3" x14ac:dyDescent="0.25">
      <c r="A2722" s="169" t="s">
        <v>1337</v>
      </c>
      <c r="B2722" s="169" t="s">
        <v>1338</v>
      </c>
      <c r="C2722" s="169" t="s">
        <v>1277</v>
      </c>
      <c r="D2722" s="169">
        <v>2.5</v>
      </c>
      <c r="E2722" s="171">
        <v>16696</v>
      </c>
      <c r="J2722" s="169">
        <v>2.58</v>
      </c>
      <c r="K2722" s="171">
        <v>45474</v>
      </c>
      <c r="L2722" s="169">
        <v>19363.48</v>
      </c>
      <c r="M2722" s="169">
        <v>99.605800000000002</v>
      </c>
      <c r="N2722" s="170">
        <v>19287.149160000001</v>
      </c>
      <c r="O2722" s="169" t="str">
        <f t="shared" si="42"/>
        <v>GNR</v>
      </c>
    </row>
    <row r="2723" spans="1:15" hidden="1" outlineLevel="3" x14ac:dyDescent="0.25">
      <c r="A2723" s="169" t="s">
        <v>1337</v>
      </c>
      <c r="B2723" s="169" t="s">
        <v>1338</v>
      </c>
      <c r="C2723" s="169" t="s">
        <v>1277</v>
      </c>
      <c r="D2723" s="169">
        <v>2.5</v>
      </c>
      <c r="E2723" s="171">
        <v>16696</v>
      </c>
      <c r="J2723" s="169">
        <v>2.58</v>
      </c>
      <c r="K2723" s="171">
        <v>45505</v>
      </c>
      <c r="L2723" s="169">
        <v>18490.599999999999</v>
      </c>
      <c r="M2723" s="169">
        <v>99.605800000000002</v>
      </c>
      <c r="N2723" s="170">
        <v>18417.710050000002</v>
      </c>
      <c r="O2723" s="169" t="str">
        <f t="shared" si="42"/>
        <v>GNR</v>
      </c>
    </row>
    <row r="2724" spans="1:15" hidden="1" outlineLevel="3" x14ac:dyDescent="0.25">
      <c r="A2724" s="169" t="s">
        <v>1337</v>
      </c>
      <c r="B2724" s="169" t="s">
        <v>1338</v>
      </c>
      <c r="C2724" s="169" t="s">
        <v>1277</v>
      </c>
      <c r="D2724" s="169">
        <v>2.5</v>
      </c>
      <c r="E2724" s="171">
        <v>16696</v>
      </c>
      <c r="J2724" s="169">
        <v>2.58</v>
      </c>
      <c r="K2724" s="171">
        <v>45536</v>
      </c>
      <c r="L2724" s="169">
        <v>18544.849999999999</v>
      </c>
      <c r="M2724" s="169">
        <v>99.605800000000002</v>
      </c>
      <c r="N2724" s="170">
        <v>18471.746200000001</v>
      </c>
      <c r="O2724" s="169" t="str">
        <f t="shared" si="42"/>
        <v>GNR</v>
      </c>
    </row>
    <row r="2725" spans="1:15" hidden="1" outlineLevel="3" x14ac:dyDescent="0.25">
      <c r="A2725" s="169" t="s">
        <v>1337</v>
      </c>
      <c r="B2725" s="169" t="s">
        <v>1338</v>
      </c>
      <c r="C2725" s="169" t="s">
        <v>1277</v>
      </c>
      <c r="D2725" s="169">
        <v>2.5</v>
      </c>
      <c r="E2725" s="171">
        <v>16696</v>
      </c>
      <c r="J2725" s="169">
        <v>2.58</v>
      </c>
      <c r="K2725" s="171">
        <v>45566</v>
      </c>
      <c r="L2725" s="169">
        <v>16450.73</v>
      </c>
      <c r="M2725" s="169">
        <v>99.605800000000002</v>
      </c>
      <c r="N2725" s="170">
        <v>16385.881219999999</v>
      </c>
      <c r="O2725" s="169" t="str">
        <f t="shared" si="42"/>
        <v>GNR</v>
      </c>
    </row>
    <row r="2726" spans="1:15" hidden="1" outlineLevel="3" x14ac:dyDescent="0.25">
      <c r="A2726" s="169" t="s">
        <v>1337</v>
      </c>
      <c r="B2726" s="169" t="s">
        <v>1338</v>
      </c>
      <c r="C2726" s="169" t="s">
        <v>1277</v>
      </c>
      <c r="D2726" s="169">
        <v>2.5</v>
      </c>
      <c r="E2726" s="171">
        <v>16696</v>
      </c>
      <c r="J2726" s="169">
        <v>2.58</v>
      </c>
      <c r="K2726" s="171">
        <v>45597</v>
      </c>
      <c r="L2726" s="169">
        <v>16212.33</v>
      </c>
      <c r="M2726" s="169">
        <v>99.605800000000002</v>
      </c>
      <c r="N2726" s="170">
        <v>16148.421</v>
      </c>
      <c r="O2726" s="169" t="str">
        <f t="shared" si="42"/>
        <v>GNR</v>
      </c>
    </row>
    <row r="2727" spans="1:15" hidden="1" outlineLevel="3" x14ac:dyDescent="0.25">
      <c r="A2727" s="169" t="s">
        <v>1337</v>
      </c>
      <c r="B2727" s="169" t="s">
        <v>1338</v>
      </c>
      <c r="C2727" s="169" t="s">
        <v>1277</v>
      </c>
      <c r="D2727" s="169">
        <v>2.5</v>
      </c>
      <c r="E2727" s="171">
        <v>16696</v>
      </c>
      <c r="J2727" s="169">
        <v>2.58</v>
      </c>
      <c r="K2727" s="171">
        <v>45627</v>
      </c>
      <c r="L2727" s="169">
        <v>15084.56</v>
      </c>
      <c r="M2727" s="169">
        <v>99.605800000000002</v>
      </c>
      <c r="N2727" s="170">
        <v>15025.096659999999</v>
      </c>
      <c r="O2727" s="169" t="str">
        <f t="shared" si="42"/>
        <v>GNR</v>
      </c>
    </row>
    <row r="2728" spans="1:15" hidden="1" outlineLevel="3" x14ac:dyDescent="0.25">
      <c r="A2728" s="169" t="s">
        <v>1337</v>
      </c>
      <c r="B2728" s="169" t="s">
        <v>1338</v>
      </c>
      <c r="C2728" s="169" t="s">
        <v>1277</v>
      </c>
      <c r="D2728" s="169">
        <v>2.5</v>
      </c>
      <c r="E2728" s="171">
        <v>16696</v>
      </c>
      <c r="J2728" s="169">
        <v>2.58</v>
      </c>
      <c r="K2728" s="171">
        <v>45658</v>
      </c>
      <c r="L2728" s="169">
        <v>15153.69</v>
      </c>
      <c r="M2728" s="169">
        <v>99.605800000000002</v>
      </c>
      <c r="N2728" s="170">
        <v>15093.95415</v>
      </c>
      <c r="O2728" s="169" t="str">
        <f t="shared" si="42"/>
        <v>GNR</v>
      </c>
    </row>
    <row r="2729" spans="1:15" hidden="1" outlineLevel="3" x14ac:dyDescent="0.25">
      <c r="A2729" s="169" t="s">
        <v>1337</v>
      </c>
      <c r="B2729" s="169" t="s">
        <v>1338</v>
      </c>
      <c r="C2729" s="169" t="s">
        <v>1277</v>
      </c>
      <c r="D2729" s="169">
        <v>2.5</v>
      </c>
      <c r="E2729" s="171">
        <v>16696</v>
      </c>
      <c r="J2729" s="169">
        <v>2.58</v>
      </c>
      <c r="K2729" s="171">
        <v>45689</v>
      </c>
      <c r="L2729" s="169">
        <v>13055.76</v>
      </c>
      <c r="M2729" s="169">
        <v>99.605800000000002</v>
      </c>
      <c r="N2729" s="170">
        <v>13004.294190000001</v>
      </c>
      <c r="O2729" s="169" t="str">
        <f t="shared" si="42"/>
        <v>GNR</v>
      </c>
    </row>
    <row r="2730" spans="1:15" hidden="1" outlineLevel="3" x14ac:dyDescent="0.25">
      <c r="A2730" s="169" t="s">
        <v>1337</v>
      </c>
      <c r="B2730" s="169" t="s">
        <v>1338</v>
      </c>
      <c r="C2730" s="169" t="s">
        <v>1277</v>
      </c>
      <c r="D2730" s="169">
        <v>2.5</v>
      </c>
      <c r="E2730" s="171">
        <v>16696</v>
      </c>
      <c r="J2730" s="169">
        <v>2.58</v>
      </c>
      <c r="K2730" s="171">
        <v>45717</v>
      </c>
      <c r="L2730" s="169">
        <v>13052.31</v>
      </c>
      <c r="M2730" s="169">
        <v>99.605800000000002</v>
      </c>
      <c r="N2730" s="170">
        <v>13000.85779</v>
      </c>
      <c r="O2730" s="169" t="str">
        <f t="shared" si="42"/>
        <v>GNR</v>
      </c>
    </row>
    <row r="2731" spans="1:15" hidden="1" outlineLevel="3" x14ac:dyDescent="0.25">
      <c r="A2731" s="169" t="s">
        <v>1337</v>
      </c>
      <c r="B2731" s="169" t="s">
        <v>1338</v>
      </c>
      <c r="C2731" s="169" t="s">
        <v>1277</v>
      </c>
      <c r="D2731" s="169">
        <v>2.5</v>
      </c>
      <c r="E2731" s="171">
        <v>16696</v>
      </c>
      <c r="J2731" s="169">
        <v>2.58</v>
      </c>
      <c r="K2731" s="171">
        <v>45748</v>
      </c>
      <c r="L2731" s="169">
        <v>14935.42</v>
      </c>
      <c r="M2731" s="169">
        <v>99.605800000000002</v>
      </c>
      <c r="N2731" s="170">
        <v>14876.54457</v>
      </c>
      <c r="O2731" s="169" t="str">
        <f t="shared" si="42"/>
        <v>GNR</v>
      </c>
    </row>
    <row r="2732" spans="1:15" hidden="1" outlineLevel="3" x14ac:dyDescent="0.25">
      <c r="A2732" s="169" t="s">
        <v>1337</v>
      </c>
      <c r="B2732" s="169" t="s">
        <v>1338</v>
      </c>
      <c r="C2732" s="169" t="s">
        <v>1277</v>
      </c>
      <c r="D2732" s="169">
        <v>2.5</v>
      </c>
      <c r="E2732" s="171">
        <v>16696</v>
      </c>
      <c r="J2732" s="169">
        <v>2.58</v>
      </c>
      <c r="K2732" s="171">
        <v>45778</v>
      </c>
      <c r="L2732" s="169">
        <v>15656.23</v>
      </c>
      <c r="M2732" s="169">
        <v>99.605800000000002</v>
      </c>
      <c r="N2732" s="170">
        <v>15594.513139999999</v>
      </c>
      <c r="O2732" s="169" t="str">
        <f t="shared" si="42"/>
        <v>GNR</v>
      </c>
    </row>
    <row r="2733" spans="1:15" hidden="1" outlineLevel="3" x14ac:dyDescent="0.25">
      <c r="A2733" s="169" t="s">
        <v>1337</v>
      </c>
      <c r="B2733" s="169" t="s">
        <v>1338</v>
      </c>
      <c r="C2733" s="169" t="s">
        <v>1277</v>
      </c>
      <c r="D2733" s="169">
        <v>2.5</v>
      </c>
      <c r="E2733" s="171">
        <v>16696</v>
      </c>
      <c r="J2733" s="169">
        <v>2.58</v>
      </c>
      <c r="K2733" s="171">
        <v>45809</v>
      </c>
      <c r="L2733" s="169">
        <v>16101.48</v>
      </c>
      <c r="M2733" s="169">
        <v>99.605800000000002</v>
      </c>
      <c r="N2733" s="170">
        <v>16038.007970000001</v>
      </c>
      <c r="O2733" s="169" t="str">
        <f t="shared" si="42"/>
        <v>GNR</v>
      </c>
    </row>
    <row r="2734" spans="1:15" hidden="1" outlineLevel="3" x14ac:dyDescent="0.25">
      <c r="A2734" s="169" t="s">
        <v>1337</v>
      </c>
      <c r="B2734" s="169" t="s">
        <v>1338</v>
      </c>
      <c r="C2734" s="169" t="s">
        <v>1277</v>
      </c>
      <c r="D2734" s="169">
        <v>2.5</v>
      </c>
      <c r="E2734" s="171">
        <v>16696</v>
      </c>
      <c r="J2734" s="169">
        <v>2.58</v>
      </c>
      <c r="K2734" s="171">
        <v>45839</v>
      </c>
      <c r="L2734" s="169">
        <v>16750.830000000002</v>
      </c>
      <c r="M2734" s="169">
        <v>99.605800000000002</v>
      </c>
      <c r="N2734" s="170">
        <v>16684.79823</v>
      </c>
      <c r="O2734" s="169" t="str">
        <f t="shared" si="42"/>
        <v>GNR</v>
      </c>
    </row>
    <row r="2735" spans="1:15" hidden="1" outlineLevel="3" x14ac:dyDescent="0.25">
      <c r="A2735" s="169" t="s">
        <v>1337</v>
      </c>
      <c r="B2735" s="169" t="s">
        <v>1338</v>
      </c>
      <c r="C2735" s="169" t="s">
        <v>1277</v>
      </c>
      <c r="D2735" s="169">
        <v>2.5</v>
      </c>
      <c r="E2735" s="171">
        <v>16696</v>
      </c>
      <c r="J2735" s="169">
        <v>2.58</v>
      </c>
      <c r="K2735" s="171">
        <v>45870</v>
      </c>
      <c r="L2735" s="169">
        <v>16018.92</v>
      </c>
      <c r="M2735" s="169">
        <v>99.605800000000002</v>
      </c>
      <c r="N2735" s="170">
        <v>15955.77342</v>
      </c>
      <c r="O2735" s="169" t="str">
        <f t="shared" si="42"/>
        <v>GNR</v>
      </c>
    </row>
    <row r="2736" spans="1:15" hidden="1" outlineLevel="3" x14ac:dyDescent="0.25">
      <c r="A2736" s="169" t="s">
        <v>1337</v>
      </c>
      <c r="B2736" s="169" t="s">
        <v>1338</v>
      </c>
      <c r="C2736" s="169" t="s">
        <v>1277</v>
      </c>
      <c r="D2736" s="169">
        <v>2.5</v>
      </c>
      <c r="E2736" s="171">
        <v>16696</v>
      </c>
      <c r="J2736" s="169">
        <v>2.58</v>
      </c>
      <c r="K2736" s="171">
        <v>45901</v>
      </c>
      <c r="L2736" s="169">
        <v>16063.91</v>
      </c>
      <c r="M2736" s="169">
        <v>99.605800000000002</v>
      </c>
      <c r="N2736" s="170">
        <v>16000.586069999999</v>
      </c>
      <c r="O2736" s="169" t="str">
        <f t="shared" si="42"/>
        <v>GNR</v>
      </c>
    </row>
    <row r="2737" spans="1:15" hidden="1" outlineLevel="3" x14ac:dyDescent="0.25">
      <c r="A2737" s="169" t="s">
        <v>1337</v>
      </c>
      <c r="B2737" s="169" t="s">
        <v>1338</v>
      </c>
      <c r="C2737" s="169" t="s">
        <v>1277</v>
      </c>
      <c r="D2737" s="169">
        <v>2.5</v>
      </c>
      <c r="E2737" s="171">
        <v>16696</v>
      </c>
      <c r="J2737" s="169">
        <v>2.58</v>
      </c>
      <c r="K2737" s="171">
        <v>45931</v>
      </c>
      <c r="L2737" s="169">
        <v>14305.29</v>
      </c>
      <c r="M2737" s="169">
        <v>99.605800000000002</v>
      </c>
      <c r="N2737" s="170">
        <v>14248.89855</v>
      </c>
      <c r="O2737" s="169" t="str">
        <f t="shared" si="42"/>
        <v>GNR</v>
      </c>
    </row>
    <row r="2738" spans="1:15" hidden="1" outlineLevel="3" x14ac:dyDescent="0.25">
      <c r="A2738" s="169" t="s">
        <v>1337</v>
      </c>
      <c r="B2738" s="169" t="s">
        <v>1338</v>
      </c>
      <c r="C2738" s="169" t="s">
        <v>1277</v>
      </c>
      <c r="D2738" s="169">
        <v>2.5</v>
      </c>
      <c r="E2738" s="171">
        <v>16696</v>
      </c>
      <c r="J2738" s="169">
        <v>2.58</v>
      </c>
      <c r="K2738" s="171">
        <v>45962</v>
      </c>
      <c r="L2738" s="169">
        <v>14096.65</v>
      </c>
      <c r="M2738" s="169">
        <v>99.605800000000002</v>
      </c>
      <c r="N2738" s="170">
        <v>14041.08101</v>
      </c>
      <c r="O2738" s="169" t="str">
        <f t="shared" si="42"/>
        <v>GNR</v>
      </c>
    </row>
    <row r="2739" spans="1:15" hidden="1" outlineLevel="3" x14ac:dyDescent="0.25">
      <c r="A2739" s="169" t="s">
        <v>1337</v>
      </c>
      <c r="B2739" s="169" t="s">
        <v>1338</v>
      </c>
      <c r="C2739" s="169" t="s">
        <v>1277</v>
      </c>
      <c r="D2739" s="169">
        <v>2.5</v>
      </c>
      <c r="E2739" s="171">
        <v>16696</v>
      </c>
      <c r="J2739" s="169">
        <v>2.58</v>
      </c>
      <c r="K2739" s="171">
        <v>45992</v>
      </c>
      <c r="L2739" s="169">
        <v>13157.55</v>
      </c>
      <c r="M2739" s="169">
        <v>99.605800000000002</v>
      </c>
      <c r="N2739" s="170">
        <v>13105.682940000001</v>
      </c>
      <c r="O2739" s="169" t="str">
        <f t="shared" si="42"/>
        <v>GNR</v>
      </c>
    </row>
    <row r="2740" spans="1:15" hidden="1" outlineLevel="3" x14ac:dyDescent="0.25">
      <c r="A2740" s="169" t="s">
        <v>1337</v>
      </c>
      <c r="B2740" s="169" t="s">
        <v>1338</v>
      </c>
      <c r="C2740" s="169" t="s">
        <v>1277</v>
      </c>
      <c r="D2740" s="169">
        <v>2.5</v>
      </c>
      <c r="E2740" s="171">
        <v>16696</v>
      </c>
      <c r="J2740" s="169">
        <v>2.58</v>
      </c>
      <c r="K2740" s="171">
        <v>46023</v>
      </c>
      <c r="L2740" s="169">
        <v>13216.86</v>
      </c>
      <c r="M2740" s="169">
        <v>99.605800000000002</v>
      </c>
      <c r="N2740" s="170">
        <v>13164.75914</v>
      </c>
      <c r="O2740" s="169" t="str">
        <f t="shared" si="42"/>
        <v>GNR</v>
      </c>
    </row>
    <row r="2741" spans="1:15" hidden="1" outlineLevel="3" x14ac:dyDescent="0.25">
      <c r="A2741" s="169" t="s">
        <v>1337</v>
      </c>
      <c r="B2741" s="169" t="s">
        <v>1338</v>
      </c>
      <c r="C2741" s="169" t="s">
        <v>1277</v>
      </c>
      <c r="D2741" s="169">
        <v>2.5</v>
      </c>
      <c r="E2741" s="171">
        <v>16696</v>
      </c>
      <c r="J2741" s="169">
        <v>2.58</v>
      </c>
      <c r="K2741" s="171">
        <v>46054</v>
      </c>
      <c r="L2741" s="169">
        <v>11431.94</v>
      </c>
      <c r="M2741" s="169">
        <v>99.605800000000002</v>
      </c>
      <c r="N2741" s="170">
        <v>11386.87529</v>
      </c>
      <c r="O2741" s="169" t="str">
        <f t="shared" si="42"/>
        <v>GNR</v>
      </c>
    </row>
    <row r="2742" spans="1:15" hidden="1" outlineLevel="3" x14ac:dyDescent="0.25">
      <c r="A2742" s="169" t="s">
        <v>1337</v>
      </c>
      <c r="B2742" s="169" t="s">
        <v>1338</v>
      </c>
      <c r="C2742" s="169" t="s">
        <v>1277</v>
      </c>
      <c r="D2742" s="169">
        <v>2.5</v>
      </c>
      <c r="E2742" s="171">
        <v>16696</v>
      </c>
      <c r="J2742" s="169">
        <v>2.58</v>
      </c>
      <c r="K2742" s="171">
        <v>46082</v>
      </c>
      <c r="L2742" s="169">
        <v>11437.19</v>
      </c>
      <c r="M2742" s="169">
        <v>99.605800000000002</v>
      </c>
      <c r="N2742" s="170">
        <v>11392.104600000001</v>
      </c>
      <c r="O2742" s="169" t="str">
        <f t="shared" si="42"/>
        <v>GNR</v>
      </c>
    </row>
    <row r="2743" spans="1:15" hidden="1" outlineLevel="3" x14ac:dyDescent="0.25">
      <c r="A2743" s="169" t="s">
        <v>1337</v>
      </c>
      <c r="B2743" s="169" t="s">
        <v>1338</v>
      </c>
      <c r="C2743" s="169" t="s">
        <v>1277</v>
      </c>
      <c r="D2743" s="169">
        <v>2.5</v>
      </c>
      <c r="E2743" s="171">
        <v>16696</v>
      </c>
      <c r="J2743" s="169">
        <v>2.58</v>
      </c>
      <c r="K2743" s="171">
        <v>46113</v>
      </c>
      <c r="L2743" s="169">
        <v>13034.9</v>
      </c>
      <c r="M2743" s="169">
        <v>99.605800000000002</v>
      </c>
      <c r="N2743" s="170">
        <v>12983.51642</v>
      </c>
      <c r="O2743" s="169" t="str">
        <f t="shared" si="42"/>
        <v>GNR</v>
      </c>
    </row>
    <row r="2744" spans="1:15" hidden="1" outlineLevel="3" x14ac:dyDescent="0.25">
      <c r="A2744" s="169" t="s">
        <v>1337</v>
      </c>
      <c r="B2744" s="169" t="s">
        <v>1338</v>
      </c>
      <c r="C2744" s="169" t="s">
        <v>1277</v>
      </c>
      <c r="D2744" s="169">
        <v>2.5</v>
      </c>
      <c r="E2744" s="171">
        <v>16696</v>
      </c>
      <c r="J2744" s="169">
        <v>2.58</v>
      </c>
      <c r="K2744" s="171">
        <v>46143</v>
      </c>
      <c r="L2744" s="169">
        <v>13669.91</v>
      </c>
      <c r="M2744" s="169">
        <v>99.605800000000002</v>
      </c>
      <c r="N2744" s="170">
        <v>13616.023209999999</v>
      </c>
      <c r="O2744" s="169" t="str">
        <f t="shared" si="42"/>
        <v>GNR</v>
      </c>
    </row>
    <row r="2745" spans="1:15" hidden="1" outlineLevel="3" x14ac:dyDescent="0.25">
      <c r="A2745" s="169" t="s">
        <v>1337</v>
      </c>
      <c r="B2745" s="169" t="s">
        <v>1338</v>
      </c>
      <c r="C2745" s="169" t="s">
        <v>1277</v>
      </c>
      <c r="D2745" s="169">
        <v>2.5</v>
      </c>
      <c r="E2745" s="171">
        <v>16696</v>
      </c>
      <c r="J2745" s="169">
        <v>2.58</v>
      </c>
      <c r="K2745" s="171">
        <v>46174</v>
      </c>
      <c r="L2745" s="169">
        <v>14070.16</v>
      </c>
      <c r="M2745" s="169">
        <v>99.605800000000002</v>
      </c>
      <c r="N2745" s="170">
        <v>14014.69543</v>
      </c>
      <c r="O2745" s="169" t="str">
        <f t="shared" si="42"/>
        <v>GNR</v>
      </c>
    </row>
    <row r="2746" spans="1:15" hidden="1" outlineLevel="3" x14ac:dyDescent="0.25">
      <c r="A2746" s="169" t="s">
        <v>1337</v>
      </c>
      <c r="B2746" s="169" t="s">
        <v>1338</v>
      </c>
      <c r="C2746" s="169" t="s">
        <v>1277</v>
      </c>
      <c r="D2746" s="169">
        <v>2.5</v>
      </c>
      <c r="E2746" s="171">
        <v>16696</v>
      </c>
      <c r="J2746" s="169">
        <v>2.58</v>
      </c>
      <c r="K2746" s="171">
        <v>46204</v>
      </c>
      <c r="L2746" s="169">
        <v>14640.58</v>
      </c>
      <c r="M2746" s="169">
        <v>99.605800000000002</v>
      </c>
      <c r="N2746" s="170">
        <v>14582.866830000001</v>
      </c>
      <c r="O2746" s="169" t="str">
        <f t="shared" si="42"/>
        <v>GNR</v>
      </c>
    </row>
    <row r="2747" spans="1:15" hidden="1" outlineLevel="3" x14ac:dyDescent="0.25">
      <c r="A2747" s="169" t="s">
        <v>1337</v>
      </c>
      <c r="B2747" s="169" t="s">
        <v>1338</v>
      </c>
      <c r="C2747" s="169" t="s">
        <v>1277</v>
      </c>
      <c r="D2747" s="169">
        <v>2.5</v>
      </c>
      <c r="E2747" s="171">
        <v>16696</v>
      </c>
      <c r="J2747" s="169">
        <v>2.58</v>
      </c>
      <c r="K2747" s="171">
        <v>46235</v>
      </c>
      <c r="L2747" s="169">
        <v>14032.06</v>
      </c>
      <c r="M2747" s="169">
        <v>99.605800000000002</v>
      </c>
      <c r="N2747" s="170">
        <v>13976.74562</v>
      </c>
      <c r="O2747" s="169" t="str">
        <f t="shared" si="42"/>
        <v>GNR</v>
      </c>
    </row>
    <row r="2748" spans="1:15" hidden="1" outlineLevel="3" x14ac:dyDescent="0.25">
      <c r="A2748" s="169" t="s">
        <v>1337</v>
      </c>
      <c r="B2748" s="169" t="s">
        <v>1338</v>
      </c>
      <c r="C2748" s="169" t="s">
        <v>1277</v>
      </c>
      <c r="D2748" s="169">
        <v>2.5</v>
      </c>
      <c r="E2748" s="171">
        <v>16696</v>
      </c>
      <c r="J2748" s="169">
        <v>2.58</v>
      </c>
      <c r="K2748" s="171">
        <v>46266</v>
      </c>
      <c r="L2748" s="169">
        <v>14083.76</v>
      </c>
      <c r="M2748" s="169">
        <v>99.605800000000002</v>
      </c>
      <c r="N2748" s="170">
        <v>14028.241819999999</v>
      </c>
      <c r="O2748" s="169" t="str">
        <f t="shared" si="42"/>
        <v>GNR</v>
      </c>
    </row>
    <row r="2749" spans="1:15" hidden="1" outlineLevel="3" x14ac:dyDescent="0.25">
      <c r="A2749" s="169" t="s">
        <v>1337</v>
      </c>
      <c r="B2749" s="169" t="s">
        <v>1338</v>
      </c>
      <c r="C2749" s="169" t="s">
        <v>1277</v>
      </c>
      <c r="D2749" s="169">
        <v>2.5</v>
      </c>
      <c r="E2749" s="171">
        <v>16696</v>
      </c>
      <c r="J2749" s="169">
        <v>2.58</v>
      </c>
      <c r="K2749" s="171">
        <v>46296</v>
      </c>
      <c r="L2749" s="169">
        <v>12589.12</v>
      </c>
      <c r="M2749" s="169">
        <v>99.605800000000002</v>
      </c>
      <c r="N2749" s="170">
        <v>12539.493689999999</v>
      </c>
      <c r="O2749" s="169" t="str">
        <f t="shared" si="42"/>
        <v>GNR</v>
      </c>
    </row>
    <row r="2750" spans="1:15" hidden="1" outlineLevel="3" x14ac:dyDescent="0.25">
      <c r="A2750" s="169" t="s">
        <v>1337</v>
      </c>
      <c r="B2750" s="169" t="s">
        <v>1338</v>
      </c>
      <c r="C2750" s="169" t="s">
        <v>1277</v>
      </c>
      <c r="D2750" s="169">
        <v>2.5</v>
      </c>
      <c r="E2750" s="171">
        <v>16696</v>
      </c>
      <c r="J2750" s="169">
        <v>2.58</v>
      </c>
      <c r="K2750" s="171">
        <v>46327</v>
      </c>
      <c r="L2750" s="169">
        <v>12410.59</v>
      </c>
      <c r="M2750" s="169">
        <v>99.605800000000002</v>
      </c>
      <c r="N2750" s="170">
        <v>12361.667450000001</v>
      </c>
      <c r="O2750" s="169" t="str">
        <f t="shared" si="42"/>
        <v>GNR</v>
      </c>
    </row>
    <row r="2751" spans="1:15" hidden="1" outlineLevel="3" x14ac:dyDescent="0.25">
      <c r="A2751" s="169" t="s">
        <v>1337</v>
      </c>
      <c r="B2751" s="169" t="s">
        <v>1338</v>
      </c>
      <c r="C2751" s="169" t="s">
        <v>1277</v>
      </c>
      <c r="D2751" s="169">
        <v>2.5</v>
      </c>
      <c r="E2751" s="171">
        <v>16696</v>
      </c>
      <c r="J2751" s="169">
        <v>2.58</v>
      </c>
      <c r="K2751" s="171">
        <v>46357</v>
      </c>
      <c r="L2751" s="169">
        <v>11623.18</v>
      </c>
      <c r="M2751" s="169">
        <v>99.605800000000002</v>
      </c>
      <c r="N2751" s="170">
        <v>11577.361419999999</v>
      </c>
      <c r="O2751" s="169" t="str">
        <f t="shared" ref="O2751:O2814" si="43">LEFT(B2751,3)</f>
        <v>GNR</v>
      </c>
    </row>
    <row r="2752" spans="1:15" hidden="1" outlineLevel="3" x14ac:dyDescent="0.25">
      <c r="A2752" s="169" t="s">
        <v>1337</v>
      </c>
      <c r="B2752" s="169" t="s">
        <v>1338</v>
      </c>
      <c r="C2752" s="169" t="s">
        <v>1277</v>
      </c>
      <c r="D2752" s="169">
        <v>2.5</v>
      </c>
      <c r="E2752" s="171">
        <v>16696</v>
      </c>
      <c r="J2752" s="169">
        <v>2.58</v>
      </c>
      <c r="K2752" s="171">
        <v>46388</v>
      </c>
      <c r="L2752" s="169">
        <v>11685.57</v>
      </c>
      <c r="M2752" s="169">
        <v>99.605800000000002</v>
      </c>
      <c r="N2752" s="170">
        <v>11639.50548</v>
      </c>
      <c r="O2752" s="169" t="str">
        <f t="shared" si="43"/>
        <v>GNR</v>
      </c>
    </row>
    <row r="2753" spans="1:15" hidden="1" outlineLevel="3" x14ac:dyDescent="0.25">
      <c r="A2753" s="169" t="s">
        <v>1337</v>
      </c>
      <c r="B2753" s="169" t="s">
        <v>1338</v>
      </c>
      <c r="C2753" s="169" t="s">
        <v>1277</v>
      </c>
      <c r="D2753" s="169">
        <v>2.5</v>
      </c>
      <c r="E2753" s="171">
        <v>16696</v>
      </c>
      <c r="J2753" s="169">
        <v>2.58</v>
      </c>
      <c r="K2753" s="171">
        <v>46419</v>
      </c>
      <c r="L2753" s="169">
        <v>10133.959999999999</v>
      </c>
      <c r="M2753" s="169">
        <v>99.605800000000002</v>
      </c>
      <c r="N2753" s="170">
        <v>10094.011930000001</v>
      </c>
      <c r="O2753" s="169" t="str">
        <f t="shared" si="43"/>
        <v>GNR</v>
      </c>
    </row>
    <row r="2754" spans="1:15" hidden="1" outlineLevel="3" x14ac:dyDescent="0.25">
      <c r="A2754" s="169" t="s">
        <v>1337</v>
      </c>
      <c r="B2754" s="169" t="s">
        <v>1338</v>
      </c>
      <c r="C2754" s="169" t="s">
        <v>1277</v>
      </c>
      <c r="D2754" s="169">
        <v>2.5</v>
      </c>
      <c r="E2754" s="171">
        <v>16696</v>
      </c>
      <c r="J2754" s="169">
        <v>2.58</v>
      </c>
      <c r="K2754" s="171">
        <v>46447</v>
      </c>
      <c r="L2754" s="169">
        <v>10155.92</v>
      </c>
      <c r="M2754" s="169">
        <v>99.605800000000002</v>
      </c>
      <c r="N2754" s="170">
        <v>10115.88536</v>
      </c>
      <c r="O2754" s="169" t="str">
        <f t="shared" si="43"/>
        <v>GNR</v>
      </c>
    </row>
    <row r="2755" spans="1:15" hidden="1" outlineLevel="3" x14ac:dyDescent="0.25">
      <c r="A2755" s="169" t="s">
        <v>1337</v>
      </c>
      <c r="B2755" s="169" t="s">
        <v>1338</v>
      </c>
      <c r="C2755" s="169" t="s">
        <v>1277</v>
      </c>
      <c r="D2755" s="169">
        <v>2.5</v>
      </c>
      <c r="E2755" s="171">
        <v>16696</v>
      </c>
      <c r="J2755" s="169">
        <v>2.58</v>
      </c>
      <c r="K2755" s="171">
        <v>46478</v>
      </c>
      <c r="L2755" s="169">
        <v>11539.52</v>
      </c>
      <c r="M2755" s="169">
        <v>99.605800000000002</v>
      </c>
      <c r="N2755" s="170">
        <v>11494.031209999999</v>
      </c>
      <c r="O2755" s="169" t="str">
        <f t="shared" si="43"/>
        <v>GNR</v>
      </c>
    </row>
    <row r="2756" spans="1:15" hidden="1" outlineLevel="3" x14ac:dyDescent="0.25">
      <c r="A2756" s="169" t="s">
        <v>1337</v>
      </c>
      <c r="B2756" s="169" t="s">
        <v>1338</v>
      </c>
      <c r="C2756" s="169" t="s">
        <v>1277</v>
      </c>
      <c r="D2756" s="169">
        <v>2.5</v>
      </c>
      <c r="E2756" s="171">
        <v>16696</v>
      </c>
      <c r="J2756" s="169">
        <v>2.58</v>
      </c>
      <c r="K2756" s="171">
        <v>46508</v>
      </c>
      <c r="L2756" s="169">
        <v>12103.6</v>
      </c>
      <c r="M2756" s="169">
        <v>99.605800000000002</v>
      </c>
      <c r="N2756" s="170">
        <v>12055.88761</v>
      </c>
      <c r="O2756" s="169" t="str">
        <f t="shared" si="43"/>
        <v>GNR</v>
      </c>
    </row>
    <row r="2757" spans="1:15" hidden="1" outlineLevel="3" x14ac:dyDescent="0.25">
      <c r="A2757" s="169" t="s">
        <v>1337</v>
      </c>
      <c r="B2757" s="169" t="s">
        <v>1338</v>
      </c>
      <c r="C2757" s="169" t="s">
        <v>1277</v>
      </c>
      <c r="D2757" s="169">
        <v>2.5</v>
      </c>
      <c r="E2757" s="171">
        <v>16696</v>
      </c>
      <c r="J2757" s="169">
        <v>2.58</v>
      </c>
      <c r="K2757" s="171">
        <v>46539</v>
      </c>
      <c r="L2757" s="169">
        <v>12459.93</v>
      </c>
      <c r="M2757" s="169">
        <v>99.605800000000002</v>
      </c>
      <c r="N2757" s="170">
        <v>12410.812959999999</v>
      </c>
      <c r="O2757" s="169" t="str">
        <f t="shared" si="43"/>
        <v>GNR</v>
      </c>
    </row>
    <row r="2758" spans="1:15" hidden="1" outlineLevel="3" x14ac:dyDescent="0.25">
      <c r="A2758" s="169" t="s">
        <v>1337</v>
      </c>
      <c r="B2758" s="169" t="s">
        <v>1338</v>
      </c>
      <c r="C2758" s="169" t="s">
        <v>1277</v>
      </c>
      <c r="D2758" s="169">
        <v>2.5</v>
      </c>
      <c r="E2758" s="171">
        <v>16696</v>
      </c>
      <c r="J2758" s="169">
        <v>2.58</v>
      </c>
      <c r="K2758" s="171">
        <v>46569</v>
      </c>
      <c r="L2758" s="169">
        <v>12957.44</v>
      </c>
      <c r="M2758" s="169">
        <v>99.605800000000002</v>
      </c>
      <c r="N2758" s="170">
        <v>12906.36177</v>
      </c>
      <c r="O2758" s="169" t="str">
        <f t="shared" si="43"/>
        <v>GNR</v>
      </c>
    </row>
    <row r="2759" spans="1:15" hidden="1" outlineLevel="3" x14ac:dyDescent="0.25">
      <c r="A2759" s="169" t="s">
        <v>1337</v>
      </c>
      <c r="B2759" s="169" t="s">
        <v>1338</v>
      </c>
      <c r="C2759" s="169" t="s">
        <v>1277</v>
      </c>
      <c r="D2759" s="169">
        <v>2.5</v>
      </c>
      <c r="E2759" s="171">
        <v>16696</v>
      </c>
      <c r="J2759" s="169">
        <v>2.58</v>
      </c>
      <c r="K2759" s="171">
        <v>46600</v>
      </c>
      <c r="L2759" s="169">
        <v>12431.99</v>
      </c>
      <c r="M2759" s="169">
        <v>99.605800000000002</v>
      </c>
      <c r="N2759" s="170">
        <v>12382.983099999999</v>
      </c>
      <c r="O2759" s="169" t="str">
        <f t="shared" si="43"/>
        <v>GNR</v>
      </c>
    </row>
    <row r="2760" spans="1:15" hidden="1" outlineLevel="3" x14ac:dyDescent="0.25">
      <c r="A2760" s="169" t="s">
        <v>1337</v>
      </c>
      <c r="B2760" s="169" t="s">
        <v>1338</v>
      </c>
      <c r="C2760" s="169" t="s">
        <v>1277</v>
      </c>
      <c r="D2760" s="169">
        <v>2.5</v>
      </c>
      <c r="E2760" s="171">
        <v>16696</v>
      </c>
      <c r="J2760" s="169">
        <v>2.58</v>
      </c>
      <c r="K2760" s="171">
        <v>46631</v>
      </c>
      <c r="L2760" s="169">
        <v>12476.8</v>
      </c>
      <c r="M2760" s="169">
        <v>99.605800000000002</v>
      </c>
      <c r="N2760" s="170">
        <v>12427.61645</v>
      </c>
      <c r="O2760" s="169" t="str">
        <f t="shared" si="43"/>
        <v>GNR</v>
      </c>
    </row>
    <row r="2761" spans="1:15" hidden="1" outlineLevel="3" x14ac:dyDescent="0.25">
      <c r="A2761" s="169" t="s">
        <v>1337</v>
      </c>
      <c r="B2761" s="169" t="s">
        <v>1338</v>
      </c>
      <c r="C2761" s="169" t="s">
        <v>1277</v>
      </c>
      <c r="D2761" s="169">
        <v>2.5</v>
      </c>
      <c r="E2761" s="171">
        <v>16696</v>
      </c>
      <c r="J2761" s="169">
        <v>2.58</v>
      </c>
      <c r="K2761" s="171">
        <v>46661</v>
      </c>
      <c r="L2761" s="169">
        <v>11187.18</v>
      </c>
      <c r="M2761" s="169">
        <v>99.605800000000002</v>
      </c>
      <c r="N2761" s="170">
        <v>11143.08014</v>
      </c>
      <c r="O2761" s="169" t="str">
        <f t="shared" si="43"/>
        <v>GNR</v>
      </c>
    </row>
    <row r="2762" spans="1:15" hidden="1" outlineLevel="3" x14ac:dyDescent="0.25">
      <c r="A2762" s="169" t="s">
        <v>1337</v>
      </c>
      <c r="B2762" s="169" t="s">
        <v>1338</v>
      </c>
      <c r="C2762" s="169" t="s">
        <v>1277</v>
      </c>
      <c r="D2762" s="169">
        <v>2.5</v>
      </c>
      <c r="E2762" s="171">
        <v>16696</v>
      </c>
      <c r="J2762" s="169">
        <v>2.58</v>
      </c>
      <c r="K2762" s="171">
        <v>46692</v>
      </c>
      <c r="L2762" s="169">
        <v>11036.06</v>
      </c>
      <c r="M2762" s="169">
        <v>99.605800000000002</v>
      </c>
      <c r="N2762" s="170">
        <v>10992.555850000001</v>
      </c>
      <c r="O2762" s="169" t="str">
        <f t="shared" si="43"/>
        <v>GNR</v>
      </c>
    </row>
    <row r="2763" spans="1:15" hidden="1" outlineLevel="3" x14ac:dyDescent="0.25">
      <c r="A2763" s="169" t="s">
        <v>1337</v>
      </c>
      <c r="B2763" s="169" t="s">
        <v>1338</v>
      </c>
      <c r="C2763" s="169" t="s">
        <v>1277</v>
      </c>
      <c r="D2763" s="169">
        <v>2.5</v>
      </c>
      <c r="E2763" s="171">
        <v>16696</v>
      </c>
      <c r="J2763" s="169">
        <v>2.58</v>
      </c>
      <c r="K2763" s="171">
        <v>46722</v>
      </c>
      <c r="L2763" s="169">
        <v>10366.19</v>
      </c>
      <c r="M2763" s="169">
        <v>99.605800000000002</v>
      </c>
      <c r="N2763" s="170">
        <v>10325.32648</v>
      </c>
      <c r="O2763" s="169" t="str">
        <f t="shared" si="43"/>
        <v>GNR</v>
      </c>
    </row>
    <row r="2764" spans="1:15" hidden="1" outlineLevel="3" x14ac:dyDescent="0.25">
      <c r="A2764" s="169" t="s">
        <v>1337</v>
      </c>
      <c r="B2764" s="169" t="s">
        <v>1338</v>
      </c>
      <c r="C2764" s="169" t="s">
        <v>1277</v>
      </c>
      <c r="D2764" s="169">
        <v>2.5</v>
      </c>
      <c r="E2764" s="171">
        <v>16696</v>
      </c>
      <c r="J2764" s="169">
        <v>2.58</v>
      </c>
      <c r="K2764" s="171">
        <v>46753</v>
      </c>
      <c r="L2764" s="169">
        <v>10426.25</v>
      </c>
      <c r="M2764" s="169">
        <v>99.605800000000002</v>
      </c>
      <c r="N2764" s="170">
        <v>10385.149719999999</v>
      </c>
      <c r="O2764" s="169" t="str">
        <f t="shared" si="43"/>
        <v>GNR</v>
      </c>
    </row>
    <row r="2765" spans="1:15" hidden="1" outlineLevel="3" x14ac:dyDescent="0.25">
      <c r="A2765" s="169" t="s">
        <v>1337</v>
      </c>
      <c r="B2765" s="169" t="s">
        <v>1338</v>
      </c>
      <c r="C2765" s="169" t="s">
        <v>1277</v>
      </c>
      <c r="D2765" s="169">
        <v>2.5</v>
      </c>
      <c r="E2765" s="171">
        <v>16696</v>
      </c>
      <c r="J2765" s="169">
        <v>2.58</v>
      </c>
      <c r="K2765" s="171">
        <v>46784</v>
      </c>
      <c r="L2765" s="169">
        <v>9083.2800000000007</v>
      </c>
      <c r="M2765" s="169">
        <v>99.605800000000002</v>
      </c>
      <c r="N2765" s="170">
        <v>9047.4737100000002</v>
      </c>
      <c r="O2765" s="169" t="str">
        <f t="shared" si="43"/>
        <v>GNR</v>
      </c>
    </row>
    <row r="2766" spans="1:15" hidden="1" outlineLevel="3" x14ac:dyDescent="0.25">
      <c r="A2766" s="169" t="s">
        <v>1337</v>
      </c>
      <c r="B2766" s="169" t="s">
        <v>1338</v>
      </c>
      <c r="C2766" s="169" t="s">
        <v>1277</v>
      </c>
      <c r="D2766" s="169">
        <v>2.5</v>
      </c>
      <c r="E2766" s="171">
        <v>16696</v>
      </c>
      <c r="J2766" s="169">
        <v>2.58</v>
      </c>
      <c r="K2766" s="171">
        <v>46813</v>
      </c>
      <c r="L2766" s="169">
        <v>9111.2199999999993</v>
      </c>
      <c r="M2766" s="169">
        <v>99.605800000000002</v>
      </c>
      <c r="N2766" s="170">
        <v>9075.3035710000004</v>
      </c>
      <c r="O2766" s="169" t="str">
        <f t="shared" si="43"/>
        <v>GNR</v>
      </c>
    </row>
    <row r="2767" spans="1:15" hidden="1" outlineLevel="3" x14ac:dyDescent="0.25">
      <c r="A2767" s="169" t="s">
        <v>1337</v>
      </c>
      <c r="B2767" s="169" t="s">
        <v>1338</v>
      </c>
      <c r="C2767" s="169" t="s">
        <v>1277</v>
      </c>
      <c r="D2767" s="169">
        <v>2.5</v>
      </c>
      <c r="E2767" s="171">
        <v>16696</v>
      </c>
      <c r="J2767" s="169">
        <v>2.58</v>
      </c>
      <c r="K2767" s="171">
        <v>46844</v>
      </c>
      <c r="L2767" s="169">
        <v>10317.74</v>
      </c>
      <c r="M2767" s="169">
        <v>99.605800000000002</v>
      </c>
      <c r="N2767" s="170">
        <v>10277.06747</v>
      </c>
      <c r="O2767" s="169" t="str">
        <f t="shared" si="43"/>
        <v>GNR</v>
      </c>
    </row>
    <row r="2768" spans="1:15" hidden="1" outlineLevel="3" x14ac:dyDescent="0.25">
      <c r="A2768" s="169" t="s">
        <v>1337</v>
      </c>
      <c r="B2768" s="169" t="s">
        <v>1338</v>
      </c>
      <c r="C2768" s="169" t="s">
        <v>1277</v>
      </c>
      <c r="D2768" s="169">
        <v>2.5</v>
      </c>
      <c r="E2768" s="171">
        <v>16696</v>
      </c>
      <c r="J2768" s="169">
        <v>2.58</v>
      </c>
      <c r="K2768" s="171">
        <v>46874</v>
      </c>
      <c r="L2768" s="169">
        <v>10813.07</v>
      </c>
      <c r="M2768" s="169">
        <v>99.605800000000002</v>
      </c>
      <c r="N2768" s="170">
        <v>10770.444879999999</v>
      </c>
      <c r="O2768" s="169" t="str">
        <f t="shared" si="43"/>
        <v>GNR</v>
      </c>
    </row>
    <row r="2769" spans="1:15" hidden="1" outlineLevel="3" x14ac:dyDescent="0.25">
      <c r="A2769" s="169" t="s">
        <v>1337</v>
      </c>
      <c r="B2769" s="169" t="s">
        <v>1338</v>
      </c>
      <c r="C2769" s="169" t="s">
        <v>1277</v>
      </c>
      <c r="D2769" s="169">
        <v>2.5</v>
      </c>
      <c r="E2769" s="171">
        <v>16696</v>
      </c>
      <c r="J2769" s="169">
        <v>2.58</v>
      </c>
      <c r="K2769" s="171">
        <v>46905</v>
      </c>
      <c r="L2769" s="169">
        <v>11125.32</v>
      </c>
      <c r="M2769" s="169">
        <v>99.605800000000002</v>
      </c>
      <c r="N2769" s="170">
        <v>11081.46399</v>
      </c>
      <c r="O2769" s="169" t="str">
        <f t="shared" si="43"/>
        <v>GNR</v>
      </c>
    </row>
    <row r="2770" spans="1:15" hidden="1" outlineLevel="3" x14ac:dyDescent="0.25">
      <c r="A2770" s="169" t="s">
        <v>1337</v>
      </c>
      <c r="B2770" s="169" t="s">
        <v>1338</v>
      </c>
      <c r="C2770" s="169" t="s">
        <v>1277</v>
      </c>
      <c r="D2770" s="169">
        <v>2.5</v>
      </c>
      <c r="E2770" s="171">
        <v>16696</v>
      </c>
      <c r="J2770" s="169">
        <v>2.58</v>
      </c>
      <c r="K2770" s="171">
        <v>46935</v>
      </c>
      <c r="L2770" s="169">
        <v>11559.84</v>
      </c>
      <c r="M2770" s="169">
        <v>99.605800000000002</v>
      </c>
      <c r="N2770" s="170">
        <v>11514.27111</v>
      </c>
      <c r="O2770" s="169" t="str">
        <f t="shared" si="43"/>
        <v>GNR</v>
      </c>
    </row>
    <row r="2771" spans="1:15" hidden="1" outlineLevel="3" x14ac:dyDescent="0.25">
      <c r="A2771" s="169" t="s">
        <v>1337</v>
      </c>
      <c r="B2771" s="169" t="s">
        <v>1338</v>
      </c>
      <c r="C2771" s="169" t="s">
        <v>1277</v>
      </c>
      <c r="D2771" s="169">
        <v>2.5</v>
      </c>
      <c r="E2771" s="171">
        <v>16696</v>
      </c>
      <c r="J2771" s="169">
        <v>2.58</v>
      </c>
      <c r="K2771" s="171">
        <v>46966</v>
      </c>
      <c r="L2771" s="169">
        <v>11105.72</v>
      </c>
      <c r="M2771" s="169">
        <v>99.605800000000002</v>
      </c>
      <c r="N2771" s="170">
        <v>11061.94125</v>
      </c>
      <c r="O2771" s="169" t="str">
        <f t="shared" si="43"/>
        <v>GNR</v>
      </c>
    </row>
    <row r="2772" spans="1:15" hidden="1" outlineLevel="3" x14ac:dyDescent="0.25">
      <c r="A2772" s="169" t="s">
        <v>1337</v>
      </c>
      <c r="B2772" s="169" t="s">
        <v>1338</v>
      </c>
      <c r="C2772" s="169" t="s">
        <v>1277</v>
      </c>
      <c r="D2772" s="169">
        <v>2.5</v>
      </c>
      <c r="E2772" s="171">
        <v>16696</v>
      </c>
      <c r="J2772" s="169">
        <v>2.58</v>
      </c>
      <c r="K2772" s="171">
        <v>46997</v>
      </c>
      <c r="L2772" s="169">
        <v>11147.09</v>
      </c>
      <c r="M2772" s="169">
        <v>99.605800000000002</v>
      </c>
      <c r="N2772" s="170">
        <v>11103.14817</v>
      </c>
      <c r="O2772" s="169" t="str">
        <f t="shared" si="43"/>
        <v>GNR</v>
      </c>
    </row>
    <row r="2773" spans="1:15" hidden="1" outlineLevel="3" x14ac:dyDescent="0.25">
      <c r="A2773" s="169" t="s">
        <v>1337</v>
      </c>
      <c r="B2773" s="169" t="s">
        <v>1338</v>
      </c>
      <c r="C2773" s="169" t="s">
        <v>1277</v>
      </c>
      <c r="D2773" s="169">
        <v>2.5</v>
      </c>
      <c r="E2773" s="171">
        <v>16696</v>
      </c>
      <c r="J2773" s="169">
        <v>2.58</v>
      </c>
      <c r="K2773" s="171">
        <v>47027</v>
      </c>
      <c r="L2773" s="169">
        <v>311360.27</v>
      </c>
      <c r="M2773" s="169">
        <v>99.605800000000002</v>
      </c>
      <c r="N2773" s="170">
        <v>310132.88780000003</v>
      </c>
      <c r="O2773" s="169" t="str">
        <f t="shared" si="43"/>
        <v>GNR</v>
      </c>
    </row>
    <row r="2774" spans="1:15" hidden="1" outlineLevel="3" x14ac:dyDescent="0.25">
      <c r="A2774" s="169" t="s">
        <v>1339</v>
      </c>
      <c r="B2774" s="169" t="s">
        <v>1340</v>
      </c>
      <c r="C2774" s="169" t="s">
        <v>1277</v>
      </c>
      <c r="D2774" s="169">
        <v>3.5</v>
      </c>
      <c r="E2774" s="171">
        <v>17765</v>
      </c>
      <c r="J2774" s="169">
        <v>3.48</v>
      </c>
      <c r="K2774" s="171">
        <v>43374</v>
      </c>
      <c r="L2774" s="169">
        <v>11173.95</v>
      </c>
      <c r="M2774" s="169">
        <v>100</v>
      </c>
      <c r="N2774" s="170">
        <v>11173.95</v>
      </c>
      <c r="O2774" s="169" t="str">
        <f t="shared" si="43"/>
        <v>GNR</v>
      </c>
    </row>
    <row r="2775" spans="1:15" hidden="1" outlineLevel="3" x14ac:dyDescent="0.25">
      <c r="A2775" s="169" t="s">
        <v>1339</v>
      </c>
      <c r="B2775" s="169" t="s">
        <v>1340</v>
      </c>
      <c r="C2775" s="169" t="s">
        <v>1277</v>
      </c>
      <c r="D2775" s="169">
        <v>3.5</v>
      </c>
      <c r="E2775" s="171">
        <v>17765</v>
      </c>
      <c r="J2775" s="169">
        <v>3.48</v>
      </c>
      <c r="K2775" s="171">
        <v>43405</v>
      </c>
      <c r="L2775" s="169">
        <v>12790.32</v>
      </c>
      <c r="M2775" s="169">
        <v>100</v>
      </c>
      <c r="N2775" s="170">
        <v>12790.32</v>
      </c>
      <c r="O2775" s="169" t="str">
        <f t="shared" si="43"/>
        <v>GNR</v>
      </c>
    </row>
    <row r="2776" spans="1:15" hidden="1" outlineLevel="3" x14ac:dyDescent="0.25">
      <c r="A2776" s="169" t="s">
        <v>1339</v>
      </c>
      <c r="B2776" s="169" t="s">
        <v>1340</v>
      </c>
      <c r="C2776" s="169" t="s">
        <v>1277</v>
      </c>
      <c r="D2776" s="169">
        <v>3.5</v>
      </c>
      <c r="E2776" s="171">
        <v>17765</v>
      </c>
      <c r="J2776" s="169">
        <v>3.48</v>
      </c>
      <c r="K2776" s="171">
        <v>43435</v>
      </c>
      <c r="L2776" s="169">
        <v>14402.31</v>
      </c>
      <c r="M2776" s="169">
        <v>100</v>
      </c>
      <c r="N2776" s="170">
        <v>14402.31</v>
      </c>
      <c r="O2776" s="169" t="str">
        <f t="shared" si="43"/>
        <v>GNR</v>
      </c>
    </row>
    <row r="2777" spans="1:15" hidden="1" outlineLevel="3" x14ac:dyDescent="0.25">
      <c r="A2777" s="169" t="s">
        <v>1339</v>
      </c>
      <c r="B2777" s="169" t="s">
        <v>1340</v>
      </c>
      <c r="C2777" s="169" t="s">
        <v>1277</v>
      </c>
      <c r="D2777" s="169">
        <v>3.5</v>
      </c>
      <c r="E2777" s="171">
        <v>17765</v>
      </c>
      <c r="J2777" s="169">
        <v>3.48</v>
      </c>
      <c r="K2777" s="171">
        <v>43466</v>
      </c>
      <c r="L2777" s="169">
        <v>16007.85</v>
      </c>
      <c r="M2777" s="169">
        <v>100</v>
      </c>
      <c r="N2777" s="170">
        <v>16007.85</v>
      </c>
      <c r="O2777" s="169" t="str">
        <f t="shared" si="43"/>
        <v>GNR</v>
      </c>
    </row>
    <row r="2778" spans="1:15" hidden="1" outlineLevel="3" x14ac:dyDescent="0.25">
      <c r="A2778" s="169" t="s">
        <v>1339</v>
      </c>
      <c r="B2778" s="169" t="s">
        <v>1340</v>
      </c>
      <c r="C2778" s="169" t="s">
        <v>1277</v>
      </c>
      <c r="D2778" s="169">
        <v>3.5</v>
      </c>
      <c r="E2778" s="171">
        <v>17765</v>
      </c>
      <c r="J2778" s="169">
        <v>3.48</v>
      </c>
      <c r="K2778" s="171">
        <v>43497</v>
      </c>
      <c r="L2778" s="169">
        <v>17604.93</v>
      </c>
      <c r="M2778" s="169">
        <v>100</v>
      </c>
      <c r="N2778" s="170">
        <v>17604.93</v>
      </c>
      <c r="O2778" s="169" t="str">
        <f t="shared" si="43"/>
        <v>GNR</v>
      </c>
    </row>
    <row r="2779" spans="1:15" hidden="1" outlineLevel="3" x14ac:dyDescent="0.25">
      <c r="A2779" s="169" t="s">
        <v>1339</v>
      </c>
      <c r="B2779" s="169" t="s">
        <v>1340</v>
      </c>
      <c r="C2779" s="169" t="s">
        <v>1277</v>
      </c>
      <c r="D2779" s="169">
        <v>3.5</v>
      </c>
      <c r="E2779" s="171">
        <v>17765</v>
      </c>
      <c r="J2779" s="169">
        <v>3.48</v>
      </c>
      <c r="K2779" s="171">
        <v>43525</v>
      </c>
      <c r="L2779" s="169">
        <v>19191.48</v>
      </c>
      <c r="M2779" s="169">
        <v>100</v>
      </c>
      <c r="N2779" s="170">
        <v>19191.48</v>
      </c>
      <c r="O2779" s="169" t="str">
        <f t="shared" si="43"/>
        <v>GNR</v>
      </c>
    </row>
    <row r="2780" spans="1:15" hidden="1" outlineLevel="3" x14ac:dyDescent="0.25">
      <c r="A2780" s="169" t="s">
        <v>1339</v>
      </c>
      <c r="B2780" s="169" t="s">
        <v>1340</v>
      </c>
      <c r="C2780" s="169" t="s">
        <v>1277</v>
      </c>
      <c r="D2780" s="169">
        <v>3.5</v>
      </c>
      <c r="E2780" s="171">
        <v>17765</v>
      </c>
      <c r="J2780" s="169">
        <v>3.48</v>
      </c>
      <c r="K2780" s="171">
        <v>43556</v>
      </c>
      <c r="L2780" s="169">
        <v>20765.46</v>
      </c>
      <c r="M2780" s="169">
        <v>100</v>
      </c>
      <c r="N2780" s="170">
        <v>20765.46</v>
      </c>
      <c r="O2780" s="169" t="str">
        <f t="shared" si="43"/>
        <v>GNR</v>
      </c>
    </row>
    <row r="2781" spans="1:15" hidden="1" outlineLevel="3" x14ac:dyDescent="0.25">
      <c r="A2781" s="169" t="s">
        <v>1339</v>
      </c>
      <c r="B2781" s="169" t="s">
        <v>1340</v>
      </c>
      <c r="C2781" s="169" t="s">
        <v>1277</v>
      </c>
      <c r="D2781" s="169">
        <v>3.5</v>
      </c>
      <c r="E2781" s="171">
        <v>17765</v>
      </c>
      <c r="J2781" s="169">
        <v>3.48</v>
      </c>
      <c r="K2781" s="171">
        <v>43586</v>
      </c>
      <c r="L2781" s="169">
        <v>22324.86</v>
      </c>
      <c r="M2781" s="169">
        <v>100</v>
      </c>
      <c r="N2781" s="170">
        <v>22324.86</v>
      </c>
      <c r="O2781" s="169" t="str">
        <f t="shared" si="43"/>
        <v>GNR</v>
      </c>
    </row>
    <row r="2782" spans="1:15" hidden="1" outlineLevel="3" x14ac:dyDescent="0.25">
      <c r="A2782" s="169" t="s">
        <v>1339</v>
      </c>
      <c r="B2782" s="169" t="s">
        <v>1340</v>
      </c>
      <c r="C2782" s="169" t="s">
        <v>1277</v>
      </c>
      <c r="D2782" s="169">
        <v>3.5</v>
      </c>
      <c r="E2782" s="171">
        <v>17765</v>
      </c>
      <c r="J2782" s="169">
        <v>3.48</v>
      </c>
      <c r="K2782" s="171">
        <v>43617</v>
      </c>
      <c r="L2782" s="169">
        <v>23867.67</v>
      </c>
      <c r="M2782" s="169">
        <v>100</v>
      </c>
      <c r="N2782" s="170">
        <v>23867.67</v>
      </c>
      <c r="O2782" s="169" t="str">
        <f t="shared" si="43"/>
        <v>GNR</v>
      </c>
    </row>
    <row r="2783" spans="1:15" hidden="1" outlineLevel="3" x14ac:dyDescent="0.25">
      <c r="A2783" s="169" t="s">
        <v>1339</v>
      </c>
      <c r="B2783" s="169" t="s">
        <v>1340</v>
      </c>
      <c r="C2783" s="169" t="s">
        <v>1277</v>
      </c>
      <c r="D2783" s="169">
        <v>3.5</v>
      </c>
      <c r="E2783" s="171">
        <v>17765</v>
      </c>
      <c r="J2783" s="169">
        <v>3.48</v>
      </c>
      <c r="K2783" s="171">
        <v>43647</v>
      </c>
      <c r="L2783" s="169">
        <v>25391.85</v>
      </c>
      <c r="M2783" s="169">
        <v>100</v>
      </c>
      <c r="N2783" s="170">
        <v>25391.85</v>
      </c>
      <c r="O2783" s="169" t="str">
        <f t="shared" si="43"/>
        <v>GNR</v>
      </c>
    </row>
    <row r="2784" spans="1:15" hidden="1" outlineLevel="3" x14ac:dyDescent="0.25">
      <c r="A2784" s="169" t="s">
        <v>1339</v>
      </c>
      <c r="B2784" s="169" t="s">
        <v>1340</v>
      </c>
      <c r="C2784" s="169" t="s">
        <v>1277</v>
      </c>
      <c r="D2784" s="169">
        <v>3.5</v>
      </c>
      <c r="E2784" s="171">
        <v>17765</v>
      </c>
      <c r="J2784" s="169">
        <v>3.48</v>
      </c>
      <c r="K2784" s="171">
        <v>43678</v>
      </c>
      <c r="L2784" s="169">
        <v>26895.45</v>
      </c>
      <c r="M2784" s="169">
        <v>100</v>
      </c>
      <c r="N2784" s="170">
        <v>26895.45</v>
      </c>
      <c r="O2784" s="169" t="str">
        <f t="shared" si="43"/>
        <v>GNR</v>
      </c>
    </row>
    <row r="2785" spans="1:15" hidden="1" outlineLevel="3" x14ac:dyDescent="0.25">
      <c r="A2785" s="169" t="s">
        <v>1339</v>
      </c>
      <c r="B2785" s="169" t="s">
        <v>1340</v>
      </c>
      <c r="C2785" s="169" t="s">
        <v>1277</v>
      </c>
      <c r="D2785" s="169">
        <v>3.5</v>
      </c>
      <c r="E2785" s="171">
        <v>17765</v>
      </c>
      <c r="J2785" s="169">
        <v>3.48</v>
      </c>
      <c r="K2785" s="171">
        <v>43709</v>
      </c>
      <c r="L2785" s="169">
        <v>28376.52</v>
      </c>
      <c r="M2785" s="169">
        <v>100</v>
      </c>
      <c r="N2785" s="170">
        <v>28376.52</v>
      </c>
      <c r="O2785" s="169" t="str">
        <f t="shared" si="43"/>
        <v>GNR</v>
      </c>
    </row>
    <row r="2786" spans="1:15" hidden="1" outlineLevel="3" x14ac:dyDescent="0.25">
      <c r="A2786" s="169" t="s">
        <v>1339</v>
      </c>
      <c r="B2786" s="169" t="s">
        <v>1340</v>
      </c>
      <c r="C2786" s="169" t="s">
        <v>1277</v>
      </c>
      <c r="D2786" s="169">
        <v>3.5</v>
      </c>
      <c r="E2786" s="171">
        <v>17765</v>
      </c>
      <c r="J2786" s="169">
        <v>3.48</v>
      </c>
      <c r="K2786" s="171">
        <v>43739</v>
      </c>
      <c r="L2786" s="169">
        <v>29833.14</v>
      </c>
      <c r="M2786" s="169">
        <v>100</v>
      </c>
      <c r="N2786" s="170">
        <v>29833.14</v>
      </c>
      <c r="O2786" s="169" t="str">
        <f t="shared" si="43"/>
        <v>GNR</v>
      </c>
    </row>
    <row r="2787" spans="1:15" hidden="1" outlineLevel="3" x14ac:dyDescent="0.25">
      <c r="A2787" s="169" t="s">
        <v>1339</v>
      </c>
      <c r="B2787" s="169" t="s">
        <v>1340</v>
      </c>
      <c r="C2787" s="169" t="s">
        <v>1277</v>
      </c>
      <c r="D2787" s="169">
        <v>3.5</v>
      </c>
      <c r="E2787" s="171">
        <v>17765</v>
      </c>
      <c r="J2787" s="169">
        <v>3.48</v>
      </c>
      <c r="K2787" s="171">
        <v>43770</v>
      </c>
      <c r="L2787" s="169">
        <v>31263.39</v>
      </c>
      <c r="M2787" s="169">
        <v>100</v>
      </c>
      <c r="N2787" s="170">
        <v>31263.39</v>
      </c>
      <c r="O2787" s="169" t="str">
        <f t="shared" si="43"/>
        <v>GNR</v>
      </c>
    </row>
    <row r="2788" spans="1:15" hidden="1" outlineLevel="3" x14ac:dyDescent="0.25">
      <c r="A2788" s="169" t="s">
        <v>1339</v>
      </c>
      <c r="B2788" s="169" t="s">
        <v>1340</v>
      </c>
      <c r="C2788" s="169" t="s">
        <v>1277</v>
      </c>
      <c r="D2788" s="169">
        <v>3.5</v>
      </c>
      <c r="E2788" s="171">
        <v>17765</v>
      </c>
      <c r="J2788" s="169">
        <v>3.48</v>
      </c>
      <c r="K2788" s="171">
        <v>43800</v>
      </c>
      <c r="L2788" s="169">
        <v>30865.05</v>
      </c>
      <c r="M2788" s="169">
        <v>100</v>
      </c>
      <c r="N2788" s="170">
        <v>30865.05</v>
      </c>
      <c r="O2788" s="169" t="str">
        <f t="shared" si="43"/>
        <v>GNR</v>
      </c>
    </row>
    <row r="2789" spans="1:15" hidden="1" outlineLevel="3" x14ac:dyDescent="0.25">
      <c r="A2789" s="169" t="s">
        <v>1339</v>
      </c>
      <c r="B2789" s="169" t="s">
        <v>1340</v>
      </c>
      <c r="C2789" s="169" t="s">
        <v>1277</v>
      </c>
      <c r="D2789" s="169">
        <v>3.5</v>
      </c>
      <c r="E2789" s="171">
        <v>17765</v>
      </c>
      <c r="J2789" s="169">
        <v>3.48</v>
      </c>
      <c r="K2789" s="171">
        <v>43831</v>
      </c>
      <c r="L2789" s="169">
        <v>32223.45</v>
      </c>
      <c r="M2789" s="169">
        <v>100</v>
      </c>
      <c r="N2789" s="170">
        <v>32223.45</v>
      </c>
      <c r="O2789" s="169" t="str">
        <f t="shared" si="43"/>
        <v>GNR</v>
      </c>
    </row>
    <row r="2790" spans="1:15" hidden="1" outlineLevel="3" x14ac:dyDescent="0.25">
      <c r="A2790" s="169" t="s">
        <v>1339</v>
      </c>
      <c r="B2790" s="169" t="s">
        <v>1340</v>
      </c>
      <c r="C2790" s="169" t="s">
        <v>1277</v>
      </c>
      <c r="D2790" s="169">
        <v>3.5</v>
      </c>
      <c r="E2790" s="171">
        <v>17765</v>
      </c>
      <c r="J2790" s="169">
        <v>3.48</v>
      </c>
      <c r="K2790" s="171">
        <v>43862</v>
      </c>
      <c r="L2790" s="169">
        <v>29781.21</v>
      </c>
      <c r="M2790" s="169">
        <v>100</v>
      </c>
      <c r="N2790" s="170">
        <v>29781.21</v>
      </c>
      <c r="O2790" s="169" t="str">
        <f t="shared" si="43"/>
        <v>GNR</v>
      </c>
    </row>
    <row r="2791" spans="1:15" hidden="1" outlineLevel="3" x14ac:dyDescent="0.25">
      <c r="A2791" s="169" t="s">
        <v>1339</v>
      </c>
      <c r="B2791" s="169" t="s">
        <v>1340</v>
      </c>
      <c r="C2791" s="169" t="s">
        <v>1277</v>
      </c>
      <c r="D2791" s="169">
        <v>3.5</v>
      </c>
      <c r="E2791" s="171">
        <v>17765</v>
      </c>
      <c r="J2791" s="169">
        <v>3.48</v>
      </c>
      <c r="K2791" s="171">
        <v>43891</v>
      </c>
      <c r="L2791" s="169">
        <v>29607.119999999999</v>
      </c>
      <c r="M2791" s="169">
        <v>100</v>
      </c>
      <c r="N2791" s="170">
        <v>29607.119999999999</v>
      </c>
      <c r="O2791" s="169" t="str">
        <f t="shared" si="43"/>
        <v>GNR</v>
      </c>
    </row>
    <row r="2792" spans="1:15" hidden="1" outlineLevel="3" x14ac:dyDescent="0.25">
      <c r="A2792" s="169" t="s">
        <v>1339</v>
      </c>
      <c r="B2792" s="169" t="s">
        <v>1340</v>
      </c>
      <c r="C2792" s="169" t="s">
        <v>1277</v>
      </c>
      <c r="D2792" s="169">
        <v>3.5</v>
      </c>
      <c r="E2792" s="171">
        <v>17765</v>
      </c>
      <c r="J2792" s="169">
        <v>3.48</v>
      </c>
      <c r="K2792" s="171">
        <v>43922</v>
      </c>
      <c r="L2792" s="169">
        <v>34110.089999999997</v>
      </c>
      <c r="M2792" s="169">
        <v>100</v>
      </c>
      <c r="N2792" s="170">
        <v>34110.089999999997</v>
      </c>
      <c r="O2792" s="169" t="str">
        <f t="shared" si="43"/>
        <v>GNR</v>
      </c>
    </row>
    <row r="2793" spans="1:15" hidden="1" outlineLevel="3" x14ac:dyDescent="0.25">
      <c r="A2793" s="169" t="s">
        <v>1339</v>
      </c>
      <c r="B2793" s="169" t="s">
        <v>1340</v>
      </c>
      <c r="C2793" s="169" t="s">
        <v>1277</v>
      </c>
      <c r="D2793" s="169">
        <v>3.5</v>
      </c>
      <c r="E2793" s="171">
        <v>17765</v>
      </c>
      <c r="J2793" s="169">
        <v>3.48</v>
      </c>
      <c r="K2793" s="171">
        <v>43952</v>
      </c>
      <c r="L2793" s="169">
        <v>36984.51</v>
      </c>
      <c r="M2793" s="169">
        <v>100</v>
      </c>
      <c r="N2793" s="170">
        <v>36984.51</v>
      </c>
      <c r="O2793" s="169" t="str">
        <f t="shared" si="43"/>
        <v>GNR</v>
      </c>
    </row>
    <row r="2794" spans="1:15" hidden="1" outlineLevel="3" x14ac:dyDescent="0.25">
      <c r="A2794" s="169" t="s">
        <v>1339</v>
      </c>
      <c r="B2794" s="169" t="s">
        <v>1340</v>
      </c>
      <c r="C2794" s="169" t="s">
        <v>1277</v>
      </c>
      <c r="D2794" s="169">
        <v>3.5</v>
      </c>
      <c r="E2794" s="171">
        <v>17765</v>
      </c>
      <c r="J2794" s="169">
        <v>3.48</v>
      </c>
      <c r="K2794" s="171">
        <v>43983</v>
      </c>
      <c r="L2794" s="169">
        <v>36837</v>
      </c>
      <c r="M2794" s="169">
        <v>100</v>
      </c>
      <c r="N2794" s="170">
        <v>36837</v>
      </c>
      <c r="O2794" s="169" t="str">
        <f t="shared" si="43"/>
        <v>GNR</v>
      </c>
    </row>
    <row r="2795" spans="1:15" hidden="1" outlineLevel="3" x14ac:dyDescent="0.25">
      <c r="A2795" s="169" t="s">
        <v>1339</v>
      </c>
      <c r="B2795" s="169" t="s">
        <v>1340</v>
      </c>
      <c r="C2795" s="169" t="s">
        <v>1277</v>
      </c>
      <c r="D2795" s="169">
        <v>3.5</v>
      </c>
      <c r="E2795" s="171">
        <v>17765</v>
      </c>
      <c r="J2795" s="169">
        <v>3.48</v>
      </c>
      <c r="K2795" s="171">
        <v>44013</v>
      </c>
      <c r="L2795" s="169">
        <v>41120.76</v>
      </c>
      <c r="M2795" s="169">
        <v>100</v>
      </c>
      <c r="N2795" s="170">
        <v>41120.76</v>
      </c>
      <c r="O2795" s="169" t="str">
        <f t="shared" si="43"/>
        <v>GNR</v>
      </c>
    </row>
    <row r="2796" spans="1:15" hidden="1" outlineLevel="3" x14ac:dyDescent="0.25">
      <c r="A2796" s="169" t="s">
        <v>1339</v>
      </c>
      <c r="B2796" s="169" t="s">
        <v>1340</v>
      </c>
      <c r="C2796" s="169" t="s">
        <v>1277</v>
      </c>
      <c r="D2796" s="169">
        <v>3.5</v>
      </c>
      <c r="E2796" s="171">
        <v>17765</v>
      </c>
      <c r="J2796" s="169">
        <v>3.48</v>
      </c>
      <c r="K2796" s="171">
        <v>44044</v>
      </c>
      <c r="L2796" s="169">
        <v>40465.019999999997</v>
      </c>
      <c r="M2796" s="169">
        <v>100</v>
      </c>
      <c r="N2796" s="170">
        <v>40465.019999999997</v>
      </c>
      <c r="O2796" s="169" t="str">
        <f t="shared" si="43"/>
        <v>GNR</v>
      </c>
    </row>
    <row r="2797" spans="1:15" hidden="1" outlineLevel="3" x14ac:dyDescent="0.25">
      <c r="A2797" s="169" t="s">
        <v>1339</v>
      </c>
      <c r="B2797" s="169" t="s">
        <v>1340</v>
      </c>
      <c r="C2797" s="169" t="s">
        <v>1277</v>
      </c>
      <c r="D2797" s="169">
        <v>3.5</v>
      </c>
      <c r="E2797" s="171">
        <v>17765</v>
      </c>
      <c r="J2797" s="169">
        <v>3.48</v>
      </c>
      <c r="K2797" s="171">
        <v>44075</v>
      </c>
      <c r="L2797" s="169">
        <v>38822.639999999999</v>
      </c>
      <c r="M2797" s="169">
        <v>100</v>
      </c>
      <c r="N2797" s="170">
        <v>38822.639999999999</v>
      </c>
      <c r="O2797" s="169" t="str">
        <f t="shared" si="43"/>
        <v>GNR</v>
      </c>
    </row>
    <row r="2798" spans="1:15" hidden="1" outlineLevel="3" x14ac:dyDescent="0.25">
      <c r="A2798" s="169" t="s">
        <v>1339</v>
      </c>
      <c r="B2798" s="169" t="s">
        <v>1340</v>
      </c>
      <c r="C2798" s="169" t="s">
        <v>1277</v>
      </c>
      <c r="D2798" s="169">
        <v>3.5</v>
      </c>
      <c r="E2798" s="171">
        <v>17765</v>
      </c>
      <c r="J2798" s="169">
        <v>3.48</v>
      </c>
      <c r="K2798" s="171">
        <v>44105</v>
      </c>
      <c r="L2798" s="169">
        <v>37006.71</v>
      </c>
      <c r="M2798" s="169">
        <v>100</v>
      </c>
      <c r="N2798" s="170">
        <v>37006.71</v>
      </c>
      <c r="O2798" s="169" t="str">
        <f t="shared" si="43"/>
        <v>GNR</v>
      </c>
    </row>
    <row r="2799" spans="1:15" hidden="1" outlineLevel="3" x14ac:dyDescent="0.25">
      <c r="A2799" s="169" t="s">
        <v>1339</v>
      </c>
      <c r="B2799" s="169" t="s">
        <v>1340</v>
      </c>
      <c r="C2799" s="169" t="s">
        <v>1277</v>
      </c>
      <c r="D2799" s="169">
        <v>3.5</v>
      </c>
      <c r="E2799" s="171">
        <v>17765</v>
      </c>
      <c r="J2799" s="169">
        <v>3.48</v>
      </c>
      <c r="K2799" s="171">
        <v>44136</v>
      </c>
      <c r="L2799" s="169">
        <v>36294.36</v>
      </c>
      <c r="M2799" s="169">
        <v>100</v>
      </c>
      <c r="N2799" s="170">
        <v>36294.36</v>
      </c>
      <c r="O2799" s="169" t="str">
        <f t="shared" si="43"/>
        <v>GNR</v>
      </c>
    </row>
    <row r="2800" spans="1:15" hidden="1" outlineLevel="3" x14ac:dyDescent="0.25">
      <c r="A2800" s="169" t="s">
        <v>1339</v>
      </c>
      <c r="B2800" s="169" t="s">
        <v>1340</v>
      </c>
      <c r="C2800" s="169" t="s">
        <v>1277</v>
      </c>
      <c r="D2800" s="169">
        <v>3.5</v>
      </c>
      <c r="E2800" s="171">
        <v>17765</v>
      </c>
      <c r="J2800" s="169">
        <v>3.48</v>
      </c>
      <c r="K2800" s="171">
        <v>44166</v>
      </c>
      <c r="L2800" s="169">
        <v>33844.199999999997</v>
      </c>
      <c r="M2800" s="169">
        <v>100</v>
      </c>
      <c r="N2800" s="170">
        <v>33844.199999999997</v>
      </c>
      <c r="O2800" s="169" t="str">
        <f t="shared" si="43"/>
        <v>GNR</v>
      </c>
    </row>
    <row r="2801" spans="1:15" hidden="1" outlineLevel="3" x14ac:dyDescent="0.25">
      <c r="A2801" s="169" t="s">
        <v>1339</v>
      </c>
      <c r="B2801" s="169" t="s">
        <v>1340</v>
      </c>
      <c r="C2801" s="169" t="s">
        <v>1277</v>
      </c>
      <c r="D2801" s="169">
        <v>3.5</v>
      </c>
      <c r="E2801" s="171">
        <v>17765</v>
      </c>
      <c r="J2801" s="169">
        <v>3.48</v>
      </c>
      <c r="K2801" s="171">
        <v>44197</v>
      </c>
      <c r="L2801" s="169">
        <v>35871.24</v>
      </c>
      <c r="M2801" s="169">
        <v>100</v>
      </c>
      <c r="N2801" s="170">
        <v>35871.24</v>
      </c>
      <c r="O2801" s="169" t="str">
        <f t="shared" si="43"/>
        <v>GNR</v>
      </c>
    </row>
    <row r="2802" spans="1:15" hidden="1" outlineLevel="3" x14ac:dyDescent="0.25">
      <c r="A2802" s="169" t="s">
        <v>1339</v>
      </c>
      <c r="B2802" s="169" t="s">
        <v>1340</v>
      </c>
      <c r="C2802" s="169" t="s">
        <v>1277</v>
      </c>
      <c r="D2802" s="169">
        <v>3.5</v>
      </c>
      <c r="E2802" s="171">
        <v>17765</v>
      </c>
      <c r="J2802" s="169">
        <v>3.48</v>
      </c>
      <c r="K2802" s="171">
        <v>44228</v>
      </c>
      <c r="L2802" s="169">
        <v>30542.7</v>
      </c>
      <c r="M2802" s="169">
        <v>100</v>
      </c>
      <c r="N2802" s="170">
        <v>30542.7</v>
      </c>
      <c r="O2802" s="169" t="str">
        <f t="shared" si="43"/>
        <v>GNR</v>
      </c>
    </row>
    <row r="2803" spans="1:15" hidden="1" outlineLevel="3" x14ac:dyDescent="0.25">
      <c r="A2803" s="169" t="s">
        <v>1339</v>
      </c>
      <c r="B2803" s="169" t="s">
        <v>1340</v>
      </c>
      <c r="C2803" s="169" t="s">
        <v>1277</v>
      </c>
      <c r="D2803" s="169">
        <v>3.5</v>
      </c>
      <c r="E2803" s="171">
        <v>17765</v>
      </c>
      <c r="J2803" s="169">
        <v>3.48</v>
      </c>
      <c r="K2803" s="171">
        <v>44256</v>
      </c>
      <c r="L2803" s="169">
        <v>30750.57</v>
      </c>
      <c r="M2803" s="169">
        <v>100</v>
      </c>
      <c r="N2803" s="170">
        <v>30750.57</v>
      </c>
      <c r="O2803" s="169" t="str">
        <f t="shared" si="43"/>
        <v>GNR</v>
      </c>
    </row>
    <row r="2804" spans="1:15" hidden="1" outlineLevel="3" x14ac:dyDescent="0.25">
      <c r="A2804" s="169" t="s">
        <v>1339</v>
      </c>
      <c r="B2804" s="169" t="s">
        <v>1340</v>
      </c>
      <c r="C2804" s="169" t="s">
        <v>1277</v>
      </c>
      <c r="D2804" s="169">
        <v>3.5</v>
      </c>
      <c r="E2804" s="171">
        <v>17765</v>
      </c>
      <c r="J2804" s="169">
        <v>3.48</v>
      </c>
      <c r="K2804" s="171">
        <v>44287</v>
      </c>
      <c r="L2804" s="169">
        <v>35596.53</v>
      </c>
      <c r="M2804" s="169">
        <v>100</v>
      </c>
      <c r="N2804" s="170">
        <v>35596.53</v>
      </c>
      <c r="O2804" s="169" t="str">
        <f t="shared" si="43"/>
        <v>GNR</v>
      </c>
    </row>
    <row r="2805" spans="1:15" hidden="1" outlineLevel="3" x14ac:dyDescent="0.25">
      <c r="A2805" s="169" t="s">
        <v>1339</v>
      </c>
      <c r="B2805" s="169" t="s">
        <v>1340</v>
      </c>
      <c r="C2805" s="169" t="s">
        <v>1277</v>
      </c>
      <c r="D2805" s="169">
        <v>3.5</v>
      </c>
      <c r="E2805" s="171">
        <v>17765</v>
      </c>
      <c r="J2805" s="169">
        <v>3.48</v>
      </c>
      <c r="K2805" s="171">
        <v>44317</v>
      </c>
      <c r="L2805" s="169">
        <v>37689.06</v>
      </c>
      <c r="M2805" s="169">
        <v>100</v>
      </c>
      <c r="N2805" s="170">
        <v>37689.06</v>
      </c>
      <c r="O2805" s="169" t="str">
        <f t="shared" si="43"/>
        <v>GNR</v>
      </c>
    </row>
    <row r="2806" spans="1:15" hidden="1" outlineLevel="3" x14ac:dyDescent="0.25">
      <c r="A2806" s="169" t="s">
        <v>1339</v>
      </c>
      <c r="B2806" s="169" t="s">
        <v>1340</v>
      </c>
      <c r="C2806" s="169" t="s">
        <v>1277</v>
      </c>
      <c r="D2806" s="169">
        <v>3.5</v>
      </c>
      <c r="E2806" s="171">
        <v>17765</v>
      </c>
      <c r="J2806" s="169">
        <v>3.48</v>
      </c>
      <c r="K2806" s="171">
        <v>44348</v>
      </c>
      <c r="L2806" s="169">
        <v>39162.51</v>
      </c>
      <c r="M2806" s="169">
        <v>100</v>
      </c>
      <c r="N2806" s="170">
        <v>39162.51</v>
      </c>
      <c r="O2806" s="169" t="str">
        <f t="shared" si="43"/>
        <v>GNR</v>
      </c>
    </row>
    <row r="2807" spans="1:15" hidden="1" outlineLevel="3" x14ac:dyDescent="0.25">
      <c r="A2807" s="169" t="s">
        <v>1339</v>
      </c>
      <c r="B2807" s="169" t="s">
        <v>1340</v>
      </c>
      <c r="C2807" s="169" t="s">
        <v>1277</v>
      </c>
      <c r="D2807" s="169">
        <v>3.5</v>
      </c>
      <c r="E2807" s="171">
        <v>17765</v>
      </c>
      <c r="J2807" s="169">
        <v>3.48</v>
      </c>
      <c r="K2807" s="171">
        <v>44378</v>
      </c>
      <c r="L2807" s="169">
        <v>41048.49</v>
      </c>
      <c r="M2807" s="169">
        <v>100</v>
      </c>
      <c r="N2807" s="170">
        <v>41048.49</v>
      </c>
      <c r="O2807" s="169" t="str">
        <f t="shared" si="43"/>
        <v>GNR</v>
      </c>
    </row>
    <row r="2808" spans="1:15" hidden="1" outlineLevel="3" x14ac:dyDescent="0.25">
      <c r="A2808" s="169" t="s">
        <v>1339</v>
      </c>
      <c r="B2808" s="169" t="s">
        <v>1340</v>
      </c>
      <c r="C2808" s="169" t="s">
        <v>1277</v>
      </c>
      <c r="D2808" s="169">
        <v>3.5</v>
      </c>
      <c r="E2808" s="171">
        <v>17765</v>
      </c>
      <c r="J2808" s="169">
        <v>3.48</v>
      </c>
      <c r="K2808" s="171">
        <v>44409</v>
      </c>
      <c r="L2808" s="169">
        <v>39266.94</v>
      </c>
      <c r="M2808" s="169">
        <v>100</v>
      </c>
      <c r="N2808" s="170">
        <v>39266.94</v>
      </c>
      <c r="O2808" s="169" t="str">
        <f t="shared" si="43"/>
        <v>GNR</v>
      </c>
    </row>
    <row r="2809" spans="1:15" hidden="1" outlineLevel="3" x14ac:dyDescent="0.25">
      <c r="A2809" s="169" t="s">
        <v>1339</v>
      </c>
      <c r="B2809" s="169" t="s">
        <v>1340</v>
      </c>
      <c r="C2809" s="169" t="s">
        <v>1277</v>
      </c>
      <c r="D2809" s="169">
        <v>3.5</v>
      </c>
      <c r="E2809" s="171">
        <v>17765</v>
      </c>
      <c r="J2809" s="169">
        <v>3.48</v>
      </c>
      <c r="K2809" s="171">
        <v>44440</v>
      </c>
      <c r="L2809" s="169">
        <v>39495.06</v>
      </c>
      <c r="M2809" s="169">
        <v>100</v>
      </c>
      <c r="N2809" s="170">
        <v>39495.06</v>
      </c>
      <c r="O2809" s="169" t="str">
        <f t="shared" si="43"/>
        <v>GNR</v>
      </c>
    </row>
    <row r="2810" spans="1:15" hidden="1" outlineLevel="3" x14ac:dyDescent="0.25">
      <c r="A2810" s="169" t="s">
        <v>1339</v>
      </c>
      <c r="B2810" s="169" t="s">
        <v>1340</v>
      </c>
      <c r="C2810" s="169" t="s">
        <v>1277</v>
      </c>
      <c r="D2810" s="169">
        <v>3.5</v>
      </c>
      <c r="E2810" s="171">
        <v>17765</v>
      </c>
      <c r="J2810" s="169">
        <v>3.48</v>
      </c>
      <c r="K2810" s="171">
        <v>44470</v>
      </c>
      <c r="L2810" s="169">
        <v>35155.230000000003</v>
      </c>
      <c r="M2810" s="169">
        <v>100</v>
      </c>
      <c r="N2810" s="170">
        <v>35155.230000000003</v>
      </c>
      <c r="O2810" s="169" t="str">
        <f t="shared" si="43"/>
        <v>GNR</v>
      </c>
    </row>
    <row r="2811" spans="1:15" hidden="1" outlineLevel="3" x14ac:dyDescent="0.25">
      <c r="A2811" s="169" t="s">
        <v>1339</v>
      </c>
      <c r="B2811" s="169" t="s">
        <v>1340</v>
      </c>
      <c r="C2811" s="169" t="s">
        <v>1277</v>
      </c>
      <c r="D2811" s="169">
        <v>3.5</v>
      </c>
      <c r="E2811" s="171">
        <v>17765</v>
      </c>
      <c r="J2811" s="169">
        <v>3.48</v>
      </c>
      <c r="K2811" s="171">
        <v>44501</v>
      </c>
      <c r="L2811" s="169">
        <v>34896.57</v>
      </c>
      <c r="M2811" s="169">
        <v>100</v>
      </c>
      <c r="N2811" s="170">
        <v>34896.57</v>
      </c>
      <c r="O2811" s="169" t="str">
        <f t="shared" si="43"/>
        <v>GNR</v>
      </c>
    </row>
    <row r="2812" spans="1:15" hidden="1" outlineLevel="3" x14ac:dyDescent="0.25">
      <c r="A2812" s="169" t="s">
        <v>1339</v>
      </c>
      <c r="B2812" s="169" t="s">
        <v>1340</v>
      </c>
      <c r="C2812" s="169" t="s">
        <v>1277</v>
      </c>
      <c r="D2812" s="169">
        <v>3.5</v>
      </c>
      <c r="E2812" s="171">
        <v>17765</v>
      </c>
      <c r="J2812" s="169">
        <v>3.48</v>
      </c>
      <c r="K2812" s="171">
        <v>44531</v>
      </c>
      <c r="L2812" s="169">
        <v>32499.75</v>
      </c>
      <c r="M2812" s="169">
        <v>100</v>
      </c>
      <c r="N2812" s="170">
        <v>32499.75</v>
      </c>
      <c r="O2812" s="169" t="str">
        <f t="shared" si="43"/>
        <v>GNR</v>
      </c>
    </row>
    <row r="2813" spans="1:15" hidden="1" outlineLevel="3" x14ac:dyDescent="0.25">
      <c r="A2813" s="169" t="s">
        <v>1339</v>
      </c>
      <c r="B2813" s="169" t="s">
        <v>1340</v>
      </c>
      <c r="C2813" s="169" t="s">
        <v>1277</v>
      </c>
      <c r="D2813" s="169">
        <v>3.5</v>
      </c>
      <c r="E2813" s="171">
        <v>17765</v>
      </c>
      <c r="J2813" s="169">
        <v>3.48</v>
      </c>
      <c r="K2813" s="171">
        <v>44562</v>
      </c>
      <c r="L2813" s="169">
        <v>32718</v>
      </c>
      <c r="M2813" s="169">
        <v>100</v>
      </c>
      <c r="N2813" s="170">
        <v>32718</v>
      </c>
      <c r="O2813" s="169" t="str">
        <f t="shared" si="43"/>
        <v>GNR</v>
      </c>
    </row>
    <row r="2814" spans="1:15" hidden="1" outlineLevel="3" x14ac:dyDescent="0.25">
      <c r="A2814" s="169" t="s">
        <v>1339</v>
      </c>
      <c r="B2814" s="169" t="s">
        <v>1340</v>
      </c>
      <c r="C2814" s="169" t="s">
        <v>1277</v>
      </c>
      <c r="D2814" s="169">
        <v>3.5</v>
      </c>
      <c r="E2814" s="171">
        <v>17765</v>
      </c>
      <c r="J2814" s="169">
        <v>3.48</v>
      </c>
      <c r="K2814" s="171">
        <v>44593</v>
      </c>
      <c r="L2814" s="169">
        <v>28363.05</v>
      </c>
      <c r="M2814" s="169">
        <v>100</v>
      </c>
      <c r="N2814" s="170">
        <v>28363.05</v>
      </c>
      <c r="O2814" s="169" t="str">
        <f t="shared" si="43"/>
        <v>GNR</v>
      </c>
    </row>
    <row r="2815" spans="1:15" hidden="1" outlineLevel="3" x14ac:dyDescent="0.25">
      <c r="A2815" s="169" t="s">
        <v>1339</v>
      </c>
      <c r="B2815" s="169" t="s">
        <v>1340</v>
      </c>
      <c r="C2815" s="169" t="s">
        <v>1277</v>
      </c>
      <c r="D2815" s="169">
        <v>3.5</v>
      </c>
      <c r="E2815" s="171">
        <v>17765</v>
      </c>
      <c r="J2815" s="169">
        <v>3.48</v>
      </c>
      <c r="K2815" s="171">
        <v>44621</v>
      </c>
      <c r="L2815" s="169">
        <v>28264.68</v>
      </c>
      <c r="M2815" s="169">
        <v>100</v>
      </c>
      <c r="N2815" s="170">
        <v>28264.68</v>
      </c>
      <c r="O2815" s="169" t="str">
        <f t="shared" ref="O2815:O2878" si="44">LEFT(B2815,3)</f>
        <v>GNR</v>
      </c>
    </row>
    <row r="2816" spans="1:15" hidden="1" outlineLevel="3" x14ac:dyDescent="0.25">
      <c r="A2816" s="169" t="s">
        <v>1339</v>
      </c>
      <c r="B2816" s="169" t="s">
        <v>1340</v>
      </c>
      <c r="C2816" s="169" t="s">
        <v>1277</v>
      </c>
      <c r="D2816" s="169">
        <v>3.5</v>
      </c>
      <c r="E2816" s="171">
        <v>17765</v>
      </c>
      <c r="J2816" s="169">
        <v>3.48</v>
      </c>
      <c r="K2816" s="171">
        <v>44652</v>
      </c>
      <c r="L2816" s="169">
        <v>32334.36</v>
      </c>
      <c r="M2816" s="169">
        <v>100</v>
      </c>
      <c r="N2816" s="170">
        <v>32334.36</v>
      </c>
      <c r="O2816" s="169" t="str">
        <f t="shared" si="44"/>
        <v>GNR</v>
      </c>
    </row>
    <row r="2817" spans="1:15" hidden="1" outlineLevel="3" x14ac:dyDescent="0.25">
      <c r="A2817" s="169" t="s">
        <v>1339</v>
      </c>
      <c r="B2817" s="169" t="s">
        <v>1340</v>
      </c>
      <c r="C2817" s="169" t="s">
        <v>1277</v>
      </c>
      <c r="D2817" s="169">
        <v>3.5</v>
      </c>
      <c r="E2817" s="171">
        <v>17765</v>
      </c>
      <c r="J2817" s="169">
        <v>3.48</v>
      </c>
      <c r="K2817" s="171">
        <v>44682</v>
      </c>
      <c r="L2817" s="169">
        <v>33743.4</v>
      </c>
      <c r="M2817" s="169">
        <v>100</v>
      </c>
      <c r="N2817" s="170">
        <v>33743.4</v>
      </c>
      <c r="O2817" s="169" t="str">
        <f t="shared" si="44"/>
        <v>GNR</v>
      </c>
    </row>
    <row r="2818" spans="1:15" hidden="1" outlineLevel="3" x14ac:dyDescent="0.25">
      <c r="A2818" s="169" t="s">
        <v>1339</v>
      </c>
      <c r="B2818" s="169" t="s">
        <v>1340</v>
      </c>
      <c r="C2818" s="169" t="s">
        <v>1277</v>
      </c>
      <c r="D2818" s="169">
        <v>3.5</v>
      </c>
      <c r="E2818" s="171">
        <v>17765</v>
      </c>
      <c r="J2818" s="169">
        <v>3.48</v>
      </c>
      <c r="K2818" s="171">
        <v>44713</v>
      </c>
      <c r="L2818" s="169">
        <v>34595.339999999997</v>
      </c>
      <c r="M2818" s="169">
        <v>100</v>
      </c>
      <c r="N2818" s="170">
        <v>34595.339999999997</v>
      </c>
      <c r="O2818" s="169" t="str">
        <f t="shared" si="44"/>
        <v>GNR</v>
      </c>
    </row>
    <row r="2819" spans="1:15" hidden="1" outlineLevel="3" x14ac:dyDescent="0.25">
      <c r="A2819" s="169" t="s">
        <v>1339</v>
      </c>
      <c r="B2819" s="169" t="s">
        <v>1340</v>
      </c>
      <c r="C2819" s="169" t="s">
        <v>1277</v>
      </c>
      <c r="D2819" s="169">
        <v>3.5</v>
      </c>
      <c r="E2819" s="171">
        <v>17765</v>
      </c>
      <c r="J2819" s="169">
        <v>3.48</v>
      </c>
      <c r="K2819" s="171">
        <v>44743</v>
      </c>
      <c r="L2819" s="169">
        <v>35942.31</v>
      </c>
      <c r="M2819" s="169">
        <v>100</v>
      </c>
      <c r="N2819" s="170">
        <v>35942.31</v>
      </c>
      <c r="O2819" s="169" t="str">
        <f t="shared" si="44"/>
        <v>GNR</v>
      </c>
    </row>
    <row r="2820" spans="1:15" hidden="1" outlineLevel="3" x14ac:dyDescent="0.25">
      <c r="A2820" s="169" t="s">
        <v>1339</v>
      </c>
      <c r="B2820" s="169" t="s">
        <v>1340</v>
      </c>
      <c r="C2820" s="169" t="s">
        <v>1277</v>
      </c>
      <c r="D2820" s="169">
        <v>3.5</v>
      </c>
      <c r="E2820" s="171">
        <v>17765</v>
      </c>
      <c r="J2820" s="169">
        <v>3.48</v>
      </c>
      <c r="K2820" s="171">
        <v>44774</v>
      </c>
      <c r="L2820" s="169">
        <v>34380.42</v>
      </c>
      <c r="M2820" s="169">
        <v>100</v>
      </c>
      <c r="N2820" s="170">
        <v>34380.42</v>
      </c>
      <c r="O2820" s="169" t="str">
        <f t="shared" si="44"/>
        <v>GNR</v>
      </c>
    </row>
    <row r="2821" spans="1:15" hidden="1" outlineLevel="3" x14ac:dyDescent="0.25">
      <c r="A2821" s="169" t="s">
        <v>1339</v>
      </c>
      <c r="B2821" s="169" t="s">
        <v>1340</v>
      </c>
      <c r="C2821" s="169" t="s">
        <v>1277</v>
      </c>
      <c r="D2821" s="169">
        <v>3.5</v>
      </c>
      <c r="E2821" s="171">
        <v>17765</v>
      </c>
      <c r="J2821" s="169">
        <v>3.48</v>
      </c>
      <c r="K2821" s="171">
        <v>44805</v>
      </c>
      <c r="L2821" s="169">
        <v>34534.29</v>
      </c>
      <c r="M2821" s="169">
        <v>100</v>
      </c>
      <c r="N2821" s="170">
        <v>34534.29</v>
      </c>
      <c r="O2821" s="169" t="str">
        <f t="shared" si="44"/>
        <v>GNR</v>
      </c>
    </row>
    <row r="2822" spans="1:15" hidden="1" outlineLevel="3" x14ac:dyDescent="0.25">
      <c r="A2822" s="169" t="s">
        <v>1339</v>
      </c>
      <c r="B2822" s="169" t="s">
        <v>1340</v>
      </c>
      <c r="C2822" s="169" t="s">
        <v>1277</v>
      </c>
      <c r="D2822" s="169">
        <v>3.5</v>
      </c>
      <c r="E2822" s="171">
        <v>17765</v>
      </c>
      <c r="J2822" s="169">
        <v>3.48</v>
      </c>
      <c r="K2822" s="171">
        <v>44835</v>
      </c>
      <c r="L2822" s="169">
        <v>30815.07</v>
      </c>
      <c r="M2822" s="169">
        <v>100</v>
      </c>
      <c r="N2822" s="170">
        <v>30815.07</v>
      </c>
      <c r="O2822" s="169" t="str">
        <f t="shared" si="44"/>
        <v>GNR</v>
      </c>
    </row>
    <row r="2823" spans="1:15" hidden="1" outlineLevel="3" x14ac:dyDescent="0.25">
      <c r="A2823" s="169" t="s">
        <v>1339</v>
      </c>
      <c r="B2823" s="169" t="s">
        <v>1340</v>
      </c>
      <c r="C2823" s="169" t="s">
        <v>1277</v>
      </c>
      <c r="D2823" s="169">
        <v>3.5</v>
      </c>
      <c r="E2823" s="171">
        <v>17765</v>
      </c>
      <c r="J2823" s="169">
        <v>3.48</v>
      </c>
      <c r="K2823" s="171">
        <v>44866</v>
      </c>
      <c r="L2823" s="169">
        <v>30547.86</v>
      </c>
      <c r="M2823" s="169">
        <v>100</v>
      </c>
      <c r="N2823" s="170">
        <v>30547.86</v>
      </c>
      <c r="O2823" s="169" t="str">
        <f t="shared" si="44"/>
        <v>GNR</v>
      </c>
    </row>
    <row r="2824" spans="1:15" hidden="1" outlineLevel="3" x14ac:dyDescent="0.25">
      <c r="A2824" s="169" t="s">
        <v>1339</v>
      </c>
      <c r="B2824" s="169" t="s">
        <v>1340</v>
      </c>
      <c r="C2824" s="169" t="s">
        <v>1277</v>
      </c>
      <c r="D2824" s="169">
        <v>3.5</v>
      </c>
      <c r="E2824" s="171">
        <v>17765</v>
      </c>
      <c r="J2824" s="169">
        <v>3.48</v>
      </c>
      <c r="K2824" s="171">
        <v>44896</v>
      </c>
      <c r="L2824" s="169">
        <v>28473.42</v>
      </c>
      <c r="M2824" s="169">
        <v>100</v>
      </c>
      <c r="N2824" s="170">
        <v>28473.42</v>
      </c>
      <c r="O2824" s="169" t="str">
        <f t="shared" si="44"/>
        <v>GNR</v>
      </c>
    </row>
    <row r="2825" spans="1:15" hidden="1" outlineLevel="3" x14ac:dyDescent="0.25">
      <c r="A2825" s="169" t="s">
        <v>1339</v>
      </c>
      <c r="B2825" s="169" t="s">
        <v>1340</v>
      </c>
      <c r="C2825" s="169" t="s">
        <v>1277</v>
      </c>
      <c r="D2825" s="169">
        <v>3.5</v>
      </c>
      <c r="E2825" s="171">
        <v>17765</v>
      </c>
      <c r="J2825" s="169">
        <v>3.48</v>
      </c>
      <c r="K2825" s="171">
        <v>44927</v>
      </c>
      <c r="L2825" s="169">
        <v>28651.05</v>
      </c>
      <c r="M2825" s="169">
        <v>100</v>
      </c>
      <c r="N2825" s="170">
        <v>28651.05</v>
      </c>
      <c r="O2825" s="169" t="str">
        <f t="shared" si="44"/>
        <v>GNR</v>
      </c>
    </row>
    <row r="2826" spans="1:15" hidden="1" outlineLevel="3" x14ac:dyDescent="0.25">
      <c r="A2826" s="169" t="s">
        <v>1339</v>
      </c>
      <c r="B2826" s="169" t="s">
        <v>1340</v>
      </c>
      <c r="C2826" s="169" t="s">
        <v>1277</v>
      </c>
      <c r="D2826" s="169">
        <v>3.5</v>
      </c>
      <c r="E2826" s="171">
        <v>17765</v>
      </c>
      <c r="J2826" s="169">
        <v>3.48</v>
      </c>
      <c r="K2826" s="171">
        <v>44958</v>
      </c>
      <c r="L2826" s="169">
        <v>25118.58</v>
      </c>
      <c r="M2826" s="169">
        <v>100</v>
      </c>
      <c r="N2826" s="170">
        <v>25118.58</v>
      </c>
      <c r="O2826" s="169" t="str">
        <f t="shared" si="44"/>
        <v>GNR</v>
      </c>
    </row>
    <row r="2827" spans="1:15" hidden="1" outlineLevel="3" x14ac:dyDescent="0.25">
      <c r="A2827" s="169" t="s">
        <v>1339</v>
      </c>
      <c r="B2827" s="169" t="s">
        <v>1340</v>
      </c>
      <c r="C2827" s="169" t="s">
        <v>1277</v>
      </c>
      <c r="D2827" s="169">
        <v>3.5</v>
      </c>
      <c r="E2827" s="171">
        <v>17765</v>
      </c>
      <c r="J2827" s="169">
        <v>3.48</v>
      </c>
      <c r="K2827" s="171">
        <v>44986</v>
      </c>
      <c r="L2827" s="169">
        <v>25023.18</v>
      </c>
      <c r="M2827" s="169">
        <v>100</v>
      </c>
      <c r="N2827" s="170">
        <v>25023.18</v>
      </c>
      <c r="O2827" s="169" t="str">
        <f t="shared" si="44"/>
        <v>GNR</v>
      </c>
    </row>
    <row r="2828" spans="1:15" hidden="1" outlineLevel="3" x14ac:dyDescent="0.25">
      <c r="A2828" s="169" t="s">
        <v>1339</v>
      </c>
      <c r="B2828" s="169" t="s">
        <v>1340</v>
      </c>
      <c r="C2828" s="169" t="s">
        <v>1277</v>
      </c>
      <c r="D2828" s="169">
        <v>3.5</v>
      </c>
      <c r="E2828" s="171">
        <v>17765</v>
      </c>
      <c r="J2828" s="169">
        <v>3.48</v>
      </c>
      <c r="K2828" s="171">
        <v>45017</v>
      </c>
      <c r="L2828" s="169">
        <v>28460.19</v>
      </c>
      <c r="M2828" s="169">
        <v>100</v>
      </c>
      <c r="N2828" s="170">
        <v>28460.19</v>
      </c>
      <c r="O2828" s="169" t="str">
        <f t="shared" si="44"/>
        <v>GNR</v>
      </c>
    </row>
    <row r="2829" spans="1:15" hidden="1" outlineLevel="3" x14ac:dyDescent="0.25">
      <c r="A2829" s="169" t="s">
        <v>1339</v>
      </c>
      <c r="B2829" s="169" t="s">
        <v>1340</v>
      </c>
      <c r="C2829" s="169" t="s">
        <v>1277</v>
      </c>
      <c r="D2829" s="169">
        <v>3.5</v>
      </c>
      <c r="E2829" s="171">
        <v>17765</v>
      </c>
      <c r="J2829" s="169">
        <v>3.48</v>
      </c>
      <c r="K2829" s="171">
        <v>45047</v>
      </c>
      <c r="L2829" s="169">
        <v>29613</v>
      </c>
      <c r="M2829" s="169">
        <v>100</v>
      </c>
      <c r="N2829" s="170">
        <v>29613</v>
      </c>
      <c r="O2829" s="169" t="str">
        <f t="shared" si="44"/>
        <v>GNR</v>
      </c>
    </row>
    <row r="2830" spans="1:15" hidden="1" outlineLevel="3" x14ac:dyDescent="0.25">
      <c r="A2830" s="169" t="s">
        <v>1339</v>
      </c>
      <c r="B2830" s="169" t="s">
        <v>1340</v>
      </c>
      <c r="C2830" s="169" t="s">
        <v>1277</v>
      </c>
      <c r="D2830" s="169">
        <v>3.5</v>
      </c>
      <c r="E2830" s="171">
        <v>17765</v>
      </c>
      <c r="J2830" s="169">
        <v>3.48</v>
      </c>
      <c r="K2830" s="171">
        <v>45078</v>
      </c>
      <c r="L2830" s="169">
        <v>30312.69</v>
      </c>
      <c r="M2830" s="169">
        <v>100</v>
      </c>
      <c r="N2830" s="170">
        <v>30312.69</v>
      </c>
      <c r="O2830" s="169" t="str">
        <f t="shared" si="44"/>
        <v>GNR</v>
      </c>
    </row>
    <row r="2831" spans="1:15" hidden="1" outlineLevel="3" x14ac:dyDescent="0.25">
      <c r="A2831" s="169" t="s">
        <v>1339</v>
      </c>
      <c r="B2831" s="169" t="s">
        <v>1340</v>
      </c>
      <c r="C2831" s="169" t="s">
        <v>1277</v>
      </c>
      <c r="D2831" s="169">
        <v>3.5</v>
      </c>
      <c r="E2831" s="171">
        <v>17765</v>
      </c>
      <c r="J2831" s="169">
        <v>3.48</v>
      </c>
      <c r="K2831" s="171">
        <v>45108</v>
      </c>
      <c r="L2831" s="169">
        <v>31448.7</v>
      </c>
      <c r="M2831" s="169">
        <v>100</v>
      </c>
      <c r="N2831" s="170">
        <v>31448.7</v>
      </c>
      <c r="O2831" s="169" t="str">
        <f t="shared" si="44"/>
        <v>GNR</v>
      </c>
    </row>
    <row r="2832" spans="1:15" hidden="1" outlineLevel="3" x14ac:dyDescent="0.25">
      <c r="A2832" s="169" t="s">
        <v>1339</v>
      </c>
      <c r="B2832" s="169" t="s">
        <v>1340</v>
      </c>
      <c r="C2832" s="169" t="s">
        <v>1277</v>
      </c>
      <c r="D2832" s="169">
        <v>3.5</v>
      </c>
      <c r="E2832" s="171">
        <v>17765</v>
      </c>
      <c r="J2832" s="169">
        <v>3.48</v>
      </c>
      <c r="K2832" s="171">
        <v>45139</v>
      </c>
      <c r="L2832" s="169">
        <v>30125.85</v>
      </c>
      <c r="M2832" s="169">
        <v>100</v>
      </c>
      <c r="N2832" s="170">
        <v>30125.85</v>
      </c>
      <c r="O2832" s="169" t="str">
        <f t="shared" si="44"/>
        <v>GNR</v>
      </c>
    </row>
    <row r="2833" spans="1:15" hidden="1" outlineLevel="3" x14ac:dyDescent="0.25">
      <c r="A2833" s="169" t="s">
        <v>1339</v>
      </c>
      <c r="B2833" s="169" t="s">
        <v>1340</v>
      </c>
      <c r="C2833" s="169" t="s">
        <v>1277</v>
      </c>
      <c r="D2833" s="169">
        <v>3.5</v>
      </c>
      <c r="E2833" s="171">
        <v>17765</v>
      </c>
      <c r="J2833" s="169">
        <v>3.48</v>
      </c>
      <c r="K2833" s="171">
        <v>45170</v>
      </c>
      <c r="L2833" s="169">
        <v>30232.38</v>
      </c>
      <c r="M2833" s="169">
        <v>100</v>
      </c>
      <c r="N2833" s="170">
        <v>30232.38</v>
      </c>
      <c r="O2833" s="169" t="str">
        <f t="shared" si="44"/>
        <v>GNR</v>
      </c>
    </row>
    <row r="2834" spans="1:15" hidden="1" outlineLevel="3" x14ac:dyDescent="0.25">
      <c r="A2834" s="169" t="s">
        <v>1339</v>
      </c>
      <c r="B2834" s="169" t="s">
        <v>1340</v>
      </c>
      <c r="C2834" s="169" t="s">
        <v>1277</v>
      </c>
      <c r="D2834" s="169">
        <v>3.5</v>
      </c>
      <c r="E2834" s="171">
        <v>17765</v>
      </c>
      <c r="J2834" s="169">
        <v>3.48</v>
      </c>
      <c r="K2834" s="171">
        <v>45200</v>
      </c>
      <c r="L2834" s="169">
        <v>27058.080000000002</v>
      </c>
      <c r="M2834" s="169">
        <v>100</v>
      </c>
      <c r="N2834" s="170">
        <v>27058.080000000002</v>
      </c>
      <c r="O2834" s="169" t="str">
        <f t="shared" si="44"/>
        <v>GNR</v>
      </c>
    </row>
    <row r="2835" spans="1:15" hidden="1" outlineLevel="3" x14ac:dyDescent="0.25">
      <c r="A2835" s="169" t="s">
        <v>1339</v>
      </c>
      <c r="B2835" s="169" t="s">
        <v>1340</v>
      </c>
      <c r="C2835" s="169" t="s">
        <v>1277</v>
      </c>
      <c r="D2835" s="169">
        <v>3.5</v>
      </c>
      <c r="E2835" s="171">
        <v>17765</v>
      </c>
      <c r="J2835" s="169">
        <v>3.48</v>
      </c>
      <c r="K2835" s="171">
        <v>45231</v>
      </c>
      <c r="L2835" s="169">
        <v>26805.57</v>
      </c>
      <c r="M2835" s="169">
        <v>100</v>
      </c>
      <c r="N2835" s="170">
        <v>26805.57</v>
      </c>
      <c r="O2835" s="169" t="str">
        <f t="shared" si="44"/>
        <v>GNR</v>
      </c>
    </row>
    <row r="2836" spans="1:15" hidden="1" outlineLevel="3" x14ac:dyDescent="0.25">
      <c r="A2836" s="169" t="s">
        <v>1339</v>
      </c>
      <c r="B2836" s="169" t="s">
        <v>1340</v>
      </c>
      <c r="C2836" s="169" t="s">
        <v>1277</v>
      </c>
      <c r="D2836" s="169">
        <v>3.5</v>
      </c>
      <c r="E2836" s="171">
        <v>17765</v>
      </c>
      <c r="J2836" s="169">
        <v>3.48</v>
      </c>
      <c r="K2836" s="171">
        <v>45261</v>
      </c>
      <c r="L2836" s="169">
        <v>24993.57</v>
      </c>
      <c r="M2836" s="169">
        <v>100</v>
      </c>
      <c r="N2836" s="170">
        <v>24993.57</v>
      </c>
      <c r="O2836" s="169" t="str">
        <f t="shared" si="44"/>
        <v>GNR</v>
      </c>
    </row>
    <row r="2837" spans="1:15" hidden="1" outlineLevel="3" x14ac:dyDescent="0.25">
      <c r="A2837" s="169" t="s">
        <v>1339</v>
      </c>
      <c r="B2837" s="169" t="s">
        <v>1340</v>
      </c>
      <c r="C2837" s="169" t="s">
        <v>1277</v>
      </c>
      <c r="D2837" s="169">
        <v>3.5</v>
      </c>
      <c r="E2837" s="171">
        <v>17765</v>
      </c>
      <c r="J2837" s="169">
        <v>3.48</v>
      </c>
      <c r="K2837" s="171">
        <v>45292</v>
      </c>
      <c r="L2837" s="169">
        <v>25105.919999999998</v>
      </c>
      <c r="M2837" s="169">
        <v>100</v>
      </c>
      <c r="N2837" s="170">
        <v>25105.919999999998</v>
      </c>
      <c r="O2837" s="169" t="str">
        <f t="shared" si="44"/>
        <v>GNR</v>
      </c>
    </row>
    <row r="2838" spans="1:15" hidden="1" outlineLevel="3" x14ac:dyDescent="0.25">
      <c r="A2838" s="169" t="s">
        <v>1339</v>
      </c>
      <c r="B2838" s="169" t="s">
        <v>1340</v>
      </c>
      <c r="C2838" s="169" t="s">
        <v>1277</v>
      </c>
      <c r="D2838" s="169">
        <v>3.5</v>
      </c>
      <c r="E2838" s="171">
        <v>17765</v>
      </c>
      <c r="J2838" s="169">
        <v>3.48</v>
      </c>
      <c r="K2838" s="171">
        <v>45323</v>
      </c>
      <c r="L2838" s="169">
        <v>22114.29</v>
      </c>
      <c r="M2838" s="169">
        <v>100</v>
      </c>
      <c r="N2838" s="170">
        <v>22114.29</v>
      </c>
      <c r="O2838" s="169" t="str">
        <f t="shared" si="44"/>
        <v>GNR</v>
      </c>
    </row>
    <row r="2839" spans="1:15" hidden="1" outlineLevel="3" x14ac:dyDescent="0.25">
      <c r="A2839" s="169" t="s">
        <v>1339</v>
      </c>
      <c r="B2839" s="169" t="s">
        <v>1340</v>
      </c>
      <c r="C2839" s="169" t="s">
        <v>1277</v>
      </c>
      <c r="D2839" s="169">
        <v>3.5</v>
      </c>
      <c r="E2839" s="171">
        <v>17765</v>
      </c>
      <c r="J2839" s="169">
        <v>3.48</v>
      </c>
      <c r="K2839" s="171">
        <v>45352</v>
      </c>
      <c r="L2839" s="169">
        <v>22010.34</v>
      </c>
      <c r="M2839" s="169">
        <v>100</v>
      </c>
      <c r="N2839" s="170">
        <v>22010.34</v>
      </c>
      <c r="O2839" s="169" t="str">
        <f t="shared" si="44"/>
        <v>GNR</v>
      </c>
    </row>
    <row r="2840" spans="1:15" hidden="1" outlineLevel="3" x14ac:dyDescent="0.25">
      <c r="A2840" s="169" t="s">
        <v>1339</v>
      </c>
      <c r="B2840" s="169" t="s">
        <v>1340</v>
      </c>
      <c r="C2840" s="169" t="s">
        <v>1277</v>
      </c>
      <c r="D2840" s="169">
        <v>3.5</v>
      </c>
      <c r="E2840" s="171">
        <v>17765</v>
      </c>
      <c r="J2840" s="169">
        <v>3.48</v>
      </c>
      <c r="K2840" s="171">
        <v>45383</v>
      </c>
      <c r="L2840" s="169">
        <v>24902.400000000001</v>
      </c>
      <c r="M2840" s="169">
        <v>100</v>
      </c>
      <c r="N2840" s="170">
        <v>24902.400000000001</v>
      </c>
      <c r="O2840" s="169" t="str">
        <f t="shared" si="44"/>
        <v>GNR</v>
      </c>
    </row>
    <row r="2841" spans="1:15" hidden="1" outlineLevel="3" x14ac:dyDescent="0.25">
      <c r="A2841" s="169" t="s">
        <v>1339</v>
      </c>
      <c r="B2841" s="169" t="s">
        <v>1340</v>
      </c>
      <c r="C2841" s="169" t="s">
        <v>1277</v>
      </c>
      <c r="D2841" s="169">
        <v>3.5</v>
      </c>
      <c r="E2841" s="171">
        <v>17765</v>
      </c>
      <c r="J2841" s="169">
        <v>3.48</v>
      </c>
      <c r="K2841" s="171">
        <v>45413</v>
      </c>
      <c r="L2841" s="169">
        <v>25864.71</v>
      </c>
      <c r="M2841" s="169">
        <v>100</v>
      </c>
      <c r="N2841" s="170">
        <v>25864.71</v>
      </c>
      <c r="O2841" s="169" t="str">
        <f t="shared" si="44"/>
        <v>GNR</v>
      </c>
    </row>
    <row r="2842" spans="1:15" hidden="1" outlineLevel="3" x14ac:dyDescent="0.25">
      <c r="A2842" s="169" t="s">
        <v>1339</v>
      </c>
      <c r="B2842" s="169" t="s">
        <v>1340</v>
      </c>
      <c r="C2842" s="169" t="s">
        <v>1277</v>
      </c>
      <c r="D2842" s="169">
        <v>3.5</v>
      </c>
      <c r="E2842" s="171">
        <v>17765</v>
      </c>
      <c r="J2842" s="169">
        <v>3.48</v>
      </c>
      <c r="K2842" s="171">
        <v>45444</v>
      </c>
      <c r="L2842" s="169">
        <v>26457.96</v>
      </c>
      <c r="M2842" s="169">
        <v>100</v>
      </c>
      <c r="N2842" s="170">
        <v>26457.96</v>
      </c>
      <c r="O2842" s="169" t="str">
        <f t="shared" si="44"/>
        <v>GNR</v>
      </c>
    </row>
    <row r="2843" spans="1:15" hidden="1" outlineLevel="3" x14ac:dyDescent="0.25">
      <c r="A2843" s="169" t="s">
        <v>1339</v>
      </c>
      <c r="B2843" s="169" t="s">
        <v>1340</v>
      </c>
      <c r="C2843" s="169" t="s">
        <v>1277</v>
      </c>
      <c r="D2843" s="169">
        <v>3.5</v>
      </c>
      <c r="E2843" s="171">
        <v>17765</v>
      </c>
      <c r="J2843" s="169">
        <v>3.48</v>
      </c>
      <c r="K2843" s="171">
        <v>45474</v>
      </c>
      <c r="L2843" s="169">
        <v>27430.05</v>
      </c>
      <c r="M2843" s="169">
        <v>100</v>
      </c>
      <c r="N2843" s="170">
        <v>27430.05</v>
      </c>
      <c r="O2843" s="169" t="str">
        <f t="shared" si="44"/>
        <v>GNR</v>
      </c>
    </row>
    <row r="2844" spans="1:15" hidden="1" outlineLevel="3" x14ac:dyDescent="0.25">
      <c r="A2844" s="169" t="s">
        <v>1339</v>
      </c>
      <c r="B2844" s="169" t="s">
        <v>1340</v>
      </c>
      <c r="C2844" s="169" t="s">
        <v>1277</v>
      </c>
      <c r="D2844" s="169">
        <v>3.5</v>
      </c>
      <c r="E2844" s="171">
        <v>17765</v>
      </c>
      <c r="J2844" s="169">
        <v>3.48</v>
      </c>
      <c r="K2844" s="171">
        <v>45505</v>
      </c>
      <c r="L2844" s="169">
        <v>26326.2</v>
      </c>
      <c r="M2844" s="169">
        <v>100</v>
      </c>
      <c r="N2844" s="170">
        <v>26326.2</v>
      </c>
      <c r="O2844" s="169" t="str">
        <f t="shared" si="44"/>
        <v>GNR</v>
      </c>
    </row>
    <row r="2845" spans="1:15" hidden="1" outlineLevel="3" x14ac:dyDescent="0.25">
      <c r="A2845" s="169" t="s">
        <v>1339</v>
      </c>
      <c r="B2845" s="169" t="s">
        <v>1340</v>
      </c>
      <c r="C2845" s="169" t="s">
        <v>1277</v>
      </c>
      <c r="D2845" s="169">
        <v>3.5</v>
      </c>
      <c r="E2845" s="171">
        <v>17765</v>
      </c>
      <c r="J2845" s="169">
        <v>3.48</v>
      </c>
      <c r="K2845" s="171">
        <v>45536</v>
      </c>
      <c r="L2845" s="169">
        <v>26427.360000000001</v>
      </c>
      <c r="M2845" s="169">
        <v>100</v>
      </c>
      <c r="N2845" s="170">
        <v>26427.360000000001</v>
      </c>
      <c r="O2845" s="169" t="str">
        <f t="shared" si="44"/>
        <v>GNR</v>
      </c>
    </row>
    <row r="2846" spans="1:15" hidden="1" outlineLevel="3" x14ac:dyDescent="0.25">
      <c r="A2846" s="169" t="s">
        <v>1339</v>
      </c>
      <c r="B2846" s="169" t="s">
        <v>1340</v>
      </c>
      <c r="C2846" s="169" t="s">
        <v>1277</v>
      </c>
      <c r="D2846" s="169">
        <v>3.5</v>
      </c>
      <c r="E2846" s="171">
        <v>17765</v>
      </c>
      <c r="J2846" s="169">
        <v>3.48</v>
      </c>
      <c r="K2846" s="171">
        <v>45566</v>
      </c>
      <c r="L2846" s="169">
        <v>23757.63</v>
      </c>
      <c r="M2846" s="169">
        <v>100</v>
      </c>
      <c r="N2846" s="170">
        <v>23757.63</v>
      </c>
      <c r="O2846" s="169" t="str">
        <f t="shared" si="44"/>
        <v>GNR</v>
      </c>
    </row>
    <row r="2847" spans="1:15" hidden="1" outlineLevel="3" x14ac:dyDescent="0.25">
      <c r="A2847" s="169" t="s">
        <v>1339</v>
      </c>
      <c r="B2847" s="169" t="s">
        <v>1340</v>
      </c>
      <c r="C2847" s="169" t="s">
        <v>1277</v>
      </c>
      <c r="D2847" s="169">
        <v>3.5</v>
      </c>
      <c r="E2847" s="171">
        <v>17765</v>
      </c>
      <c r="J2847" s="169">
        <v>3.48</v>
      </c>
      <c r="K2847" s="171">
        <v>45597</v>
      </c>
      <c r="L2847" s="169">
        <v>23564.94</v>
      </c>
      <c r="M2847" s="169">
        <v>100</v>
      </c>
      <c r="N2847" s="170">
        <v>23564.94</v>
      </c>
      <c r="O2847" s="169" t="str">
        <f t="shared" si="44"/>
        <v>GNR</v>
      </c>
    </row>
    <row r="2848" spans="1:15" hidden="1" outlineLevel="3" x14ac:dyDescent="0.25">
      <c r="A2848" s="169" t="s">
        <v>1339</v>
      </c>
      <c r="B2848" s="169" t="s">
        <v>1340</v>
      </c>
      <c r="C2848" s="169" t="s">
        <v>1277</v>
      </c>
      <c r="D2848" s="169">
        <v>3.5</v>
      </c>
      <c r="E2848" s="171">
        <v>17765</v>
      </c>
      <c r="J2848" s="169">
        <v>3.48</v>
      </c>
      <c r="K2848" s="171">
        <v>45627</v>
      </c>
      <c r="L2848" s="169">
        <v>22042.23</v>
      </c>
      <c r="M2848" s="169">
        <v>100</v>
      </c>
      <c r="N2848" s="170">
        <v>22042.23</v>
      </c>
      <c r="O2848" s="169" t="str">
        <f t="shared" si="44"/>
        <v>GNR</v>
      </c>
    </row>
    <row r="2849" spans="1:15" hidden="1" outlineLevel="3" x14ac:dyDescent="0.25">
      <c r="A2849" s="169" t="s">
        <v>1339</v>
      </c>
      <c r="B2849" s="169" t="s">
        <v>1340</v>
      </c>
      <c r="C2849" s="169" t="s">
        <v>1277</v>
      </c>
      <c r="D2849" s="169">
        <v>3.5</v>
      </c>
      <c r="E2849" s="171">
        <v>17765</v>
      </c>
      <c r="J2849" s="169">
        <v>3.48</v>
      </c>
      <c r="K2849" s="171">
        <v>45658</v>
      </c>
      <c r="L2849" s="169">
        <v>22153.65</v>
      </c>
      <c r="M2849" s="169">
        <v>100</v>
      </c>
      <c r="N2849" s="170">
        <v>22153.65</v>
      </c>
      <c r="O2849" s="169" t="str">
        <f t="shared" si="44"/>
        <v>GNR</v>
      </c>
    </row>
    <row r="2850" spans="1:15" hidden="1" outlineLevel="3" x14ac:dyDescent="0.25">
      <c r="A2850" s="169" t="s">
        <v>1339</v>
      </c>
      <c r="B2850" s="169" t="s">
        <v>1340</v>
      </c>
      <c r="C2850" s="169" t="s">
        <v>1277</v>
      </c>
      <c r="D2850" s="169">
        <v>3.5</v>
      </c>
      <c r="E2850" s="171">
        <v>17765</v>
      </c>
      <c r="J2850" s="169">
        <v>3.48</v>
      </c>
      <c r="K2850" s="171">
        <v>45689</v>
      </c>
      <c r="L2850" s="169">
        <v>19641.57</v>
      </c>
      <c r="M2850" s="169">
        <v>100</v>
      </c>
      <c r="N2850" s="170">
        <v>19641.57</v>
      </c>
      <c r="O2850" s="169" t="str">
        <f t="shared" si="44"/>
        <v>GNR</v>
      </c>
    </row>
    <row r="2851" spans="1:15" hidden="1" outlineLevel="3" x14ac:dyDescent="0.25">
      <c r="A2851" s="169" t="s">
        <v>1339</v>
      </c>
      <c r="B2851" s="169" t="s">
        <v>1340</v>
      </c>
      <c r="C2851" s="169" t="s">
        <v>1277</v>
      </c>
      <c r="D2851" s="169">
        <v>3.5</v>
      </c>
      <c r="E2851" s="171">
        <v>17765</v>
      </c>
      <c r="J2851" s="169">
        <v>3.48</v>
      </c>
      <c r="K2851" s="171">
        <v>45717</v>
      </c>
      <c r="L2851" s="169">
        <v>19563.900000000001</v>
      </c>
      <c r="M2851" s="169">
        <v>100</v>
      </c>
      <c r="N2851" s="170">
        <v>19563.900000000001</v>
      </c>
      <c r="O2851" s="169" t="str">
        <f t="shared" si="44"/>
        <v>GNR</v>
      </c>
    </row>
    <row r="2852" spans="1:15" hidden="1" outlineLevel="3" x14ac:dyDescent="0.25">
      <c r="A2852" s="169" t="s">
        <v>1339</v>
      </c>
      <c r="B2852" s="169" t="s">
        <v>1340</v>
      </c>
      <c r="C2852" s="169" t="s">
        <v>1277</v>
      </c>
      <c r="D2852" s="169">
        <v>3.5</v>
      </c>
      <c r="E2852" s="171">
        <v>17765</v>
      </c>
      <c r="J2852" s="169">
        <v>3.48</v>
      </c>
      <c r="K2852" s="171">
        <v>45748</v>
      </c>
      <c r="L2852" s="169">
        <v>22042.59</v>
      </c>
      <c r="M2852" s="169">
        <v>100</v>
      </c>
      <c r="N2852" s="170">
        <v>22042.59</v>
      </c>
      <c r="O2852" s="169" t="str">
        <f t="shared" si="44"/>
        <v>GNR</v>
      </c>
    </row>
    <row r="2853" spans="1:15" hidden="1" outlineLevel="3" x14ac:dyDescent="0.25">
      <c r="A2853" s="169" t="s">
        <v>1339</v>
      </c>
      <c r="B2853" s="169" t="s">
        <v>1340</v>
      </c>
      <c r="C2853" s="169" t="s">
        <v>1277</v>
      </c>
      <c r="D2853" s="169">
        <v>3.5</v>
      </c>
      <c r="E2853" s="171">
        <v>17765</v>
      </c>
      <c r="J2853" s="169">
        <v>3.48</v>
      </c>
      <c r="K2853" s="171">
        <v>45778</v>
      </c>
      <c r="L2853" s="169">
        <v>22867.29</v>
      </c>
      <c r="M2853" s="169">
        <v>100</v>
      </c>
      <c r="N2853" s="170">
        <v>22867.29</v>
      </c>
      <c r="O2853" s="169" t="str">
        <f t="shared" si="44"/>
        <v>GNR</v>
      </c>
    </row>
    <row r="2854" spans="1:15" hidden="1" outlineLevel="3" x14ac:dyDescent="0.25">
      <c r="A2854" s="169" t="s">
        <v>1339</v>
      </c>
      <c r="B2854" s="169" t="s">
        <v>1340</v>
      </c>
      <c r="C2854" s="169" t="s">
        <v>1277</v>
      </c>
      <c r="D2854" s="169">
        <v>3.5</v>
      </c>
      <c r="E2854" s="171">
        <v>17765</v>
      </c>
      <c r="J2854" s="169">
        <v>3.48</v>
      </c>
      <c r="K2854" s="171">
        <v>45809</v>
      </c>
      <c r="L2854" s="169">
        <v>23370.959999999999</v>
      </c>
      <c r="M2854" s="169">
        <v>100</v>
      </c>
      <c r="N2854" s="170">
        <v>23370.959999999999</v>
      </c>
      <c r="O2854" s="169" t="str">
        <f t="shared" si="44"/>
        <v>GNR</v>
      </c>
    </row>
    <row r="2855" spans="1:15" hidden="1" outlineLevel="3" x14ac:dyDescent="0.25">
      <c r="A2855" s="169" t="s">
        <v>1339</v>
      </c>
      <c r="B2855" s="169" t="s">
        <v>1340</v>
      </c>
      <c r="C2855" s="169" t="s">
        <v>1277</v>
      </c>
      <c r="D2855" s="169">
        <v>3.5</v>
      </c>
      <c r="E2855" s="171">
        <v>17765</v>
      </c>
      <c r="J2855" s="169">
        <v>3.48</v>
      </c>
      <c r="K2855" s="171">
        <v>45839</v>
      </c>
      <c r="L2855" s="169">
        <v>24200.19</v>
      </c>
      <c r="M2855" s="169">
        <v>100</v>
      </c>
      <c r="N2855" s="170">
        <v>24200.19</v>
      </c>
      <c r="O2855" s="169" t="str">
        <f t="shared" si="44"/>
        <v>GNR</v>
      </c>
    </row>
    <row r="2856" spans="1:15" hidden="1" outlineLevel="3" x14ac:dyDescent="0.25">
      <c r="A2856" s="169" t="s">
        <v>1339</v>
      </c>
      <c r="B2856" s="169" t="s">
        <v>1340</v>
      </c>
      <c r="C2856" s="169" t="s">
        <v>1277</v>
      </c>
      <c r="D2856" s="169">
        <v>3.5</v>
      </c>
      <c r="E2856" s="171">
        <v>17765</v>
      </c>
      <c r="J2856" s="169">
        <v>3.48</v>
      </c>
      <c r="K2856" s="171">
        <v>45870</v>
      </c>
      <c r="L2856" s="169">
        <v>23267.31</v>
      </c>
      <c r="M2856" s="169">
        <v>100</v>
      </c>
      <c r="N2856" s="170">
        <v>23267.31</v>
      </c>
      <c r="O2856" s="169" t="str">
        <f t="shared" si="44"/>
        <v>GNR</v>
      </c>
    </row>
    <row r="2857" spans="1:15" hidden="1" outlineLevel="3" x14ac:dyDescent="0.25">
      <c r="A2857" s="169" t="s">
        <v>1339</v>
      </c>
      <c r="B2857" s="169" t="s">
        <v>1340</v>
      </c>
      <c r="C2857" s="169" t="s">
        <v>1277</v>
      </c>
      <c r="D2857" s="169">
        <v>3.5</v>
      </c>
      <c r="E2857" s="171">
        <v>17765</v>
      </c>
      <c r="J2857" s="169">
        <v>3.48</v>
      </c>
      <c r="K2857" s="171">
        <v>45901</v>
      </c>
      <c r="L2857" s="169">
        <v>23360.55</v>
      </c>
      <c r="M2857" s="169">
        <v>100</v>
      </c>
      <c r="N2857" s="170">
        <v>23360.55</v>
      </c>
      <c r="O2857" s="169" t="str">
        <f t="shared" si="44"/>
        <v>GNR</v>
      </c>
    </row>
    <row r="2858" spans="1:15" hidden="1" outlineLevel="3" x14ac:dyDescent="0.25">
      <c r="A2858" s="169" t="s">
        <v>1339</v>
      </c>
      <c r="B2858" s="169" t="s">
        <v>1340</v>
      </c>
      <c r="C2858" s="169" t="s">
        <v>1277</v>
      </c>
      <c r="D2858" s="169">
        <v>3.5</v>
      </c>
      <c r="E2858" s="171">
        <v>17765</v>
      </c>
      <c r="J2858" s="169">
        <v>3.48</v>
      </c>
      <c r="K2858" s="171">
        <v>45931</v>
      </c>
      <c r="L2858" s="169">
        <v>21094.14</v>
      </c>
      <c r="M2858" s="169">
        <v>100</v>
      </c>
      <c r="N2858" s="170">
        <v>21094.14</v>
      </c>
      <c r="O2858" s="169" t="str">
        <f t="shared" si="44"/>
        <v>GNR</v>
      </c>
    </row>
    <row r="2859" spans="1:15" hidden="1" outlineLevel="3" x14ac:dyDescent="0.25">
      <c r="A2859" s="169" t="s">
        <v>1339</v>
      </c>
      <c r="B2859" s="169" t="s">
        <v>1340</v>
      </c>
      <c r="C2859" s="169" t="s">
        <v>1277</v>
      </c>
      <c r="D2859" s="169">
        <v>3.5</v>
      </c>
      <c r="E2859" s="171">
        <v>17765</v>
      </c>
      <c r="J2859" s="169">
        <v>3.48</v>
      </c>
      <c r="K2859" s="171">
        <v>45962</v>
      </c>
      <c r="L2859" s="169">
        <v>20939.25</v>
      </c>
      <c r="M2859" s="169">
        <v>100</v>
      </c>
      <c r="N2859" s="170">
        <v>20939.25</v>
      </c>
      <c r="O2859" s="169" t="str">
        <f t="shared" si="44"/>
        <v>GNR</v>
      </c>
    </row>
    <row r="2860" spans="1:15" hidden="1" outlineLevel="3" x14ac:dyDescent="0.25">
      <c r="A2860" s="169" t="s">
        <v>1339</v>
      </c>
      <c r="B2860" s="169" t="s">
        <v>1340</v>
      </c>
      <c r="C2860" s="169" t="s">
        <v>1277</v>
      </c>
      <c r="D2860" s="169">
        <v>3.5</v>
      </c>
      <c r="E2860" s="171">
        <v>17765</v>
      </c>
      <c r="J2860" s="169">
        <v>3.48</v>
      </c>
      <c r="K2860" s="171">
        <v>45992</v>
      </c>
      <c r="L2860" s="169">
        <v>19633.8</v>
      </c>
      <c r="M2860" s="169">
        <v>100</v>
      </c>
      <c r="N2860" s="170">
        <v>19633.8</v>
      </c>
      <c r="O2860" s="169" t="str">
        <f t="shared" si="44"/>
        <v>GNR</v>
      </c>
    </row>
    <row r="2861" spans="1:15" hidden="1" outlineLevel="3" x14ac:dyDescent="0.25">
      <c r="A2861" s="169" t="s">
        <v>1339</v>
      </c>
      <c r="B2861" s="169" t="s">
        <v>1340</v>
      </c>
      <c r="C2861" s="169" t="s">
        <v>1277</v>
      </c>
      <c r="D2861" s="169">
        <v>3.5</v>
      </c>
      <c r="E2861" s="171">
        <v>17765</v>
      </c>
      <c r="J2861" s="169">
        <v>3.48</v>
      </c>
      <c r="K2861" s="171">
        <v>46023</v>
      </c>
      <c r="L2861" s="169">
        <v>19725.27</v>
      </c>
      <c r="M2861" s="169">
        <v>100</v>
      </c>
      <c r="N2861" s="170">
        <v>19725.27</v>
      </c>
      <c r="O2861" s="169" t="str">
        <f t="shared" si="44"/>
        <v>GNR</v>
      </c>
    </row>
    <row r="2862" spans="1:15" hidden="1" outlineLevel="3" x14ac:dyDescent="0.25">
      <c r="A2862" s="169" t="s">
        <v>1339</v>
      </c>
      <c r="B2862" s="169" t="s">
        <v>1340</v>
      </c>
      <c r="C2862" s="169" t="s">
        <v>1277</v>
      </c>
      <c r="D2862" s="169">
        <v>3.5</v>
      </c>
      <c r="E2862" s="171">
        <v>17765</v>
      </c>
      <c r="J2862" s="169">
        <v>3.48</v>
      </c>
      <c r="K2862" s="171">
        <v>46054</v>
      </c>
      <c r="L2862" s="169">
        <v>17613.03</v>
      </c>
      <c r="M2862" s="169">
        <v>100</v>
      </c>
      <c r="N2862" s="170">
        <v>17613.03</v>
      </c>
      <c r="O2862" s="169" t="str">
        <f t="shared" si="44"/>
        <v>GNR</v>
      </c>
    </row>
    <row r="2863" spans="1:15" hidden="1" outlineLevel="3" x14ac:dyDescent="0.25">
      <c r="A2863" s="169" t="s">
        <v>1339</v>
      </c>
      <c r="B2863" s="169" t="s">
        <v>1340</v>
      </c>
      <c r="C2863" s="169" t="s">
        <v>1277</v>
      </c>
      <c r="D2863" s="169">
        <v>3.5</v>
      </c>
      <c r="E2863" s="171">
        <v>17765</v>
      </c>
      <c r="J2863" s="169">
        <v>3.48</v>
      </c>
      <c r="K2863" s="171">
        <v>46082</v>
      </c>
      <c r="L2863" s="169">
        <v>17533.830000000002</v>
      </c>
      <c r="M2863" s="169">
        <v>100</v>
      </c>
      <c r="N2863" s="170">
        <v>17533.830000000002</v>
      </c>
      <c r="O2863" s="169" t="str">
        <f t="shared" si="44"/>
        <v>GNR</v>
      </c>
    </row>
    <row r="2864" spans="1:15" hidden="1" outlineLevel="3" x14ac:dyDescent="0.25">
      <c r="A2864" s="169" t="s">
        <v>1339</v>
      </c>
      <c r="B2864" s="169" t="s">
        <v>1340</v>
      </c>
      <c r="C2864" s="169" t="s">
        <v>1277</v>
      </c>
      <c r="D2864" s="169">
        <v>3.5</v>
      </c>
      <c r="E2864" s="171">
        <v>17765</v>
      </c>
      <c r="J2864" s="169">
        <v>3.48</v>
      </c>
      <c r="K2864" s="171">
        <v>46113</v>
      </c>
      <c r="L2864" s="169">
        <v>19625.91</v>
      </c>
      <c r="M2864" s="169">
        <v>100</v>
      </c>
      <c r="N2864" s="170">
        <v>19625.91</v>
      </c>
      <c r="O2864" s="169" t="str">
        <f t="shared" si="44"/>
        <v>GNR</v>
      </c>
    </row>
    <row r="2865" spans="1:15" hidden="1" outlineLevel="3" x14ac:dyDescent="0.25">
      <c r="A2865" s="169" t="s">
        <v>1339</v>
      </c>
      <c r="B2865" s="169" t="s">
        <v>1340</v>
      </c>
      <c r="C2865" s="169" t="s">
        <v>1277</v>
      </c>
      <c r="D2865" s="169">
        <v>3.5</v>
      </c>
      <c r="E2865" s="171">
        <v>17765</v>
      </c>
      <c r="J2865" s="169">
        <v>3.48</v>
      </c>
      <c r="K2865" s="171">
        <v>46143</v>
      </c>
      <c r="L2865" s="169">
        <v>20306.099999999999</v>
      </c>
      <c r="M2865" s="169">
        <v>100</v>
      </c>
      <c r="N2865" s="170">
        <v>20306.099999999999</v>
      </c>
      <c r="O2865" s="169" t="str">
        <f t="shared" si="44"/>
        <v>GNR</v>
      </c>
    </row>
    <row r="2866" spans="1:15" hidden="1" outlineLevel="3" x14ac:dyDescent="0.25">
      <c r="A2866" s="169" t="s">
        <v>1339</v>
      </c>
      <c r="B2866" s="169" t="s">
        <v>1340</v>
      </c>
      <c r="C2866" s="169" t="s">
        <v>1277</v>
      </c>
      <c r="D2866" s="169">
        <v>3.5</v>
      </c>
      <c r="E2866" s="171">
        <v>17765</v>
      </c>
      <c r="J2866" s="169">
        <v>3.48</v>
      </c>
      <c r="K2866" s="171">
        <v>46174</v>
      </c>
      <c r="L2866" s="169">
        <v>20728.11</v>
      </c>
      <c r="M2866" s="169">
        <v>100</v>
      </c>
      <c r="N2866" s="170">
        <v>20728.11</v>
      </c>
      <c r="O2866" s="169" t="str">
        <f t="shared" si="44"/>
        <v>GNR</v>
      </c>
    </row>
    <row r="2867" spans="1:15" hidden="1" outlineLevel="3" x14ac:dyDescent="0.25">
      <c r="A2867" s="169" t="s">
        <v>1339</v>
      </c>
      <c r="B2867" s="169" t="s">
        <v>1340</v>
      </c>
      <c r="C2867" s="169" t="s">
        <v>1277</v>
      </c>
      <c r="D2867" s="169">
        <v>3.5</v>
      </c>
      <c r="E2867" s="171">
        <v>17765</v>
      </c>
      <c r="J2867" s="169">
        <v>3.48</v>
      </c>
      <c r="K2867" s="171">
        <v>46204</v>
      </c>
      <c r="L2867" s="169">
        <v>21431.52</v>
      </c>
      <c r="M2867" s="169">
        <v>100</v>
      </c>
      <c r="N2867" s="170">
        <v>21431.52</v>
      </c>
      <c r="O2867" s="169" t="str">
        <f t="shared" si="44"/>
        <v>GNR</v>
      </c>
    </row>
    <row r="2868" spans="1:15" hidden="1" outlineLevel="3" x14ac:dyDescent="0.25">
      <c r="A2868" s="169" t="s">
        <v>1339</v>
      </c>
      <c r="B2868" s="169" t="s">
        <v>1340</v>
      </c>
      <c r="C2868" s="169" t="s">
        <v>1277</v>
      </c>
      <c r="D2868" s="169">
        <v>3.5</v>
      </c>
      <c r="E2868" s="171">
        <v>17765</v>
      </c>
      <c r="J2868" s="169">
        <v>3.48</v>
      </c>
      <c r="K2868" s="171">
        <v>46235</v>
      </c>
      <c r="L2868" s="169">
        <v>20651.34</v>
      </c>
      <c r="M2868" s="169">
        <v>100</v>
      </c>
      <c r="N2868" s="170">
        <v>20651.34</v>
      </c>
      <c r="O2868" s="169" t="str">
        <f t="shared" si="44"/>
        <v>GNR</v>
      </c>
    </row>
    <row r="2869" spans="1:15" hidden="1" outlineLevel="3" x14ac:dyDescent="0.25">
      <c r="A2869" s="169" t="s">
        <v>1339</v>
      </c>
      <c r="B2869" s="169" t="s">
        <v>1340</v>
      </c>
      <c r="C2869" s="169" t="s">
        <v>1277</v>
      </c>
      <c r="D2869" s="169">
        <v>3.5</v>
      </c>
      <c r="E2869" s="171">
        <v>17765</v>
      </c>
      <c r="J2869" s="169">
        <v>3.48</v>
      </c>
      <c r="K2869" s="171">
        <v>46266</v>
      </c>
      <c r="L2869" s="169">
        <v>20738.22</v>
      </c>
      <c r="M2869" s="169">
        <v>100</v>
      </c>
      <c r="N2869" s="170">
        <v>20738.22</v>
      </c>
      <c r="O2869" s="169" t="str">
        <f t="shared" si="44"/>
        <v>GNR</v>
      </c>
    </row>
    <row r="2870" spans="1:15" hidden="1" outlineLevel="3" x14ac:dyDescent="0.25">
      <c r="A2870" s="169" t="s">
        <v>1339</v>
      </c>
      <c r="B2870" s="169" t="s">
        <v>1340</v>
      </c>
      <c r="C2870" s="169" t="s">
        <v>1277</v>
      </c>
      <c r="D2870" s="169">
        <v>3.5</v>
      </c>
      <c r="E2870" s="171">
        <v>17765</v>
      </c>
      <c r="J2870" s="169">
        <v>3.48</v>
      </c>
      <c r="K2870" s="171">
        <v>46296</v>
      </c>
      <c r="L2870" s="169">
        <v>18829.53</v>
      </c>
      <c r="M2870" s="169">
        <v>100</v>
      </c>
      <c r="N2870" s="170">
        <v>18829.53</v>
      </c>
      <c r="O2870" s="169" t="str">
        <f t="shared" si="44"/>
        <v>GNR</v>
      </c>
    </row>
    <row r="2871" spans="1:15" hidden="1" outlineLevel="3" x14ac:dyDescent="0.25">
      <c r="A2871" s="169" t="s">
        <v>1339</v>
      </c>
      <c r="B2871" s="169" t="s">
        <v>1340</v>
      </c>
      <c r="C2871" s="169" t="s">
        <v>1277</v>
      </c>
      <c r="D2871" s="169">
        <v>3.5</v>
      </c>
      <c r="E2871" s="171">
        <v>17765</v>
      </c>
      <c r="J2871" s="169">
        <v>3.48</v>
      </c>
      <c r="K2871" s="171">
        <v>46327</v>
      </c>
      <c r="L2871" s="169">
        <v>18712.11</v>
      </c>
      <c r="M2871" s="169">
        <v>100</v>
      </c>
      <c r="N2871" s="170">
        <v>18712.11</v>
      </c>
      <c r="O2871" s="169" t="str">
        <f t="shared" si="44"/>
        <v>GNR</v>
      </c>
    </row>
    <row r="2872" spans="1:15" hidden="1" outlineLevel="3" x14ac:dyDescent="0.25">
      <c r="A2872" s="169" t="s">
        <v>1339</v>
      </c>
      <c r="B2872" s="169" t="s">
        <v>1340</v>
      </c>
      <c r="C2872" s="169" t="s">
        <v>1277</v>
      </c>
      <c r="D2872" s="169">
        <v>3.5</v>
      </c>
      <c r="E2872" s="171">
        <v>17765</v>
      </c>
      <c r="J2872" s="169">
        <v>3.48</v>
      </c>
      <c r="K2872" s="171">
        <v>46357</v>
      </c>
      <c r="L2872" s="169">
        <v>17604.36</v>
      </c>
      <c r="M2872" s="169">
        <v>100</v>
      </c>
      <c r="N2872" s="170">
        <v>17604.36</v>
      </c>
      <c r="O2872" s="169" t="str">
        <f t="shared" si="44"/>
        <v>GNR</v>
      </c>
    </row>
    <row r="2873" spans="1:15" hidden="1" outlineLevel="3" x14ac:dyDescent="0.25">
      <c r="A2873" s="169" t="s">
        <v>1339</v>
      </c>
      <c r="B2873" s="169" t="s">
        <v>1340</v>
      </c>
      <c r="C2873" s="169" t="s">
        <v>1277</v>
      </c>
      <c r="D2873" s="169">
        <v>3.5</v>
      </c>
      <c r="E2873" s="171">
        <v>17765</v>
      </c>
      <c r="J2873" s="169">
        <v>3.48</v>
      </c>
      <c r="K2873" s="171">
        <v>46388</v>
      </c>
      <c r="L2873" s="169">
        <v>17686.05</v>
      </c>
      <c r="M2873" s="169">
        <v>100</v>
      </c>
      <c r="N2873" s="170">
        <v>17686.05</v>
      </c>
      <c r="O2873" s="169" t="str">
        <f t="shared" si="44"/>
        <v>GNR</v>
      </c>
    </row>
    <row r="2874" spans="1:15" hidden="1" outlineLevel="3" x14ac:dyDescent="0.25">
      <c r="A2874" s="169" t="s">
        <v>1339</v>
      </c>
      <c r="B2874" s="169" t="s">
        <v>1340</v>
      </c>
      <c r="C2874" s="169" t="s">
        <v>1277</v>
      </c>
      <c r="D2874" s="169">
        <v>3.5</v>
      </c>
      <c r="E2874" s="171">
        <v>17765</v>
      </c>
      <c r="J2874" s="169">
        <v>3.48</v>
      </c>
      <c r="K2874" s="171">
        <v>46419</v>
      </c>
      <c r="L2874" s="169">
        <v>15915.63</v>
      </c>
      <c r="M2874" s="169">
        <v>100</v>
      </c>
      <c r="N2874" s="170">
        <v>15915.63</v>
      </c>
      <c r="O2874" s="169" t="str">
        <f t="shared" si="44"/>
        <v>GNR</v>
      </c>
    </row>
    <row r="2875" spans="1:15" hidden="1" outlineLevel="3" x14ac:dyDescent="0.25">
      <c r="A2875" s="169" t="s">
        <v>1339</v>
      </c>
      <c r="B2875" s="169" t="s">
        <v>1340</v>
      </c>
      <c r="C2875" s="169" t="s">
        <v>1277</v>
      </c>
      <c r="D2875" s="169">
        <v>3.5</v>
      </c>
      <c r="E2875" s="171">
        <v>17765</v>
      </c>
      <c r="J2875" s="169">
        <v>3.48</v>
      </c>
      <c r="K2875" s="171">
        <v>46447</v>
      </c>
      <c r="L2875" s="169">
        <v>15843.72</v>
      </c>
      <c r="M2875" s="169">
        <v>100</v>
      </c>
      <c r="N2875" s="170">
        <v>15843.72</v>
      </c>
      <c r="O2875" s="169" t="str">
        <f t="shared" si="44"/>
        <v>GNR</v>
      </c>
    </row>
    <row r="2876" spans="1:15" hidden="1" outlineLevel="3" x14ac:dyDescent="0.25">
      <c r="A2876" s="169" t="s">
        <v>1339</v>
      </c>
      <c r="B2876" s="169" t="s">
        <v>1340</v>
      </c>
      <c r="C2876" s="169" t="s">
        <v>1277</v>
      </c>
      <c r="D2876" s="169">
        <v>3.5</v>
      </c>
      <c r="E2876" s="171">
        <v>17765</v>
      </c>
      <c r="J2876" s="169">
        <v>3.48</v>
      </c>
      <c r="K2876" s="171">
        <v>46478</v>
      </c>
      <c r="L2876" s="169">
        <v>17617.68</v>
      </c>
      <c r="M2876" s="169">
        <v>100</v>
      </c>
      <c r="N2876" s="170">
        <v>17617.68</v>
      </c>
      <c r="O2876" s="169" t="str">
        <f t="shared" si="44"/>
        <v>GNR</v>
      </c>
    </row>
    <row r="2877" spans="1:15" hidden="1" outlineLevel="3" x14ac:dyDescent="0.25">
      <c r="A2877" s="169" t="s">
        <v>1339</v>
      </c>
      <c r="B2877" s="169" t="s">
        <v>1340</v>
      </c>
      <c r="C2877" s="169" t="s">
        <v>1277</v>
      </c>
      <c r="D2877" s="169">
        <v>3.5</v>
      </c>
      <c r="E2877" s="171">
        <v>17765</v>
      </c>
      <c r="J2877" s="169">
        <v>3.48</v>
      </c>
      <c r="K2877" s="171">
        <v>46508</v>
      </c>
      <c r="L2877" s="169">
        <v>18035.07</v>
      </c>
      <c r="M2877" s="169">
        <v>100</v>
      </c>
      <c r="N2877" s="170">
        <v>18035.07</v>
      </c>
      <c r="O2877" s="169" t="str">
        <f t="shared" si="44"/>
        <v>GNR</v>
      </c>
    </row>
    <row r="2878" spans="1:15" hidden="1" outlineLevel="3" x14ac:dyDescent="0.25">
      <c r="A2878" s="169" t="s">
        <v>1339</v>
      </c>
      <c r="B2878" s="169" t="s">
        <v>1340</v>
      </c>
      <c r="C2878" s="169" t="s">
        <v>1277</v>
      </c>
      <c r="D2878" s="169">
        <v>3.5</v>
      </c>
      <c r="E2878" s="171">
        <v>17765</v>
      </c>
      <c r="J2878" s="169">
        <v>3.48</v>
      </c>
      <c r="K2878" s="171">
        <v>46539</v>
      </c>
      <c r="L2878" s="169">
        <v>9236.61</v>
      </c>
      <c r="M2878" s="169">
        <v>100</v>
      </c>
      <c r="N2878" s="170">
        <v>9236.61</v>
      </c>
      <c r="O2878" s="169" t="str">
        <f t="shared" si="44"/>
        <v>GNR</v>
      </c>
    </row>
    <row r="2879" spans="1:15" hidden="1" outlineLevel="3" x14ac:dyDescent="0.25">
      <c r="A2879" s="169" t="s">
        <v>1339</v>
      </c>
      <c r="B2879" s="169" t="s">
        <v>1340</v>
      </c>
      <c r="C2879" s="169" t="s">
        <v>1277</v>
      </c>
      <c r="D2879" s="169">
        <v>3.5</v>
      </c>
      <c r="E2879" s="171">
        <v>17765</v>
      </c>
      <c r="J2879" s="169">
        <v>3.48</v>
      </c>
      <c r="K2879" s="171">
        <v>46569</v>
      </c>
      <c r="L2879" s="169">
        <v>6801.96</v>
      </c>
      <c r="M2879" s="169">
        <v>100</v>
      </c>
      <c r="N2879" s="170">
        <v>6801.96</v>
      </c>
      <c r="O2879" s="169" t="str">
        <f t="shared" ref="O2879:O2942" si="45">LEFT(B2879,3)</f>
        <v>GNR</v>
      </c>
    </row>
    <row r="2880" spans="1:15" hidden="1" outlineLevel="3" x14ac:dyDescent="0.25">
      <c r="A2880" s="169" t="s">
        <v>1339</v>
      </c>
      <c r="B2880" s="169" t="s">
        <v>1340</v>
      </c>
      <c r="C2880" s="169" t="s">
        <v>1277</v>
      </c>
      <c r="D2880" s="169">
        <v>3.5</v>
      </c>
      <c r="E2880" s="171">
        <v>17765</v>
      </c>
      <c r="J2880" s="169">
        <v>3.48</v>
      </c>
      <c r="K2880" s="171">
        <v>46600</v>
      </c>
      <c r="L2880" s="169">
        <v>6592.47</v>
      </c>
      <c r="M2880" s="169">
        <v>100</v>
      </c>
      <c r="N2880" s="170">
        <v>6592.47</v>
      </c>
      <c r="O2880" s="169" t="str">
        <f t="shared" si="45"/>
        <v>GNR</v>
      </c>
    </row>
    <row r="2881" spans="1:15" hidden="1" outlineLevel="3" x14ac:dyDescent="0.25">
      <c r="A2881" s="169" t="s">
        <v>1339</v>
      </c>
      <c r="B2881" s="169" t="s">
        <v>1340</v>
      </c>
      <c r="C2881" s="169" t="s">
        <v>1277</v>
      </c>
      <c r="D2881" s="169">
        <v>3.5</v>
      </c>
      <c r="E2881" s="171">
        <v>17765</v>
      </c>
      <c r="J2881" s="169">
        <v>3.48</v>
      </c>
      <c r="K2881" s="171">
        <v>46631</v>
      </c>
      <c r="L2881" s="169">
        <v>6389.43</v>
      </c>
      <c r="M2881" s="169">
        <v>100</v>
      </c>
      <c r="N2881" s="170">
        <v>6389.43</v>
      </c>
      <c r="O2881" s="169" t="str">
        <f t="shared" si="45"/>
        <v>GNR</v>
      </c>
    </row>
    <row r="2882" spans="1:15" hidden="1" outlineLevel="3" x14ac:dyDescent="0.25">
      <c r="A2882" s="169" t="s">
        <v>1339</v>
      </c>
      <c r="B2882" s="169" t="s">
        <v>1340</v>
      </c>
      <c r="C2882" s="169" t="s">
        <v>1277</v>
      </c>
      <c r="D2882" s="169">
        <v>3.5</v>
      </c>
      <c r="E2882" s="171">
        <v>17765</v>
      </c>
      <c r="J2882" s="169">
        <v>3.48</v>
      </c>
      <c r="K2882" s="171">
        <v>46661</v>
      </c>
      <c r="L2882" s="169">
        <v>6192.63</v>
      </c>
      <c r="M2882" s="169">
        <v>100</v>
      </c>
      <c r="N2882" s="170">
        <v>6192.63</v>
      </c>
      <c r="O2882" s="169" t="str">
        <f t="shared" si="45"/>
        <v>GNR</v>
      </c>
    </row>
    <row r="2883" spans="1:15" hidden="1" outlineLevel="3" x14ac:dyDescent="0.25">
      <c r="A2883" s="169" t="s">
        <v>1339</v>
      </c>
      <c r="B2883" s="169" t="s">
        <v>1340</v>
      </c>
      <c r="C2883" s="169" t="s">
        <v>1277</v>
      </c>
      <c r="D2883" s="169">
        <v>3.5</v>
      </c>
      <c r="E2883" s="171">
        <v>17765</v>
      </c>
      <c r="J2883" s="169">
        <v>3.48</v>
      </c>
      <c r="K2883" s="171">
        <v>46692</v>
      </c>
      <c r="L2883" s="169">
        <v>6001.86</v>
      </c>
      <c r="M2883" s="169">
        <v>100</v>
      </c>
      <c r="N2883" s="170">
        <v>6001.86</v>
      </c>
      <c r="O2883" s="169" t="str">
        <f t="shared" si="45"/>
        <v>GNR</v>
      </c>
    </row>
    <row r="2884" spans="1:15" hidden="1" outlineLevel="3" x14ac:dyDescent="0.25">
      <c r="A2884" s="169" t="s">
        <v>1339</v>
      </c>
      <c r="B2884" s="169" t="s">
        <v>1340</v>
      </c>
      <c r="C2884" s="169" t="s">
        <v>1277</v>
      </c>
      <c r="D2884" s="169">
        <v>3.5</v>
      </c>
      <c r="E2884" s="171">
        <v>17765</v>
      </c>
      <c r="J2884" s="169">
        <v>3.48</v>
      </c>
      <c r="K2884" s="171">
        <v>46722</v>
      </c>
      <c r="L2884" s="169">
        <v>5816.97</v>
      </c>
      <c r="M2884" s="169">
        <v>100</v>
      </c>
      <c r="N2884" s="170">
        <v>5816.97</v>
      </c>
      <c r="O2884" s="169" t="str">
        <f t="shared" si="45"/>
        <v>GNR</v>
      </c>
    </row>
    <row r="2885" spans="1:15" hidden="1" outlineLevel="3" x14ac:dyDescent="0.25">
      <c r="A2885" s="169" t="s">
        <v>1339</v>
      </c>
      <c r="B2885" s="169" t="s">
        <v>1340</v>
      </c>
      <c r="C2885" s="169" t="s">
        <v>1277</v>
      </c>
      <c r="D2885" s="169">
        <v>3.5</v>
      </c>
      <c r="E2885" s="171">
        <v>17765</v>
      </c>
      <c r="J2885" s="169">
        <v>3.48</v>
      </c>
      <c r="K2885" s="171">
        <v>46753</v>
      </c>
      <c r="L2885" s="169">
        <v>5637.78</v>
      </c>
      <c r="M2885" s="169">
        <v>100</v>
      </c>
      <c r="N2885" s="170">
        <v>5637.78</v>
      </c>
      <c r="O2885" s="169" t="str">
        <f t="shared" si="45"/>
        <v>GNR</v>
      </c>
    </row>
    <row r="2886" spans="1:15" hidden="1" outlineLevel="3" x14ac:dyDescent="0.25">
      <c r="A2886" s="169" t="s">
        <v>1339</v>
      </c>
      <c r="B2886" s="169" t="s">
        <v>1340</v>
      </c>
      <c r="C2886" s="169" t="s">
        <v>1277</v>
      </c>
      <c r="D2886" s="169">
        <v>3.5</v>
      </c>
      <c r="E2886" s="171">
        <v>17765</v>
      </c>
      <c r="J2886" s="169">
        <v>3.48</v>
      </c>
      <c r="K2886" s="171">
        <v>46784</v>
      </c>
      <c r="L2886" s="169">
        <v>5464.11</v>
      </c>
      <c r="M2886" s="169">
        <v>100</v>
      </c>
      <c r="N2886" s="170">
        <v>5464.11</v>
      </c>
      <c r="O2886" s="169" t="str">
        <f t="shared" si="45"/>
        <v>GNR</v>
      </c>
    </row>
    <row r="2887" spans="1:15" hidden="1" outlineLevel="3" x14ac:dyDescent="0.25">
      <c r="A2887" s="169" t="s">
        <v>1339</v>
      </c>
      <c r="B2887" s="169" t="s">
        <v>1340</v>
      </c>
      <c r="C2887" s="169" t="s">
        <v>1277</v>
      </c>
      <c r="D2887" s="169">
        <v>3.5</v>
      </c>
      <c r="E2887" s="171">
        <v>17765</v>
      </c>
      <c r="J2887" s="169">
        <v>3.48</v>
      </c>
      <c r="K2887" s="171">
        <v>46813</v>
      </c>
      <c r="L2887" s="169">
        <v>5295.78</v>
      </c>
      <c r="M2887" s="169">
        <v>100</v>
      </c>
      <c r="N2887" s="170">
        <v>5295.78</v>
      </c>
      <c r="O2887" s="169" t="str">
        <f t="shared" si="45"/>
        <v>GNR</v>
      </c>
    </row>
    <row r="2888" spans="1:15" hidden="1" outlineLevel="3" x14ac:dyDescent="0.25">
      <c r="A2888" s="169" t="s">
        <v>1339</v>
      </c>
      <c r="B2888" s="169" t="s">
        <v>1340</v>
      </c>
      <c r="C2888" s="169" t="s">
        <v>1277</v>
      </c>
      <c r="D2888" s="169">
        <v>3.5</v>
      </c>
      <c r="E2888" s="171">
        <v>17765</v>
      </c>
      <c r="J2888" s="169">
        <v>3.48</v>
      </c>
      <c r="K2888" s="171">
        <v>46844</v>
      </c>
      <c r="L2888" s="169">
        <v>5132.6400000000003</v>
      </c>
      <c r="M2888" s="169">
        <v>100</v>
      </c>
      <c r="N2888" s="170">
        <v>5132.6400000000003</v>
      </c>
      <c r="O2888" s="169" t="str">
        <f t="shared" si="45"/>
        <v>GNR</v>
      </c>
    </row>
    <row r="2889" spans="1:15" hidden="1" outlineLevel="3" x14ac:dyDescent="0.25">
      <c r="A2889" s="169" t="s">
        <v>1339</v>
      </c>
      <c r="B2889" s="169" t="s">
        <v>1340</v>
      </c>
      <c r="C2889" s="169" t="s">
        <v>1277</v>
      </c>
      <c r="D2889" s="169">
        <v>3.5</v>
      </c>
      <c r="E2889" s="171">
        <v>17765</v>
      </c>
      <c r="J2889" s="169">
        <v>3.48</v>
      </c>
      <c r="K2889" s="171">
        <v>46874</v>
      </c>
      <c r="L2889" s="169">
        <v>4974.51</v>
      </c>
      <c r="M2889" s="169">
        <v>100</v>
      </c>
      <c r="N2889" s="170">
        <v>4974.51</v>
      </c>
      <c r="O2889" s="169" t="str">
        <f t="shared" si="45"/>
        <v>GNR</v>
      </c>
    </row>
    <row r="2890" spans="1:15" hidden="1" outlineLevel="3" x14ac:dyDescent="0.25">
      <c r="A2890" s="169" t="s">
        <v>1339</v>
      </c>
      <c r="B2890" s="169" t="s">
        <v>1340</v>
      </c>
      <c r="C2890" s="169" t="s">
        <v>1277</v>
      </c>
      <c r="D2890" s="169">
        <v>3.5</v>
      </c>
      <c r="E2890" s="171">
        <v>17765</v>
      </c>
      <c r="J2890" s="169">
        <v>3.48</v>
      </c>
      <c r="K2890" s="171">
        <v>46905</v>
      </c>
      <c r="L2890" s="169">
        <v>4821.2700000000004</v>
      </c>
      <c r="M2890" s="169">
        <v>100</v>
      </c>
      <c r="N2890" s="170">
        <v>4821.2700000000004</v>
      </c>
      <c r="O2890" s="169" t="str">
        <f t="shared" si="45"/>
        <v>GNR</v>
      </c>
    </row>
    <row r="2891" spans="1:15" hidden="1" outlineLevel="3" x14ac:dyDescent="0.25">
      <c r="A2891" s="169" t="s">
        <v>1339</v>
      </c>
      <c r="B2891" s="169" t="s">
        <v>1340</v>
      </c>
      <c r="C2891" s="169" t="s">
        <v>1277</v>
      </c>
      <c r="D2891" s="169">
        <v>3.5</v>
      </c>
      <c r="E2891" s="171">
        <v>17765</v>
      </c>
      <c r="J2891" s="169">
        <v>3.48</v>
      </c>
      <c r="K2891" s="171">
        <v>46935</v>
      </c>
      <c r="L2891" s="169">
        <v>4672.74</v>
      </c>
      <c r="M2891" s="169">
        <v>100</v>
      </c>
      <c r="N2891" s="170">
        <v>4672.74</v>
      </c>
      <c r="O2891" s="169" t="str">
        <f t="shared" si="45"/>
        <v>GNR</v>
      </c>
    </row>
    <row r="2892" spans="1:15" hidden="1" outlineLevel="3" x14ac:dyDescent="0.25">
      <c r="A2892" s="169" t="s">
        <v>1339</v>
      </c>
      <c r="B2892" s="169" t="s">
        <v>1340</v>
      </c>
      <c r="C2892" s="169" t="s">
        <v>1277</v>
      </c>
      <c r="D2892" s="169">
        <v>3.5</v>
      </c>
      <c r="E2892" s="171">
        <v>17765</v>
      </c>
      <c r="J2892" s="169">
        <v>3.48</v>
      </c>
      <c r="K2892" s="171">
        <v>46966</v>
      </c>
      <c r="L2892" s="169">
        <v>4528.8</v>
      </c>
      <c r="M2892" s="169">
        <v>100</v>
      </c>
      <c r="N2892" s="170">
        <v>4528.8</v>
      </c>
      <c r="O2892" s="169" t="str">
        <f t="shared" si="45"/>
        <v>GNR</v>
      </c>
    </row>
    <row r="2893" spans="1:15" hidden="1" outlineLevel="3" x14ac:dyDescent="0.25">
      <c r="A2893" s="169" t="s">
        <v>1339</v>
      </c>
      <c r="B2893" s="169" t="s">
        <v>1340</v>
      </c>
      <c r="C2893" s="169" t="s">
        <v>1277</v>
      </c>
      <c r="D2893" s="169">
        <v>3.5</v>
      </c>
      <c r="E2893" s="171">
        <v>17765</v>
      </c>
      <c r="J2893" s="169">
        <v>3.48</v>
      </c>
      <c r="K2893" s="171">
        <v>46997</v>
      </c>
      <c r="L2893" s="169">
        <v>4389.3</v>
      </c>
      <c r="M2893" s="169">
        <v>100</v>
      </c>
      <c r="N2893" s="170">
        <v>4389.3</v>
      </c>
      <c r="O2893" s="169" t="str">
        <f t="shared" si="45"/>
        <v>GNR</v>
      </c>
    </row>
    <row r="2894" spans="1:15" hidden="1" outlineLevel="3" x14ac:dyDescent="0.25">
      <c r="A2894" s="169" t="s">
        <v>1339</v>
      </c>
      <c r="B2894" s="169" t="s">
        <v>1340</v>
      </c>
      <c r="C2894" s="169" t="s">
        <v>1277</v>
      </c>
      <c r="D2894" s="169">
        <v>3.5</v>
      </c>
      <c r="E2894" s="171">
        <v>17765</v>
      </c>
      <c r="J2894" s="169">
        <v>3.48</v>
      </c>
      <c r="K2894" s="171">
        <v>47027</v>
      </c>
      <c r="L2894" s="169">
        <v>118933.5</v>
      </c>
      <c r="M2894" s="169">
        <v>100</v>
      </c>
      <c r="N2894" s="170">
        <v>118933.5</v>
      </c>
      <c r="O2894" s="169" t="str">
        <f t="shared" si="45"/>
        <v>GNR</v>
      </c>
    </row>
    <row r="2895" spans="1:15" hidden="1" outlineLevel="3" x14ac:dyDescent="0.25">
      <c r="A2895" s="169" t="s">
        <v>1341</v>
      </c>
      <c r="B2895" s="169" t="s">
        <v>1342</v>
      </c>
      <c r="C2895" s="169" t="s">
        <v>1277</v>
      </c>
      <c r="D2895" s="169">
        <v>3.2</v>
      </c>
      <c r="E2895" s="171">
        <v>19009</v>
      </c>
      <c r="J2895" s="169">
        <v>3.57</v>
      </c>
      <c r="K2895" s="171">
        <v>43374</v>
      </c>
      <c r="L2895" s="169">
        <v>34020.81</v>
      </c>
      <c r="M2895" s="169">
        <v>98.933310000000006</v>
      </c>
      <c r="N2895" s="170">
        <v>33657.913419999997</v>
      </c>
      <c r="O2895" s="169" t="str">
        <f t="shared" si="45"/>
        <v>GNR</v>
      </c>
    </row>
    <row r="2896" spans="1:15" hidden="1" outlineLevel="3" x14ac:dyDescent="0.25">
      <c r="A2896" s="169" t="s">
        <v>1341</v>
      </c>
      <c r="B2896" s="169" t="s">
        <v>1342</v>
      </c>
      <c r="C2896" s="169" t="s">
        <v>1277</v>
      </c>
      <c r="D2896" s="169">
        <v>3.2</v>
      </c>
      <c r="E2896" s="171">
        <v>19009</v>
      </c>
      <c r="J2896" s="169">
        <v>3.57</v>
      </c>
      <c r="K2896" s="171">
        <v>43405</v>
      </c>
      <c r="L2896" s="169">
        <v>33922.559999999998</v>
      </c>
      <c r="M2896" s="169">
        <v>98.933310000000006</v>
      </c>
      <c r="N2896" s="170">
        <v>33560.711439999999</v>
      </c>
      <c r="O2896" s="169" t="str">
        <f t="shared" si="45"/>
        <v>GNR</v>
      </c>
    </row>
    <row r="2897" spans="1:15" hidden="1" outlineLevel="3" x14ac:dyDescent="0.25">
      <c r="A2897" s="169" t="s">
        <v>1341</v>
      </c>
      <c r="B2897" s="169" t="s">
        <v>1342</v>
      </c>
      <c r="C2897" s="169" t="s">
        <v>1277</v>
      </c>
      <c r="D2897" s="169">
        <v>3.2</v>
      </c>
      <c r="E2897" s="171">
        <v>19009</v>
      </c>
      <c r="J2897" s="169">
        <v>3.57</v>
      </c>
      <c r="K2897" s="171">
        <v>43435</v>
      </c>
      <c r="L2897" s="169">
        <v>33558.129999999997</v>
      </c>
      <c r="M2897" s="169">
        <v>98.933310000000006</v>
      </c>
      <c r="N2897" s="170">
        <v>33200.16878</v>
      </c>
      <c r="O2897" s="169" t="str">
        <f t="shared" si="45"/>
        <v>GNR</v>
      </c>
    </row>
    <row r="2898" spans="1:15" hidden="1" outlineLevel="3" x14ac:dyDescent="0.25">
      <c r="A2898" s="169" t="s">
        <v>1341</v>
      </c>
      <c r="B2898" s="169" t="s">
        <v>1342</v>
      </c>
      <c r="C2898" s="169" t="s">
        <v>1277</v>
      </c>
      <c r="D2898" s="169">
        <v>3.2</v>
      </c>
      <c r="E2898" s="171">
        <v>19009</v>
      </c>
      <c r="J2898" s="169">
        <v>3.57</v>
      </c>
      <c r="K2898" s="171">
        <v>43466</v>
      </c>
      <c r="L2898" s="169">
        <v>33091.040000000001</v>
      </c>
      <c r="M2898" s="169">
        <v>98.933310000000006</v>
      </c>
      <c r="N2898" s="170">
        <v>32738.06119</v>
      </c>
      <c r="O2898" s="169" t="str">
        <f t="shared" si="45"/>
        <v>GNR</v>
      </c>
    </row>
    <row r="2899" spans="1:15" hidden="1" outlineLevel="3" x14ac:dyDescent="0.25">
      <c r="A2899" s="169" t="s">
        <v>1341</v>
      </c>
      <c r="B2899" s="169" t="s">
        <v>1342</v>
      </c>
      <c r="C2899" s="169" t="s">
        <v>1277</v>
      </c>
      <c r="D2899" s="169">
        <v>3.2</v>
      </c>
      <c r="E2899" s="171">
        <v>19009</v>
      </c>
      <c r="J2899" s="169">
        <v>3.57</v>
      </c>
      <c r="K2899" s="171">
        <v>43497</v>
      </c>
      <c r="L2899" s="169">
        <v>33782.11</v>
      </c>
      <c r="M2899" s="169">
        <v>98.933310000000006</v>
      </c>
      <c r="N2899" s="170">
        <v>33421.759610000001</v>
      </c>
      <c r="O2899" s="169" t="str">
        <f t="shared" si="45"/>
        <v>GNR</v>
      </c>
    </row>
    <row r="2900" spans="1:15" hidden="1" outlineLevel="3" x14ac:dyDescent="0.25">
      <c r="A2900" s="169" t="s">
        <v>1341</v>
      </c>
      <c r="B2900" s="169" t="s">
        <v>1342</v>
      </c>
      <c r="C2900" s="169" t="s">
        <v>1277</v>
      </c>
      <c r="D2900" s="169">
        <v>3.2</v>
      </c>
      <c r="E2900" s="171">
        <v>19009</v>
      </c>
      <c r="J2900" s="169">
        <v>3.57</v>
      </c>
      <c r="K2900" s="171">
        <v>43525</v>
      </c>
      <c r="L2900" s="169">
        <v>33297.75</v>
      </c>
      <c r="M2900" s="169">
        <v>98.933310000000006</v>
      </c>
      <c r="N2900" s="170">
        <v>32942.566229999997</v>
      </c>
      <c r="O2900" s="169" t="str">
        <f t="shared" si="45"/>
        <v>GNR</v>
      </c>
    </row>
    <row r="2901" spans="1:15" hidden="1" outlineLevel="3" x14ac:dyDescent="0.25">
      <c r="A2901" s="169" t="s">
        <v>1341</v>
      </c>
      <c r="B2901" s="169" t="s">
        <v>1342</v>
      </c>
      <c r="C2901" s="169" t="s">
        <v>1277</v>
      </c>
      <c r="D2901" s="169">
        <v>3.2</v>
      </c>
      <c r="E2901" s="171">
        <v>19009</v>
      </c>
      <c r="J2901" s="169">
        <v>3.57</v>
      </c>
      <c r="K2901" s="171">
        <v>43556</v>
      </c>
      <c r="L2901" s="169">
        <v>32889.370000000003</v>
      </c>
      <c r="M2901" s="169">
        <v>98.933310000000006</v>
      </c>
      <c r="N2901" s="170">
        <v>32538.542379999999</v>
      </c>
      <c r="O2901" s="169" t="str">
        <f t="shared" si="45"/>
        <v>GNR</v>
      </c>
    </row>
    <row r="2902" spans="1:15" hidden="1" outlineLevel="3" x14ac:dyDescent="0.25">
      <c r="A2902" s="169" t="s">
        <v>1341</v>
      </c>
      <c r="B2902" s="169" t="s">
        <v>1342</v>
      </c>
      <c r="C2902" s="169" t="s">
        <v>1277</v>
      </c>
      <c r="D2902" s="169">
        <v>3.2</v>
      </c>
      <c r="E2902" s="171">
        <v>19009</v>
      </c>
      <c r="J2902" s="169">
        <v>3.57</v>
      </c>
      <c r="K2902" s="171">
        <v>43586</v>
      </c>
      <c r="L2902" s="169">
        <v>33378.120000000003</v>
      </c>
      <c r="M2902" s="169">
        <v>98.933310000000006</v>
      </c>
      <c r="N2902" s="170">
        <v>33022.078930000003</v>
      </c>
      <c r="O2902" s="169" t="str">
        <f t="shared" si="45"/>
        <v>GNR</v>
      </c>
    </row>
    <row r="2903" spans="1:15" hidden="1" outlineLevel="3" x14ac:dyDescent="0.25">
      <c r="A2903" s="169" t="s">
        <v>1341</v>
      </c>
      <c r="B2903" s="169" t="s">
        <v>1342</v>
      </c>
      <c r="C2903" s="169" t="s">
        <v>1277</v>
      </c>
      <c r="D2903" s="169">
        <v>3.2</v>
      </c>
      <c r="E2903" s="171">
        <v>19009</v>
      </c>
      <c r="J2903" s="169">
        <v>3.57</v>
      </c>
      <c r="K2903" s="171">
        <v>43617</v>
      </c>
      <c r="L2903" s="169">
        <v>34177.919999999998</v>
      </c>
      <c r="M2903" s="169">
        <v>98.933310000000006</v>
      </c>
      <c r="N2903" s="170">
        <v>33813.347549999999</v>
      </c>
      <c r="O2903" s="169" t="str">
        <f t="shared" si="45"/>
        <v>GNR</v>
      </c>
    </row>
    <row r="2904" spans="1:15" hidden="1" outlineLevel="3" x14ac:dyDescent="0.25">
      <c r="A2904" s="169" t="s">
        <v>1341</v>
      </c>
      <c r="B2904" s="169" t="s">
        <v>1342</v>
      </c>
      <c r="C2904" s="169" t="s">
        <v>1277</v>
      </c>
      <c r="D2904" s="169">
        <v>3.2</v>
      </c>
      <c r="E2904" s="171">
        <v>19009</v>
      </c>
      <c r="J2904" s="169">
        <v>3.57</v>
      </c>
      <c r="K2904" s="171">
        <v>43647</v>
      </c>
      <c r="L2904" s="169">
        <v>34094.800000000003</v>
      </c>
      <c r="M2904" s="169">
        <v>98.933310000000006</v>
      </c>
      <c r="N2904" s="170">
        <v>33731.114179999997</v>
      </c>
      <c r="O2904" s="169" t="str">
        <f t="shared" si="45"/>
        <v>GNR</v>
      </c>
    </row>
    <row r="2905" spans="1:15" hidden="1" outlineLevel="3" x14ac:dyDescent="0.25">
      <c r="A2905" s="169" t="s">
        <v>1341</v>
      </c>
      <c r="B2905" s="169" t="s">
        <v>1342</v>
      </c>
      <c r="C2905" s="169" t="s">
        <v>1277</v>
      </c>
      <c r="D2905" s="169">
        <v>3.2</v>
      </c>
      <c r="E2905" s="171">
        <v>19009</v>
      </c>
      <c r="J2905" s="169">
        <v>3.57</v>
      </c>
      <c r="K2905" s="171">
        <v>43678</v>
      </c>
      <c r="L2905" s="169">
        <v>33590.39</v>
      </c>
      <c r="M2905" s="169">
        <v>98.933310000000006</v>
      </c>
      <c r="N2905" s="170">
        <v>33232.084669999997</v>
      </c>
      <c r="O2905" s="169" t="str">
        <f t="shared" si="45"/>
        <v>GNR</v>
      </c>
    </row>
    <row r="2906" spans="1:15" hidden="1" outlineLevel="3" x14ac:dyDescent="0.25">
      <c r="A2906" s="169" t="s">
        <v>1341</v>
      </c>
      <c r="B2906" s="169" t="s">
        <v>1342</v>
      </c>
      <c r="C2906" s="169" t="s">
        <v>1277</v>
      </c>
      <c r="D2906" s="169">
        <v>3.2</v>
      </c>
      <c r="E2906" s="171">
        <v>19009</v>
      </c>
      <c r="J2906" s="169">
        <v>3.57</v>
      </c>
      <c r="K2906" s="171">
        <v>43709</v>
      </c>
      <c r="L2906" s="169">
        <v>33283.19</v>
      </c>
      <c r="M2906" s="169">
        <v>98.933310000000006</v>
      </c>
      <c r="N2906" s="170">
        <v>32928.161540000001</v>
      </c>
      <c r="O2906" s="169" t="str">
        <f t="shared" si="45"/>
        <v>GNR</v>
      </c>
    </row>
    <row r="2907" spans="1:15" hidden="1" outlineLevel="3" x14ac:dyDescent="0.25">
      <c r="A2907" s="169" t="s">
        <v>1341</v>
      </c>
      <c r="B2907" s="169" t="s">
        <v>1342</v>
      </c>
      <c r="C2907" s="169" t="s">
        <v>1277</v>
      </c>
      <c r="D2907" s="169">
        <v>3.2</v>
      </c>
      <c r="E2907" s="171">
        <v>19009</v>
      </c>
      <c r="J2907" s="169">
        <v>3.57</v>
      </c>
      <c r="K2907" s="171">
        <v>43739</v>
      </c>
      <c r="L2907" s="169">
        <v>32980.400000000001</v>
      </c>
      <c r="M2907" s="169">
        <v>98.933310000000006</v>
      </c>
      <c r="N2907" s="170">
        <v>32628.60137</v>
      </c>
      <c r="O2907" s="169" t="str">
        <f t="shared" si="45"/>
        <v>GNR</v>
      </c>
    </row>
    <row r="2908" spans="1:15" hidden="1" outlineLevel="3" x14ac:dyDescent="0.25">
      <c r="A2908" s="169" t="s">
        <v>1341</v>
      </c>
      <c r="B2908" s="169" t="s">
        <v>1342</v>
      </c>
      <c r="C2908" s="169" t="s">
        <v>1277</v>
      </c>
      <c r="D2908" s="169">
        <v>3.2</v>
      </c>
      <c r="E2908" s="171">
        <v>19009</v>
      </c>
      <c r="J2908" s="169">
        <v>3.57</v>
      </c>
      <c r="K2908" s="171">
        <v>43770</v>
      </c>
      <c r="L2908" s="169">
        <v>32877.089999999997</v>
      </c>
      <c r="M2908" s="169">
        <v>98.933310000000006</v>
      </c>
      <c r="N2908" s="170">
        <v>32526.393370000002</v>
      </c>
      <c r="O2908" s="169" t="str">
        <f t="shared" si="45"/>
        <v>GNR</v>
      </c>
    </row>
    <row r="2909" spans="1:15" hidden="1" outlineLevel="3" x14ac:dyDescent="0.25">
      <c r="A2909" s="169" t="s">
        <v>1341</v>
      </c>
      <c r="B2909" s="169" t="s">
        <v>1342</v>
      </c>
      <c r="C2909" s="169" t="s">
        <v>1277</v>
      </c>
      <c r="D2909" s="169">
        <v>3.2</v>
      </c>
      <c r="E2909" s="171">
        <v>19009</v>
      </c>
      <c r="J2909" s="169">
        <v>3.57</v>
      </c>
      <c r="K2909" s="171">
        <v>43800</v>
      </c>
      <c r="L2909" s="169">
        <v>32557.360000000001</v>
      </c>
      <c r="M2909" s="169">
        <v>98.933310000000006</v>
      </c>
      <c r="N2909" s="170">
        <v>32210.073899999999</v>
      </c>
      <c r="O2909" s="169" t="str">
        <f t="shared" si="45"/>
        <v>GNR</v>
      </c>
    </row>
    <row r="2910" spans="1:15" hidden="1" outlineLevel="3" x14ac:dyDescent="0.25">
      <c r="A2910" s="169" t="s">
        <v>1341</v>
      </c>
      <c r="B2910" s="169" t="s">
        <v>1342</v>
      </c>
      <c r="C2910" s="169" t="s">
        <v>1277</v>
      </c>
      <c r="D2910" s="169">
        <v>3.2</v>
      </c>
      <c r="E2910" s="171">
        <v>19009</v>
      </c>
      <c r="J2910" s="169">
        <v>3.57</v>
      </c>
      <c r="K2910" s="171">
        <v>43831</v>
      </c>
      <c r="L2910" s="169">
        <v>32142.45</v>
      </c>
      <c r="M2910" s="169">
        <v>98.933310000000006</v>
      </c>
      <c r="N2910" s="170">
        <v>31799.5897</v>
      </c>
      <c r="O2910" s="169" t="str">
        <f t="shared" si="45"/>
        <v>GNR</v>
      </c>
    </row>
    <row r="2911" spans="1:15" hidden="1" outlineLevel="3" x14ac:dyDescent="0.25">
      <c r="A2911" s="169" t="s">
        <v>1341</v>
      </c>
      <c r="B2911" s="169" t="s">
        <v>1342</v>
      </c>
      <c r="C2911" s="169" t="s">
        <v>1277</v>
      </c>
      <c r="D2911" s="169">
        <v>3.2</v>
      </c>
      <c r="E2911" s="171">
        <v>19009</v>
      </c>
      <c r="J2911" s="169">
        <v>3.57</v>
      </c>
      <c r="K2911" s="171">
        <v>43862</v>
      </c>
      <c r="L2911" s="169">
        <v>31875.98</v>
      </c>
      <c r="M2911" s="169">
        <v>98.933310000000006</v>
      </c>
      <c r="N2911" s="170">
        <v>31535.96211</v>
      </c>
      <c r="O2911" s="169" t="str">
        <f t="shared" si="45"/>
        <v>GNR</v>
      </c>
    </row>
    <row r="2912" spans="1:15" hidden="1" outlineLevel="3" x14ac:dyDescent="0.25">
      <c r="A2912" s="169" t="s">
        <v>1341</v>
      </c>
      <c r="B2912" s="169" t="s">
        <v>1342</v>
      </c>
      <c r="C2912" s="169" t="s">
        <v>1277</v>
      </c>
      <c r="D2912" s="169">
        <v>3.2</v>
      </c>
      <c r="E2912" s="171">
        <v>19009</v>
      </c>
      <c r="J2912" s="169">
        <v>3.57</v>
      </c>
      <c r="K2912" s="171">
        <v>43891</v>
      </c>
      <c r="L2912" s="169">
        <v>31364.9</v>
      </c>
      <c r="M2912" s="169">
        <v>98.933310000000006</v>
      </c>
      <c r="N2912" s="170">
        <v>31030.333750000002</v>
      </c>
      <c r="O2912" s="169" t="str">
        <f t="shared" si="45"/>
        <v>GNR</v>
      </c>
    </row>
    <row r="2913" spans="1:15" hidden="1" outlineLevel="3" x14ac:dyDescent="0.25">
      <c r="A2913" s="169" t="s">
        <v>1341</v>
      </c>
      <c r="B2913" s="169" t="s">
        <v>1342</v>
      </c>
      <c r="C2913" s="169" t="s">
        <v>1277</v>
      </c>
      <c r="D2913" s="169">
        <v>3.2</v>
      </c>
      <c r="E2913" s="171">
        <v>19009</v>
      </c>
      <c r="J2913" s="169">
        <v>3.57</v>
      </c>
      <c r="K2913" s="171">
        <v>43922</v>
      </c>
      <c r="L2913" s="169">
        <v>32440.720000000001</v>
      </c>
      <c r="M2913" s="169">
        <v>98.933310000000006</v>
      </c>
      <c r="N2913" s="170">
        <v>32094.678080000002</v>
      </c>
      <c r="O2913" s="169" t="str">
        <f t="shared" si="45"/>
        <v>GNR</v>
      </c>
    </row>
    <row r="2914" spans="1:15" hidden="1" outlineLevel="3" x14ac:dyDescent="0.25">
      <c r="A2914" s="169" t="s">
        <v>1341</v>
      </c>
      <c r="B2914" s="169" t="s">
        <v>1342</v>
      </c>
      <c r="C2914" s="169" t="s">
        <v>1277</v>
      </c>
      <c r="D2914" s="169">
        <v>3.2</v>
      </c>
      <c r="E2914" s="171">
        <v>19009</v>
      </c>
      <c r="J2914" s="169">
        <v>3.57</v>
      </c>
      <c r="K2914" s="171">
        <v>43952</v>
      </c>
      <c r="L2914" s="169">
        <v>32260.49</v>
      </c>
      <c r="M2914" s="169">
        <v>98.933310000000006</v>
      </c>
      <c r="N2914" s="170">
        <v>31916.370579999999</v>
      </c>
      <c r="O2914" s="169" t="str">
        <f t="shared" si="45"/>
        <v>GNR</v>
      </c>
    </row>
    <row r="2915" spans="1:15" hidden="1" outlineLevel="3" x14ac:dyDescent="0.25">
      <c r="A2915" s="169" t="s">
        <v>1341</v>
      </c>
      <c r="B2915" s="169" t="s">
        <v>1342</v>
      </c>
      <c r="C2915" s="169" t="s">
        <v>1277</v>
      </c>
      <c r="D2915" s="169">
        <v>3.2</v>
      </c>
      <c r="E2915" s="171">
        <v>19009</v>
      </c>
      <c r="J2915" s="169">
        <v>3.57</v>
      </c>
      <c r="K2915" s="171">
        <v>43983</v>
      </c>
      <c r="L2915" s="169">
        <v>32082.52</v>
      </c>
      <c r="M2915" s="169">
        <v>98.933310000000006</v>
      </c>
      <c r="N2915" s="170">
        <v>31740.29897</v>
      </c>
      <c r="O2915" s="169" t="str">
        <f t="shared" si="45"/>
        <v>GNR</v>
      </c>
    </row>
    <row r="2916" spans="1:15" hidden="1" outlineLevel="3" x14ac:dyDescent="0.25">
      <c r="A2916" s="169" t="s">
        <v>1341</v>
      </c>
      <c r="B2916" s="169" t="s">
        <v>1342</v>
      </c>
      <c r="C2916" s="169" t="s">
        <v>1277</v>
      </c>
      <c r="D2916" s="169">
        <v>3.2</v>
      </c>
      <c r="E2916" s="171">
        <v>19009</v>
      </c>
      <c r="J2916" s="169">
        <v>3.57</v>
      </c>
      <c r="K2916" s="171">
        <v>44013</v>
      </c>
      <c r="L2916" s="169">
        <v>31668.42</v>
      </c>
      <c r="M2916" s="169">
        <v>98.933310000000006</v>
      </c>
      <c r="N2916" s="170">
        <v>31330.616129999999</v>
      </c>
      <c r="O2916" s="169" t="str">
        <f t="shared" si="45"/>
        <v>GNR</v>
      </c>
    </row>
    <row r="2917" spans="1:15" hidden="1" outlineLevel="3" x14ac:dyDescent="0.25">
      <c r="A2917" s="169" t="s">
        <v>1341</v>
      </c>
      <c r="B2917" s="169" t="s">
        <v>1342</v>
      </c>
      <c r="C2917" s="169" t="s">
        <v>1277</v>
      </c>
      <c r="D2917" s="169">
        <v>3.2</v>
      </c>
      <c r="E2917" s="171">
        <v>19009</v>
      </c>
      <c r="J2917" s="169">
        <v>3.57</v>
      </c>
      <c r="K2917" s="171">
        <v>44044</v>
      </c>
      <c r="L2917" s="169">
        <v>31154.86</v>
      </c>
      <c r="M2917" s="169">
        <v>98.933310000000006</v>
      </c>
      <c r="N2917" s="170">
        <v>30822.534220000001</v>
      </c>
      <c r="O2917" s="169" t="str">
        <f t="shared" si="45"/>
        <v>GNR</v>
      </c>
    </row>
    <row r="2918" spans="1:15" hidden="1" outlineLevel="3" x14ac:dyDescent="0.25">
      <c r="A2918" s="169" t="s">
        <v>1341</v>
      </c>
      <c r="B2918" s="169" t="s">
        <v>1342</v>
      </c>
      <c r="C2918" s="169" t="s">
        <v>1277</v>
      </c>
      <c r="D2918" s="169">
        <v>3.2</v>
      </c>
      <c r="E2918" s="171">
        <v>19009</v>
      </c>
      <c r="J2918" s="169">
        <v>3.57</v>
      </c>
      <c r="K2918" s="171">
        <v>44075</v>
      </c>
      <c r="L2918" s="169">
        <v>30660.14</v>
      </c>
      <c r="M2918" s="169">
        <v>98.933310000000006</v>
      </c>
      <c r="N2918" s="170">
        <v>30333.091349999999</v>
      </c>
      <c r="O2918" s="169" t="str">
        <f t="shared" si="45"/>
        <v>GNR</v>
      </c>
    </row>
    <row r="2919" spans="1:15" hidden="1" outlineLevel="3" x14ac:dyDescent="0.25">
      <c r="A2919" s="169" t="s">
        <v>1341</v>
      </c>
      <c r="B2919" s="169" t="s">
        <v>1342</v>
      </c>
      <c r="C2919" s="169" t="s">
        <v>1277</v>
      </c>
      <c r="D2919" s="169">
        <v>3.2</v>
      </c>
      <c r="E2919" s="171">
        <v>19009</v>
      </c>
      <c r="J2919" s="169">
        <v>3.57</v>
      </c>
      <c r="K2919" s="171">
        <v>44105</v>
      </c>
      <c r="L2919" s="169">
        <v>30172.78</v>
      </c>
      <c r="M2919" s="169">
        <v>98.933310000000006</v>
      </c>
      <c r="N2919" s="170">
        <v>29850.929970000001</v>
      </c>
      <c r="O2919" s="169" t="str">
        <f t="shared" si="45"/>
        <v>GNR</v>
      </c>
    </row>
    <row r="2920" spans="1:15" hidden="1" outlineLevel="3" x14ac:dyDescent="0.25">
      <c r="A2920" s="169" t="s">
        <v>1341</v>
      </c>
      <c r="B2920" s="169" t="s">
        <v>1342</v>
      </c>
      <c r="C2920" s="169" t="s">
        <v>1277</v>
      </c>
      <c r="D2920" s="169">
        <v>3.2</v>
      </c>
      <c r="E2920" s="171">
        <v>19009</v>
      </c>
      <c r="J2920" s="169">
        <v>3.57</v>
      </c>
      <c r="K2920" s="171">
        <v>44136</v>
      </c>
      <c r="L2920" s="169">
        <v>29703.35</v>
      </c>
      <c r="M2920" s="169">
        <v>98.933310000000006</v>
      </c>
      <c r="N2920" s="170">
        <v>29386.50734</v>
      </c>
      <c r="O2920" s="169" t="str">
        <f t="shared" si="45"/>
        <v>GNR</v>
      </c>
    </row>
    <row r="2921" spans="1:15" hidden="1" outlineLevel="3" x14ac:dyDescent="0.25">
      <c r="A2921" s="169" t="s">
        <v>1341</v>
      </c>
      <c r="B2921" s="169" t="s">
        <v>1342</v>
      </c>
      <c r="C2921" s="169" t="s">
        <v>1277</v>
      </c>
      <c r="D2921" s="169">
        <v>3.2</v>
      </c>
      <c r="E2921" s="171">
        <v>19009</v>
      </c>
      <c r="J2921" s="169">
        <v>3.57</v>
      </c>
      <c r="K2921" s="171">
        <v>44166</v>
      </c>
      <c r="L2921" s="169">
        <v>29229.7</v>
      </c>
      <c r="M2921" s="169">
        <v>98.933310000000006</v>
      </c>
      <c r="N2921" s="170">
        <v>28917.90971</v>
      </c>
      <c r="O2921" s="169" t="str">
        <f t="shared" si="45"/>
        <v>GNR</v>
      </c>
    </row>
    <row r="2922" spans="1:15" hidden="1" outlineLevel="3" x14ac:dyDescent="0.25">
      <c r="A2922" s="169" t="s">
        <v>1341</v>
      </c>
      <c r="B2922" s="169" t="s">
        <v>1342</v>
      </c>
      <c r="C2922" s="169" t="s">
        <v>1277</v>
      </c>
      <c r="D2922" s="169">
        <v>3.2</v>
      </c>
      <c r="E2922" s="171">
        <v>19009</v>
      </c>
      <c r="J2922" s="169">
        <v>3.57</v>
      </c>
      <c r="K2922" s="171">
        <v>44197</v>
      </c>
      <c r="L2922" s="169">
        <v>28758.35</v>
      </c>
      <c r="M2922" s="169">
        <v>98.933310000000006</v>
      </c>
      <c r="N2922" s="170">
        <v>28451.58756</v>
      </c>
      <c r="O2922" s="169" t="str">
        <f t="shared" si="45"/>
        <v>GNR</v>
      </c>
    </row>
    <row r="2923" spans="1:15" hidden="1" outlineLevel="3" x14ac:dyDescent="0.25">
      <c r="A2923" s="169" t="s">
        <v>1341</v>
      </c>
      <c r="B2923" s="169" t="s">
        <v>1342</v>
      </c>
      <c r="C2923" s="169" t="s">
        <v>1277</v>
      </c>
      <c r="D2923" s="169">
        <v>3.2</v>
      </c>
      <c r="E2923" s="171">
        <v>19009</v>
      </c>
      <c r="J2923" s="169">
        <v>3.57</v>
      </c>
      <c r="K2923" s="171">
        <v>44228</v>
      </c>
      <c r="L2923" s="169">
        <v>28300.51</v>
      </c>
      <c r="M2923" s="169">
        <v>98.933310000000006</v>
      </c>
      <c r="N2923" s="170">
        <v>27998.631290000001</v>
      </c>
      <c r="O2923" s="169" t="str">
        <f t="shared" si="45"/>
        <v>GNR</v>
      </c>
    </row>
    <row r="2924" spans="1:15" hidden="1" outlineLevel="3" x14ac:dyDescent="0.25">
      <c r="A2924" s="169" t="s">
        <v>1341</v>
      </c>
      <c r="B2924" s="169" t="s">
        <v>1342</v>
      </c>
      <c r="C2924" s="169" t="s">
        <v>1277</v>
      </c>
      <c r="D2924" s="169">
        <v>3.2</v>
      </c>
      <c r="E2924" s="171">
        <v>19009</v>
      </c>
      <c r="J2924" s="169">
        <v>3.57</v>
      </c>
      <c r="K2924" s="171">
        <v>44256</v>
      </c>
      <c r="L2924" s="169">
        <v>27834.5</v>
      </c>
      <c r="M2924" s="169">
        <v>98.933310000000006</v>
      </c>
      <c r="N2924" s="170">
        <v>27537.59217</v>
      </c>
      <c r="O2924" s="169" t="str">
        <f t="shared" si="45"/>
        <v>GNR</v>
      </c>
    </row>
    <row r="2925" spans="1:15" hidden="1" outlineLevel="3" x14ac:dyDescent="0.25">
      <c r="A2925" s="169" t="s">
        <v>1341</v>
      </c>
      <c r="B2925" s="169" t="s">
        <v>1342</v>
      </c>
      <c r="C2925" s="169" t="s">
        <v>1277</v>
      </c>
      <c r="D2925" s="169">
        <v>3.2</v>
      </c>
      <c r="E2925" s="171">
        <v>19009</v>
      </c>
      <c r="J2925" s="169">
        <v>3.57</v>
      </c>
      <c r="K2925" s="171">
        <v>44287</v>
      </c>
      <c r="L2925" s="169">
        <v>27458.7</v>
      </c>
      <c r="M2925" s="169">
        <v>98.933310000000006</v>
      </c>
      <c r="N2925" s="170">
        <v>27165.800790000001</v>
      </c>
      <c r="O2925" s="169" t="str">
        <f t="shared" si="45"/>
        <v>GNR</v>
      </c>
    </row>
    <row r="2926" spans="1:15" hidden="1" outlineLevel="3" x14ac:dyDescent="0.25">
      <c r="A2926" s="169" t="s">
        <v>1341</v>
      </c>
      <c r="B2926" s="169" t="s">
        <v>1342</v>
      </c>
      <c r="C2926" s="169" t="s">
        <v>1277</v>
      </c>
      <c r="D2926" s="169">
        <v>3.2</v>
      </c>
      <c r="E2926" s="171">
        <v>19009</v>
      </c>
      <c r="J2926" s="169">
        <v>3.57</v>
      </c>
      <c r="K2926" s="171">
        <v>44317</v>
      </c>
      <c r="L2926" s="169">
        <v>26995.3</v>
      </c>
      <c r="M2926" s="169">
        <v>98.933310000000006</v>
      </c>
      <c r="N2926" s="170">
        <v>26707.343830000002</v>
      </c>
      <c r="O2926" s="169" t="str">
        <f t="shared" si="45"/>
        <v>GNR</v>
      </c>
    </row>
    <row r="2927" spans="1:15" hidden="1" outlineLevel="3" x14ac:dyDescent="0.25">
      <c r="A2927" s="169" t="s">
        <v>1341</v>
      </c>
      <c r="B2927" s="169" t="s">
        <v>1342</v>
      </c>
      <c r="C2927" s="169" t="s">
        <v>1277</v>
      </c>
      <c r="D2927" s="169">
        <v>3.2</v>
      </c>
      <c r="E2927" s="171">
        <v>19009</v>
      </c>
      <c r="J2927" s="169">
        <v>3.57</v>
      </c>
      <c r="K2927" s="171">
        <v>44348</v>
      </c>
      <c r="L2927" s="169">
        <v>26356.01</v>
      </c>
      <c r="M2927" s="169">
        <v>98.933310000000006</v>
      </c>
      <c r="N2927" s="170">
        <v>26074.873080000001</v>
      </c>
      <c r="O2927" s="169" t="str">
        <f t="shared" si="45"/>
        <v>GNR</v>
      </c>
    </row>
    <row r="2928" spans="1:15" hidden="1" outlineLevel="3" x14ac:dyDescent="0.25">
      <c r="A2928" s="169" t="s">
        <v>1341</v>
      </c>
      <c r="B2928" s="169" t="s">
        <v>1342</v>
      </c>
      <c r="C2928" s="169" t="s">
        <v>1277</v>
      </c>
      <c r="D2928" s="169">
        <v>3.2</v>
      </c>
      <c r="E2928" s="171">
        <v>19009</v>
      </c>
      <c r="J2928" s="169">
        <v>3.57</v>
      </c>
      <c r="K2928" s="171">
        <v>44378</v>
      </c>
      <c r="L2928" s="169">
        <v>25853.78</v>
      </c>
      <c r="M2928" s="169">
        <v>98.933310000000006</v>
      </c>
      <c r="N2928" s="170">
        <v>25578.000309999999</v>
      </c>
      <c r="O2928" s="169" t="str">
        <f t="shared" si="45"/>
        <v>GNR</v>
      </c>
    </row>
    <row r="2929" spans="1:15" hidden="1" outlineLevel="3" x14ac:dyDescent="0.25">
      <c r="A2929" s="169" t="s">
        <v>1341</v>
      </c>
      <c r="B2929" s="169" t="s">
        <v>1342</v>
      </c>
      <c r="C2929" s="169" t="s">
        <v>1277</v>
      </c>
      <c r="D2929" s="169">
        <v>3.2</v>
      </c>
      <c r="E2929" s="171">
        <v>19009</v>
      </c>
      <c r="J2929" s="169">
        <v>3.57</v>
      </c>
      <c r="K2929" s="171">
        <v>44409</v>
      </c>
      <c r="L2929" s="169">
        <v>25430.81</v>
      </c>
      <c r="M2929" s="169">
        <v>98.933310000000006</v>
      </c>
      <c r="N2929" s="170">
        <v>25159.542089999999</v>
      </c>
      <c r="O2929" s="169" t="str">
        <f t="shared" si="45"/>
        <v>GNR</v>
      </c>
    </row>
    <row r="2930" spans="1:15" hidden="1" outlineLevel="3" x14ac:dyDescent="0.25">
      <c r="A2930" s="169" t="s">
        <v>1341</v>
      </c>
      <c r="B2930" s="169" t="s">
        <v>1342</v>
      </c>
      <c r="C2930" s="169" t="s">
        <v>1277</v>
      </c>
      <c r="D2930" s="169">
        <v>3.2</v>
      </c>
      <c r="E2930" s="171">
        <v>19009</v>
      </c>
      <c r="J2930" s="169">
        <v>3.57</v>
      </c>
      <c r="K2930" s="171">
        <v>44440</v>
      </c>
      <c r="L2930" s="169">
        <v>25018.52</v>
      </c>
      <c r="M2930" s="169">
        <v>98.933310000000006</v>
      </c>
      <c r="N2930" s="170">
        <v>24751.649949999999</v>
      </c>
      <c r="O2930" s="169" t="str">
        <f t="shared" si="45"/>
        <v>GNR</v>
      </c>
    </row>
    <row r="2931" spans="1:15" hidden="1" outlineLevel="3" x14ac:dyDescent="0.25">
      <c r="A2931" s="169" t="s">
        <v>1341</v>
      </c>
      <c r="B2931" s="169" t="s">
        <v>1342</v>
      </c>
      <c r="C2931" s="169" t="s">
        <v>1277</v>
      </c>
      <c r="D2931" s="169">
        <v>3.2</v>
      </c>
      <c r="E2931" s="171">
        <v>19009</v>
      </c>
      <c r="J2931" s="169">
        <v>3.57</v>
      </c>
      <c r="K2931" s="171">
        <v>44470</v>
      </c>
      <c r="L2931" s="169">
        <v>24610.06</v>
      </c>
      <c r="M2931" s="169">
        <v>98.933310000000006</v>
      </c>
      <c r="N2931" s="170">
        <v>24347.54695</v>
      </c>
      <c r="O2931" s="169" t="str">
        <f t="shared" si="45"/>
        <v>GNR</v>
      </c>
    </row>
    <row r="2932" spans="1:15" hidden="1" outlineLevel="3" x14ac:dyDescent="0.25">
      <c r="A2932" s="169" t="s">
        <v>1341</v>
      </c>
      <c r="B2932" s="169" t="s">
        <v>1342</v>
      </c>
      <c r="C2932" s="169" t="s">
        <v>1277</v>
      </c>
      <c r="D2932" s="169">
        <v>3.2</v>
      </c>
      <c r="E2932" s="171">
        <v>19009</v>
      </c>
      <c r="J2932" s="169">
        <v>3.57</v>
      </c>
      <c r="K2932" s="171">
        <v>44501</v>
      </c>
      <c r="L2932" s="169">
        <v>24207.17</v>
      </c>
      <c r="M2932" s="169">
        <v>98.933310000000006</v>
      </c>
      <c r="N2932" s="170">
        <v>23948.954539999999</v>
      </c>
      <c r="O2932" s="169" t="str">
        <f t="shared" si="45"/>
        <v>GNR</v>
      </c>
    </row>
    <row r="2933" spans="1:15" hidden="1" outlineLevel="3" x14ac:dyDescent="0.25">
      <c r="A2933" s="169" t="s">
        <v>1341</v>
      </c>
      <c r="B2933" s="169" t="s">
        <v>1342</v>
      </c>
      <c r="C2933" s="169" t="s">
        <v>1277</v>
      </c>
      <c r="D2933" s="169">
        <v>3.2</v>
      </c>
      <c r="E2933" s="171">
        <v>19009</v>
      </c>
      <c r="J2933" s="169">
        <v>3.57</v>
      </c>
      <c r="K2933" s="171">
        <v>44531</v>
      </c>
      <c r="L2933" s="169">
        <v>23813.01</v>
      </c>
      <c r="M2933" s="169">
        <v>98.933310000000006</v>
      </c>
      <c r="N2933" s="170">
        <v>23558.999</v>
      </c>
      <c r="O2933" s="169" t="str">
        <f t="shared" si="45"/>
        <v>GNR</v>
      </c>
    </row>
    <row r="2934" spans="1:15" hidden="1" outlineLevel="3" x14ac:dyDescent="0.25">
      <c r="A2934" s="169" t="s">
        <v>1341</v>
      </c>
      <c r="B2934" s="169" t="s">
        <v>1342</v>
      </c>
      <c r="C2934" s="169" t="s">
        <v>1277</v>
      </c>
      <c r="D2934" s="169">
        <v>3.2</v>
      </c>
      <c r="E2934" s="171">
        <v>19009</v>
      </c>
      <c r="J2934" s="169">
        <v>3.57</v>
      </c>
      <c r="K2934" s="171">
        <v>44562</v>
      </c>
      <c r="L2934" s="169">
        <v>23426.080000000002</v>
      </c>
      <c r="M2934" s="169">
        <v>98.933310000000006</v>
      </c>
      <c r="N2934" s="170">
        <v>23176.196349999998</v>
      </c>
      <c r="O2934" s="169" t="str">
        <f t="shared" si="45"/>
        <v>GNR</v>
      </c>
    </row>
    <row r="2935" spans="1:15" hidden="1" outlineLevel="3" x14ac:dyDescent="0.25">
      <c r="A2935" s="169" t="s">
        <v>1341</v>
      </c>
      <c r="B2935" s="169" t="s">
        <v>1342</v>
      </c>
      <c r="C2935" s="169" t="s">
        <v>1277</v>
      </c>
      <c r="D2935" s="169">
        <v>3.2</v>
      </c>
      <c r="E2935" s="171">
        <v>19009</v>
      </c>
      <c r="J2935" s="169">
        <v>3.57</v>
      </c>
      <c r="K2935" s="171">
        <v>44593</v>
      </c>
      <c r="L2935" s="169">
        <v>23034.46</v>
      </c>
      <c r="M2935" s="169">
        <v>98.933310000000006</v>
      </c>
      <c r="N2935" s="170">
        <v>22788.753720000001</v>
      </c>
      <c r="O2935" s="169" t="str">
        <f t="shared" si="45"/>
        <v>GNR</v>
      </c>
    </row>
    <row r="2936" spans="1:15" hidden="1" outlineLevel="3" x14ac:dyDescent="0.25">
      <c r="A2936" s="169" t="s">
        <v>1341</v>
      </c>
      <c r="B2936" s="169" t="s">
        <v>1342</v>
      </c>
      <c r="C2936" s="169" t="s">
        <v>1277</v>
      </c>
      <c r="D2936" s="169">
        <v>3.2</v>
      </c>
      <c r="E2936" s="171">
        <v>19009</v>
      </c>
      <c r="J2936" s="169">
        <v>3.57</v>
      </c>
      <c r="K2936" s="171">
        <v>44621</v>
      </c>
      <c r="L2936" s="169">
        <v>22659.68</v>
      </c>
      <c r="M2936" s="169">
        <v>98.933310000000006</v>
      </c>
      <c r="N2936" s="170">
        <v>22417.971460000001</v>
      </c>
      <c r="O2936" s="169" t="str">
        <f t="shared" si="45"/>
        <v>GNR</v>
      </c>
    </row>
    <row r="2937" spans="1:15" hidden="1" outlineLevel="3" x14ac:dyDescent="0.25">
      <c r="A2937" s="169" t="s">
        <v>1341</v>
      </c>
      <c r="B2937" s="169" t="s">
        <v>1342</v>
      </c>
      <c r="C2937" s="169" t="s">
        <v>1277</v>
      </c>
      <c r="D2937" s="169">
        <v>3.2</v>
      </c>
      <c r="E2937" s="171">
        <v>19009</v>
      </c>
      <c r="J2937" s="169">
        <v>3.57</v>
      </c>
      <c r="K2937" s="171">
        <v>44652</v>
      </c>
      <c r="L2937" s="169">
        <v>22292.47</v>
      </c>
      <c r="M2937" s="169">
        <v>98.933310000000006</v>
      </c>
      <c r="N2937" s="170">
        <v>22054.678449999999</v>
      </c>
      <c r="O2937" s="169" t="str">
        <f t="shared" si="45"/>
        <v>GNR</v>
      </c>
    </row>
    <row r="2938" spans="1:15" hidden="1" outlineLevel="3" x14ac:dyDescent="0.25">
      <c r="A2938" s="169" t="s">
        <v>1341</v>
      </c>
      <c r="B2938" s="169" t="s">
        <v>1342</v>
      </c>
      <c r="C2938" s="169" t="s">
        <v>1277</v>
      </c>
      <c r="D2938" s="169">
        <v>3.2</v>
      </c>
      <c r="E2938" s="171">
        <v>19009</v>
      </c>
      <c r="J2938" s="169">
        <v>3.57</v>
      </c>
      <c r="K2938" s="171">
        <v>44682</v>
      </c>
      <c r="L2938" s="169">
        <v>21917.37</v>
      </c>
      <c r="M2938" s="169">
        <v>98.933310000000006</v>
      </c>
      <c r="N2938" s="170">
        <v>21683.579610000001</v>
      </c>
      <c r="O2938" s="169" t="str">
        <f t="shared" si="45"/>
        <v>GNR</v>
      </c>
    </row>
    <row r="2939" spans="1:15" hidden="1" outlineLevel="3" x14ac:dyDescent="0.25">
      <c r="A2939" s="169" t="s">
        <v>1341</v>
      </c>
      <c r="B2939" s="169" t="s">
        <v>1342</v>
      </c>
      <c r="C2939" s="169" t="s">
        <v>1277</v>
      </c>
      <c r="D2939" s="169">
        <v>3.2</v>
      </c>
      <c r="E2939" s="171">
        <v>19009</v>
      </c>
      <c r="J2939" s="169">
        <v>3.57</v>
      </c>
      <c r="K2939" s="171">
        <v>44713</v>
      </c>
      <c r="L2939" s="169">
        <v>21521.52</v>
      </c>
      <c r="M2939" s="169">
        <v>98.933310000000006</v>
      </c>
      <c r="N2939" s="170">
        <v>21291.952099999999</v>
      </c>
      <c r="O2939" s="169" t="str">
        <f t="shared" si="45"/>
        <v>GNR</v>
      </c>
    </row>
    <row r="2940" spans="1:15" hidden="1" outlineLevel="3" x14ac:dyDescent="0.25">
      <c r="A2940" s="169" t="s">
        <v>1341</v>
      </c>
      <c r="B2940" s="169" t="s">
        <v>1342</v>
      </c>
      <c r="C2940" s="169" t="s">
        <v>1277</v>
      </c>
      <c r="D2940" s="169">
        <v>3.2</v>
      </c>
      <c r="E2940" s="171">
        <v>19009</v>
      </c>
      <c r="J2940" s="169">
        <v>3.57</v>
      </c>
      <c r="K2940" s="171">
        <v>44743</v>
      </c>
      <c r="L2940" s="169">
        <v>21158.1</v>
      </c>
      <c r="M2940" s="169">
        <v>98.933310000000006</v>
      </c>
      <c r="N2940" s="170">
        <v>20932.408660000001</v>
      </c>
      <c r="O2940" s="169" t="str">
        <f t="shared" si="45"/>
        <v>GNR</v>
      </c>
    </row>
    <row r="2941" spans="1:15" hidden="1" outlineLevel="3" x14ac:dyDescent="0.25">
      <c r="A2941" s="169" t="s">
        <v>1341</v>
      </c>
      <c r="B2941" s="169" t="s">
        <v>1342</v>
      </c>
      <c r="C2941" s="169" t="s">
        <v>1277</v>
      </c>
      <c r="D2941" s="169">
        <v>3.2</v>
      </c>
      <c r="E2941" s="171">
        <v>19009</v>
      </c>
      <c r="J2941" s="169">
        <v>3.57</v>
      </c>
      <c r="K2941" s="171">
        <v>44774</v>
      </c>
      <c r="L2941" s="169">
        <v>20814.36</v>
      </c>
      <c r="M2941" s="169">
        <v>98.933310000000006</v>
      </c>
      <c r="N2941" s="170">
        <v>20592.335299999999</v>
      </c>
      <c r="O2941" s="169" t="str">
        <f t="shared" si="45"/>
        <v>GNR</v>
      </c>
    </row>
    <row r="2942" spans="1:15" hidden="1" outlineLevel="3" x14ac:dyDescent="0.25">
      <c r="A2942" s="169" t="s">
        <v>1341</v>
      </c>
      <c r="B2942" s="169" t="s">
        <v>1342</v>
      </c>
      <c r="C2942" s="169" t="s">
        <v>1277</v>
      </c>
      <c r="D2942" s="169">
        <v>3.2</v>
      </c>
      <c r="E2942" s="171">
        <v>19009</v>
      </c>
      <c r="J2942" s="169">
        <v>3.57</v>
      </c>
      <c r="K2942" s="171">
        <v>44805</v>
      </c>
      <c r="L2942" s="169">
        <v>20474.78</v>
      </c>
      <c r="M2942" s="169">
        <v>98.933310000000006</v>
      </c>
      <c r="N2942" s="170">
        <v>20256.377570000001</v>
      </c>
      <c r="O2942" s="169" t="str">
        <f t="shared" si="45"/>
        <v>GNR</v>
      </c>
    </row>
    <row r="2943" spans="1:15" hidden="1" outlineLevel="3" x14ac:dyDescent="0.25">
      <c r="A2943" s="169" t="s">
        <v>1341</v>
      </c>
      <c r="B2943" s="169" t="s">
        <v>1342</v>
      </c>
      <c r="C2943" s="169" t="s">
        <v>1277</v>
      </c>
      <c r="D2943" s="169">
        <v>3.2</v>
      </c>
      <c r="E2943" s="171">
        <v>19009</v>
      </c>
      <c r="J2943" s="169">
        <v>3.57</v>
      </c>
      <c r="K2943" s="171">
        <v>44835</v>
      </c>
      <c r="L2943" s="169">
        <v>20140.310000000001</v>
      </c>
      <c r="M2943" s="169">
        <v>98.933310000000006</v>
      </c>
      <c r="N2943" s="170">
        <v>19925.475330000001</v>
      </c>
      <c r="O2943" s="169" t="str">
        <f t="shared" ref="O2943:O2985" si="46">LEFT(B2943,3)</f>
        <v>GNR</v>
      </c>
    </row>
    <row r="2944" spans="1:15" hidden="1" outlineLevel="3" x14ac:dyDescent="0.25">
      <c r="A2944" s="169" t="s">
        <v>1341</v>
      </c>
      <c r="B2944" s="169" t="s">
        <v>1342</v>
      </c>
      <c r="C2944" s="169" t="s">
        <v>1277</v>
      </c>
      <c r="D2944" s="169">
        <v>3.2</v>
      </c>
      <c r="E2944" s="171">
        <v>19009</v>
      </c>
      <c r="J2944" s="169">
        <v>3.57</v>
      </c>
      <c r="K2944" s="171">
        <v>44866</v>
      </c>
      <c r="L2944" s="169">
        <v>19809.18</v>
      </c>
      <c r="M2944" s="169">
        <v>98.933310000000006</v>
      </c>
      <c r="N2944" s="170">
        <v>19597.87746</v>
      </c>
      <c r="O2944" s="169" t="str">
        <f t="shared" si="46"/>
        <v>GNR</v>
      </c>
    </row>
    <row r="2945" spans="1:15" hidden="1" outlineLevel="3" x14ac:dyDescent="0.25">
      <c r="A2945" s="169" t="s">
        <v>1341</v>
      </c>
      <c r="B2945" s="169" t="s">
        <v>1342</v>
      </c>
      <c r="C2945" s="169" t="s">
        <v>1277</v>
      </c>
      <c r="D2945" s="169">
        <v>3.2</v>
      </c>
      <c r="E2945" s="171">
        <v>19009</v>
      </c>
      <c r="J2945" s="169">
        <v>3.57</v>
      </c>
      <c r="K2945" s="171">
        <v>44896</v>
      </c>
      <c r="L2945" s="169">
        <v>19485.86</v>
      </c>
      <c r="M2945" s="169">
        <v>98.933310000000006</v>
      </c>
      <c r="N2945" s="170">
        <v>19278.006280000001</v>
      </c>
      <c r="O2945" s="169" t="str">
        <f t="shared" si="46"/>
        <v>GNR</v>
      </c>
    </row>
    <row r="2946" spans="1:15" hidden="1" outlineLevel="3" x14ac:dyDescent="0.25">
      <c r="A2946" s="169" t="s">
        <v>1341</v>
      </c>
      <c r="B2946" s="169" t="s">
        <v>1342</v>
      </c>
      <c r="C2946" s="169" t="s">
        <v>1277</v>
      </c>
      <c r="D2946" s="169">
        <v>3.2</v>
      </c>
      <c r="E2946" s="171">
        <v>19009</v>
      </c>
      <c r="J2946" s="169">
        <v>3.57</v>
      </c>
      <c r="K2946" s="171">
        <v>44927</v>
      </c>
      <c r="L2946" s="169">
        <v>19168.810000000001</v>
      </c>
      <c r="M2946" s="169">
        <v>98.933310000000006</v>
      </c>
      <c r="N2946" s="170">
        <v>18964.338220000001</v>
      </c>
      <c r="O2946" s="169" t="str">
        <f t="shared" si="46"/>
        <v>GNR</v>
      </c>
    </row>
    <row r="2947" spans="1:15" hidden="1" outlineLevel="3" x14ac:dyDescent="0.25">
      <c r="A2947" s="169" t="s">
        <v>1341</v>
      </c>
      <c r="B2947" s="169" t="s">
        <v>1342</v>
      </c>
      <c r="C2947" s="169" t="s">
        <v>1277</v>
      </c>
      <c r="D2947" s="169">
        <v>3.2</v>
      </c>
      <c r="E2947" s="171">
        <v>19009</v>
      </c>
      <c r="J2947" s="169">
        <v>3.57</v>
      </c>
      <c r="K2947" s="171">
        <v>44958</v>
      </c>
      <c r="L2947" s="169">
        <v>18854.060000000001</v>
      </c>
      <c r="M2947" s="169">
        <v>98.933310000000006</v>
      </c>
      <c r="N2947" s="170">
        <v>18652.945629999998</v>
      </c>
      <c r="O2947" s="169" t="str">
        <f t="shared" si="46"/>
        <v>GNR</v>
      </c>
    </row>
    <row r="2948" spans="1:15" hidden="1" outlineLevel="3" x14ac:dyDescent="0.25">
      <c r="A2948" s="169" t="s">
        <v>1341</v>
      </c>
      <c r="B2948" s="169" t="s">
        <v>1342</v>
      </c>
      <c r="C2948" s="169" t="s">
        <v>1277</v>
      </c>
      <c r="D2948" s="169">
        <v>3.2</v>
      </c>
      <c r="E2948" s="171">
        <v>19009</v>
      </c>
      <c r="J2948" s="169">
        <v>3.57</v>
      </c>
      <c r="K2948" s="171">
        <v>44986</v>
      </c>
      <c r="L2948" s="169">
        <v>18542.97</v>
      </c>
      <c r="M2948" s="169">
        <v>98.933310000000006</v>
      </c>
      <c r="N2948" s="170">
        <v>18345.173989999999</v>
      </c>
      <c r="O2948" s="169" t="str">
        <f t="shared" si="46"/>
        <v>GNR</v>
      </c>
    </row>
    <row r="2949" spans="1:15" hidden="1" outlineLevel="3" x14ac:dyDescent="0.25">
      <c r="A2949" s="169" t="s">
        <v>1341</v>
      </c>
      <c r="B2949" s="169" t="s">
        <v>1342</v>
      </c>
      <c r="C2949" s="169" t="s">
        <v>1277</v>
      </c>
      <c r="D2949" s="169">
        <v>3.2</v>
      </c>
      <c r="E2949" s="171">
        <v>19009</v>
      </c>
      <c r="J2949" s="169">
        <v>3.57</v>
      </c>
      <c r="K2949" s="171">
        <v>45017</v>
      </c>
      <c r="L2949" s="169">
        <v>18220.259999999998</v>
      </c>
      <c r="M2949" s="169">
        <v>98.933310000000006</v>
      </c>
      <c r="N2949" s="170">
        <v>18025.906309999998</v>
      </c>
      <c r="O2949" s="169" t="str">
        <f t="shared" si="46"/>
        <v>GNR</v>
      </c>
    </row>
    <row r="2950" spans="1:15" hidden="1" outlineLevel="3" x14ac:dyDescent="0.25">
      <c r="A2950" s="169" t="s">
        <v>1341</v>
      </c>
      <c r="B2950" s="169" t="s">
        <v>1342</v>
      </c>
      <c r="C2950" s="169" t="s">
        <v>1277</v>
      </c>
      <c r="D2950" s="169">
        <v>3.2</v>
      </c>
      <c r="E2950" s="171">
        <v>19009</v>
      </c>
      <c r="J2950" s="169">
        <v>3.57</v>
      </c>
      <c r="K2950" s="171">
        <v>45047</v>
      </c>
      <c r="L2950" s="169">
        <v>17877.330000000002</v>
      </c>
      <c r="M2950" s="169">
        <v>98.933310000000006</v>
      </c>
      <c r="N2950" s="170">
        <v>17686.634310000001</v>
      </c>
      <c r="O2950" s="169" t="str">
        <f t="shared" si="46"/>
        <v>GNR</v>
      </c>
    </row>
    <row r="2951" spans="1:15" hidden="1" outlineLevel="3" x14ac:dyDescent="0.25">
      <c r="A2951" s="169" t="s">
        <v>1341</v>
      </c>
      <c r="B2951" s="169" t="s">
        <v>1342</v>
      </c>
      <c r="C2951" s="169" t="s">
        <v>1277</v>
      </c>
      <c r="D2951" s="169">
        <v>3.2</v>
      </c>
      <c r="E2951" s="171">
        <v>19009</v>
      </c>
      <c r="J2951" s="169">
        <v>3.57</v>
      </c>
      <c r="K2951" s="171">
        <v>45078</v>
      </c>
      <c r="L2951" s="169">
        <v>17278.21</v>
      </c>
      <c r="M2951" s="169">
        <v>98.933310000000006</v>
      </c>
      <c r="N2951" s="170">
        <v>17093.905060000001</v>
      </c>
      <c r="O2951" s="169" t="str">
        <f t="shared" si="46"/>
        <v>GNR</v>
      </c>
    </row>
    <row r="2952" spans="1:15" hidden="1" outlineLevel="3" x14ac:dyDescent="0.25">
      <c r="A2952" s="169" t="s">
        <v>1341</v>
      </c>
      <c r="B2952" s="169" t="s">
        <v>1342</v>
      </c>
      <c r="C2952" s="169" t="s">
        <v>1277</v>
      </c>
      <c r="D2952" s="169">
        <v>3.2</v>
      </c>
      <c r="E2952" s="171">
        <v>19009</v>
      </c>
      <c r="J2952" s="169">
        <v>3.57</v>
      </c>
      <c r="K2952" s="171">
        <v>45108</v>
      </c>
      <c r="L2952" s="169">
        <v>16890.28</v>
      </c>
      <c r="M2952" s="169">
        <v>98.933310000000006</v>
      </c>
      <c r="N2952" s="170">
        <v>16710.113069999999</v>
      </c>
      <c r="O2952" s="169" t="str">
        <f t="shared" si="46"/>
        <v>GNR</v>
      </c>
    </row>
    <row r="2953" spans="1:15" hidden="1" outlineLevel="3" x14ac:dyDescent="0.25">
      <c r="A2953" s="169" t="s">
        <v>1341</v>
      </c>
      <c r="B2953" s="169" t="s">
        <v>1342</v>
      </c>
      <c r="C2953" s="169" t="s">
        <v>1277</v>
      </c>
      <c r="D2953" s="169">
        <v>3.2</v>
      </c>
      <c r="E2953" s="171">
        <v>19009</v>
      </c>
      <c r="J2953" s="169">
        <v>3.57</v>
      </c>
      <c r="K2953" s="171">
        <v>45139</v>
      </c>
      <c r="L2953" s="169">
        <v>16619.099999999999</v>
      </c>
      <c r="M2953" s="169">
        <v>98.933310000000006</v>
      </c>
      <c r="N2953" s="170">
        <v>16441.825720000001</v>
      </c>
      <c r="O2953" s="169" t="str">
        <f t="shared" si="46"/>
        <v>GNR</v>
      </c>
    </row>
    <row r="2954" spans="1:15" hidden="1" outlineLevel="3" x14ac:dyDescent="0.25">
      <c r="A2954" s="169" t="s">
        <v>1341</v>
      </c>
      <c r="B2954" s="169" t="s">
        <v>1342</v>
      </c>
      <c r="C2954" s="169" t="s">
        <v>1277</v>
      </c>
      <c r="D2954" s="169">
        <v>3.2</v>
      </c>
      <c r="E2954" s="171">
        <v>19009</v>
      </c>
      <c r="J2954" s="169">
        <v>3.57</v>
      </c>
      <c r="K2954" s="171">
        <v>45170</v>
      </c>
      <c r="L2954" s="169">
        <v>16356.89</v>
      </c>
      <c r="M2954" s="169">
        <v>98.933310000000006</v>
      </c>
      <c r="N2954" s="170">
        <v>16182.412689999999</v>
      </c>
      <c r="O2954" s="169" t="str">
        <f t="shared" si="46"/>
        <v>GNR</v>
      </c>
    </row>
    <row r="2955" spans="1:15" hidden="1" outlineLevel="3" x14ac:dyDescent="0.25">
      <c r="A2955" s="169" t="s">
        <v>1341</v>
      </c>
      <c r="B2955" s="169" t="s">
        <v>1342</v>
      </c>
      <c r="C2955" s="169" t="s">
        <v>1277</v>
      </c>
      <c r="D2955" s="169">
        <v>3.2</v>
      </c>
      <c r="E2955" s="171">
        <v>19009</v>
      </c>
      <c r="J2955" s="169">
        <v>3.57</v>
      </c>
      <c r="K2955" s="171">
        <v>45200</v>
      </c>
      <c r="L2955" s="169">
        <v>16094.8</v>
      </c>
      <c r="M2955" s="169">
        <v>98.933310000000006</v>
      </c>
      <c r="N2955" s="170">
        <v>15923.11838</v>
      </c>
      <c r="O2955" s="169" t="str">
        <f t="shared" si="46"/>
        <v>GNR</v>
      </c>
    </row>
    <row r="2956" spans="1:15" hidden="1" outlineLevel="3" x14ac:dyDescent="0.25">
      <c r="A2956" s="169" t="s">
        <v>1341</v>
      </c>
      <c r="B2956" s="169" t="s">
        <v>1342</v>
      </c>
      <c r="C2956" s="169" t="s">
        <v>1277</v>
      </c>
      <c r="D2956" s="169">
        <v>3.2</v>
      </c>
      <c r="E2956" s="171">
        <v>19009</v>
      </c>
      <c r="J2956" s="169">
        <v>3.57</v>
      </c>
      <c r="K2956" s="171">
        <v>45231</v>
      </c>
      <c r="L2956" s="169">
        <v>15834.64</v>
      </c>
      <c r="M2956" s="169">
        <v>98.933310000000006</v>
      </c>
      <c r="N2956" s="170">
        <v>15665.733480000001</v>
      </c>
      <c r="O2956" s="169" t="str">
        <f t="shared" si="46"/>
        <v>GNR</v>
      </c>
    </row>
    <row r="2957" spans="1:15" hidden="1" outlineLevel="3" x14ac:dyDescent="0.25">
      <c r="A2957" s="169" t="s">
        <v>1341</v>
      </c>
      <c r="B2957" s="169" t="s">
        <v>1342</v>
      </c>
      <c r="C2957" s="169" t="s">
        <v>1277</v>
      </c>
      <c r="D2957" s="169">
        <v>3.2</v>
      </c>
      <c r="E2957" s="171">
        <v>19009</v>
      </c>
      <c r="J2957" s="169">
        <v>3.57</v>
      </c>
      <c r="K2957" s="171">
        <v>45261</v>
      </c>
      <c r="L2957" s="169">
        <v>15582.66</v>
      </c>
      <c r="M2957" s="169">
        <v>98.933310000000006</v>
      </c>
      <c r="N2957" s="170">
        <v>15416.44132</v>
      </c>
      <c r="O2957" s="169" t="str">
        <f t="shared" si="46"/>
        <v>GNR</v>
      </c>
    </row>
    <row r="2958" spans="1:15" hidden="1" outlineLevel="3" x14ac:dyDescent="0.25">
      <c r="A2958" s="169" t="s">
        <v>1341</v>
      </c>
      <c r="B2958" s="169" t="s">
        <v>1342</v>
      </c>
      <c r="C2958" s="169" t="s">
        <v>1277</v>
      </c>
      <c r="D2958" s="169">
        <v>3.2</v>
      </c>
      <c r="E2958" s="171">
        <v>19009</v>
      </c>
      <c r="J2958" s="169">
        <v>3.57</v>
      </c>
      <c r="K2958" s="171">
        <v>45292</v>
      </c>
      <c r="L2958" s="169">
        <v>15336.3</v>
      </c>
      <c r="M2958" s="169">
        <v>98.933310000000006</v>
      </c>
      <c r="N2958" s="170">
        <v>15172.709220000001</v>
      </c>
      <c r="O2958" s="169" t="str">
        <f t="shared" si="46"/>
        <v>GNR</v>
      </c>
    </row>
    <row r="2959" spans="1:15" hidden="1" outlineLevel="3" x14ac:dyDescent="0.25">
      <c r="A2959" s="169" t="s">
        <v>1341</v>
      </c>
      <c r="B2959" s="169" t="s">
        <v>1342</v>
      </c>
      <c r="C2959" s="169" t="s">
        <v>1277</v>
      </c>
      <c r="D2959" s="169">
        <v>3.2</v>
      </c>
      <c r="E2959" s="171">
        <v>19009</v>
      </c>
      <c r="J2959" s="169">
        <v>3.57</v>
      </c>
      <c r="K2959" s="171">
        <v>45323</v>
      </c>
      <c r="L2959" s="169">
        <v>15077.69</v>
      </c>
      <c r="M2959" s="169">
        <v>98.933310000000006</v>
      </c>
      <c r="N2959" s="170">
        <v>14916.85779</v>
      </c>
      <c r="O2959" s="169" t="str">
        <f t="shared" si="46"/>
        <v>GNR</v>
      </c>
    </row>
    <row r="2960" spans="1:15" hidden="1" outlineLevel="3" x14ac:dyDescent="0.25">
      <c r="A2960" s="169" t="s">
        <v>1341</v>
      </c>
      <c r="B2960" s="169" t="s">
        <v>1342</v>
      </c>
      <c r="C2960" s="169" t="s">
        <v>1277</v>
      </c>
      <c r="D2960" s="169">
        <v>3.2</v>
      </c>
      <c r="E2960" s="171">
        <v>19009</v>
      </c>
      <c r="J2960" s="169">
        <v>3.57</v>
      </c>
      <c r="K2960" s="171">
        <v>45352</v>
      </c>
      <c r="L2960" s="169">
        <v>14838.81</v>
      </c>
      <c r="M2960" s="169">
        <v>98.933310000000006</v>
      </c>
      <c r="N2960" s="170">
        <v>14680.525900000001</v>
      </c>
      <c r="O2960" s="169" t="str">
        <f t="shared" si="46"/>
        <v>GNR</v>
      </c>
    </row>
    <row r="2961" spans="1:15" hidden="1" outlineLevel="3" x14ac:dyDescent="0.25">
      <c r="A2961" s="169" t="s">
        <v>1341</v>
      </c>
      <c r="B2961" s="169" t="s">
        <v>1342</v>
      </c>
      <c r="C2961" s="169" t="s">
        <v>1277</v>
      </c>
      <c r="D2961" s="169">
        <v>3.2</v>
      </c>
      <c r="E2961" s="171">
        <v>19009</v>
      </c>
      <c r="J2961" s="169">
        <v>3.57</v>
      </c>
      <c r="K2961" s="171">
        <v>45383</v>
      </c>
      <c r="L2961" s="169">
        <v>14599.65</v>
      </c>
      <c r="M2961" s="169">
        <v>98.933310000000006</v>
      </c>
      <c r="N2961" s="170">
        <v>14443.91699</v>
      </c>
      <c r="O2961" s="169" t="str">
        <f t="shared" si="46"/>
        <v>GNR</v>
      </c>
    </row>
    <row r="2962" spans="1:15" hidden="1" outlineLevel="3" x14ac:dyDescent="0.25">
      <c r="A2962" s="169" t="s">
        <v>1341</v>
      </c>
      <c r="B2962" s="169" t="s">
        <v>1342</v>
      </c>
      <c r="C2962" s="169" t="s">
        <v>1277</v>
      </c>
      <c r="D2962" s="169">
        <v>3.2</v>
      </c>
      <c r="E2962" s="171">
        <v>19009</v>
      </c>
      <c r="J2962" s="169">
        <v>3.57</v>
      </c>
      <c r="K2962" s="171">
        <v>45413</v>
      </c>
      <c r="L2962" s="169">
        <v>14347.2</v>
      </c>
      <c r="M2962" s="169">
        <v>98.933310000000006</v>
      </c>
      <c r="N2962" s="170">
        <v>14194.15985</v>
      </c>
      <c r="O2962" s="169" t="str">
        <f t="shared" si="46"/>
        <v>GNR</v>
      </c>
    </row>
    <row r="2963" spans="1:15" hidden="1" outlineLevel="3" x14ac:dyDescent="0.25">
      <c r="A2963" s="169" t="s">
        <v>1341</v>
      </c>
      <c r="B2963" s="169" t="s">
        <v>1342</v>
      </c>
      <c r="C2963" s="169" t="s">
        <v>1277</v>
      </c>
      <c r="D2963" s="169">
        <v>3.2</v>
      </c>
      <c r="E2963" s="171">
        <v>19009</v>
      </c>
      <c r="J2963" s="169">
        <v>3.57</v>
      </c>
      <c r="K2963" s="171">
        <v>45444</v>
      </c>
      <c r="L2963" s="169">
        <v>14044.34</v>
      </c>
      <c r="M2963" s="169">
        <v>98.933310000000006</v>
      </c>
      <c r="N2963" s="170">
        <v>13894.530430000001</v>
      </c>
      <c r="O2963" s="169" t="str">
        <f t="shared" si="46"/>
        <v>GNR</v>
      </c>
    </row>
    <row r="2964" spans="1:15" hidden="1" outlineLevel="3" x14ac:dyDescent="0.25">
      <c r="A2964" s="169" t="s">
        <v>1341</v>
      </c>
      <c r="B2964" s="169" t="s">
        <v>1342</v>
      </c>
      <c r="C2964" s="169" t="s">
        <v>1277</v>
      </c>
      <c r="D2964" s="169">
        <v>3.2</v>
      </c>
      <c r="E2964" s="171">
        <v>19009</v>
      </c>
      <c r="J2964" s="169">
        <v>3.57</v>
      </c>
      <c r="K2964" s="171">
        <v>45474</v>
      </c>
      <c r="L2964" s="169">
        <v>13796.65</v>
      </c>
      <c r="M2964" s="169">
        <v>98.933310000000006</v>
      </c>
      <c r="N2964" s="170">
        <v>13649.48251</v>
      </c>
      <c r="O2964" s="169" t="str">
        <f t="shared" si="46"/>
        <v>GNR</v>
      </c>
    </row>
    <row r="2965" spans="1:15" hidden="1" outlineLevel="3" x14ac:dyDescent="0.25">
      <c r="A2965" s="169" t="s">
        <v>1341</v>
      </c>
      <c r="B2965" s="169" t="s">
        <v>1342</v>
      </c>
      <c r="C2965" s="169" t="s">
        <v>1277</v>
      </c>
      <c r="D2965" s="169">
        <v>3.2</v>
      </c>
      <c r="E2965" s="171">
        <v>19009</v>
      </c>
      <c r="J2965" s="169">
        <v>3.57</v>
      </c>
      <c r="K2965" s="171">
        <v>45505</v>
      </c>
      <c r="L2965" s="169">
        <v>13579.66</v>
      </c>
      <c r="M2965" s="169">
        <v>98.933310000000006</v>
      </c>
      <c r="N2965" s="170">
        <v>13434.807119999999</v>
      </c>
      <c r="O2965" s="169" t="str">
        <f t="shared" si="46"/>
        <v>GNR</v>
      </c>
    </row>
    <row r="2966" spans="1:15" hidden="1" outlineLevel="3" x14ac:dyDescent="0.25">
      <c r="A2966" s="169" t="s">
        <v>1341</v>
      </c>
      <c r="B2966" s="169" t="s">
        <v>1342</v>
      </c>
      <c r="C2966" s="169" t="s">
        <v>1277</v>
      </c>
      <c r="D2966" s="169">
        <v>3.2</v>
      </c>
      <c r="E2966" s="171">
        <v>19009</v>
      </c>
      <c r="J2966" s="169">
        <v>3.57</v>
      </c>
      <c r="K2966" s="171">
        <v>45536</v>
      </c>
      <c r="L2966" s="169">
        <v>13364.4</v>
      </c>
      <c r="M2966" s="169">
        <v>98.933310000000006</v>
      </c>
      <c r="N2966" s="170">
        <v>13221.843279999999</v>
      </c>
      <c r="O2966" s="169" t="str">
        <f t="shared" si="46"/>
        <v>GNR</v>
      </c>
    </row>
    <row r="2967" spans="1:15" hidden="1" outlineLevel="3" x14ac:dyDescent="0.25">
      <c r="A2967" s="169" t="s">
        <v>1341</v>
      </c>
      <c r="B2967" s="169" t="s">
        <v>1342</v>
      </c>
      <c r="C2967" s="169" t="s">
        <v>1277</v>
      </c>
      <c r="D2967" s="169">
        <v>3.2</v>
      </c>
      <c r="E2967" s="171">
        <v>19009</v>
      </c>
      <c r="J2967" s="169">
        <v>3.57</v>
      </c>
      <c r="K2967" s="171">
        <v>45566</v>
      </c>
      <c r="L2967" s="169">
        <v>13151.71</v>
      </c>
      <c r="M2967" s="169">
        <v>98.933310000000006</v>
      </c>
      <c r="N2967" s="170">
        <v>13011.42202</v>
      </c>
      <c r="O2967" s="169" t="str">
        <f t="shared" si="46"/>
        <v>GNR</v>
      </c>
    </row>
    <row r="2968" spans="1:15" hidden="1" outlineLevel="3" x14ac:dyDescent="0.25">
      <c r="A2968" s="169" t="s">
        <v>1341</v>
      </c>
      <c r="B2968" s="169" t="s">
        <v>1342</v>
      </c>
      <c r="C2968" s="169" t="s">
        <v>1277</v>
      </c>
      <c r="D2968" s="169">
        <v>3.2</v>
      </c>
      <c r="E2968" s="171">
        <v>19009</v>
      </c>
      <c r="J2968" s="169">
        <v>3.57</v>
      </c>
      <c r="K2968" s="171">
        <v>45597</v>
      </c>
      <c r="L2968" s="169">
        <v>12939.29</v>
      </c>
      <c r="M2968" s="169">
        <v>98.933310000000006</v>
      </c>
      <c r="N2968" s="170">
        <v>12801.267889999999</v>
      </c>
      <c r="O2968" s="169" t="str">
        <f t="shared" si="46"/>
        <v>GNR</v>
      </c>
    </row>
    <row r="2969" spans="1:15" hidden="1" outlineLevel="3" x14ac:dyDescent="0.25">
      <c r="A2969" s="169" t="s">
        <v>1341</v>
      </c>
      <c r="B2969" s="169" t="s">
        <v>1342</v>
      </c>
      <c r="C2969" s="169" t="s">
        <v>1277</v>
      </c>
      <c r="D2969" s="169">
        <v>3.2</v>
      </c>
      <c r="E2969" s="171">
        <v>19009</v>
      </c>
      <c r="J2969" s="169">
        <v>3.57</v>
      </c>
      <c r="K2969" s="171">
        <v>45627</v>
      </c>
      <c r="L2969" s="169">
        <v>12734.01</v>
      </c>
      <c r="M2969" s="169">
        <v>98.933310000000006</v>
      </c>
      <c r="N2969" s="170">
        <v>12598.177589999999</v>
      </c>
      <c r="O2969" s="169" t="str">
        <f t="shared" si="46"/>
        <v>GNR</v>
      </c>
    </row>
    <row r="2970" spans="1:15" hidden="1" outlineLevel="3" x14ac:dyDescent="0.25">
      <c r="A2970" s="169" t="s">
        <v>1341</v>
      </c>
      <c r="B2970" s="169" t="s">
        <v>1342</v>
      </c>
      <c r="C2970" s="169" t="s">
        <v>1277</v>
      </c>
      <c r="D2970" s="169">
        <v>3.2</v>
      </c>
      <c r="E2970" s="171">
        <v>19009</v>
      </c>
      <c r="J2970" s="169">
        <v>3.57</v>
      </c>
      <c r="K2970" s="171">
        <v>45658</v>
      </c>
      <c r="L2970" s="169">
        <v>12533.57</v>
      </c>
      <c r="M2970" s="169">
        <v>98.933310000000006</v>
      </c>
      <c r="N2970" s="170">
        <v>12399.87566</v>
      </c>
      <c r="O2970" s="169" t="str">
        <f t="shared" si="46"/>
        <v>GNR</v>
      </c>
    </row>
    <row r="2971" spans="1:15" hidden="1" outlineLevel="3" x14ac:dyDescent="0.25">
      <c r="A2971" s="169" t="s">
        <v>1341</v>
      </c>
      <c r="B2971" s="169" t="s">
        <v>1342</v>
      </c>
      <c r="C2971" s="169" t="s">
        <v>1277</v>
      </c>
      <c r="D2971" s="169">
        <v>3.2</v>
      </c>
      <c r="E2971" s="171">
        <v>19009</v>
      </c>
      <c r="J2971" s="169">
        <v>3.57</v>
      </c>
      <c r="K2971" s="171">
        <v>45689</v>
      </c>
      <c r="L2971" s="169">
        <v>12331.23</v>
      </c>
      <c r="M2971" s="169">
        <v>98.933310000000006</v>
      </c>
      <c r="N2971" s="170">
        <v>12199.694</v>
      </c>
      <c r="O2971" s="169" t="str">
        <f t="shared" si="46"/>
        <v>GNR</v>
      </c>
    </row>
    <row r="2972" spans="1:15" hidden="1" outlineLevel="3" x14ac:dyDescent="0.25">
      <c r="A2972" s="169" t="s">
        <v>1341</v>
      </c>
      <c r="B2972" s="169" t="s">
        <v>1342</v>
      </c>
      <c r="C2972" s="169" t="s">
        <v>1277</v>
      </c>
      <c r="D2972" s="169">
        <v>3.2</v>
      </c>
      <c r="E2972" s="171">
        <v>19009</v>
      </c>
      <c r="J2972" s="169">
        <v>3.57</v>
      </c>
      <c r="K2972" s="171">
        <v>45717</v>
      </c>
      <c r="L2972" s="169">
        <v>12136.26</v>
      </c>
      <c r="M2972" s="169">
        <v>98.933310000000006</v>
      </c>
      <c r="N2972" s="170">
        <v>12006.80373</v>
      </c>
      <c r="O2972" s="169" t="str">
        <f t="shared" si="46"/>
        <v>GNR</v>
      </c>
    </row>
    <row r="2973" spans="1:15" hidden="1" outlineLevel="3" x14ac:dyDescent="0.25">
      <c r="A2973" s="169" t="s">
        <v>1341</v>
      </c>
      <c r="B2973" s="169" t="s">
        <v>1342</v>
      </c>
      <c r="C2973" s="169" t="s">
        <v>1277</v>
      </c>
      <c r="D2973" s="169">
        <v>3.2</v>
      </c>
      <c r="E2973" s="171">
        <v>19009</v>
      </c>
      <c r="J2973" s="169">
        <v>3.57</v>
      </c>
      <c r="K2973" s="171">
        <v>45748</v>
      </c>
      <c r="L2973" s="169">
        <v>11921.79</v>
      </c>
      <c r="M2973" s="169">
        <v>98.933310000000006</v>
      </c>
      <c r="N2973" s="170">
        <v>11794.62146</v>
      </c>
      <c r="O2973" s="169" t="str">
        <f t="shared" si="46"/>
        <v>GNR</v>
      </c>
    </row>
    <row r="2974" spans="1:15" hidden="1" outlineLevel="3" x14ac:dyDescent="0.25">
      <c r="A2974" s="169" t="s">
        <v>1341</v>
      </c>
      <c r="B2974" s="169" t="s">
        <v>1342</v>
      </c>
      <c r="C2974" s="169" t="s">
        <v>1277</v>
      </c>
      <c r="D2974" s="169">
        <v>3.2</v>
      </c>
      <c r="E2974" s="171">
        <v>19009</v>
      </c>
      <c r="J2974" s="169">
        <v>3.57</v>
      </c>
      <c r="K2974" s="171">
        <v>45778</v>
      </c>
      <c r="L2974" s="169">
        <v>11709.12</v>
      </c>
      <c r="M2974" s="169">
        <v>98.933310000000006</v>
      </c>
      <c r="N2974" s="170">
        <v>11584.21999</v>
      </c>
      <c r="O2974" s="169" t="str">
        <f t="shared" si="46"/>
        <v>GNR</v>
      </c>
    </row>
    <row r="2975" spans="1:15" hidden="1" outlineLevel="3" x14ac:dyDescent="0.25">
      <c r="A2975" s="169" t="s">
        <v>1341</v>
      </c>
      <c r="B2975" s="169" t="s">
        <v>1342</v>
      </c>
      <c r="C2975" s="169" t="s">
        <v>1277</v>
      </c>
      <c r="D2975" s="169">
        <v>3.2</v>
      </c>
      <c r="E2975" s="171">
        <v>19009</v>
      </c>
      <c r="J2975" s="169">
        <v>3.57</v>
      </c>
      <c r="K2975" s="171">
        <v>45809</v>
      </c>
      <c r="L2975" s="169">
        <v>11380.5</v>
      </c>
      <c r="M2975" s="169">
        <v>98.933310000000006</v>
      </c>
      <c r="N2975" s="170">
        <v>11259.10534</v>
      </c>
      <c r="O2975" s="169" t="str">
        <f t="shared" si="46"/>
        <v>GNR</v>
      </c>
    </row>
    <row r="2976" spans="1:15" hidden="1" outlineLevel="3" x14ac:dyDescent="0.25">
      <c r="A2976" s="169" t="s">
        <v>1341</v>
      </c>
      <c r="B2976" s="169" t="s">
        <v>1342</v>
      </c>
      <c r="C2976" s="169" t="s">
        <v>1277</v>
      </c>
      <c r="D2976" s="169">
        <v>3.2</v>
      </c>
      <c r="E2976" s="171">
        <v>19009</v>
      </c>
      <c r="J2976" s="169">
        <v>3.57</v>
      </c>
      <c r="K2976" s="171">
        <v>45839</v>
      </c>
      <c r="L2976" s="169">
        <v>11152.49</v>
      </c>
      <c r="M2976" s="169">
        <v>98.933310000000006</v>
      </c>
      <c r="N2976" s="170">
        <v>11033.5275</v>
      </c>
      <c r="O2976" s="169" t="str">
        <f t="shared" si="46"/>
        <v>GNR</v>
      </c>
    </row>
    <row r="2977" spans="1:15" hidden="1" outlineLevel="3" x14ac:dyDescent="0.25">
      <c r="A2977" s="169" t="s">
        <v>1341</v>
      </c>
      <c r="B2977" s="169" t="s">
        <v>1342</v>
      </c>
      <c r="C2977" s="169" t="s">
        <v>1277</v>
      </c>
      <c r="D2977" s="169">
        <v>3.2</v>
      </c>
      <c r="E2977" s="171">
        <v>19009</v>
      </c>
      <c r="J2977" s="169">
        <v>3.57</v>
      </c>
      <c r="K2977" s="171">
        <v>45870</v>
      </c>
      <c r="L2977" s="169">
        <v>10979.87</v>
      </c>
      <c r="M2977" s="169">
        <v>98.933310000000006</v>
      </c>
      <c r="N2977" s="170">
        <v>10862.748820000001</v>
      </c>
      <c r="O2977" s="169" t="str">
        <f t="shared" si="46"/>
        <v>GNR</v>
      </c>
    </row>
    <row r="2978" spans="1:15" hidden="1" outlineLevel="3" x14ac:dyDescent="0.25">
      <c r="A2978" s="169" t="s">
        <v>1341</v>
      </c>
      <c r="B2978" s="169" t="s">
        <v>1342</v>
      </c>
      <c r="C2978" s="169" t="s">
        <v>1277</v>
      </c>
      <c r="D2978" s="169">
        <v>3.2</v>
      </c>
      <c r="E2978" s="171">
        <v>19009</v>
      </c>
      <c r="J2978" s="169">
        <v>3.57</v>
      </c>
      <c r="K2978" s="171">
        <v>45901</v>
      </c>
      <c r="L2978" s="169">
        <v>10811.49</v>
      </c>
      <c r="M2978" s="169">
        <v>98.933310000000006</v>
      </c>
      <c r="N2978" s="170">
        <v>10696.164919999999</v>
      </c>
      <c r="O2978" s="169" t="str">
        <f t="shared" si="46"/>
        <v>GNR</v>
      </c>
    </row>
    <row r="2979" spans="1:15" hidden="1" outlineLevel="3" x14ac:dyDescent="0.25">
      <c r="A2979" s="169" t="s">
        <v>1341</v>
      </c>
      <c r="B2979" s="169" t="s">
        <v>1342</v>
      </c>
      <c r="C2979" s="169" t="s">
        <v>1277</v>
      </c>
      <c r="D2979" s="169">
        <v>3.2</v>
      </c>
      <c r="E2979" s="171">
        <v>19009</v>
      </c>
      <c r="J2979" s="169">
        <v>3.57</v>
      </c>
      <c r="K2979" s="171">
        <v>45931</v>
      </c>
      <c r="L2979" s="169">
        <v>10643.86</v>
      </c>
      <c r="M2979" s="169">
        <v>98.933310000000006</v>
      </c>
      <c r="N2979" s="170">
        <v>10530.32301</v>
      </c>
      <c r="O2979" s="169" t="str">
        <f t="shared" si="46"/>
        <v>GNR</v>
      </c>
    </row>
    <row r="2980" spans="1:15" hidden="1" outlineLevel="3" x14ac:dyDescent="0.25">
      <c r="A2980" s="169" t="s">
        <v>1341</v>
      </c>
      <c r="B2980" s="169" t="s">
        <v>1342</v>
      </c>
      <c r="C2980" s="169" t="s">
        <v>1277</v>
      </c>
      <c r="D2980" s="169">
        <v>3.2</v>
      </c>
      <c r="E2980" s="171">
        <v>19009</v>
      </c>
      <c r="J2980" s="169">
        <v>3.57</v>
      </c>
      <c r="K2980" s="171">
        <v>45962</v>
      </c>
      <c r="L2980" s="169">
        <v>10477.24</v>
      </c>
      <c r="M2980" s="169">
        <v>98.933310000000006</v>
      </c>
      <c r="N2980" s="170">
        <v>10365.48033</v>
      </c>
      <c r="O2980" s="169" t="str">
        <f t="shared" si="46"/>
        <v>GNR</v>
      </c>
    </row>
    <row r="2981" spans="1:15" hidden="1" outlineLevel="3" x14ac:dyDescent="0.25">
      <c r="A2981" s="169" t="s">
        <v>1341</v>
      </c>
      <c r="B2981" s="169" t="s">
        <v>1342</v>
      </c>
      <c r="C2981" s="169" t="s">
        <v>1277</v>
      </c>
      <c r="D2981" s="169">
        <v>3.2</v>
      </c>
      <c r="E2981" s="171">
        <v>19009</v>
      </c>
      <c r="J2981" s="169">
        <v>3.57</v>
      </c>
      <c r="K2981" s="171">
        <v>45992</v>
      </c>
      <c r="L2981" s="169">
        <v>10315.61</v>
      </c>
      <c r="M2981" s="169">
        <v>98.933310000000006</v>
      </c>
      <c r="N2981" s="170">
        <v>10205.574420000001</v>
      </c>
      <c r="O2981" s="169" t="str">
        <f t="shared" si="46"/>
        <v>GNR</v>
      </c>
    </row>
    <row r="2982" spans="1:15" hidden="1" outlineLevel="3" x14ac:dyDescent="0.25">
      <c r="A2982" s="169" t="s">
        <v>1341</v>
      </c>
      <c r="B2982" s="169" t="s">
        <v>1342</v>
      </c>
      <c r="C2982" s="169" t="s">
        <v>1277</v>
      </c>
      <c r="D2982" s="169">
        <v>3.2</v>
      </c>
      <c r="E2982" s="171">
        <v>19009</v>
      </c>
      <c r="J2982" s="169">
        <v>3.57</v>
      </c>
      <c r="K2982" s="171">
        <v>46023</v>
      </c>
      <c r="L2982" s="169">
        <v>10157.450000000001</v>
      </c>
      <c r="M2982" s="169">
        <v>98.933310000000006</v>
      </c>
      <c r="N2982" s="170">
        <v>10049.101500000001</v>
      </c>
      <c r="O2982" s="169" t="str">
        <f t="shared" si="46"/>
        <v>GNR</v>
      </c>
    </row>
    <row r="2983" spans="1:15" hidden="1" outlineLevel="3" x14ac:dyDescent="0.25">
      <c r="A2983" s="169" t="s">
        <v>1341</v>
      </c>
      <c r="B2983" s="169" t="s">
        <v>1342</v>
      </c>
      <c r="C2983" s="169" t="s">
        <v>1277</v>
      </c>
      <c r="D2983" s="169">
        <v>3.2</v>
      </c>
      <c r="E2983" s="171">
        <v>19009</v>
      </c>
      <c r="J2983" s="169">
        <v>3.57</v>
      </c>
      <c r="K2983" s="171">
        <v>46054</v>
      </c>
      <c r="L2983" s="169">
        <v>9993.9699999999993</v>
      </c>
      <c r="M2983" s="169">
        <v>98.933310000000006</v>
      </c>
      <c r="N2983" s="170">
        <v>9887.3653209999993</v>
      </c>
      <c r="O2983" s="169" t="str">
        <f t="shared" si="46"/>
        <v>GNR</v>
      </c>
    </row>
    <row r="2984" spans="1:15" hidden="1" outlineLevel="3" x14ac:dyDescent="0.25">
      <c r="A2984" s="169" t="s">
        <v>1341</v>
      </c>
      <c r="B2984" s="169" t="s">
        <v>1342</v>
      </c>
      <c r="C2984" s="169" t="s">
        <v>1277</v>
      </c>
      <c r="D2984" s="169">
        <v>3.2</v>
      </c>
      <c r="E2984" s="171">
        <v>19009</v>
      </c>
      <c r="J2984" s="169">
        <v>3.57</v>
      </c>
      <c r="K2984" s="171">
        <v>46082</v>
      </c>
      <c r="L2984" s="169">
        <v>9840.35</v>
      </c>
      <c r="M2984" s="169">
        <v>98.933310000000006</v>
      </c>
      <c r="N2984" s="170">
        <v>9735.3839709999993</v>
      </c>
      <c r="O2984" s="169" t="str">
        <f t="shared" si="46"/>
        <v>GNR</v>
      </c>
    </row>
    <row r="2985" spans="1:15" hidden="1" outlineLevel="3" x14ac:dyDescent="0.25">
      <c r="A2985" s="169" t="s">
        <v>1341</v>
      </c>
      <c r="B2985" s="169" t="s">
        <v>1342</v>
      </c>
      <c r="C2985" s="169" t="s">
        <v>1277</v>
      </c>
      <c r="D2985" s="169">
        <v>3.2</v>
      </c>
      <c r="E2985" s="171">
        <v>19009</v>
      </c>
      <c r="J2985" s="169">
        <v>3.57</v>
      </c>
      <c r="K2985" s="171">
        <v>46113</v>
      </c>
      <c r="L2985" s="169">
        <v>6166.83</v>
      </c>
      <c r="M2985" s="169">
        <v>98.933310000000006</v>
      </c>
      <c r="N2985" s="170">
        <v>6101.0490410000002</v>
      </c>
      <c r="O2985" s="169" t="str">
        <f t="shared" si="46"/>
        <v>GNR</v>
      </c>
    </row>
    <row r="2986" spans="1:15" outlineLevel="2" collapsed="1" x14ac:dyDescent="0.25">
      <c r="E2986" s="171"/>
      <c r="K2986" s="171"/>
      <c r="N2986" s="170">
        <f>SUBTOTAL(9,N2367:N2985)</f>
        <v>11619809.532609008</v>
      </c>
      <c r="O2986" s="172" t="s">
        <v>1343</v>
      </c>
    </row>
    <row r="2987" spans="1:15" outlineLevel="1" x14ac:dyDescent="0.25">
      <c r="C2987" s="172" t="s">
        <v>1344</v>
      </c>
      <c r="E2987" s="171"/>
      <c r="K2987" s="171"/>
      <c r="N2987" s="170">
        <f>SUBTOTAL(9,N2:N2985)</f>
        <v>48940871.0707274</v>
      </c>
    </row>
    <row r="2988" spans="1:15" hidden="1" outlineLevel="3" x14ac:dyDescent="0.25">
      <c r="A2988" s="169" t="s">
        <v>1345</v>
      </c>
      <c r="B2988" s="169" t="s">
        <v>1346</v>
      </c>
      <c r="C2988" s="169" t="s">
        <v>1347</v>
      </c>
      <c r="D2988" s="169">
        <v>4</v>
      </c>
      <c r="E2988" s="171">
        <v>45463</v>
      </c>
      <c r="J2988" s="169">
        <v>2.27</v>
      </c>
      <c r="K2988" s="171">
        <v>43374</v>
      </c>
      <c r="L2988" s="169">
        <v>6137.04</v>
      </c>
      <c r="M2988" s="169">
        <v>103.46407000000001</v>
      </c>
      <c r="N2988" s="170">
        <v>6349.6313620000001</v>
      </c>
      <c r="O2988" s="169" t="str">
        <f t="shared" ref="O2988:O3051" si="47">LEFT(B2988,3)</f>
        <v>GNM</v>
      </c>
    </row>
    <row r="2989" spans="1:15" hidden="1" outlineLevel="3" x14ac:dyDescent="0.25">
      <c r="A2989" s="169" t="s">
        <v>1345</v>
      </c>
      <c r="B2989" s="169" t="s">
        <v>1346</v>
      </c>
      <c r="C2989" s="169" t="s">
        <v>1347</v>
      </c>
      <c r="D2989" s="169">
        <v>4</v>
      </c>
      <c r="E2989" s="171">
        <v>45463</v>
      </c>
      <c r="J2989" s="169">
        <v>2.27</v>
      </c>
      <c r="K2989" s="171">
        <v>43405</v>
      </c>
      <c r="L2989" s="169">
        <v>6238.57</v>
      </c>
      <c r="M2989" s="169">
        <v>103.46407000000001</v>
      </c>
      <c r="N2989" s="170">
        <v>6454.6784319999997</v>
      </c>
      <c r="O2989" s="169" t="str">
        <f t="shared" si="47"/>
        <v>GNM</v>
      </c>
    </row>
    <row r="2990" spans="1:15" hidden="1" outlineLevel="3" x14ac:dyDescent="0.25">
      <c r="A2990" s="169" t="s">
        <v>1345</v>
      </c>
      <c r="B2990" s="169" t="s">
        <v>1346</v>
      </c>
      <c r="C2990" s="169" t="s">
        <v>1347</v>
      </c>
      <c r="D2990" s="169">
        <v>4</v>
      </c>
      <c r="E2990" s="171">
        <v>45463</v>
      </c>
      <c r="J2990" s="169">
        <v>2.27</v>
      </c>
      <c r="K2990" s="171">
        <v>43435</v>
      </c>
      <c r="L2990" s="169">
        <v>6051.07</v>
      </c>
      <c r="M2990" s="169">
        <v>103.46407000000001</v>
      </c>
      <c r="N2990" s="170">
        <v>6260.683301</v>
      </c>
      <c r="O2990" s="169" t="str">
        <f t="shared" si="47"/>
        <v>GNM</v>
      </c>
    </row>
    <row r="2991" spans="1:15" hidden="1" outlineLevel="3" x14ac:dyDescent="0.25">
      <c r="A2991" s="169" t="s">
        <v>1345</v>
      </c>
      <c r="B2991" s="169" t="s">
        <v>1346</v>
      </c>
      <c r="C2991" s="169" t="s">
        <v>1347</v>
      </c>
      <c r="D2991" s="169">
        <v>4</v>
      </c>
      <c r="E2991" s="171">
        <v>45463</v>
      </c>
      <c r="J2991" s="169">
        <v>2.27</v>
      </c>
      <c r="K2991" s="171">
        <v>43466</v>
      </c>
      <c r="L2991" s="169">
        <v>5941.22</v>
      </c>
      <c r="M2991" s="169">
        <v>103.46407000000001</v>
      </c>
      <c r="N2991" s="170">
        <v>6147.0280199999997</v>
      </c>
      <c r="O2991" s="169" t="str">
        <f t="shared" si="47"/>
        <v>GNM</v>
      </c>
    </row>
    <row r="2992" spans="1:15" hidden="1" outlineLevel="3" x14ac:dyDescent="0.25">
      <c r="A2992" s="169" t="s">
        <v>1345</v>
      </c>
      <c r="B2992" s="169" t="s">
        <v>1346</v>
      </c>
      <c r="C2992" s="169" t="s">
        <v>1347</v>
      </c>
      <c r="D2992" s="169">
        <v>4</v>
      </c>
      <c r="E2992" s="171">
        <v>45463</v>
      </c>
      <c r="J2992" s="169">
        <v>2.27</v>
      </c>
      <c r="K2992" s="171">
        <v>43497</v>
      </c>
      <c r="L2992" s="169">
        <v>5725.51</v>
      </c>
      <c r="M2992" s="169">
        <v>103.46407000000001</v>
      </c>
      <c r="N2992" s="170">
        <v>5923.8456740000001</v>
      </c>
      <c r="O2992" s="169" t="str">
        <f t="shared" si="47"/>
        <v>GNM</v>
      </c>
    </row>
    <row r="2993" spans="1:15" hidden="1" outlineLevel="3" x14ac:dyDescent="0.25">
      <c r="A2993" s="169" t="s">
        <v>1345</v>
      </c>
      <c r="B2993" s="169" t="s">
        <v>1346</v>
      </c>
      <c r="C2993" s="169" t="s">
        <v>1347</v>
      </c>
      <c r="D2993" s="169">
        <v>4</v>
      </c>
      <c r="E2993" s="171">
        <v>45463</v>
      </c>
      <c r="J2993" s="169">
        <v>2.27</v>
      </c>
      <c r="K2993" s="171">
        <v>43525</v>
      </c>
      <c r="L2993" s="169">
        <v>5589.29</v>
      </c>
      <c r="M2993" s="169">
        <v>103.46407000000001</v>
      </c>
      <c r="N2993" s="170">
        <v>5782.9069179999997</v>
      </c>
      <c r="O2993" s="169" t="str">
        <f t="shared" si="47"/>
        <v>GNM</v>
      </c>
    </row>
    <row r="2994" spans="1:15" hidden="1" outlineLevel="3" x14ac:dyDescent="0.25">
      <c r="A2994" s="169" t="s">
        <v>1345</v>
      </c>
      <c r="B2994" s="169" t="s">
        <v>1346</v>
      </c>
      <c r="C2994" s="169" t="s">
        <v>1347</v>
      </c>
      <c r="D2994" s="169">
        <v>4</v>
      </c>
      <c r="E2994" s="171">
        <v>45463</v>
      </c>
      <c r="J2994" s="169">
        <v>2.27</v>
      </c>
      <c r="K2994" s="171">
        <v>43556</v>
      </c>
      <c r="L2994" s="169">
        <v>5715.1</v>
      </c>
      <c r="M2994" s="169">
        <v>103.46407000000001</v>
      </c>
      <c r="N2994" s="170">
        <v>5913.075065</v>
      </c>
      <c r="O2994" s="169" t="str">
        <f t="shared" si="47"/>
        <v>GNM</v>
      </c>
    </row>
    <row r="2995" spans="1:15" hidden="1" outlineLevel="3" x14ac:dyDescent="0.25">
      <c r="A2995" s="169" t="s">
        <v>1345</v>
      </c>
      <c r="B2995" s="169" t="s">
        <v>1346</v>
      </c>
      <c r="C2995" s="169" t="s">
        <v>1347</v>
      </c>
      <c r="D2995" s="169">
        <v>4</v>
      </c>
      <c r="E2995" s="171">
        <v>45463</v>
      </c>
      <c r="J2995" s="169">
        <v>2.27</v>
      </c>
      <c r="K2995" s="171">
        <v>43586</v>
      </c>
      <c r="L2995" s="169">
        <v>5839.45</v>
      </c>
      <c r="M2995" s="169">
        <v>103.46407000000001</v>
      </c>
      <c r="N2995" s="170">
        <v>6041.7326359999997</v>
      </c>
      <c r="O2995" s="169" t="str">
        <f t="shared" si="47"/>
        <v>GNM</v>
      </c>
    </row>
    <row r="2996" spans="1:15" hidden="1" outlineLevel="3" x14ac:dyDescent="0.25">
      <c r="A2996" s="169" t="s">
        <v>1345</v>
      </c>
      <c r="B2996" s="169" t="s">
        <v>1346</v>
      </c>
      <c r="C2996" s="169" t="s">
        <v>1347</v>
      </c>
      <c r="D2996" s="169">
        <v>4</v>
      </c>
      <c r="E2996" s="171">
        <v>45463</v>
      </c>
      <c r="J2996" s="169">
        <v>2.27</v>
      </c>
      <c r="K2996" s="171">
        <v>43617</v>
      </c>
      <c r="L2996" s="169">
        <v>5846.53</v>
      </c>
      <c r="M2996" s="169">
        <v>103.46407000000001</v>
      </c>
      <c r="N2996" s="170">
        <v>6049.0578919999998</v>
      </c>
      <c r="O2996" s="169" t="str">
        <f t="shared" si="47"/>
        <v>GNM</v>
      </c>
    </row>
    <row r="2997" spans="1:15" hidden="1" outlineLevel="3" x14ac:dyDescent="0.25">
      <c r="A2997" s="169" t="s">
        <v>1345</v>
      </c>
      <c r="B2997" s="169" t="s">
        <v>1346</v>
      </c>
      <c r="C2997" s="169" t="s">
        <v>1347</v>
      </c>
      <c r="D2997" s="169">
        <v>4</v>
      </c>
      <c r="E2997" s="171">
        <v>45463</v>
      </c>
      <c r="J2997" s="169">
        <v>2.27</v>
      </c>
      <c r="K2997" s="171">
        <v>43647</v>
      </c>
      <c r="L2997" s="169">
        <v>5729.68</v>
      </c>
      <c r="M2997" s="169">
        <v>103.46407000000001</v>
      </c>
      <c r="N2997" s="170">
        <v>5928.1601259999998</v>
      </c>
      <c r="O2997" s="169" t="str">
        <f t="shared" si="47"/>
        <v>GNM</v>
      </c>
    </row>
    <row r="2998" spans="1:15" hidden="1" outlineLevel="3" x14ac:dyDescent="0.25">
      <c r="A2998" s="169" t="s">
        <v>1345</v>
      </c>
      <c r="B2998" s="169" t="s">
        <v>1346</v>
      </c>
      <c r="C2998" s="169" t="s">
        <v>1347</v>
      </c>
      <c r="D2998" s="169">
        <v>4</v>
      </c>
      <c r="E2998" s="171">
        <v>45463</v>
      </c>
      <c r="J2998" s="169">
        <v>2.27</v>
      </c>
      <c r="K2998" s="171">
        <v>43678</v>
      </c>
      <c r="L2998" s="169">
        <v>5781.46</v>
      </c>
      <c r="M2998" s="169">
        <v>103.46407000000001</v>
      </c>
      <c r="N2998" s="170">
        <v>5981.7338209999998</v>
      </c>
      <c r="O2998" s="169" t="str">
        <f t="shared" si="47"/>
        <v>GNM</v>
      </c>
    </row>
    <row r="2999" spans="1:15" hidden="1" outlineLevel="3" x14ac:dyDescent="0.25">
      <c r="A2999" s="169" t="s">
        <v>1345</v>
      </c>
      <c r="B2999" s="169" t="s">
        <v>1346</v>
      </c>
      <c r="C2999" s="169" t="s">
        <v>1347</v>
      </c>
      <c r="D2999" s="169">
        <v>4</v>
      </c>
      <c r="E2999" s="171">
        <v>45463</v>
      </c>
      <c r="J2999" s="169">
        <v>2.27</v>
      </c>
      <c r="K2999" s="171">
        <v>43709</v>
      </c>
      <c r="L2999" s="169">
        <v>5710.27</v>
      </c>
      <c r="M2999" s="169">
        <v>103.46407000000001</v>
      </c>
      <c r="N2999" s="170">
        <v>5908.0777500000004</v>
      </c>
      <c r="O2999" s="169" t="str">
        <f t="shared" si="47"/>
        <v>GNM</v>
      </c>
    </row>
    <row r="3000" spans="1:15" hidden="1" outlineLevel="3" x14ac:dyDescent="0.25">
      <c r="A3000" s="169" t="s">
        <v>1345</v>
      </c>
      <c r="B3000" s="169" t="s">
        <v>1346</v>
      </c>
      <c r="C3000" s="169" t="s">
        <v>1347</v>
      </c>
      <c r="D3000" s="169">
        <v>4</v>
      </c>
      <c r="E3000" s="171">
        <v>45463</v>
      </c>
      <c r="J3000" s="169">
        <v>2.27</v>
      </c>
      <c r="K3000" s="171">
        <v>43739</v>
      </c>
      <c r="L3000" s="169">
        <v>5477.47</v>
      </c>
      <c r="M3000" s="169">
        <v>103.46407000000001</v>
      </c>
      <c r="N3000" s="170">
        <v>5667.2133949999998</v>
      </c>
      <c r="O3000" s="169" t="str">
        <f t="shared" si="47"/>
        <v>GNM</v>
      </c>
    </row>
    <row r="3001" spans="1:15" hidden="1" outlineLevel="3" x14ac:dyDescent="0.25">
      <c r="A3001" s="169" t="s">
        <v>1345</v>
      </c>
      <c r="B3001" s="169" t="s">
        <v>1346</v>
      </c>
      <c r="C3001" s="169" t="s">
        <v>1347</v>
      </c>
      <c r="D3001" s="169">
        <v>4</v>
      </c>
      <c r="E3001" s="171">
        <v>45463</v>
      </c>
      <c r="J3001" s="169">
        <v>2.27</v>
      </c>
      <c r="K3001" s="171">
        <v>43770</v>
      </c>
      <c r="L3001" s="169">
        <v>5509.96</v>
      </c>
      <c r="M3001" s="169">
        <v>103.46407000000001</v>
      </c>
      <c r="N3001" s="170">
        <v>5700.8288709999997</v>
      </c>
      <c r="O3001" s="169" t="str">
        <f t="shared" si="47"/>
        <v>GNM</v>
      </c>
    </row>
    <row r="3002" spans="1:15" hidden="1" outlineLevel="3" x14ac:dyDescent="0.25">
      <c r="A3002" s="169" t="s">
        <v>1345</v>
      </c>
      <c r="B3002" s="169" t="s">
        <v>1346</v>
      </c>
      <c r="C3002" s="169" t="s">
        <v>1347</v>
      </c>
      <c r="D3002" s="169">
        <v>4</v>
      </c>
      <c r="E3002" s="171">
        <v>45463</v>
      </c>
      <c r="J3002" s="169">
        <v>2.27</v>
      </c>
      <c r="K3002" s="171">
        <v>43800</v>
      </c>
      <c r="L3002" s="169">
        <v>5317.16</v>
      </c>
      <c r="M3002" s="169">
        <v>103.46407000000001</v>
      </c>
      <c r="N3002" s="170">
        <v>5501.350144</v>
      </c>
      <c r="O3002" s="169" t="str">
        <f t="shared" si="47"/>
        <v>GNM</v>
      </c>
    </row>
    <row r="3003" spans="1:15" hidden="1" outlineLevel="3" x14ac:dyDescent="0.25">
      <c r="A3003" s="169" t="s">
        <v>1345</v>
      </c>
      <c r="B3003" s="169" t="s">
        <v>1346</v>
      </c>
      <c r="C3003" s="169" t="s">
        <v>1347</v>
      </c>
      <c r="D3003" s="169">
        <v>4</v>
      </c>
      <c r="E3003" s="171">
        <v>45463</v>
      </c>
      <c r="J3003" s="169">
        <v>2.27</v>
      </c>
      <c r="K3003" s="171">
        <v>43831</v>
      </c>
      <c r="L3003" s="169">
        <v>5327.58</v>
      </c>
      <c r="M3003" s="169">
        <v>103.46407000000001</v>
      </c>
      <c r="N3003" s="170">
        <v>5512.1311009999999</v>
      </c>
      <c r="O3003" s="169" t="str">
        <f t="shared" si="47"/>
        <v>GNM</v>
      </c>
    </row>
    <row r="3004" spans="1:15" hidden="1" outlineLevel="3" x14ac:dyDescent="0.25">
      <c r="A3004" s="169" t="s">
        <v>1345</v>
      </c>
      <c r="B3004" s="169" t="s">
        <v>1346</v>
      </c>
      <c r="C3004" s="169" t="s">
        <v>1347</v>
      </c>
      <c r="D3004" s="169">
        <v>4</v>
      </c>
      <c r="E3004" s="171">
        <v>45463</v>
      </c>
      <c r="J3004" s="169">
        <v>2.27</v>
      </c>
      <c r="K3004" s="171">
        <v>43862</v>
      </c>
      <c r="L3004" s="169">
        <v>5161.57</v>
      </c>
      <c r="M3004" s="169">
        <v>103.46407000000001</v>
      </c>
      <c r="N3004" s="170">
        <v>5340.370398</v>
      </c>
      <c r="O3004" s="169" t="str">
        <f t="shared" si="47"/>
        <v>GNM</v>
      </c>
    </row>
    <row r="3005" spans="1:15" hidden="1" outlineLevel="3" x14ac:dyDescent="0.25">
      <c r="A3005" s="169" t="s">
        <v>1345</v>
      </c>
      <c r="B3005" s="169" t="s">
        <v>1346</v>
      </c>
      <c r="C3005" s="169" t="s">
        <v>1347</v>
      </c>
      <c r="D3005" s="169">
        <v>4</v>
      </c>
      <c r="E3005" s="171">
        <v>45463</v>
      </c>
      <c r="J3005" s="169">
        <v>2.27</v>
      </c>
      <c r="K3005" s="171">
        <v>43891</v>
      </c>
      <c r="L3005" s="169">
        <v>5113.68</v>
      </c>
      <c r="M3005" s="169">
        <v>103.46407000000001</v>
      </c>
      <c r="N3005" s="170">
        <v>5290.8214550000002</v>
      </c>
      <c r="O3005" s="169" t="str">
        <f t="shared" si="47"/>
        <v>GNM</v>
      </c>
    </row>
    <row r="3006" spans="1:15" hidden="1" outlineLevel="3" x14ac:dyDescent="0.25">
      <c r="A3006" s="169" t="s">
        <v>1345</v>
      </c>
      <c r="B3006" s="169" t="s">
        <v>1346</v>
      </c>
      <c r="C3006" s="169" t="s">
        <v>1347</v>
      </c>
      <c r="D3006" s="169">
        <v>4</v>
      </c>
      <c r="E3006" s="171">
        <v>45463</v>
      </c>
      <c r="J3006" s="169">
        <v>2.27</v>
      </c>
      <c r="K3006" s="171">
        <v>43922</v>
      </c>
      <c r="L3006" s="169">
        <v>5251.55</v>
      </c>
      <c r="M3006" s="169">
        <v>103.46407000000001</v>
      </c>
      <c r="N3006" s="170">
        <v>5433.4673679999996</v>
      </c>
      <c r="O3006" s="169" t="str">
        <f t="shared" si="47"/>
        <v>GNM</v>
      </c>
    </row>
    <row r="3007" spans="1:15" hidden="1" outlineLevel="3" x14ac:dyDescent="0.25">
      <c r="A3007" s="169" t="s">
        <v>1345</v>
      </c>
      <c r="B3007" s="169" t="s">
        <v>1346</v>
      </c>
      <c r="C3007" s="169" t="s">
        <v>1347</v>
      </c>
      <c r="D3007" s="169">
        <v>4</v>
      </c>
      <c r="E3007" s="171">
        <v>45463</v>
      </c>
      <c r="J3007" s="169">
        <v>2.27</v>
      </c>
      <c r="K3007" s="171">
        <v>43952</v>
      </c>
      <c r="L3007" s="169">
        <v>5303.77</v>
      </c>
      <c r="M3007" s="169">
        <v>103.46407000000001</v>
      </c>
      <c r="N3007" s="170">
        <v>5487.4963049999997</v>
      </c>
      <c r="O3007" s="169" t="str">
        <f t="shared" si="47"/>
        <v>GNM</v>
      </c>
    </row>
    <row r="3008" spans="1:15" hidden="1" outlineLevel="3" x14ac:dyDescent="0.25">
      <c r="A3008" s="169" t="s">
        <v>1345</v>
      </c>
      <c r="B3008" s="169" t="s">
        <v>1346</v>
      </c>
      <c r="C3008" s="169" t="s">
        <v>1347</v>
      </c>
      <c r="D3008" s="169">
        <v>4</v>
      </c>
      <c r="E3008" s="171">
        <v>45463</v>
      </c>
      <c r="J3008" s="169">
        <v>2.27</v>
      </c>
      <c r="K3008" s="171">
        <v>43983</v>
      </c>
      <c r="L3008" s="169">
        <v>5230.92</v>
      </c>
      <c r="M3008" s="169">
        <v>103.46407000000001</v>
      </c>
      <c r="N3008" s="170">
        <v>5412.12273</v>
      </c>
      <c r="O3008" s="169" t="str">
        <f t="shared" si="47"/>
        <v>GNM</v>
      </c>
    </row>
    <row r="3009" spans="1:15" hidden="1" outlineLevel="3" x14ac:dyDescent="0.25">
      <c r="A3009" s="169" t="s">
        <v>1345</v>
      </c>
      <c r="B3009" s="169" t="s">
        <v>1346</v>
      </c>
      <c r="C3009" s="169" t="s">
        <v>1347</v>
      </c>
      <c r="D3009" s="169">
        <v>4</v>
      </c>
      <c r="E3009" s="171">
        <v>45463</v>
      </c>
      <c r="J3009" s="169">
        <v>2.27</v>
      </c>
      <c r="K3009" s="171">
        <v>44013</v>
      </c>
      <c r="L3009" s="169">
        <v>5305.69</v>
      </c>
      <c r="M3009" s="169">
        <v>103.46407000000001</v>
      </c>
      <c r="N3009" s="170">
        <v>5489.4828159999997</v>
      </c>
      <c r="O3009" s="169" t="str">
        <f t="shared" si="47"/>
        <v>GNM</v>
      </c>
    </row>
    <row r="3010" spans="1:15" hidden="1" outlineLevel="3" x14ac:dyDescent="0.25">
      <c r="A3010" s="169" t="s">
        <v>1345</v>
      </c>
      <c r="B3010" s="169" t="s">
        <v>1346</v>
      </c>
      <c r="C3010" s="169" t="s">
        <v>1347</v>
      </c>
      <c r="D3010" s="169">
        <v>4</v>
      </c>
      <c r="E3010" s="171">
        <v>45463</v>
      </c>
      <c r="J3010" s="169">
        <v>2.27</v>
      </c>
      <c r="K3010" s="171">
        <v>44044</v>
      </c>
      <c r="L3010" s="169">
        <v>5206.99</v>
      </c>
      <c r="M3010" s="169">
        <v>103.46407000000001</v>
      </c>
      <c r="N3010" s="170">
        <v>5387.3637779999999</v>
      </c>
      <c r="O3010" s="169" t="str">
        <f t="shared" si="47"/>
        <v>GNM</v>
      </c>
    </row>
    <row r="3011" spans="1:15" hidden="1" outlineLevel="3" x14ac:dyDescent="0.25">
      <c r="A3011" s="169" t="s">
        <v>1345</v>
      </c>
      <c r="B3011" s="169" t="s">
        <v>1346</v>
      </c>
      <c r="C3011" s="169" t="s">
        <v>1347</v>
      </c>
      <c r="D3011" s="169">
        <v>4</v>
      </c>
      <c r="E3011" s="171">
        <v>45463</v>
      </c>
      <c r="J3011" s="169">
        <v>2.27</v>
      </c>
      <c r="K3011" s="171">
        <v>44075</v>
      </c>
      <c r="L3011" s="169">
        <v>5081.8500000000004</v>
      </c>
      <c r="M3011" s="169">
        <v>103.46407000000001</v>
      </c>
      <c r="N3011" s="170">
        <v>5257.888841</v>
      </c>
      <c r="O3011" s="169" t="str">
        <f t="shared" si="47"/>
        <v>GNM</v>
      </c>
    </row>
    <row r="3012" spans="1:15" hidden="1" outlineLevel="3" x14ac:dyDescent="0.25">
      <c r="A3012" s="169" t="s">
        <v>1345</v>
      </c>
      <c r="B3012" s="169" t="s">
        <v>1346</v>
      </c>
      <c r="C3012" s="169" t="s">
        <v>1347</v>
      </c>
      <c r="D3012" s="169">
        <v>4</v>
      </c>
      <c r="E3012" s="171">
        <v>45463</v>
      </c>
      <c r="J3012" s="169">
        <v>2.27</v>
      </c>
      <c r="K3012" s="171">
        <v>44105</v>
      </c>
      <c r="L3012" s="169">
        <v>4964.7299999999996</v>
      </c>
      <c r="M3012" s="169">
        <v>103.46407000000001</v>
      </c>
      <c r="N3012" s="170">
        <v>5136.7117230000003</v>
      </c>
      <c r="O3012" s="169" t="str">
        <f t="shared" si="47"/>
        <v>GNM</v>
      </c>
    </row>
    <row r="3013" spans="1:15" hidden="1" outlineLevel="3" x14ac:dyDescent="0.25">
      <c r="A3013" s="169" t="s">
        <v>1345</v>
      </c>
      <c r="B3013" s="169" t="s">
        <v>1346</v>
      </c>
      <c r="C3013" s="169" t="s">
        <v>1347</v>
      </c>
      <c r="D3013" s="169">
        <v>4</v>
      </c>
      <c r="E3013" s="171">
        <v>45463</v>
      </c>
      <c r="J3013" s="169">
        <v>2.27</v>
      </c>
      <c r="K3013" s="171">
        <v>44136</v>
      </c>
      <c r="L3013" s="169">
        <v>4875.5</v>
      </c>
      <c r="M3013" s="169">
        <v>103.46407000000001</v>
      </c>
      <c r="N3013" s="170">
        <v>5044.3907330000002</v>
      </c>
      <c r="O3013" s="169" t="str">
        <f t="shared" si="47"/>
        <v>GNM</v>
      </c>
    </row>
    <row r="3014" spans="1:15" hidden="1" outlineLevel="3" x14ac:dyDescent="0.25">
      <c r="A3014" s="169" t="s">
        <v>1345</v>
      </c>
      <c r="B3014" s="169" t="s">
        <v>1346</v>
      </c>
      <c r="C3014" s="169" t="s">
        <v>1347</v>
      </c>
      <c r="D3014" s="169">
        <v>4</v>
      </c>
      <c r="E3014" s="171">
        <v>45463</v>
      </c>
      <c r="J3014" s="169">
        <v>2.27</v>
      </c>
      <c r="K3014" s="171">
        <v>44166</v>
      </c>
      <c r="L3014" s="169">
        <v>4748.87</v>
      </c>
      <c r="M3014" s="169">
        <v>103.46407000000001</v>
      </c>
      <c r="N3014" s="170">
        <v>4913.3741810000001</v>
      </c>
      <c r="O3014" s="169" t="str">
        <f t="shared" si="47"/>
        <v>GNM</v>
      </c>
    </row>
    <row r="3015" spans="1:15" hidden="1" outlineLevel="3" x14ac:dyDescent="0.25">
      <c r="A3015" s="169" t="s">
        <v>1345</v>
      </c>
      <c r="B3015" s="169" t="s">
        <v>1346</v>
      </c>
      <c r="C3015" s="169" t="s">
        <v>1347</v>
      </c>
      <c r="D3015" s="169">
        <v>4</v>
      </c>
      <c r="E3015" s="171">
        <v>45463</v>
      </c>
      <c r="J3015" s="169">
        <v>2.27</v>
      </c>
      <c r="K3015" s="171">
        <v>44197</v>
      </c>
      <c r="L3015" s="169">
        <v>4734.3999999999996</v>
      </c>
      <c r="M3015" s="169">
        <v>103.46407000000001</v>
      </c>
      <c r="N3015" s="170">
        <v>4898.4029300000002</v>
      </c>
      <c r="O3015" s="169" t="str">
        <f t="shared" si="47"/>
        <v>GNM</v>
      </c>
    </row>
    <row r="3016" spans="1:15" hidden="1" outlineLevel="3" x14ac:dyDescent="0.25">
      <c r="A3016" s="169" t="s">
        <v>1345</v>
      </c>
      <c r="B3016" s="169" t="s">
        <v>1346</v>
      </c>
      <c r="C3016" s="169" t="s">
        <v>1347</v>
      </c>
      <c r="D3016" s="169">
        <v>4</v>
      </c>
      <c r="E3016" s="171">
        <v>45463</v>
      </c>
      <c r="J3016" s="169">
        <v>2.27</v>
      </c>
      <c r="K3016" s="171">
        <v>44228</v>
      </c>
      <c r="L3016" s="169">
        <v>4551.03</v>
      </c>
      <c r="M3016" s="169">
        <v>103.46407000000001</v>
      </c>
      <c r="N3016" s="170">
        <v>4708.6808650000003</v>
      </c>
      <c r="O3016" s="169" t="str">
        <f t="shared" si="47"/>
        <v>GNM</v>
      </c>
    </row>
    <row r="3017" spans="1:15" hidden="1" outlineLevel="3" x14ac:dyDescent="0.25">
      <c r="A3017" s="169" t="s">
        <v>1345</v>
      </c>
      <c r="B3017" s="169" t="s">
        <v>1346</v>
      </c>
      <c r="C3017" s="169" t="s">
        <v>1347</v>
      </c>
      <c r="D3017" s="169">
        <v>4</v>
      </c>
      <c r="E3017" s="171">
        <v>45463</v>
      </c>
      <c r="J3017" s="169">
        <v>2.27</v>
      </c>
      <c r="K3017" s="171">
        <v>44256</v>
      </c>
      <c r="L3017" s="169">
        <v>4499.09</v>
      </c>
      <c r="M3017" s="169">
        <v>103.46407000000001</v>
      </c>
      <c r="N3017" s="170">
        <v>4654.9416270000002</v>
      </c>
      <c r="O3017" s="169" t="str">
        <f t="shared" si="47"/>
        <v>GNM</v>
      </c>
    </row>
    <row r="3018" spans="1:15" hidden="1" outlineLevel="3" x14ac:dyDescent="0.25">
      <c r="A3018" s="169" t="s">
        <v>1345</v>
      </c>
      <c r="B3018" s="169" t="s">
        <v>1346</v>
      </c>
      <c r="C3018" s="169" t="s">
        <v>1347</v>
      </c>
      <c r="D3018" s="169">
        <v>4</v>
      </c>
      <c r="E3018" s="171">
        <v>45463</v>
      </c>
      <c r="J3018" s="169">
        <v>2.27</v>
      </c>
      <c r="K3018" s="171">
        <v>44287</v>
      </c>
      <c r="L3018" s="169">
        <v>4531</v>
      </c>
      <c r="M3018" s="169">
        <v>103.46407000000001</v>
      </c>
      <c r="N3018" s="170">
        <v>4687.9570119999998</v>
      </c>
      <c r="O3018" s="169" t="str">
        <f t="shared" si="47"/>
        <v>GNM</v>
      </c>
    </row>
    <row r="3019" spans="1:15" hidden="1" outlineLevel="3" x14ac:dyDescent="0.25">
      <c r="A3019" s="169" t="s">
        <v>1345</v>
      </c>
      <c r="B3019" s="169" t="s">
        <v>1346</v>
      </c>
      <c r="C3019" s="169" t="s">
        <v>1347</v>
      </c>
      <c r="D3019" s="169">
        <v>4</v>
      </c>
      <c r="E3019" s="171">
        <v>45463</v>
      </c>
      <c r="J3019" s="169">
        <v>2.27</v>
      </c>
      <c r="K3019" s="171">
        <v>44317</v>
      </c>
      <c r="L3019" s="169">
        <v>4499.09</v>
      </c>
      <c r="M3019" s="169">
        <v>103.46407000000001</v>
      </c>
      <c r="N3019" s="170">
        <v>4654.9416270000002</v>
      </c>
      <c r="O3019" s="169" t="str">
        <f t="shared" si="47"/>
        <v>GNM</v>
      </c>
    </row>
    <row r="3020" spans="1:15" hidden="1" outlineLevel="3" x14ac:dyDescent="0.25">
      <c r="A3020" s="169" t="s">
        <v>1345</v>
      </c>
      <c r="B3020" s="169" t="s">
        <v>1346</v>
      </c>
      <c r="C3020" s="169" t="s">
        <v>1347</v>
      </c>
      <c r="D3020" s="169">
        <v>4</v>
      </c>
      <c r="E3020" s="171">
        <v>45463</v>
      </c>
      <c r="J3020" s="169">
        <v>2.27</v>
      </c>
      <c r="K3020" s="171">
        <v>44348</v>
      </c>
      <c r="L3020" s="169">
        <v>4448.92</v>
      </c>
      <c r="M3020" s="169">
        <v>103.46407000000001</v>
      </c>
      <c r="N3020" s="170">
        <v>4603.0337030000001</v>
      </c>
      <c r="O3020" s="169" t="str">
        <f t="shared" si="47"/>
        <v>GNM</v>
      </c>
    </row>
    <row r="3021" spans="1:15" hidden="1" outlineLevel="3" x14ac:dyDescent="0.25">
      <c r="A3021" s="169" t="s">
        <v>1345</v>
      </c>
      <c r="B3021" s="169" t="s">
        <v>1346</v>
      </c>
      <c r="C3021" s="169" t="s">
        <v>1347</v>
      </c>
      <c r="D3021" s="169">
        <v>4</v>
      </c>
      <c r="E3021" s="171">
        <v>45463</v>
      </c>
      <c r="J3021" s="169">
        <v>2.27</v>
      </c>
      <c r="K3021" s="171">
        <v>44378</v>
      </c>
      <c r="L3021" s="169">
        <v>4400.24</v>
      </c>
      <c r="M3021" s="169">
        <v>103.46407000000001</v>
      </c>
      <c r="N3021" s="170">
        <v>4552.6673940000001</v>
      </c>
      <c r="O3021" s="169" t="str">
        <f t="shared" si="47"/>
        <v>GNM</v>
      </c>
    </row>
    <row r="3022" spans="1:15" hidden="1" outlineLevel="3" x14ac:dyDescent="0.25">
      <c r="A3022" s="169" t="s">
        <v>1345</v>
      </c>
      <c r="B3022" s="169" t="s">
        <v>1346</v>
      </c>
      <c r="C3022" s="169" t="s">
        <v>1347</v>
      </c>
      <c r="D3022" s="169">
        <v>4</v>
      </c>
      <c r="E3022" s="171">
        <v>45463</v>
      </c>
      <c r="J3022" s="169">
        <v>2.27</v>
      </c>
      <c r="K3022" s="171">
        <v>44409</v>
      </c>
      <c r="L3022" s="169">
        <v>4291.13</v>
      </c>
      <c r="M3022" s="169">
        <v>103.46407000000001</v>
      </c>
      <c r="N3022" s="170">
        <v>4439.7777470000001</v>
      </c>
      <c r="O3022" s="169" t="str">
        <f t="shared" si="47"/>
        <v>GNM</v>
      </c>
    </row>
    <row r="3023" spans="1:15" hidden="1" outlineLevel="3" x14ac:dyDescent="0.25">
      <c r="A3023" s="169" t="s">
        <v>1345</v>
      </c>
      <c r="B3023" s="169" t="s">
        <v>1346</v>
      </c>
      <c r="C3023" s="169" t="s">
        <v>1347</v>
      </c>
      <c r="D3023" s="169">
        <v>4</v>
      </c>
      <c r="E3023" s="171">
        <v>45463</v>
      </c>
      <c r="J3023" s="169">
        <v>2.27</v>
      </c>
      <c r="K3023" s="171">
        <v>44440</v>
      </c>
      <c r="L3023" s="169">
        <v>4212.47</v>
      </c>
      <c r="M3023" s="169">
        <v>103.46407000000001</v>
      </c>
      <c r="N3023" s="170">
        <v>4358.3929099999996</v>
      </c>
      <c r="O3023" s="169" t="str">
        <f t="shared" si="47"/>
        <v>GNM</v>
      </c>
    </row>
    <row r="3024" spans="1:15" hidden="1" outlineLevel="3" x14ac:dyDescent="0.25">
      <c r="A3024" s="169" t="s">
        <v>1345</v>
      </c>
      <c r="B3024" s="169" t="s">
        <v>1346</v>
      </c>
      <c r="C3024" s="169" t="s">
        <v>1347</v>
      </c>
      <c r="D3024" s="169">
        <v>4</v>
      </c>
      <c r="E3024" s="171">
        <v>45463</v>
      </c>
      <c r="J3024" s="169">
        <v>2.27</v>
      </c>
      <c r="K3024" s="171">
        <v>44470</v>
      </c>
      <c r="L3024" s="169">
        <v>4068.98</v>
      </c>
      <c r="M3024" s="169">
        <v>103.46407000000001</v>
      </c>
      <c r="N3024" s="170">
        <v>4209.932315</v>
      </c>
      <c r="O3024" s="169" t="str">
        <f t="shared" si="47"/>
        <v>GNM</v>
      </c>
    </row>
    <row r="3025" spans="1:15" hidden="1" outlineLevel="3" x14ac:dyDescent="0.25">
      <c r="A3025" s="169" t="s">
        <v>1345</v>
      </c>
      <c r="B3025" s="169" t="s">
        <v>1346</v>
      </c>
      <c r="C3025" s="169" t="s">
        <v>1347</v>
      </c>
      <c r="D3025" s="169">
        <v>4</v>
      </c>
      <c r="E3025" s="171">
        <v>45463</v>
      </c>
      <c r="J3025" s="169">
        <v>2.27</v>
      </c>
      <c r="K3025" s="171">
        <v>44501</v>
      </c>
      <c r="L3025" s="169">
        <v>3983.13</v>
      </c>
      <c r="M3025" s="169">
        <v>103.46407000000001</v>
      </c>
      <c r="N3025" s="170">
        <v>4121.1084110000002</v>
      </c>
      <c r="O3025" s="169" t="str">
        <f t="shared" si="47"/>
        <v>GNM</v>
      </c>
    </row>
    <row r="3026" spans="1:15" hidden="1" outlineLevel="3" x14ac:dyDescent="0.25">
      <c r="A3026" s="169" t="s">
        <v>1345</v>
      </c>
      <c r="B3026" s="169" t="s">
        <v>1346</v>
      </c>
      <c r="C3026" s="169" t="s">
        <v>1347</v>
      </c>
      <c r="D3026" s="169">
        <v>4</v>
      </c>
      <c r="E3026" s="171">
        <v>45463</v>
      </c>
      <c r="J3026" s="169">
        <v>2.27</v>
      </c>
      <c r="K3026" s="171">
        <v>44531</v>
      </c>
      <c r="L3026" s="169">
        <v>3875.51</v>
      </c>
      <c r="M3026" s="169">
        <v>103.46407000000001</v>
      </c>
      <c r="N3026" s="170">
        <v>4009.7603789999998</v>
      </c>
      <c r="O3026" s="169" t="str">
        <f t="shared" si="47"/>
        <v>GNM</v>
      </c>
    </row>
    <row r="3027" spans="1:15" hidden="1" outlineLevel="3" x14ac:dyDescent="0.25">
      <c r="A3027" s="169" t="s">
        <v>1345</v>
      </c>
      <c r="B3027" s="169" t="s">
        <v>1346</v>
      </c>
      <c r="C3027" s="169" t="s">
        <v>1347</v>
      </c>
      <c r="D3027" s="169">
        <v>4</v>
      </c>
      <c r="E3027" s="171">
        <v>45463</v>
      </c>
      <c r="J3027" s="169">
        <v>2.27</v>
      </c>
      <c r="K3027" s="171">
        <v>44562</v>
      </c>
      <c r="L3027" s="169">
        <v>3800.43</v>
      </c>
      <c r="M3027" s="169">
        <v>103.46407000000001</v>
      </c>
      <c r="N3027" s="170">
        <v>3932.0795560000001</v>
      </c>
      <c r="O3027" s="169" t="str">
        <f t="shared" si="47"/>
        <v>GNM</v>
      </c>
    </row>
    <row r="3028" spans="1:15" hidden="1" outlineLevel="3" x14ac:dyDescent="0.25">
      <c r="A3028" s="169" t="s">
        <v>1345</v>
      </c>
      <c r="B3028" s="169" t="s">
        <v>1346</v>
      </c>
      <c r="C3028" s="169" t="s">
        <v>1347</v>
      </c>
      <c r="D3028" s="169">
        <v>4</v>
      </c>
      <c r="E3028" s="171">
        <v>45463</v>
      </c>
      <c r="J3028" s="169">
        <v>2.27</v>
      </c>
      <c r="K3028" s="171">
        <v>44593</v>
      </c>
      <c r="L3028" s="169">
        <v>3670.06</v>
      </c>
      <c r="M3028" s="169">
        <v>103.46407000000001</v>
      </c>
      <c r="N3028" s="170">
        <v>3797.1934470000001</v>
      </c>
      <c r="O3028" s="169" t="str">
        <f t="shared" si="47"/>
        <v>GNM</v>
      </c>
    </row>
    <row r="3029" spans="1:15" hidden="1" outlineLevel="3" x14ac:dyDescent="0.25">
      <c r="A3029" s="169" t="s">
        <v>1345</v>
      </c>
      <c r="B3029" s="169" t="s">
        <v>1346</v>
      </c>
      <c r="C3029" s="169" t="s">
        <v>1347</v>
      </c>
      <c r="D3029" s="169">
        <v>4</v>
      </c>
      <c r="E3029" s="171">
        <v>45463</v>
      </c>
      <c r="J3029" s="169">
        <v>2.27</v>
      </c>
      <c r="K3029" s="171">
        <v>44621</v>
      </c>
      <c r="L3029" s="169">
        <v>3597.61</v>
      </c>
      <c r="M3029" s="169">
        <v>103.46407000000001</v>
      </c>
      <c r="N3029" s="170">
        <v>3722.233729</v>
      </c>
      <c r="O3029" s="169" t="str">
        <f t="shared" si="47"/>
        <v>GNM</v>
      </c>
    </row>
    <row r="3030" spans="1:15" hidden="1" outlineLevel="3" x14ac:dyDescent="0.25">
      <c r="A3030" s="169" t="s">
        <v>1345</v>
      </c>
      <c r="B3030" s="169" t="s">
        <v>1346</v>
      </c>
      <c r="C3030" s="169" t="s">
        <v>1347</v>
      </c>
      <c r="D3030" s="169">
        <v>4</v>
      </c>
      <c r="E3030" s="171">
        <v>45463</v>
      </c>
      <c r="J3030" s="169">
        <v>2.27</v>
      </c>
      <c r="K3030" s="171">
        <v>44652</v>
      </c>
      <c r="L3030" s="169">
        <v>3562.6</v>
      </c>
      <c r="M3030" s="169">
        <v>103.46407000000001</v>
      </c>
      <c r="N3030" s="170">
        <v>3686.0109579999998</v>
      </c>
      <c r="O3030" s="169" t="str">
        <f t="shared" si="47"/>
        <v>GNM</v>
      </c>
    </row>
    <row r="3031" spans="1:15" hidden="1" outlineLevel="3" x14ac:dyDescent="0.25">
      <c r="A3031" s="169" t="s">
        <v>1345</v>
      </c>
      <c r="B3031" s="169" t="s">
        <v>1346</v>
      </c>
      <c r="C3031" s="169" t="s">
        <v>1347</v>
      </c>
      <c r="D3031" s="169">
        <v>4</v>
      </c>
      <c r="E3031" s="171">
        <v>45463</v>
      </c>
      <c r="J3031" s="169">
        <v>2.27</v>
      </c>
      <c r="K3031" s="171">
        <v>44682</v>
      </c>
      <c r="L3031" s="169">
        <v>3497.1</v>
      </c>
      <c r="M3031" s="169">
        <v>103.46407000000001</v>
      </c>
      <c r="N3031" s="170">
        <v>3618.2419920000002</v>
      </c>
      <c r="O3031" s="169" t="str">
        <f t="shared" si="47"/>
        <v>GNM</v>
      </c>
    </row>
    <row r="3032" spans="1:15" hidden="1" outlineLevel="3" x14ac:dyDescent="0.25">
      <c r="A3032" s="169" t="s">
        <v>1345</v>
      </c>
      <c r="B3032" s="169" t="s">
        <v>1346</v>
      </c>
      <c r="C3032" s="169" t="s">
        <v>1347</v>
      </c>
      <c r="D3032" s="169">
        <v>4</v>
      </c>
      <c r="E3032" s="171">
        <v>45463</v>
      </c>
      <c r="J3032" s="169">
        <v>2.27</v>
      </c>
      <c r="K3032" s="171">
        <v>44713</v>
      </c>
      <c r="L3032" s="169">
        <v>3421.9</v>
      </c>
      <c r="M3032" s="169">
        <v>103.46407000000001</v>
      </c>
      <c r="N3032" s="170">
        <v>3540.437011</v>
      </c>
      <c r="O3032" s="169" t="str">
        <f t="shared" si="47"/>
        <v>GNM</v>
      </c>
    </row>
    <row r="3033" spans="1:15" hidden="1" outlineLevel="3" x14ac:dyDescent="0.25">
      <c r="A3033" s="169" t="s">
        <v>1345</v>
      </c>
      <c r="B3033" s="169" t="s">
        <v>1346</v>
      </c>
      <c r="C3033" s="169" t="s">
        <v>1347</v>
      </c>
      <c r="D3033" s="169">
        <v>4</v>
      </c>
      <c r="E3033" s="171">
        <v>45463</v>
      </c>
      <c r="J3033" s="169">
        <v>2.27</v>
      </c>
      <c r="K3033" s="171">
        <v>44743</v>
      </c>
      <c r="L3033" s="169">
        <v>3346.89</v>
      </c>
      <c r="M3033" s="169">
        <v>103.46407000000001</v>
      </c>
      <c r="N3033" s="170">
        <v>3462.8286119999998</v>
      </c>
      <c r="O3033" s="169" t="str">
        <f t="shared" si="47"/>
        <v>GNM</v>
      </c>
    </row>
    <row r="3034" spans="1:15" hidden="1" outlineLevel="3" x14ac:dyDescent="0.25">
      <c r="A3034" s="169" t="s">
        <v>1345</v>
      </c>
      <c r="B3034" s="169" t="s">
        <v>1346</v>
      </c>
      <c r="C3034" s="169" t="s">
        <v>1347</v>
      </c>
      <c r="D3034" s="169">
        <v>4</v>
      </c>
      <c r="E3034" s="171">
        <v>45463</v>
      </c>
      <c r="J3034" s="169">
        <v>2.27</v>
      </c>
      <c r="K3034" s="171">
        <v>44774</v>
      </c>
      <c r="L3034" s="169">
        <v>3246.43</v>
      </c>
      <c r="M3034" s="169">
        <v>103.46407000000001</v>
      </c>
      <c r="N3034" s="170">
        <v>3358.8886080000002</v>
      </c>
      <c r="O3034" s="169" t="str">
        <f t="shared" si="47"/>
        <v>GNM</v>
      </c>
    </row>
    <row r="3035" spans="1:15" hidden="1" outlineLevel="3" x14ac:dyDescent="0.25">
      <c r="A3035" s="169" t="s">
        <v>1345</v>
      </c>
      <c r="B3035" s="169" t="s">
        <v>1346</v>
      </c>
      <c r="C3035" s="169" t="s">
        <v>1347</v>
      </c>
      <c r="D3035" s="169">
        <v>4</v>
      </c>
      <c r="E3035" s="171">
        <v>45463</v>
      </c>
      <c r="J3035" s="169">
        <v>2.27</v>
      </c>
      <c r="K3035" s="171">
        <v>44805</v>
      </c>
      <c r="L3035" s="169">
        <v>3159.12</v>
      </c>
      <c r="M3035" s="169">
        <v>103.46407000000001</v>
      </c>
      <c r="N3035" s="170">
        <v>3268.5541280000002</v>
      </c>
      <c r="O3035" s="169" t="str">
        <f t="shared" si="47"/>
        <v>GNM</v>
      </c>
    </row>
    <row r="3036" spans="1:15" hidden="1" outlineLevel="3" x14ac:dyDescent="0.25">
      <c r="A3036" s="169" t="s">
        <v>1345</v>
      </c>
      <c r="B3036" s="169" t="s">
        <v>1346</v>
      </c>
      <c r="C3036" s="169" t="s">
        <v>1347</v>
      </c>
      <c r="D3036" s="169">
        <v>4</v>
      </c>
      <c r="E3036" s="171">
        <v>45463</v>
      </c>
      <c r="J3036" s="169">
        <v>2.27</v>
      </c>
      <c r="K3036" s="171">
        <v>44835</v>
      </c>
      <c r="L3036" s="169">
        <v>3046.44</v>
      </c>
      <c r="M3036" s="169">
        <v>103.46407000000001</v>
      </c>
      <c r="N3036" s="170">
        <v>3151.9708139999998</v>
      </c>
      <c r="O3036" s="169" t="str">
        <f t="shared" si="47"/>
        <v>GNM</v>
      </c>
    </row>
    <row r="3037" spans="1:15" hidden="1" outlineLevel="3" x14ac:dyDescent="0.25">
      <c r="A3037" s="169" t="s">
        <v>1345</v>
      </c>
      <c r="B3037" s="169" t="s">
        <v>1346</v>
      </c>
      <c r="C3037" s="169" t="s">
        <v>1347</v>
      </c>
      <c r="D3037" s="169">
        <v>4</v>
      </c>
      <c r="E3037" s="171">
        <v>45463</v>
      </c>
      <c r="J3037" s="169">
        <v>2.27</v>
      </c>
      <c r="K3037" s="171">
        <v>44866</v>
      </c>
      <c r="L3037" s="169">
        <v>2957.64</v>
      </c>
      <c r="M3037" s="169">
        <v>103.46407000000001</v>
      </c>
      <c r="N3037" s="170">
        <v>3060.0947200000001</v>
      </c>
      <c r="O3037" s="169" t="str">
        <f t="shared" si="47"/>
        <v>GNM</v>
      </c>
    </row>
    <row r="3038" spans="1:15" hidden="1" outlineLevel="3" x14ac:dyDescent="0.25">
      <c r="A3038" s="169" t="s">
        <v>1345</v>
      </c>
      <c r="B3038" s="169" t="s">
        <v>1346</v>
      </c>
      <c r="C3038" s="169" t="s">
        <v>1347</v>
      </c>
      <c r="D3038" s="169">
        <v>4</v>
      </c>
      <c r="E3038" s="171">
        <v>45463</v>
      </c>
      <c r="J3038" s="169">
        <v>2.27</v>
      </c>
      <c r="K3038" s="171">
        <v>44896</v>
      </c>
      <c r="L3038" s="169">
        <v>2862.29</v>
      </c>
      <c r="M3038" s="169">
        <v>103.46407000000001</v>
      </c>
      <c r="N3038" s="170">
        <v>2961.4417290000001</v>
      </c>
      <c r="O3038" s="169" t="str">
        <f t="shared" si="47"/>
        <v>GNM</v>
      </c>
    </row>
    <row r="3039" spans="1:15" hidden="1" outlineLevel="3" x14ac:dyDescent="0.25">
      <c r="A3039" s="169" t="s">
        <v>1345</v>
      </c>
      <c r="B3039" s="169" t="s">
        <v>1346</v>
      </c>
      <c r="C3039" s="169" t="s">
        <v>1347</v>
      </c>
      <c r="D3039" s="169">
        <v>4</v>
      </c>
      <c r="E3039" s="171">
        <v>45463</v>
      </c>
      <c r="J3039" s="169">
        <v>2.27</v>
      </c>
      <c r="K3039" s="171">
        <v>44927</v>
      </c>
      <c r="L3039" s="169">
        <v>2779.03</v>
      </c>
      <c r="M3039" s="169">
        <v>103.46407000000001</v>
      </c>
      <c r="N3039" s="170">
        <v>2875.2975449999999</v>
      </c>
      <c r="O3039" s="169" t="str">
        <f t="shared" si="47"/>
        <v>GNM</v>
      </c>
    </row>
    <row r="3040" spans="1:15" hidden="1" outlineLevel="3" x14ac:dyDescent="0.25">
      <c r="A3040" s="169" t="s">
        <v>1345</v>
      </c>
      <c r="B3040" s="169" t="s">
        <v>1346</v>
      </c>
      <c r="C3040" s="169" t="s">
        <v>1347</v>
      </c>
      <c r="D3040" s="169">
        <v>4</v>
      </c>
      <c r="E3040" s="171">
        <v>45463</v>
      </c>
      <c r="J3040" s="169">
        <v>2.27</v>
      </c>
      <c r="K3040" s="171">
        <v>44958</v>
      </c>
      <c r="L3040" s="169">
        <v>2676.99</v>
      </c>
      <c r="M3040" s="169">
        <v>103.46407000000001</v>
      </c>
      <c r="N3040" s="170">
        <v>2769.7228070000001</v>
      </c>
      <c r="O3040" s="169" t="str">
        <f t="shared" si="47"/>
        <v>GNM</v>
      </c>
    </row>
    <row r="3041" spans="1:15" hidden="1" outlineLevel="3" x14ac:dyDescent="0.25">
      <c r="A3041" s="169" t="s">
        <v>1345</v>
      </c>
      <c r="B3041" s="169" t="s">
        <v>1346</v>
      </c>
      <c r="C3041" s="169" t="s">
        <v>1347</v>
      </c>
      <c r="D3041" s="169">
        <v>4</v>
      </c>
      <c r="E3041" s="171">
        <v>45463</v>
      </c>
      <c r="J3041" s="169">
        <v>2.27</v>
      </c>
      <c r="K3041" s="171">
        <v>44986</v>
      </c>
      <c r="L3041" s="169">
        <v>2596.88</v>
      </c>
      <c r="M3041" s="169">
        <v>103.46407000000001</v>
      </c>
      <c r="N3041" s="170">
        <v>2686.8377409999998</v>
      </c>
      <c r="O3041" s="169" t="str">
        <f t="shared" si="47"/>
        <v>GNM</v>
      </c>
    </row>
    <row r="3042" spans="1:15" hidden="1" outlineLevel="3" x14ac:dyDescent="0.25">
      <c r="A3042" s="169" t="s">
        <v>1345</v>
      </c>
      <c r="B3042" s="169" t="s">
        <v>1346</v>
      </c>
      <c r="C3042" s="169" t="s">
        <v>1347</v>
      </c>
      <c r="D3042" s="169">
        <v>4</v>
      </c>
      <c r="E3042" s="171">
        <v>45463</v>
      </c>
      <c r="J3042" s="169">
        <v>2.27</v>
      </c>
      <c r="K3042" s="171">
        <v>45017</v>
      </c>
      <c r="L3042" s="169">
        <v>2526.94</v>
      </c>
      <c r="M3042" s="169">
        <v>103.46407000000001</v>
      </c>
      <c r="N3042" s="170">
        <v>2614.4749700000002</v>
      </c>
      <c r="O3042" s="169" t="str">
        <f t="shared" si="47"/>
        <v>GNM</v>
      </c>
    </row>
    <row r="3043" spans="1:15" hidden="1" outlineLevel="3" x14ac:dyDescent="0.25">
      <c r="A3043" s="169" t="s">
        <v>1345</v>
      </c>
      <c r="B3043" s="169" t="s">
        <v>1346</v>
      </c>
      <c r="C3043" s="169" t="s">
        <v>1347</v>
      </c>
      <c r="D3043" s="169">
        <v>4</v>
      </c>
      <c r="E3043" s="171">
        <v>45463</v>
      </c>
      <c r="J3043" s="169">
        <v>2.27</v>
      </c>
      <c r="K3043" s="171">
        <v>45047</v>
      </c>
      <c r="L3043" s="169">
        <v>2446.63</v>
      </c>
      <c r="M3043" s="169">
        <v>103.46407000000001</v>
      </c>
      <c r="N3043" s="170">
        <v>2531.3829759999999</v>
      </c>
      <c r="O3043" s="169" t="str">
        <f t="shared" si="47"/>
        <v>GNM</v>
      </c>
    </row>
    <row r="3044" spans="1:15" hidden="1" outlineLevel="3" x14ac:dyDescent="0.25">
      <c r="A3044" s="169" t="s">
        <v>1345</v>
      </c>
      <c r="B3044" s="169" t="s">
        <v>1346</v>
      </c>
      <c r="C3044" s="169" t="s">
        <v>1347</v>
      </c>
      <c r="D3044" s="169">
        <v>4</v>
      </c>
      <c r="E3044" s="171">
        <v>45463</v>
      </c>
      <c r="J3044" s="169">
        <v>2.27</v>
      </c>
      <c r="K3044" s="171">
        <v>45078</v>
      </c>
      <c r="L3044" s="169">
        <v>2363.4499999999998</v>
      </c>
      <c r="M3044" s="169">
        <v>103.46407000000001</v>
      </c>
      <c r="N3044" s="170">
        <v>2445.3215620000001</v>
      </c>
      <c r="O3044" s="169" t="str">
        <f t="shared" si="47"/>
        <v>GNM</v>
      </c>
    </row>
    <row r="3045" spans="1:15" hidden="1" outlineLevel="3" x14ac:dyDescent="0.25">
      <c r="A3045" s="169" t="s">
        <v>1345</v>
      </c>
      <c r="B3045" s="169" t="s">
        <v>1346</v>
      </c>
      <c r="C3045" s="169" t="s">
        <v>1347</v>
      </c>
      <c r="D3045" s="169">
        <v>4</v>
      </c>
      <c r="E3045" s="171">
        <v>45463</v>
      </c>
      <c r="J3045" s="169">
        <v>2.27</v>
      </c>
      <c r="K3045" s="171">
        <v>45108</v>
      </c>
      <c r="L3045" s="169">
        <v>2283.2600000000002</v>
      </c>
      <c r="M3045" s="169">
        <v>103.46407000000001</v>
      </c>
      <c r="N3045" s="170">
        <v>2362.3537249999999</v>
      </c>
      <c r="O3045" s="169" t="str">
        <f t="shared" si="47"/>
        <v>GNM</v>
      </c>
    </row>
    <row r="3046" spans="1:15" hidden="1" outlineLevel="3" x14ac:dyDescent="0.25">
      <c r="A3046" s="169" t="s">
        <v>1345</v>
      </c>
      <c r="B3046" s="169" t="s">
        <v>1346</v>
      </c>
      <c r="C3046" s="169" t="s">
        <v>1347</v>
      </c>
      <c r="D3046" s="169">
        <v>4</v>
      </c>
      <c r="E3046" s="171">
        <v>45463</v>
      </c>
      <c r="J3046" s="169">
        <v>2.27</v>
      </c>
      <c r="K3046" s="171">
        <v>45139</v>
      </c>
      <c r="L3046" s="169">
        <v>2199.33</v>
      </c>
      <c r="M3046" s="169">
        <v>103.46407000000001</v>
      </c>
      <c r="N3046" s="170">
        <v>2275.5163309999998</v>
      </c>
      <c r="O3046" s="169" t="str">
        <f t="shared" si="47"/>
        <v>GNM</v>
      </c>
    </row>
    <row r="3047" spans="1:15" hidden="1" outlineLevel="3" x14ac:dyDescent="0.25">
      <c r="A3047" s="169" t="s">
        <v>1345</v>
      </c>
      <c r="B3047" s="169" t="s">
        <v>1346</v>
      </c>
      <c r="C3047" s="169" t="s">
        <v>1347</v>
      </c>
      <c r="D3047" s="169">
        <v>4</v>
      </c>
      <c r="E3047" s="171">
        <v>45463</v>
      </c>
      <c r="J3047" s="169">
        <v>2.27</v>
      </c>
      <c r="K3047" s="171">
        <v>45170</v>
      </c>
      <c r="L3047" s="169">
        <v>2112.77</v>
      </c>
      <c r="M3047" s="169">
        <v>103.46407000000001</v>
      </c>
      <c r="N3047" s="170">
        <v>2185.9578320000001</v>
      </c>
      <c r="O3047" s="169" t="str">
        <f t="shared" si="47"/>
        <v>GNM</v>
      </c>
    </row>
    <row r="3048" spans="1:15" hidden="1" outlineLevel="3" x14ac:dyDescent="0.25">
      <c r="A3048" s="169" t="s">
        <v>1345</v>
      </c>
      <c r="B3048" s="169" t="s">
        <v>1346</v>
      </c>
      <c r="C3048" s="169" t="s">
        <v>1347</v>
      </c>
      <c r="D3048" s="169">
        <v>4</v>
      </c>
      <c r="E3048" s="171">
        <v>45463</v>
      </c>
      <c r="J3048" s="169">
        <v>2.27</v>
      </c>
      <c r="K3048" s="171">
        <v>45200</v>
      </c>
      <c r="L3048" s="169">
        <v>2018.28</v>
      </c>
      <c r="M3048" s="169">
        <v>103.46407000000001</v>
      </c>
      <c r="N3048" s="170">
        <v>2088.1946320000002</v>
      </c>
      <c r="O3048" s="169" t="str">
        <f t="shared" si="47"/>
        <v>GNM</v>
      </c>
    </row>
    <row r="3049" spans="1:15" hidden="1" outlineLevel="3" x14ac:dyDescent="0.25">
      <c r="A3049" s="169" t="s">
        <v>1345</v>
      </c>
      <c r="B3049" s="169" t="s">
        <v>1346</v>
      </c>
      <c r="C3049" s="169" t="s">
        <v>1347</v>
      </c>
      <c r="D3049" s="169">
        <v>4</v>
      </c>
      <c r="E3049" s="171">
        <v>45463</v>
      </c>
      <c r="J3049" s="169">
        <v>2.27</v>
      </c>
      <c r="K3049" s="171">
        <v>45231</v>
      </c>
      <c r="L3049" s="169">
        <v>1923.4</v>
      </c>
      <c r="M3049" s="169">
        <v>103.46407000000001</v>
      </c>
      <c r="N3049" s="170">
        <v>1990.027922</v>
      </c>
      <c r="O3049" s="169" t="str">
        <f t="shared" si="47"/>
        <v>GNM</v>
      </c>
    </row>
    <row r="3050" spans="1:15" hidden="1" outlineLevel="3" x14ac:dyDescent="0.25">
      <c r="A3050" s="169" t="s">
        <v>1345</v>
      </c>
      <c r="B3050" s="169" t="s">
        <v>1346</v>
      </c>
      <c r="C3050" s="169" t="s">
        <v>1347</v>
      </c>
      <c r="D3050" s="169">
        <v>4</v>
      </c>
      <c r="E3050" s="171">
        <v>45463</v>
      </c>
      <c r="J3050" s="169">
        <v>2.27</v>
      </c>
      <c r="K3050" s="171">
        <v>45261</v>
      </c>
      <c r="L3050" s="169">
        <v>1824.5</v>
      </c>
      <c r="M3050" s="169">
        <v>103.46407000000001</v>
      </c>
      <c r="N3050" s="170">
        <v>1887.701957</v>
      </c>
      <c r="O3050" s="169" t="str">
        <f t="shared" si="47"/>
        <v>GNM</v>
      </c>
    </row>
    <row r="3051" spans="1:15" hidden="1" outlineLevel="3" x14ac:dyDescent="0.25">
      <c r="A3051" s="169" t="s">
        <v>1348</v>
      </c>
      <c r="B3051" s="169" t="s">
        <v>1349</v>
      </c>
      <c r="C3051" s="169" t="s">
        <v>1347</v>
      </c>
      <c r="D3051" s="169">
        <v>4</v>
      </c>
      <c r="E3051" s="171">
        <v>45920</v>
      </c>
      <c r="J3051" s="169">
        <v>1.81</v>
      </c>
      <c r="K3051" s="171">
        <v>43374</v>
      </c>
      <c r="L3051" s="169">
        <v>13183.71</v>
      </c>
      <c r="M3051" s="169">
        <v>105.53327</v>
      </c>
      <c r="N3051" s="170">
        <v>13913.200269999999</v>
      </c>
      <c r="O3051" s="169" t="str">
        <f t="shared" si="47"/>
        <v>GNM</v>
      </c>
    </row>
    <row r="3052" spans="1:15" hidden="1" outlineLevel="3" x14ac:dyDescent="0.25">
      <c r="A3052" s="169" t="s">
        <v>1348</v>
      </c>
      <c r="B3052" s="169" t="s">
        <v>1349</v>
      </c>
      <c r="C3052" s="169" t="s">
        <v>1347</v>
      </c>
      <c r="D3052" s="169">
        <v>4</v>
      </c>
      <c r="E3052" s="171">
        <v>45920</v>
      </c>
      <c r="J3052" s="169">
        <v>1.81</v>
      </c>
      <c r="K3052" s="171">
        <v>43405</v>
      </c>
      <c r="L3052" s="169">
        <v>13049.27</v>
      </c>
      <c r="M3052" s="169">
        <v>105.53327</v>
      </c>
      <c r="N3052" s="170">
        <v>13771.32134</v>
      </c>
      <c r="O3052" s="169" t="str">
        <f t="shared" ref="O3052:O3115" si="48">LEFT(B3052,3)</f>
        <v>GNM</v>
      </c>
    </row>
    <row r="3053" spans="1:15" hidden="1" outlineLevel="3" x14ac:dyDescent="0.25">
      <c r="A3053" s="169" t="s">
        <v>1348</v>
      </c>
      <c r="B3053" s="169" t="s">
        <v>1349</v>
      </c>
      <c r="C3053" s="169" t="s">
        <v>1347</v>
      </c>
      <c r="D3053" s="169">
        <v>4</v>
      </c>
      <c r="E3053" s="171">
        <v>45920</v>
      </c>
      <c r="J3053" s="169">
        <v>1.81</v>
      </c>
      <c r="K3053" s="171">
        <v>43435</v>
      </c>
      <c r="L3053" s="169">
        <v>12549.46</v>
      </c>
      <c r="M3053" s="169">
        <v>105.53327</v>
      </c>
      <c r="N3053" s="170">
        <v>13243.855509999999</v>
      </c>
      <c r="O3053" s="169" t="str">
        <f t="shared" si="48"/>
        <v>GNM</v>
      </c>
    </row>
    <row r="3054" spans="1:15" hidden="1" outlineLevel="3" x14ac:dyDescent="0.25">
      <c r="A3054" s="169" t="s">
        <v>1348</v>
      </c>
      <c r="B3054" s="169" t="s">
        <v>1349</v>
      </c>
      <c r="C3054" s="169" t="s">
        <v>1347</v>
      </c>
      <c r="D3054" s="169">
        <v>4</v>
      </c>
      <c r="E3054" s="171">
        <v>45920</v>
      </c>
      <c r="J3054" s="169">
        <v>1.81</v>
      </c>
      <c r="K3054" s="171">
        <v>43466</v>
      </c>
      <c r="L3054" s="169">
        <v>12265.79</v>
      </c>
      <c r="M3054" s="169">
        <v>105.53327</v>
      </c>
      <c r="N3054" s="170">
        <v>12944.48928</v>
      </c>
      <c r="O3054" s="169" t="str">
        <f t="shared" si="48"/>
        <v>GNM</v>
      </c>
    </row>
    <row r="3055" spans="1:15" hidden="1" outlineLevel="3" x14ac:dyDescent="0.25">
      <c r="A3055" s="169" t="s">
        <v>1348</v>
      </c>
      <c r="B3055" s="169" t="s">
        <v>1349</v>
      </c>
      <c r="C3055" s="169" t="s">
        <v>1347</v>
      </c>
      <c r="D3055" s="169">
        <v>4</v>
      </c>
      <c r="E3055" s="171">
        <v>45920</v>
      </c>
      <c r="J3055" s="169">
        <v>1.81</v>
      </c>
      <c r="K3055" s="171">
        <v>43497</v>
      </c>
      <c r="L3055" s="169">
        <v>11627.82</v>
      </c>
      <c r="M3055" s="169">
        <v>105.53327</v>
      </c>
      <c r="N3055" s="170">
        <v>12271.21868</v>
      </c>
      <c r="O3055" s="169" t="str">
        <f t="shared" si="48"/>
        <v>GNM</v>
      </c>
    </row>
    <row r="3056" spans="1:15" hidden="1" outlineLevel="3" x14ac:dyDescent="0.25">
      <c r="A3056" s="169" t="s">
        <v>1348</v>
      </c>
      <c r="B3056" s="169" t="s">
        <v>1349</v>
      </c>
      <c r="C3056" s="169" t="s">
        <v>1347</v>
      </c>
      <c r="D3056" s="169">
        <v>4</v>
      </c>
      <c r="E3056" s="171">
        <v>45920</v>
      </c>
      <c r="J3056" s="169">
        <v>1.81</v>
      </c>
      <c r="K3056" s="171">
        <v>43525</v>
      </c>
      <c r="L3056" s="169">
        <v>11230.51</v>
      </c>
      <c r="M3056" s="169">
        <v>105.53327</v>
      </c>
      <c r="N3056" s="170">
        <v>11851.924440000001</v>
      </c>
      <c r="O3056" s="169" t="str">
        <f t="shared" si="48"/>
        <v>GNM</v>
      </c>
    </row>
    <row r="3057" spans="1:15" hidden="1" outlineLevel="3" x14ac:dyDescent="0.25">
      <c r="A3057" s="169" t="s">
        <v>1348</v>
      </c>
      <c r="B3057" s="169" t="s">
        <v>1349</v>
      </c>
      <c r="C3057" s="169" t="s">
        <v>1347</v>
      </c>
      <c r="D3057" s="169">
        <v>4</v>
      </c>
      <c r="E3057" s="171">
        <v>45920</v>
      </c>
      <c r="J3057" s="169">
        <v>1.81</v>
      </c>
      <c r="K3057" s="171">
        <v>43556</v>
      </c>
      <c r="L3057" s="169">
        <v>11574.59</v>
      </c>
      <c r="M3057" s="169">
        <v>105.53327</v>
      </c>
      <c r="N3057" s="170">
        <v>12215.043320000001</v>
      </c>
      <c r="O3057" s="169" t="str">
        <f t="shared" si="48"/>
        <v>GNM</v>
      </c>
    </row>
    <row r="3058" spans="1:15" hidden="1" outlineLevel="3" x14ac:dyDescent="0.25">
      <c r="A3058" s="169" t="s">
        <v>1348</v>
      </c>
      <c r="B3058" s="169" t="s">
        <v>1349</v>
      </c>
      <c r="C3058" s="169" t="s">
        <v>1347</v>
      </c>
      <c r="D3058" s="169">
        <v>4</v>
      </c>
      <c r="E3058" s="171">
        <v>45920</v>
      </c>
      <c r="J3058" s="169">
        <v>1.81</v>
      </c>
      <c r="K3058" s="171">
        <v>43586</v>
      </c>
      <c r="L3058" s="169">
        <v>11964.49</v>
      </c>
      <c r="M3058" s="169">
        <v>105.53327</v>
      </c>
      <c r="N3058" s="170">
        <v>12626.517540000001</v>
      </c>
      <c r="O3058" s="169" t="str">
        <f t="shared" si="48"/>
        <v>GNM</v>
      </c>
    </row>
    <row r="3059" spans="1:15" hidden="1" outlineLevel="3" x14ac:dyDescent="0.25">
      <c r="A3059" s="169" t="s">
        <v>1348</v>
      </c>
      <c r="B3059" s="169" t="s">
        <v>1349</v>
      </c>
      <c r="C3059" s="169" t="s">
        <v>1347</v>
      </c>
      <c r="D3059" s="169">
        <v>4</v>
      </c>
      <c r="E3059" s="171">
        <v>45920</v>
      </c>
      <c r="J3059" s="169">
        <v>1.81</v>
      </c>
      <c r="K3059" s="171">
        <v>43617</v>
      </c>
      <c r="L3059" s="169">
        <v>12030.7</v>
      </c>
      <c r="M3059" s="169">
        <v>105.53327</v>
      </c>
      <c r="N3059" s="170">
        <v>12696.39111</v>
      </c>
      <c r="O3059" s="169" t="str">
        <f t="shared" si="48"/>
        <v>GNM</v>
      </c>
    </row>
    <row r="3060" spans="1:15" hidden="1" outlineLevel="3" x14ac:dyDescent="0.25">
      <c r="A3060" s="169" t="s">
        <v>1348</v>
      </c>
      <c r="B3060" s="169" t="s">
        <v>1349</v>
      </c>
      <c r="C3060" s="169" t="s">
        <v>1347</v>
      </c>
      <c r="D3060" s="169">
        <v>4</v>
      </c>
      <c r="E3060" s="171">
        <v>45920</v>
      </c>
      <c r="J3060" s="169">
        <v>1.81</v>
      </c>
      <c r="K3060" s="171">
        <v>43647</v>
      </c>
      <c r="L3060" s="169">
        <v>11704.31</v>
      </c>
      <c r="M3060" s="169">
        <v>105.53327</v>
      </c>
      <c r="N3060" s="170">
        <v>12351.941070000001</v>
      </c>
      <c r="O3060" s="169" t="str">
        <f t="shared" si="48"/>
        <v>GNM</v>
      </c>
    </row>
    <row r="3061" spans="1:15" hidden="1" outlineLevel="3" x14ac:dyDescent="0.25">
      <c r="A3061" s="169" t="s">
        <v>1348</v>
      </c>
      <c r="B3061" s="169" t="s">
        <v>1349</v>
      </c>
      <c r="C3061" s="169" t="s">
        <v>1347</v>
      </c>
      <c r="D3061" s="169">
        <v>4</v>
      </c>
      <c r="E3061" s="171">
        <v>45920</v>
      </c>
      <c r="J3061" s="169">
        <v>1.81</v>
      </c>
      <c r="K3061" s="171">
        <v>43678</v>
      </c>
      <c r="L3061" s="169">
        <v>11754.15</v>
      </c>
      <c r="M3061" s="169">
        <v>105.53327</v>
      </c>
      <c r="N3061" s="170">
        <v>12404.538860000001</v>
      </c>
      <c r="O3061" s="169" t="str">
        <f t="shared" si="48"/>
        <v>GNM</v>
      </c>
    </row>
    <row r="3062" spans="1:15" hidden="1" outlineLevel="3" x14ac:dyDescent="0.25">
      <c r="A3062" s="169" t="s">
        <v>1348</v>
      </c>
      <c r="B3062" s="169" t="s">
        <v>1349</v>
      </c>
      <c r="C3062" s="169" t="s">
        <v>1347</v>
      </c>
      <c r="D3062" s="169">
        <v>4</v>
      </c>
      <c r="E3062" s="171">
        <v>45920</v>
      </c>
      <c r="J3062" s="169">
        <v>1.81</v>
      </c>
      <c r="K3062" s="171">
        <v>43709</v>
      </c>
      <c r="L3062" s="169">
        <v>11483.44</v>
      </c>
      <c r="M3062" s="169">
        <v>105.53327</v>
      </c>
      <c r="N3062" s="170">
        <v>12118.84974</v>
      </c>
      <c r="O3062" s="169" t="str">
        <f t="shared" si="48"/>
        <v>GNM</v>
      </c>
    </row>
    <row r="3063" spans="1:15" hidden="1" outlineLevel="3" x14ac:dyDescent="0.25">
      <c r="A3063" s="169" t="s">
        <v>1348</v>
      </c>
      <c r="B3063" s="169" t="s">
        <v>1349</v>
      </c>
      <c r="C3063" s="169" t="s">
        <v>1347</v>
      </c>
      <c r="D3063" s="169">
        <v>4</v>
      </c>
      <c r="E3063" s="171">
        <v>45920</v>
      </c>
      <c r="J3063" s="169">
        <v>1.81</v>
      </c>
      <c r="K3063" s="171">
        <v>43739</v>
      </c>
      <c r="L3063" s="169">
        <v>10759.62</v>
      </c>
      <c r="M3063" s="169">
        <v>105.53327</v>
      </c>
      <c r="N3063" s="170">
        <v>11354.97883</v>
      </c>
      <c r="O3063" s="169" t="str">
        <f t="shared" si="48"/>
        <v>GNM</v>
      </c>
    </row>
    <row r="3064" spans="1:15" hidden="1" outlineLevel="3" x14ac:dyDescent="0.25">
      <c r="A3064" s="169" t="s">
        <v>1348</v>
      </c>
      <c r="B3064" s="169" t="s">
        <v>1349</v>
      </c>
      <c r="C3064" s="169" t="s">
        <v>1347</v>
      </c>
      <c r="D3064" s="169">
        <v>4</v>
      </c>
      <c r="E3064" s="171">
        <v>45920</v>
      </c>
      <c r="J3064" s="169">
        <v>1.81</v>
      </c>
      <c r="K3064" s="171">
        <v>43770</v>
      </c>
      <c r="L3064" s="169">
        <v>10787.14</v>
      </c>
      <c r="M3064" s="169">
        <v>105.53327</v>
      </c>
      <c r="N3064" s="170">
        <v>11384.021580000001</v>
      </c>
      <c r="O3064" s="169" t="str">
        <f t="shared" si="48"/>
        <v>GNM</v>
      </c>
    </row>
    <row r="3065" spans="1:15" hidden="1" outlineLevel="3" x14ac:dyDescent="0.25">
      <c r="A3065" s="169" t="s">
        <v>1348</v>
      </c>
      <c r="B3065" s="169" t="s">
        <v>1349</v>
      </c>
      <c r="C3065" s="169" t="s">
        <v>1347</v>
      </c>
      <c r="D3065" s="169">
        <v>4</v>
      </c>
      <c r="E3065" s="171">
        <v>45920</v>
      </c>
      <c r="J3065" s="169">
        <v>1.81</v>
      </c>
      <c r="K3065" s="171">
        <v>43800</v>
      </c>
      <c r="L3065" s="169">
        <v>10193.56</v>
      </c>
      <c r="M3065" s="169">
        <v>105.53327</v>
      </c>
      <c r="N3065" s="170">
        <v>10757.5972</v>
      </c>
      <c r="O3065" s="169" t="str">
        <f t="shared" si="48"/>
        <v>GNM</v>
      </c>
    </row>
    <row r="3066" spans="1:15" hidden="1" outlineLevel="3" x14ac:dyDescent="0.25">
      <c r="A3066" s="169" t="s">
        <v>1348</v>
      </c>
      <c r="B3066" s="169" t="s">
        <v>1349</v>
      </c>
      <c r="C3066" s="169" t="s">
        <v>1347</v>
      </c>
      <c r="D3066" s="169">
        <v>4</v>
      </c>
      <c r="E3066" s="171">
        <v>45920</v>
      </c>
      <c r="J3066" s="169">
        <v>1.81</v>
      </c>
      <c r="K3066" s="171">
        <v>43831</v>
      </c>
      <c r="L3066" s="169">
        <v>10180.59</v>
      </c>
      <c r="M3066" s="169">
        <v>105.53327</v>
      </c>
      <c r="N3066" s="170">
        <v>10743.909530000001</v>
      </c>
      <c r="O3066" s="169" t="str">
        <f t="shared" si="48"/>
        <v>GNM</v>
      </c>
    </row>
    <row r="3067" spans="1:15" hidden="1" outlineLevel="3" x14ac:dyDescent="0.25">
      <c r="A3067" s="169" t="s">
        <v>1348</v>
      </c>
      <c r="B3067" s="169" t="s">
        <v>1349</v>
      </c>
      <c r="C3067" s="169" t="s">
        <v>1347</v>
      </c>
      <c r="D3067" s="169">
        <v>4</v>
      </c>
      <c r="E3067" s="171">
        <v>45920</v>
      </c>
      <c r="J3067" s="169">
        <v>1.81</v>
      </c>
      <c r="K3067" s="171">
        <v>43862</v>
      </c>
      <c r="L3067" s="169">
        <v>9661.9599999999991</v>
      </c>
      <c r="M3067" s="169">
        <v>105.53327</v>
      </c>
      <c r="N3067" s="170">
        <v>10196.582329999999</v>
      </c>
      <c r="O3067" s="169" t="str">
        <f t="shared" si="48"/>
        <v>GNM</v>
      </c>
    </row>
    <row r="3068" spans="1:15" hidden="1" outlineLevel="3" x14ac:dyDescent="0.25">
      <c r="A3068" s="169" t="s">
        <v>1348</v>
      </c>
      <c r="B3068" s="169" t="s">
        <v>1349</v>
      </c>
      <c r="C3068" s="169" t="s">
        <v>1347</v>
      </c>
      <c r="D3068" s="169">
        <v>4</v>
      </c>
      <c r="E3068" s="171">
        <v>45920</v>
      </c>
      <c r="J3068" s="169">
        <v>1.81</v>
      </c>
      <c r="K3068" s="171">
        <v>43891</v>
      </c>
      <c r="L3068" s="169">
        <v>9499.14</v>
      </c>
      <c r="M3068" s="169">
        <v>105.53327</v>
      </c>
      <c r="N3068" s="170">
        <v>10024.753059999999</v>
      </c>
      <c r="O3068" s="169" t="str">
        <f t="shared" si="48"/>
        <v>GNM</v>
      </c>
    </row>
    <row r="3069" spans="1:15" hidden="1" outlineLevel="3" x14ac:dyDescent="0.25">
      <c r="A3069" s="169" t="s">
        <v>1348</v>
      </c>
      <c r="B3069" s="169" t="s">
        <v>1349</v>
      </c>
      <c r="C3069" s="169" t="s">
        <v>1347</v>
      </c>
      <c r="D3069" s="169">
        <v>4</v>
      </c>
      <c r="E3069" s="171">
        <v>45920</v>
      </c>
      <c r="J3069" s="169">
        <v>1.81</v>
      </c>
      <c r="K3069" s="171">
        <v>43922</v>
      </c>
      <c r="L3069" s="169">
        <v>9893.3700000000008</v>
      </c>
      <c r="M3069" s="169">
        <v>105.53327</v>
      </c>
      <c r="N3069" s="170">
        <v>10440.79687</v>
      </c>
      <c r="O3069" s="169" t="str">
        <f t="shared" si="48"/>
        <v>GNM</v>
      </c>
    </row>
    <row r="3070" spans="1:15" hidden="1" outlineLevel="3" x14ac:dyDescent="0.25">
      <c r="A3070" s="169" t="s">
        <v>1348</v>
      </c>
      <c r="B3070" s="169" t="s">
        <v>1349</v>
      </c>
      <c r="C3070" s="169" t="s">
        <v>1347</v>
      </c>
      <c r="D3070" s="169">
        <v>4</v>
      </c>
      <c r="E3070" s="171">
        <v>45920</v>
      </c>
      <c r="J3070" s="169">
        <v>1.81</v>
      </c>
      <c r="K3070" s="171">
        <v>43952</v>
      </c>
      <c r="L3070" s="169">
        <v>10052.83</v>
      </c>
      <c r="M3070" s="169">
        <v>105.53327</v>
      </c>
      <c r="N3070" s="170">
        <v>10609.08023</v>
      </c>
      <c r="O3070" s="169" t="str">
        <f t="shared" si="48"/>
        <v>GNM</v>
      </c>
    </row>
    <row r="3071" spans="1:15" hidden="1" outlineLevel="3" x14ac:dyDescent="0.25">
      <c r="A3071" s="169" t="s">
        <v>1348</v>
      </c>
      <c r="B3071" s="169" t="s">
        <v>1349</v>
      </c>
      <c r="C3071" s="169" t="s">
        <v>1347</v>
      </c>
      <c r="D3071" s="169">
        <v>4</v>
      </c>
      <c r="E3071" s="171">
        <v>45920</v>
      </c>
      <c r="J3071" s="169">
        <v>1.81</v>
      </c>
      <c r="K3071" s="171">
        <v>43983</v>
      </c>
      <c r="L3071" s="169">
        <v>9856.01</v>
      </c>
      <c r="M3071" s="169">
        <v>105.53327</v>
      </c>
      <c r="N3071" s="170">
        <v>10401.369640000001</v>
      </c>
      <c r="O3071" s="169" t="str">
        <f t="shared" si="48"/>
        <v>GNM</v>
      </c>
    </row>
    <row r="3072" spans="1:15" hidden="1" outlineLevel="3" x14ac:dyDescent="0.25">
      <c r="A3072" s="169" t="s">
        <v>1348</v>
      </c>
      <c r="B3072" s="169" t="s">
        <v>1349</v>
      </c>
      <c r="C3072" s="169" t="s">
        <v>1347</v>
      </c>
      <c r="D3072" s="169">
        <v>4</v>
      </c>
      <c r="E3072" s="171">
        <v>45920</v>
      </c>
      <c r="J3072" s="169">
        <v>1.81</v>
      </c>
      <c r="K3072" s="171">
        <v>44013</v>
      </c>
      <c r="L3072" s="169">
        <v>10120.83</v>
      </c>
      <c r="M3072" s="169">
        <v>105.53327</v>
      </c>
      <c r="N3072" s="170">
        <v>10680.842850000001</v>
      </c>
      <c r="O3072" s="169" t="str">
        <f t="shared" si="48"/>
        <v>GNM</v>
      </c>
    </row>
    <row r="3073" spans="1:15" hidden="1" outlineLevel="3" x14ac:dyDescent="0.25">
      <c r="A3073" s="169" t="s">
        <v>1348</v>
      </c>
      <c r="B3073" s="169" t="s">
        <v>1349</v>
      </c>
      <c r="C3073" s="169" t="s">
        <v>1347</v>
      </c>
      <c r="D3073" s="169">
        <v>4</v>
      </c>
      <c r="E3073" s="171">
        <v>45920</v>
      </c>
      <c r="J3073" s="169">
        <v>1.81</v>
      </c>
      <c r="K3073" s="171">
        <v>44044</v>
      </c>
      <c r="L3073" s="169">
        <v>9882.9</v>
      </c>
      <c r="M3073" s="169">
        <v>105.53327</v>
      </c>
      <c r="N3073" s="170">
        <v>10429.74754</v>
      </c>
      <c r="O3073" s="169" t="str">
        <f t="shared" si="48"/>
        <v>GNM</v>
      </c>
    </row>
    <row r="3074" spans="1:15" hidden="1" outlineLevel="3" x14ac:dyDescent="0.25">
      <c r="A3074" s="169" t="s">
        <v>1348</v>
      </c>
      <c r="B3074" s="169" t="s">
        <v>1349</v>
      </c>
      <c r="C3074" s="169" t="s">
        <v>1347</v>
      </c>
      <c r="D3074" s="169">
        <v>4</v>
      </c>
      <c r="E3074" s="171">
        <v>45920</v>
      </c>
      <c r="J3074" s="169">
        <v>1.81</v>
      </c>
      <c r="K3074" s="171">
        <v>44075</v>
      </c>
      <c r="L3074" s="169">
        <v>9578.43</v>
      </c>
      <c r="M3074" s="169">
        <v>105.53327</v>
      </c>
      <c r="N3074" s="170">
        <v>10108.43039</v>
      </c>
      <c r="O3074" s="169" t="str">
        <f t="shared" si="48"/>
        <v>GNM</v>
      </c>
    </row>
    <row r="3075" spans="1:15" hidden="1" outlineLevel="3" x14ac:dyDescent="0.25">
      <c r="A3075" s="169" t="s">
        <v>1348</v>
      </c>
      <c r="B3075" s="169" t="s">
        <v>1349</v>
      </c>
      <c r="C3075" s="169" t="s">
        <v>1347</v>
      </c>
      <c r="D3075" s="169">
        <v>4</v>
      </c>
      <c r="E3075" s="171">
        <v>45920</v>
      </c>
      <c r="J3075" s="169">
        <v>1.81</v>
      </c>
      <c r="K3075" s="171">
        <v>44105</v>
      </c>
      <c r="L3075" s="169">
        <v>9317.7800000000007</v>
      </c>
      <c r="M3075" s="169">
        <v>105.53327</v>
      </c>
      <c r="N3075" s="170">
        <v>9833.3579250000003</v>
      </c>
      <c r="O3075" s="169" t="str">
        <f t="shared" si="48"/>
        <v>GNM</v>
      </c>
    </row>
    <row r="3076" spans="1:15" hidden="1" outlineLevel="3" x14ac:dyDescent="0.25">
      <c r="A3076" s="169" t="s">
        <v>1348</v>
      </c>
      <c r="B3076" s="169" t="s">
        <v>1349</v>
      </c>
      <c r="C3076" s="169" t="s">
        <v>1347</v>
      </c>
      <c r="D3076" s="169">
        <v>4</v>
      </c>
      <c r="E3076" s="171">
        <v>45920</v>
      </c>
      <c r="J3076" s="169">
        <v>1.81</v>
      </c>
      <c r="K3076" s="171">
        <v>44136</v>
      </c>
      <c r="L3076" s="169">
        <v>9196.8799999999992</v>
      </c>
      <c r="M3076" s="169">
        <v>105.53327</v>
      </c>
      <c r="N3076" s="170">
        <v>9705.7682019999993</v>
      </c>
      <c r="O3076" s="169" t="str">
        <f t="shared" si="48"/>
        <v>GNM</v>
      </c>
    </row>
    <row r="3077" spans="1:15" hidden="1" outlineLevel="3" x14ac:dyDescent="0.25">
      <c r="A3077" s="169" t="s">
        <v>1348</v>
      </c>
      <c r="B3077" s="169" t="s">
        <v>1349</v>
      </c>
      <c r="C3077" s="169" t="s">
        <v>1347</v>
      </c>
      <c r="D3077" s="169">
        <v>4</v>
      </c>
      <c r="E3077" s="171">
        <v>45920</v>
      </c>
      <c r="J3077" s="169">
        <v>1.81</v>
      </c>
      <c r="K3077" s="171">
        <v>44166</v>
      </c>
      <c r="L3077" s="169">
        <v>8947.75</v>
      </c>
      <c r="M3077" s="169">
        <v>105.53327</v>
      </c>
      <c r="N3077" s="170">
        <v>9442.8531660000008</v>
      </c>
      <c r="O3077" s="169" t="str">
        <f t="shared" si="48"/>
        <v>GNM</v>
      </c>
    </row>
    <row r="3078" spans="1:15" hidden="1" outlineLevel="3" x14ac:dyDescent="0.25">
      <c r="A3078" s="169" t="s">
        <v>1348</v>
      </c>
      <c r="B3078" s="169" t="s">
        <v>1349</v>
      </c>
      <c r="C3078" s="169" t="s">
        <v>1347</v>
      </c>
      <c r="D3078" s="169">
        <v>4</v>
      </c>
      <c r="E3078" s="171">
        <v>45920</v>
      </c>
      <c r="J3078" s="169">
        <v>1.81</v>
      </c>
      <c r="K3078" s="171">
        <v>44197</v>
      </c>
      <c r="L3078" s="169">
        <v>9064.68</v>
      </c>
      <c r="M3078" s="169">
        <v>105.53327</v>
      </c>
      <c r="N3078" s="170">
        <v>9566.2532190000002</v>
      </c>
      <c r="O3078" s="169" t="str">
        <f t="shared" si="48"/>
        <v>GNM</v>
      </c>
    </row>
    <row r="3079" spans="1:15" hidden="1" outlineLevel="3" x14ac:dyDescent="0.25">
      <c r="A3079" s="169" t="s">
        <v>1348</v>
      </c>
      <c r="B3079" s="169" t="s">
        <v>1349</v>
      </c>
      <c r="C3079" s="169" t="s">
        <v>1347</v>
      </c>
      <c r="D3079" s="169">
        <v>4</v>
      </c>
      <c r="E3079" s="171">
        <v>45920</v>
      </c>
      <c r="J3079" s="169">
        <v>1.81</v>
      </c>
      <c r="K3079" s="171">
        <v>44228</v>
      </c>
      <c r="L3079" s="169">
        <v>8626.32</v>
      </c>
      <c r="M3079" s="169">
        <v>105.53327</v>
      </c>
      <c r="N3079" s="170">
        <v>9103.6375769999995</v>
      </c>
      <c r="O3079" s="169" t="str">
        <f t="shared" si="48"/>
        <v>GNM</v>
      </c>
    </row>
    <row r="3080" spans="1:15" hidden="1" outlineLevel="3" x14ac:dyDescent="0.25">
      <c r="A3080" s="169" t="s">
        <v>1348</v>
      </c>
      <c r="B3080" s="169" t="s">
        <v>1349</v>
      </c>
      <c r="C3080" s="169" t="s">
        <v>1347</v>
      </c>
      <c r="D3080" s="169">
        <v>4</v>
      </c>
      <c r="E3080" s="171">
        <v>45920</v>
      </c>
      <c r="J3080" s="169">
        <v>1.81</v>
      </c>
      <c r="K3080" s="171">
        <v>44256</v>
      </c>
      <c r="L3080" s="169">
        <v>8614.92</v>
      </c>
      <c r="M3080" s="169">
        <v>105.53327</v>
      </c>
      <c r="N3080" s="170">
        <v>9091.6067839999996</v>
      </c>
      <c r="O3080" s="169" t="str">
        <f t="shared" si="48"/>
        <v>GNM</v>
      </c>
    </row>
    <row r="3081" spans="1:15" hidden="1" outlineLevel="3" x14ac:dyDescent="0.25">
      <c r="A3081" s="169" t="s">
        <v>1348</v>
      </c>
      <c r="B3081" s="169" t="s">
        <v>1349</v>
      </c>
      <c r="C3081" s="169" t="s">
        <v>1347</v>
      </c>
      <c r="D3081" s="169">
        <v>4</v>
      </c>
      <c r="E3081" s="171">
        <v>45920</v>
      </c>
      <c r="J3081" s="169">
        <v>1.81</v>
      </c>
      <c r="K3081" s="171">
        <v>44287</v>
      </c>
      <c r="L3081" s="169">
        <v>8903.49</v>
      </c>
      <c r="M3081" s="169">
        <v>105.53327</v>
      </c>
      <c r="N3081" s="170">
        <v>9396.1441410000007</v>
      </c>
      <c r="O3081" s="169" t="str">
        <f t="shared" si="48"/>
        <v>GNM</v>
      </c>
    </row>
    <row r="3082" spans="1:15" hidden="1" outlineLevel="3" x14ac:dyDescent="0.25">
      <c r="A3082" s="169" t="s">
        <v>1348</v>
      </c>
      <c r="B3082" s="169" t="s">
        <v>1349</v>
      </c>
      <c r="C3082" s="169" t="s">
        <v>1347</v>
      </c>
      <c r="D3082" s="169">
        <v>4</v>
      </c>
      <c r="E3082" s="171">
        <v>45920</v>
      </c>
      <c r="J3082" s="169">
        <v>1.81</v>
      </c>
      <c r="K3082" s="171">
        <v>44317</v>
      </c>
      <c r="L3082" s="169">
        <v>8982.2000000000007</v>
      </c>
      <c r="M3082" s="169">
        <v>105.53327</v>
      </c>
      <c r="N3082" s="170">
        <v>9479.2093779999996</v>
      </c>
      <c r="O3082" s="169" t="str">
        <f t="shared" si="48"/>
        <v>GNM</v>
      </c>
    </row>
    <row r="3083" spans="1:15" hidden="1" outlineLevel="3" x14ac:dyDescent="0.25">
      <c r="A3083" s="169" t="s">
        <v>1348</v>
      </c>
      <c r="B3083" s="169" t="s">
        <v>1349</v>
      </c>
      <c r="C3083" s="169" t="s">
        <v>1347</v>
      </c>
      <c r="D3083" s="169">
        <v>4</v>
      </c>
      <c r="E3083" s="171">
        <v>45920</v>
      </c>
      <c r="J3083" s="169">
        <v>1.81</v>
      </c>
      <c r="K3083" s="171">
        <v>44348</v>
      </c>
      <c r="L3083" s="169">
        <v>9006.48</v>
      </c>
      <c r="M3083" s="169">
        <v>105.53327</v>
      </c>
      <c r="N3083" s="170">
        <v>9504.8328560000009</v>
      </c>
      <c r="O3083" s="169" t="str">
        <f t="shared" si="48"/>
        <v>GNM</v>
      </c>
    </row>
    <row r="3084" spans="1:15" hidden="1" outlineLevel="3" x14ac:dyDescent="0.25">
      <c r="A3084" s="169" t="s">
        <v>1348</v>
      </c>
      <c r="B3084" s="169" t="s">
        <v>1349</v>
      </c>
      <c r="C3084" s="169" t="s">
        <v>1347</v>
      </c>
      <c r="D3084" s="169">
        <v>4</v>
      </c>
      <c r="E3084" s="171">
        <v>45920</v>
      </c>
      <c r="J3084" s="169">
        <v>1.81</v>
      </c>
      <c r="K3084" s="171">
        <v>44378</v>
      </c>
      <c r="L3084" s="169">
        <v>9051.2099999999991</v>
      </c>
      <c r="M3084" s="169">
        <v>105.53327</v>
      </c>
      <c r="N3084" s="170">
        <v>9552.0378880000007</v>
      </c>
      <c r="O3084" s="169" t="str">
        <f t="shared" si="48"/>
        <v>GNM</v>
      </c>
    </row>
    <row r="3085" spans="1:15" hidden="1" outlineLevel="3" x14ac:dyDescent="0.25">
      <c r="A3085" s="169" t="s">
        <v>1348</v>
      </c>
      <c r="B3085" s="169" t="s">
        <v>1349</v>
      </c>
      <c r="C3085" s="169" t="s">
        <v>1347</v>
      </c>
      <c r="D3085" s="169">
        <v>4</v>
      </c>
      <c r="E3085" s="171">
        <v>45920</v>
      </c>
      <c r="J3085" s="169">
        <v>1.81</v>
      </c>
      <c r="K3085" s="171">
        <v>44409</v>
      </c>
      <c r="L3085" s="169">
        <v>8884.7199999999993</v>
      </c>
      <c r="M3085" s="169">
        <v>105.53327</v>
      </c>
      <c r="N3085" s="170">
        <v>9376.3355460000002</v>
      </c>
      <c r="O3085" s="169" t="str">
        <f t="shared" si="48"/>
        <v>GNM</v>
      </c>
    </row>
    <row r="3086" spans="1:15" hidden="1" outlineLevel="3" x14ac:dyDescent="0.25">
      <c r="A3086" s="169" t="s">
        <v>1348</v>
      </c>
      <c r="B3086" s="169" t="s">
        <v>1349</v>
      </c>
      <c r="C3086" s="169" t="s">
        <v>1347</v>
      </c>
      <c r="D3086" s="169">
        <v>4</v>
      </c>
      <c r="E3086" s="171">
        <v>45920</v>
      </c>
      <c r="J3086" s="169">
        <v>1.81</v>
      </c>
      <c r="K3086" s="171">
        <v>44440</v>
      </c>
      <c r="L3086" s="169">
        <v>8829.24</v>
      </c>
      <c r="M3086" s="169">
        <v>105.53327</v>
      </c>
      <c r="N3086" s="170">
        <v>9317.7856879999999</v>
      </c>
      <c r="O3086" s="169" t="str">
        <f t="shared" si="48"/>
        <v>GNM</v>
      </c>
    </row>
    <row r="3087" spans="1:15" hidden="1" outlineLevel="3" x14ac:dyDescent="0.25">
      <c r="A3087" s="169" t="s">
        <v>1348</v>
      </c>
      <c r="B3087" s="169" t="s">
        <v>1349</v>
      </c>
      <c r="C3087" s="169" t="s">
        <v>1347</v>
      </c>
      <c r="D3087" s="169">
        <v>4</v>
      </c>
      <c r="E3087" s="171">
        <v>45920</v>
      </c>
      <c r="J3087" s="169">
        <v>1.81</v>
      </c>
      <c r="K3087" s="171">
        <v>44470</v>
      </c>
      <c r="L3087" s="169">
        <v>8517.18</v>
      </c>
      <c r="M3087" s="169">
        <v>105.53327</v>
      </c>
      <c r="N3087" s="170">
        <v>8988.4585659999993</v>
      </c>
      <c r="O3087" s="169" t="str">
        <f t="shared" si="48"/>
        <v>GNM</v>
      </c>
    </row>
    <row r="3088" spans="1:15" hidden="1" outlineLevel="3" x14ac:dyDescent="0.25">
      <c r="A3088" s="169" t="s">
        <v>1348</v>
      </c>
      <c r="B3088" s="169" t="s">
        <v>1349</v>
      </c>
      <c r="C3088" s="169" t="s">
        <v>1347</v>
      </c>
      <c r="D3088" s="169">
        <v>4</v>
      </c>
      <c r="E3088" s="171">
        <v>45920</v>
      </c>
      <c r="J3088" s="169">
        <v>1.81</v>
      </c>
      <c r="K3088" s="171">
        <v>44501</v>
      </c>
      <c r="L3088" s="169">
        <v>8419.5300000000007</v>
      </c>
      <c r="M3088" s="169">
        <v>105.53327</v>
      </c>
      <c r="N3088" s="170">
        <v>8885.4053280000007</v>
      </c>
      <c r="O3088" s="169" t="str">
        <f t="shared" si="48"/>
        <v>GNM</v>
      </c>
    </row>
    <row r="3089" spans="1:15" hidden="1" outlineLevel="3" x14ac:dyDescent="0.25">
      <c r="A3089" s="169" t="s">
        <v>1348</v>
      </c>
      <c r="B3089" s="169" t="s">
        <v>1349</v>
      </c>
      <c r="C3089" s="169" t="s">
        <v>1347</v>
      </c>
      <c r="D3089" s="169">
        <v>4</v>
      </c>
      <c r="E3089" s="171">
        <v>45920</v>
      </c>
      <c r="J3089" s="169">
        <v>1.81</v>
      </c>
      <c r="K3089" s="171">
        <v>44531</v>
      </c>
      <c r="L3089" s="169">
        <v>8226.39</v>
      </c>
      <c r="M3089" s="169">
        <v>105.53327</v>
      </c>
      <c r="N3089" s="170">
        <v>8681.5783699999993</v>
      </c>
      <c r="O3089" s="169" t="str">
        <f t="shared" si="48"/>
        <v>GNM</v>
      </c>
    </row>
    <row r="3090" spans="1:15" hidden="1" outlineLevel="3" x14ac:dyDescent="0.25">
      <c r="A3090" s="169" t="s">
        <v>1348</v>
      </c>
      <c r="B3090" s="169" t="s">
        <v>1349</v>
      </c>
      <c r="C3090" s="169" t="s">
        <v>1347</v>
      </c>
      <c r="D3090" s="169">
        <v>4</v>
      </c>
      <c r="E3090" s="171">
        <v>45920</v>
      </c>
      <c r="J3090" s="169">
        <v>1.81</v>
      </c>
      <c r="K3090" s="171">
        <v>44562</v>
      </c>
      <c r="L3090" s="169">
        <v>8164.51</v>
      </c>
      <c r="M3090" s="169">
        <v>105.53327</v>
      </c>
      <c r="N3090" s="170">
        <v>8616.2743819999996</v>
      </c>
      <c r="O3090" s="169" t="str">
        <f t="shared" si="48"/>
        <v>GNM</v>
      </c>
    </row>
    <row r="3091" spans="1:15" hidden="1" outlineLevel="3" x14ac:dyDescent="0.25">
      <c r="A3091" s="169" t="s">
        <v>1348</v>
      </c>
      <c r="B3091" s="169" t="s">
        <v>1349</v>
      </c>
      <c r="C3091" s="169" t="s">
        <v>1347</v>
      </c>
      <c r="D3091" s="169">
        <v>4</v>
      </c>
      <c r="E3091" s="171">
        <v>45920</v>
      </c>
      <c r="J3091" s="169">
        <v>1.81</v>
      </c>
      <c r="K3091" s="171">
        <v>44593</v>
      </c>
      <c r="L3091" s="169">
        <v>7871.17</v>
      </c>
      <c r="M3091" s="169">
        <v>105.53327</v>
      </c>
      <c r="N3091" s="170">
        <v>8306.7030880000002</v>
      </c>
      <c r="O3091" s="169" t="str">
        <f t="shared" si="48"/>
        <v>GNM</v>
      </c>
    </row>
    <row r="3092" spans="1:15" hidden="1" outlineLevel="3" x14ac:dyDescent="0.25">
      <c r="A3092" s="169" t="s">
        <v>1348</v>
      </c>
      <c r="B3092" s="169" t="s">
        <v>1349</v>
      </c>
      <c r="C3092" s="169" t="s">
        <v>1347</v>
      </c>
      <c r="D3092" s="169">
        <v>4</v>
      </c>
      <c r="E3092" s="171">
        <v>45920</v>
      </c>
      <c r="J3092" s="169">
        <v>1.81</v>
      </c>
      <c r="K3092" s="171">
        <v>44621</v>
      </c>
      <c r="L3092" s="169">
        <v>7808.52</v>
      </c>
      <c r="M3092" s="169">
        <v>105.53327</v>
      </c>
      <c r="N3092" s="170">
        <v>8240.5864949999996</v>
      </c>
      <c r="O3092" s="169" t="str">
        <f t="shared" si="48"/>
        <v>GNM</v>
      </c>
    </row>
    <row r="3093" spans="1:15" hidden="1" outlineLevel="3" x14ac:dyDescent="0.25">
      <c r="A3093" s="169" t="s">
        <v>1348</v>
      </c>
      <c r="B3093" s="169" t="s">
        <v>1349</v>
      </c>
      <c r="C3093" s="169" t="s">
        <v>1347</v>
      </c>
      <c r="D3093" s="169">
        <v>4</v>
      </c>
      <c r="E3093" s="171">
        <v>45920</v>
      </c>
      <c r="J3093" s="169">
        <v>1.81</v>
      </c>
      <c r="K3093" s="171">
        <v>44652</v>
      </c>
      <c r="L3093" s="169">
        <v>7921.79</v>
      </c>
      <c r="M3093" s="169">
        <v>105.53327</v>
      </c>
      <c r="N3093" s="170">
        <v>8360.1240300000009</v>
      </c>
      <c r="O3093" s="169" t="str">
        <f t="shared" si="48"/>
        <v>GNM</v>
      </c>
    </row>
    <row r="3094" spans="1:15" hidden="1" outlineLevel="3" x14ac:dyDescent="0.25">
      <c r="A3094" s="169" t="s">
        <v>1348</v>
      </c>
      <c r="B3094" s="169" t="s">
        <v>1349</v>
      </c>
      <c r="C3094" s="169" t="s">
        <v>1347</v>
      </c>
      <c r="D3094" s="169">
        <v>4</v>
      </c>
      <c r="E3094" s="171">
        <v>45920</v>
      </c>
      <c r="J3094" s="169">
        <v>1.81</v>
      </c>
      <c r="K3094" s="171">
        <v>44682</v>
      </c>
      <c r="L3094" s="169">
        <v>7907.82</v>
      </c>
      <c r="M3094" s="169">
        <v>105.53327</v>
      </c>
      <c r="N3094" s="170">
        <v>8345.3810319999993</v>
      </c>
      <c r="O3094" s="169" t="str">
        <f t="shared" si="48"/>
        <v>GNM</v>
      </c>
    </row>
    <row r="3095" spans="1:15" hidden="1" outlineLevel="3" x14ac:dyDescent="0.25">
      <c r="A3095" s="169" t="s">
        <v>1348</v>
      </c>
      <c r="B3095" s="169" t="s">
        <v>1349</v>
      </c>
      <c r="C3095" s="169" t="s">
        <v>1347</v>
      </c>
      <c r="D3095" s="169">
        <v>4</v>
      </c>
      <c r="E3095" s="171">
        <v>45920</v>
      </c>
      <c r="J3095" s="169">
        <v>1.81</v>
      </c>
      <c r="K3095" s="171">
        <v>44713</v>
      </c>
      <c r="L3095" s="169">
        <v>7857.43</v>
      </c>
      <c r="M3095" s="169">
        <v>105.53327</v>
      </c>
      <c r="N3095" s="170">
        <v>8292.2028169999994</v>
      </c>
      <c r="O3095" s="169" t="str">
        <f t="shared" si="48"/>
        <v>GNM</v>
      </c>
    </row>
    <row r="3096" spans="1:15" hidden="1" outlineLevel="3" x14ac:dyDescent="0.25">
      <c r="A3096" s="169" t="s">
        <v>1348</v>
      </c>
      <c r="B3096" s="169" t="s">
        <v>1349</v>
      </c>
      <c r="C3096" s="169" t="s">
        <v>1347</v>
      </c>
      <c r="D3096" s="169">
        <v>4</v>
      </c>
      <c r="E3096" s="171">
        <v>45920</v>
      </c>
      <c r="J3096" s="169">
        <v>1.81</v>
      </c>
      <c r="K3096" s="171">
        <v>44743</v>
      </c>
      <c r="L3096" s="169">
        <v>7815.21</v>
      </c>
      <c r="M3096" s="169">
        <v>105.53327</v>
      </c>
      <c r="N3096" s="170">
        <v>8247.6466700000001</v>
      </c>
      <c r="O3096" s="169" t="str">
        <f t="shared" si="48"/>
        <v>GNM</v>
      </c>
    </row>
    <row r="3097" spans="1:15" hidden="1" outlineLevel="3" x14ac:dyDescent="0.25">
      <c r="A3097" s="169" t="s">
        <v>1348</v>
      </c>
      <c r="B3097" s="169" t="s">
        <v>1349</v>
      </c>
      <c r="C3097" s="169" t="s">
        <v>1347</v>
      </c>
      <c r="D3097" s="169">
        <v>4</v>
      </c>
      <c r="E3097" s="171">
        <v>45920</v>
      </c>
      <c r="J3097" s="169">
        <v>1.81</v>
      </c>
      <c r="K3097" s="171">
        <v>44774</v>
      </c>
      <c r="L3097" s="169">
        <v>7648.08</v>
      </c>
      <c r="M3097" s="169">
        <v>105.53327</v>
      </c>
      <c r="N3097" s="170">
        <v>8071.268916</v>
      </c>
      <c r="O3097" s="169" t="str">
        <f t="shared" si="48"/>
        <v>GNM</v>
      </c>
    </row>
    <row r="3098" spans="1:15" hidden="1" outlineLevel="3" x14ac:dyDescent="0.25">
      <c r="A3098" s="169" t="s">
        <v>1348</v>
      </c>
      <c r="B3098" s="169" t="s">
        <v>1349</v>
      </c>
      <c r="C3098" s="169" t="s">
        <v>1347</v>
      </c>
      <c r="D3098" s="169">
        <v>4</v>
      </c>
      <c r="E3098" s="171">
        <v>45920</v>
      </c>
      <c r="J3098" s="169">
        <v>1.81</v>
      </c>
      <c r="K3098" s="171">
        <v>44805</v>
      </c>
      <c r="L3098" s="169">
        <v>7545.15</v>
      </c>
      <c r="M3098" s="169">
        <v>105.53327</v>
      </c>
      <c r="N3098" s="170">
        <v>7962.643521</v>
      </c>
      <c r="O3098" s="169" t="str">
        <f t="shared" si="48"/>
        <v>GNM</v>
      </c>
    </row>
    <row r="3099" spans="1:15" hidden="1" outlineLevel="3" x14ac:dyDescent="0.25">
      <c r="A3099" s="169" t="s">
        <v>1348</v>
      </c>
      <c r="B3099" s="169" t="s">
        <v>1349</v>
      </c>
      <c r="C3099" s="169" t="s">
        <v>1347</v>
      </c>
      <c r="D3099" s="169">
        <v>4</v>
      </c>
      <c r="E3099" s="171">
        <v>45920</v>
      </c>
      <c r="J3099" s="169">
        <v>1.81</v>
      </c>
      <c r="K3099" s="171">
        <v>44835</v>
      </c>
      <c r="L3099" s="169">
        <v>7297.29</v>
      </c>
      <c r="M3099" s="169">
        <v>105.53327</v>
      </c>
      <c r="N3099" s="170">
        <v>7701.0687580000003</v>
      </c>
      <c r="O3099" s="169" t="str">
        <f t="shared" si="48"/>
        <v>GNM</v>
      </c>
    </row>
    <row r="3100" spans="1:15" hidden="1" outlineLevel="3" x14ac:dyDescent="0.25">
      <c r="A3100" s="169" t="s">
        <v>1348</v>
      </c>
      <c r="B3100" s="169" t="s">
        <v>1349</v>
      </c>
      <c r="C3100" s="169" t="s">
        <v>1347</v>
      </c>
      <c r="D3100" s="169">
        <v>4</v>
      </c>
      <c r="E3100" s="171">
        <v>45920</v>
      </c>
      <c r="J3100" s="169">
        <v>1.81</v>
      </c>
      <c r="K3100" s="171">
        <v>44866</v>
      </c>
      <c r="L3100" s="169">
        <v>7170.55</v>
      </c>
      <c r="M3100" s="169">
        <v>105.53327</v>
      </c>
      <c r="N3100" s="170">
        <v>7567.3158919999996</v>
      </c>
      <c r="O3100" s="169" t="str">
        <f t="shared" si="48"/>
        <v>GNM</v>
      </c>
    </row>
    <row r="3101" spans="1:15" hidden="1" outlineLevel="3" x14ac:dyDescent="0.25">
      <c r="A3101" s="169" t="s">
        <v>1348</v>
      </c>
      <c r="B3101" s="169" t="s">
        <v>1349</v>
      </c>
      <c r="C3101" s="169" t="s">
        <v>1347</v>
      </c>
      <c r="D3101" s="169">
        <v>4</v>
      </c>
      <c r="E3101" s="171">
        <v>45920</v>
      </c>
      <c r="J3101" s="169">
        <v>1.81</v>
      </c>
      <c r="K3101" s="171">
        <v>44896</v>
      </c>
      <c r="L3101" s="169">
        <v>6995.93</v>
      </c>
      <c r="M3101" s="169">
        <v>105.53327</v>
      </c>
      <c r="N3101" s="170">
        <v>7383.0336960000004</v>
      </c>
      <c r="O3101" s="169" t="str">
        <f t="shared" si="48"/>
        <v>GNM</v>
      </c>
    </row>
    <row r="3102" spans="1:15" hidden="1" outlineLevel="3" x14ac:dyDescent="0.25">
      <c r="A3102" s="169" t="s">
        <v>1348</v>
      </c>
      <c r="B3102" s="169" t="s">
        <v>1349</v>
      </c>
      <c r="C3102" s="169" t="s">
        <v>1347</v>
      </c>
      <c r="D3102" s="169">
        <v>4</v>
      </c>
      <c r="E3102" s="171">
        <v>45920</v>
      </c>
      <c r="J3102" s="169">
        <v>1.81</v>
      </c>
      <c r="K3102" s="171">
        <v>44927</v>
      </c>
      <c r="L3102" s="169">
        <v>6892.85</v>
      </c>
      <c r="M3102" s="169">
        <v>105.53327</v>
      </c>
      <c r="N3102" s="170">
        <v>7274.2500010000003</v>
      </c>
      <c r="O3102" s="169" t="str">
        <f t="shared" si="48"/>
        <v>GNM</v>
      </c>
    </row>
    <row r="3103" spans="1:15" hidden="1" outlineLevel="3" x14ac:dyDescent="0.25">
      <c r="A3103" s="169" t="s">
        <v>1348</v>
      </c>
      <c r="B3103" s="169" t="s">
        <v>1349</v>
      </c>
      <c r="C3103" s="169" t="s">
        <v>1347</v>
      </c>
      <c r="D3103" s="169">
        <v>4</v>
      </c>
      <c r="E3103" s="171">
        <v>45920</v>
      </c>
      <c r="J3103" s="169">
        <v>1.81</v>
      </c>
      <c r="K3103" s="171">
        <v>44958</v>
      </c>
      <c r="L3103" s="169">
        <v>6663.1</v>
      </c>
      <c r="M3103" s="169">
        <v>105.53327</v>
      </c>
      <c r="N3103" s="170">
        <v>7031.7873129999998</v>
      </c>
      <c r="O3103" s="169" t="str">
        <f t="shared" si="48"/>
        <v>GNM</v>
      </c>
    </row>
    <row r="3104" spans="1:15" hidden="1" outlineLevel="3" x14ac:dyDescent="0.25">
      <c r="A3104" s="169" t="s">
        <v>1348</v>
      </c>
      <c r="B3104" s="169" t="s">
        <v>1349</v>
      </c>
      <c r="C3104" s="169" t="s">
        <v>1347</v>
      </c>
      <c r="D3104" s="169">
        <v>4</v>
      </c>
      <c r="E3104" s="171">
        <v>45920</v>
      </c>
      <c r="J3104" s="169">
        <v>1.81</v>
      </c>
      <c r="K3104" s="171">
        <v>44986</v>
      </c>
      <c r="L3104" s="169">
        <v>6564.81</v>
      </c>
      <c r="M3104" s="169">
        <v>105.53327</v>
      </c>
      <c r="N3104" s="170">
        <v>6928.0586620000004</v>
      </c>
      <c r="O3104" s="169" t="str">
        <f t="shared" si="48"/>
        <v>GNM</v>
      </c>
    </row>
    <row r="3105" spans="1:15" hidden="1" outlineLevel="3" x14ac:dyDescent="0.25">
      <c r="A3105" s="169" t="s">
        <v>1348</v>
      </c>
      <c r="B3105" s="169" t="s">
        <v>1349</v>
      </c>
      <c r="C3105" s="169" t="s">
        <v>1347</v>
      </c>
      <c r="D3105" s="169">
        <v>4</v>
      </c>
      <c r="E3105" s="171">
        <v>45920</v>
      </c>
      <c r="J3105" s="169">
        <v>1.81</v>
      </c>
      <c r="K3105" s="171">
        <v>45017</v>
      </c>
      <c r="L3105" s="169">
        <v>6554.99</v>
      </c>
      <c r="M3105" s="169">
        <v>105.53327</v>
      </c>
      <c r="N3105" s="170">
        <v>6917.6952950000004</v>
      </c>
      <c r="O3105" s="169" t="str">
        <f t="shared" si="48"/>
        <v>GNM</v>
      </c>
    </row>
    <row r="3106" spans="1:15" hidden="1" outlineLevel="3" x14ac:dyDescent="0.25">
      <c r="A3106" s="169" t="s">
        <v>1348</v>
      </c>
      <c r="B3106" s="169" t="s">
        <v>1349</v>
      </c>
      <c r="C3106" s="169" t="s">
        <v>1347</v>
      </c>
      <c r="D3106" s="169">
        <v>4</v>
      </c>
      <c r="E3106" s="171">
        <v>45920</v>
      </c>
      <c r="J3106" s="169">
        <v>1.81</v>
      </c>
      <c r="K3106" s="171">
        <v>45047</v>
      </c>
      <c r="L3106" s="169">
        <v>6478.02</v>
      </c>
      <c r="M3106" s="169">
        <v>105.53327</v>
      </c>
      <c r="N3106" s="170">
        <v>6836.4663369999998</v>
      </c>
      <c r="O3106" s="169" t="str">
        <f t="shared" si="48"/>
        <v>GNM</v>
      </c>
    </row>
    <row r="3107" spans="1:15" hidden="1" outlineLevel="3" x14ac:dyDescent="0.25">
      <c r="A3107" s="169" t="s">
        <v>1348</v>
      </c>
      <c r="B3107" s="169" t="s">
        <v>1349</v>
      </c>
      <c r="C3107" s="169" t="s">
        <v>1347</v>
      </c>
      <c r="D3107" s="169">
        <v>4</v>
      </c>
      <c r="E3107" s="171">
        <v>45920</v>
      </c>
      <c r="J3107" s="169">
        <v>1.81</v>
      </c>
      <c r="K3107" s="171">
        <v>45078</v>
      </c>
      <c r="L3107" s="169">
        <v>6379.56</v>
      </c>
      <c r="M3107" s="169">
        <v>105.53327</v>
      </c>
      <c r="N3107" s="170">
        <v>6732.5582800000002</v>
      </c>
      <c r="O3107" s="169" t="str">
        <f t="shared" si="48"/>
        <v>GNM</v>
      </c>
    </row>
    <row r="3108" spans="1:15" hidden="1" outlineLevel="3" x14ac:dyDescent="0.25">
      <c r="A3108" s="169" t="s">
        <v>1348</v>
      </c>
      <c r="B3108" s="169" t="s">
        <v>1349</v>
      </c>
      <c r="C3108" s="169" t="s">
        <v>1347</v>
      </c>
      <c r="D3108" s="169">
        <v>4</v>
      </c>
      <c r="E3108" s="171">
        <v>45920</v>
      </c>
      <c r="J3108" s="169">
        <v>1.81</v>
      </c>
      <c r="K3108" s="171">
        <v>45108</v>
      </c>
      <c r="L3108" s="169">
        <v>6282.61</v>
      </c>
      <c r="M3108" s="169">
        <v>105.53327</v>
      </c>
      <c r="N3108" s="170">
        <v>6630.2437739999996</v>
      </c>
      <c r="O3108" s="169" t="str">
        <f t="shared" si="48"/>
        <v>GNM</v>
      </c>
    </row>
    <row r="3109" spans="1:15" hidden="1" outlineLevel="3" x14ac:dyDescent="0.25">
      <c r="A3109" s="169" t="s">
        <v>1348</v>
      </c>
      <c r="B3109" s="169" t="s">
        <v>1349</v>
      </c>
      <c r="C3109" s="169" t="s">
        <v>1347</v>
      </c>
      <c r="D3109" s="169">
        <v>4</v>
      </c>
      <c r="E3109" s="171">
        <v>45920</v>
      </c>
      <c r="J3109" s="169">
        <v>1.81</v>
      </c>
      <c r="K3109" s="171">
        <v>45139</v>
      </c>
      <c r="L3109" s="169">
        <v>6123.15</v>
      </c>
      <c r="M3109" s="169">
        <v>105.53327</v>
      </c>
      <c r="N3109" s="170">
        <v>6461.9604220000001</v>
      </c>
      <c r="O3109" s="169" t="str">
        <f t="shared" si="48"/>
        <v>GNM</v>
      </c>
    </row>
    <row r="3110" spans="1:15" hidden="1" outlineLevel="3" x14ac:dyDescent="0.25">
      <c r="A3110" s="169" t="s">
        <v>1348</v>
      </c>
      <c r="B3110" s="169" t="s">
        <v>1349</v>
      </c>
      <c r="C3110" s="169" t="s">
        <v>1347</v>
      </c>
      <c r="D3110" s="169">
        <v>4</v>
      </c>
      <c r="E3110" s="171">
        <v>45920</v>
      </c>
      <c r="J3110" s="169">
        <v>1.81</v>
      </c>
      <c r="K3110" s="171">
        <v>45170</v>
      </c>
      <c r="L3110" s="169">
        <v>5995.58</v>
      </c>
      <c r="M3110" s="169">
        <v>105.53327</v>
      </c>
      <c r="N3110" s="170">
        <v>6327.3316290000002</v>
      </c>
      <c r="O3110" s="169" t="str">
        <f t="shared" si="48"/>
        <v>GNM</v>
      </c>
    </row>
    <row r="3111" spans="1:15" hidden="1" outlineLevel="3" x14ac:dyDescent="0.25">
      <c r="A3111" s="169" t="s">
        <v>1348</v>
      </c>
      <c r="B3111" s="169" t="s">
        <v>1349</v>
      </c>
      <c r="C3111" s="169" t="s">
        <v>1347</v>
      </c>
      <c r="D3111" s="169">
        <v>4</v>
      </c>
      <c r="E3111" s="171">
        <v>45920</v>
      </c>
      <c r="J3111" s="169">
        <v>1.81</v>
      </c>
      <c r="K3111" s="171">
        <v>45200</v>
      </c>
      <c r="L3111" s="169">
        <v>5802.61</v>
      </c>
      <c r="M3111" s="169">
        <v>105.53327</v>
      </c>
      <c r="N3111" s="170">
        <v>6123.6840780000002</v>
      </c>
      <c r="O3111" s="169" t="str">
        <f t="shared" si="48"/>
        <v>GNM</v>
      </c>
    </row>
    <row r="3112" spans="1:15" hidden="1" outlineLevel="3" x14ac:dyDescent="0.25">
      <c r="A3112" s="169" t="s">
        <v>1348</v>
      </c>
      <c r="B3112" s="169" t="s">
        <v>1349</v>
      </c>
      <c r="C3112" s="169" t="s">
        <v>1347</v>
      </c>
      <c r="D3112" s="169">
        <v>4</v>
      </c>
      <c r="E3112" s="171">
        <v>45920</v>
      </c>
      <c r="J3112" s="169">
        <v>1.81</v>
      </c>
      <c r="K3112" s="171">
        <v>45231</v>
      </c>
      <c r="L3112" s="169">
        <v>5668.96</v>
      </c>
      <c r="M3112" s="169">
        <v>105.53327</v>
      </c>
      <c r="N3112" s="170">
        <v>5982.6388630000001</v>
      </c>
      <c r="O3112" s="169" t="str">
        <f t="shared" si="48"/>
        <v>GNM</v>
      </c>
    </row>
    <row r="3113" spans="1:15" hidden="1" outlineLevel="3" x14ac:dyDescent="0.25">
      <c r="A3113" s="169" t="s">
        <v>1348</v>
      </c>
      <c r="B3113" s="169" t="s">
        <v>1349</v>
      </c>
      <c r="C3113" s="169" t="s">
        <v>1347</v>
      </c>
      <c r="D3113" s="169">
        <v>4</v>
      </c>
      <c r="E3113" s="171">
        <v>45920</v>
      </c>
      <c r="J3113" s="169">
        <v>1.81</v>
      </c>
      <c r="K3113" s="171">
        <v>45261</v>
      </c>
      <c r="L3113" s="169">
        <v>5516.63</v>
      </c>
      <c r="M3113" s="169">
        <v>105.53327</v>
      </c>
      <c r="N3113" s="170">
        <v>5821.8800330000004</v>
      </c>
      <c r="O3113" s="169" t="str">
        <f t="shared" si="48"/>
        <v>GNM</v>
      </c>
    </row>
    <row r="3114" spans="1:15" hidden="1" outlineLevel="3" x14ac:dyDescent="0.25">
      <c r="A3114" s="169" t="s">
        <v>1348</v>
      </c>
      <c r="B3114" s="169" t="s">
        <v>1349</v>
      </c>
      <c r="C3114" s="169" t="s">
        <v>1347</v>
      </c>
      <c r="D3114" s="169">
        <v>4</v>
      </c>
      <c r="E3114" s="171">
        <v>45920</v>
      </c>
      <c r="J3114" s="169">
        <v>1.81</v>
      </c>
      <c r="K3114" s="171">
        <v>45292</v>
      </c>
      <c r="L3114" s="169">
        <v>5395.29</v>
      </c>
      <c r="M3114" s="169">
        <v>105.53327</v>
      </c>
      <c r="N3114" s="170">
        <v>5693.8259630000002</v>
      </c>
      <c r="O3114" s="169" t="str">
        <f t="shared" si="48"/>
        <v>GNM</v>
      </c>
    </row>
    <row r="3115" spans="1:15" hidden="1" outlineLevel="3" x14ac:dyDescent="0.25">
      <c r="A3115" s="169" t="s">
        <v>1348</v>
      </c>
      <c r="B3115" s="169" t="s">
        <v>1349</v>
      </c>
      <c r="C3115" s="169" t="s">
        <v>1347</v>
      </c>
      <c r="D3115" s="169">
        <v>4</v>
      </c>
      <c r="E3115" s="171">
        <v>45920</v>
      </c>
      <c r="J3115" s="169">
        <v>1.81</v>
      </c>
      <c r="K3115" s="171">
        <v>45323</v>
      </c>
      <c r="L3115" s="169">
        <v>5220.07</v>
      </c>
      <c r="M3115" s="169">
        <v>105.53327</v>
      </c>
      <c r="N3115" s="170">
        <v>5508.9105669999999</v>
      </c>
      <c r="O3115" s="169" t="str">
        <f t="shared" si="48"/>
        <v>GNM</v>
      </c>
    </row>
    <row r="3116" spans="1:15" hidden="1" outlineLevel="3" x14ac:dyDescent="0.25">
      <c r="A3116" s="169" t="s">
        <v>1348</v>
      </c>
      <c r="B3116" s="169" t="s">
        <v>1349</v>
      </c>
      <c r="C3116" s="169" t="s">
        <v>1347</v>
      </c>
      <c r="D3116" s="169">
        <v>4</v>
      </c>
      <c r="E3116" s="171">
        <v>45920</v>
      </c>
      <c r="J3116" s="169">
        <v>1.81</v>
      </c>
      <c r="K3116" s="171">
        <v>45352</v>
      </c>
      <c r="L3116" s="169">
        <v>5103.42</v>
      </c>
      <c r="M3116" s="169">
        <v>105.53327</v>
      </c>
      <c r="N3116" s="170">
        <v>5385.8060079999996</v>
      </c>
      <c r="O3116" s="169" t="str">
        <f t="shared" ref="O3116:O3179" si="49">LEFT(B3116,3)</f>
        <v>GNM</v>
      </c>
    </row>
    <row r="3117" spans="1:15" hidden="1" outlineLevel="3" x14ac:dyDescent="0.25">
      <c r="A3117" s="169" t="s">
        <v>1348</v>
      </c>
      <c r="B3117" s="169" t="s">
        <v>1349</v>
      </c>
      <c r="C3117" s="169" t="s">
        <v>1347</v>
      </c>
      <c r="D3117" s="169">
        <v>4</v>
      </c>
      <c r="E3117" s="171">
        <v>45920</v>
      </c>
      <c r="J3117" s="169">
        <v>1.81</v>
      </c>
      <c r="K3117" s="171">
        <v>45383</v>
      </c>
      <c r="L3117" s="169">
        <v>5018.25</v>
      </c>
      <c r="M3117" s="169">
        <v>105.53327</v>
      </c>
      <c r="N3117" s="170">
        <v>5295.9233219999996</v>
      </c>
      <c r="O3117" s="169" t="str">
        <f t="shared" si="49"/>
        <v>GNM</v>
      </c>
    </row>
    <row r="3118" spans="1:15" hidden="1" outlineLevel="3" x14ac:dyDescent="0.25">
      <c r="A3118" s="169" t="s">
        <v>1348</v>
      </c>
      <c r="B3118" s="169" t="s">
        <v>1349</v>
      </c>
      <c r="C3118" s="169" t="s">
        <v>1347</v>
      </c>
      <c r="D3118" s="169">
        <v>4</v>
      </c>
      <c r="E3118" s="171">
        <v>45920</v>
      </c>
      <c r="J3118" s="169">
        <v>1.81</v>
      </c>
      <c r="K3118" s="171">
        <v>45413</v>
      </c>
      <c r="L3118" s="169">
        <v>4904.5</v>
      </c>
      <c r="M3118" s="169">
        <v>105.53327</v>
      </c>
      <c r="N3118" s="170">
        <v>5175.8792270000004</v>
      </c>
      <c r="O3118" s="169" t="str">
        <f t="shared" si="49"/>
        <v>GNM</v>
      </c>
    </row>
    <row r="3119" spans="1:15" hidden="1" outlineLevel="3" x14ac:dyDescent="0.25">
      <c r="A3119" s="169" t="s">
        <v>1348</v>
      </c>
      <c r="B3119" s="169" t="s">
        <v>1349</v>
      </c>
      <c r="C3119" s="169" t="s">
        <v>1347</v>
      </c>
      <c r="D3119" s="169">
        <v>4</v>
      </c>
      <c r="E3119" s="171">
        <v>45920</v>
      </c>
      <c r="J3119" s="169">
        <v>1.81</v>
      </c>
      <c r="K3119" s="171">
        <v>45444</v>
      </c>
      <c r="L3119" s="169">
        <v>4780.63</v>
      </c>
      <c r="M3119" s="169">
        <v>105.53327</v>
      </c>
      <c r="N3119" s="170">
        <v>5045.1551659999996</v>
      </c>
      <c r="O3119" s="169" t="str">
        <f t="shared" si="49"/>
        <v>GNM</v>
      </c>
    </row>
    <row r="3120" spans="1:15" hidden="1" outlineLevel="3" x14ac:dyDescent="0.25">
      <c r="A3120" s="169" t="s">
        <v>1348</v>
      </c>
      <c r="B3120" s="169" t="s">
        <v>1349</v>
      </c>
      <c r="C3120" s="169" t="s">
        <v>1347</v>
      </c>
      <c r="D3120" s="169">
        <v>4</v>
      </c>
      <c r="E3120" s="171">
        <v>45920</v>
      </c>
      <c r="J3120" s="169">
        <v>1.81</v>
      </c>
      <c r="K3120" s="171">
        <v>45474</v>
      </c>
      <c r="L3120" s="169">
        <v>4655.2299999999996</v>
      </c>
      <c r="M3120" s="169">
        <v>105.53327</v>
      </c>
      <c r="N3120" s="170">
        <v>4912.8164450000004</v>
      </c>
      <c r="O3120" s="169" t="str">
        <f t="shared" si="49"/>
        <v>GNM</v>
      </c>
    </row>
    <row r="3121" spans="1:15" hidden="1" outlineLevel="3" x14ac:dyDescent="0.25">
      <c r="A3121" s="169" t="s">
        <v>1348</v>
      </c>
      <c r="B3121" s="169" t="s">
        <v>1349</v>
      </c>
      <c r="C3121" s="169" t="s">
        <v>1347</v>
      </c>
      <c r="D3121" s="169">
        <v>4</v>
      </c>
      <c r="E3121" s="171">
        <v>45920</v>
      </c>
      <c r="J3121" s="169">
        <v>1.81</v>
      </c>
      <c r="K3121" s="171">
        <v>45505</v>
      </c>
      <c r="L3121" s="169">
        <v>4509.2700000000004</v>
      </c>
      <c r="M3121" s="169">
        <v>105.53327</v>
      </c>
      <c r="N3121" s="170">
        <v>4758.780084</v>
      </c>
      <c r="O3121" s="169" t="str">
        <f t="shared" si="49"/>
        <v>GNM</v>
      </c>
    </row>
    <row r="3122" spans="1:15" hidden="1" outlineLevel="3" x14ac:dyDescent="0.25">
      <c r="A3122" s="169" t="s">
        <v>1348</v>
      </c>
      <c r="B3122" s="169" t="s">
        <v>1349</v>
      </c>
      <c r="C3122" s="169" t="s">
        <v>1347</v>
      </c>
      <c r="D3122" s="169">
        <v>4</v>
      </c>
      <c r="E3122" s="171">
        <v>45920</v>
      </c>
      <c r="J3122" s="169">
        <v>1.81</v>
      </c>
      <c r="K3122" s="171">
        <v>45536</v>
      </c>
      <c r="L3122" s="169">
        <v>4375.7700000000004</v>
      </c>
      <c r="M3122" s="169">
        <v>105.53327</v>
      </c>
      <c r="N3122" s="170">
        <v>4617.8931689999999</v>
      </c>
      <c r="O3122" s="169" t="str">
        <f t="shared" si="49"/>
        <v>GNM</v>
      </c>
    </row>
    <row r="3123" spans="1:15" hidden="1" outlineLevel="3" x14ac:dyDescent="0.25">
      <c r="A3123" s="169" t="s">
        <v>1348</v>
      </c>
      <c r="B3123" s="169" t="s">
        <v>1349</v>
      </c>
      <c r="C3123" s="169" t="s">
        <v>1347</v>
      </c>
      <c r="D3123" s="169">
        <v>4</v>
      </c>
      <c r="E3123" s="171">
        <v>45920</v>
      </c>
      <c r="J3123" s="169">
        <v>1.81</v>
      </c>
      <c r="K3123" s="171">
        <v>45566</v>
      </c>
      <c r="L3123" s="169">
        <v>4231.45</v>
      </c>
      <c r="M3123" s="169">
        <v>105.53327</v>
      </c>
      <c r="N3123" s="170">
        <v>4465.5875530000003</v>
      </c>
      <c r="O3123" s="169" t="str">
        <f t="shared" si="49"/>
        <v>GNM</v>
      </c>
    </row>
    <row r="3124" spans="1:15" hidden="1" outlineLevel="3" x14ac:dyDescent="0.25">
      <c r="A3124" s="169" t="s">
        <v>1348</v>
      </c>
      <c r="B3124" s="169" t="s">
        <v>1349</v>
      </c>
      <c r="C3124" s="169" t="s">
        <v>1347</v>
      </c>
      <c r="D3124" s="169">
        <v>4</v>
      </c>
      <c r="E3124" s="171">
        <v>45920</v>
      </c>
      <c r="J3124" s="169">
        <v>1.81</v>
      </c>
      <c r="K3124" s="171">
        <v>45597</v>
      </c>
      <c r="L3124" s="169">
        <v>4109.9799999999996</v>
      </c>
      <c r="M3124" s="169">
        <v>105.53327</v>
      </c>
      <c r="N3124" s="170">
        <v>4337.3962899999997</v>
      </c>
      <c r="O3124" s="169" t="str">
        <f t="shared" si="49"/>
        <v>GNM</v>
      </c>
    </row>
    <row r="3125" spans="1:15" hidden="1" outlineLevel="3" x14ac:dyDescent="0.25">
      <c r="A3125" s="169" t="s">
        <v>1348</v>
      </c>
      <c r="B3125" s="169" t="s">
        <v>1349</v>
      </c>
      <c r="C3125" s="169" t="s">
        <v>1347</v>
      </c>
      <c r="D3125" s="169">
        <v>4</v>
      </c>
      <c r="E3125" s="171">
        <v>45920</v>
      </c>
      <c r="J3125" s="169">
        <v>1.81</v>
      </c>
      <c r="K3125" s="171">
        <v>45627</v>
      </c>
      <c r="L3125" s="169">
        <v>3977.22</v>
      </c>
      <c r="M3125" s="169">
        <v>105.53327</v>
      </c>
      <c r="N3125" s="170">
        <v>4197.2903210000004</v>
      </c>
      <c r="O3125" s="169" t="str">
        <f t="shared" si="49"/>
        <v>GNM</v>
      </c>
    </row>
    <row r="3126" spans="1:15" hidden="1" outlineLevel="3" x14ac:dyDescent="0.25">
      <c r="A3126" s="169" t="s">
        <v>1348</v>
      </c>
      <c r="B3126" s="169" t="s">
        <v>1349</v>
      </c>
      <c r="C3126" s="169" t="s">
        <v>1347</v>
      </c>
      <c r="D3126" s="169">
        <v>4</v>
      </c>
      <c r="E3126" s="171">
        <v>45920</v>
      </c>
      <c r="J3126" s="169">
        <v>1.81</v>
      </c>
      <c r="K3126" s="171">
        <v>45658</v>
      </c>
      <c r="L3126" s="169">
        <v>3842.83</v>
      </c>
      <c r="M3126" s="169">
        <v>105.53327</v>
      </c>
      <c r="N3126" s="170">
        <v>4055.46416</v>
      </c>
      <c r="O3126" s="169" t="str">
        <f t="shared" si="49"/>
        <v>GNM</v>
      </c>
    </row>
    <row r="3127" spans="1:15" hidden="1" outlineLevel="3" x14ac:dyDescent="0.25">
      <c r="A3127" s="169" t="s">
        <v>1348</v>
      </c>
      <c r="B3127" s="169" t="s">
        <v>1349</v>
      </c>
      <c r="C3127" s="169" t="s">
        <v>1347</v>
      </c>
      <c r="D3127" s="169">
        <v>4</v>
      </c>
      <c r="E3127" s="171">
        <v>45920</v>
      </c>
      <c r="J3127" s="169">
        <v>1.81</v>
      </c>
      <c r="K3127" s="171">
        <v>45689</v>
      </c>
      <c r="L3127" s="169">
        <v>3694.03</v>
      </c>
      <c r="M3127" s="169">
        <v>105.53327</v>
      </c>
      <c r="N3127" s="170">
        <v>3898.4306539999998</v>
      </c>
      <c r="O3127" s="169" t="str">
        <f t="shared" si="49"/>
        <v>GNM</v>
      </c>
    </row>
    <row r="3128" spans="1:15" hidden="1" outlineLevel="3" x14ac:dyDescent="0.25">
      <c r="A3128" s="169" t="s">
        <v>1348</v>
      </c>
      <c r="B3128" s="169" t="s">
        <v>1349</v>
      </c>
      <c r="C3128" s="169" t="s">
        <v>1347</v>
      </c>
      <c r="D3128" s="169">
        <v>4</v>
      </c>
      <c r="E3128" s="171">
        <v>45920</v>
      </c>
      <c r="J3128" s="169">
        <v>1.81</v>
      </c>
      <c r="K3128" s="171">
        <v>45717</v>
      </c>
      <c r="L3128" s="169">
        <v>3547.96</v>
      </c>
      <c r="M3128" s="169">
        <v>105.53327</v>
      </c>
      <c r="N3128" s="170">
        <v>3744.278206</v>
      </c>
      <c r="O3128" s="169" t="str">
        <f t="shared" si="49"/>
        <v>GNM</v>
      </c>
    </row>
    <row r="3129" spans="1:15" hidden="1" outlineLevel="3" x14ac:dyDescent="0.25">
      <c r="A3129" s="169" t="s">
        <v>1348</v>
      </c>
      <c r="B3129" s="169" t="s">
        <v>1349</v>
      </c>
      <c r="C3129" s="169" t="s">
        <v>1347</v>
      </c>
      <c r="D3129" s="169">
        <v>4</v>
      </c>
      <c r="E3129" s="171">
        <v>45920</v>
      </c>
      <c r="J3129" s="169">
        <v>1.81</v>
      </c>
      <c r="K3129" s="171">
        <v>45748</v>
      </c>
      <c r="L3129" s="169">
        <v>3393.78</v>
      </c>
      <c r="M3129" s="169">
        <v>105.53327</v>
      </c>
      <c r="N3129" s="170">
        <v>3581.5670110000001</v>
      </c>
      <c r="O3129" s="169" t="str">
        <f t="shared" si="49"/>
        <v>GNM</v>
      </c>
    </row>
    <row r="3130" spans="1:15" hidden="1" outlineLevel="3" x14ac:dyDescent="0.25">
      <c r="A3130" s="169" t="s">
        <v>1350</v>
      </c>
      <c r="B3130" s="169" t="s">
        <v>1351</v>
      </c>
      <c r="C3130" s="169" t="s">
        <v>1347</v>
      </c>
      <c r="D3130" s="169">
        <v>3</v>
      </c>
      <c r="E3130" s="171">
        <v>47381</v>
      </c>
      <c r="J3130" s="169">
        <v>2.39</v>
      </c>
      <c r="K3130" s="171">
        <v>43374</v>
      </c>
      <c r="L3130" s="169">
        <v>11621.58</v>
      </c>
      <c r="M3130" s="169">
        <v>102.16348000000001</v>
      </c>
      <c r="N3130" s="170">
        <v>11873.010560000001</v>
      </c>
      <c r="O3130" s="169" t="str">
        <f t="shared" si="49"/>
        <v>GNM</v>
      </c>
    </row>
    <row r="3131" spans="1:15" hidden="1" outlineLevel="3" x14ac:dyDescent="0.25">
      <c r="A3131" s="169" t="s">
        <v>1350</v>
      </c>
      <c r="B3131" s="169" t="s">
        <v>1351</v>
      </c>
      <c r="C3131" s="169" t="s">
        <v>1347</v>
      </c>
      <c r="D3131" s="169">
        <v>3</v>
      </c>
      <c r="E3131" s="171">
        <v>47381</v>
      </c>
      <c r="J3131" s="169">
        <v>2.39</v>
      </c>
      <c r="K3131" s="171">
        <v>43405</v>
      </c>
      <c r="L3131" s="169">
        <v>11556.28</v>
      </c>
      <c r="M3131" s="169">
        <v>102.16348000000001</v>
      </c>
      <c r="N3131" s="170">
        <v>11806.29781</v>
      </c>
      <c r="O3131" s="169" t="str">
        <f t="shared" si="49"/>
        <v>GNM</v>
      </c>
    </row>
    <row r="3132" spans="1:15" hidden="1" outlineLevel="3" x14ac:dyDescent="0.25">
      <c r="A3132" s="169" t="s">
        <v>1350</v>
      </c>
      <c r="B3132" s="169" t="s">
        <v>1351</v>
      </c>
      <c r="C3132" s="169" t="s">
        <v>1347</v>
      </c>
      <c r="D3132" s="169">
        <v>3</v>
      </c>
      <c r="E3132" s="171">
        <v>47381</v>
      </c>
      <c r="J3132" s="169">
        <v>2.39</v>
      </c>
      <c r="K3132" s="171">
        <v>43435</v>
      </c>
      <c r="L3132" s="169">
        <v>10135.120000000001</v>
      </c>
      <c r="M3132" s="169">
        <v>102.16348000000001</v>
      </c>
      <c r="N3132" s="170">
        <v>10354.39129</v>
      </c>
      <c r="O3132" s="169" t="str">
        <f t="shared" si="49"/>
        <v>GNM</v>
      </c>
    </row>
    <row r="3133" spans="1:15" hidden="1" outlineLevel="3" x14ac:dyDescent="0.25">
      <c r="A3133" s="169" t="s">
        <v>1350</v>
      </c>
      <c r="B3133" s="169" t="s">
        <v>1351</v>
      </c>
      <c r="C3133" s="169" t="s">
        <v>1347</v>
      </c>
      <c r="D3133" s="169">
        <v>3</v>
      </c>
      <c r="E3133" s="171">
        <v>47381</v>
      </c>
      <c r="J3133" s="169">
        <v>2.39</v>
      </c>
      <c r="K3133" s="171">
        <v>43466</v>
      </c>
      <c r="L3133" s="169">
        <v>9807.2999999999993</v>
      </c>
      <c r="M3133" s="169">
        <v>102.16348000000001</v>
      </c>
      <c r="N3133" s="170">
        <v>10019.47897</v>
      </c>
      <c r="O3133" s="169" t="str">
        <f t="shared" si="49"/>
        <v>GNM</v>
      </c>
    </row>
    <row r="3134" spans="1:15" hidden="1" outlineLevel="3" x14ac:dyDescent="0.25">
      <c r="A3134" s="169" t="s">
        <v>1350</v>
      </c>
      <c r="B3134" s="169" t="s">
        <v>1351</v>
      </c>
      <c r="C3134" s="169" t="s">
        <v>1347</v>
      </c>
      <c r="D3134" s="169">
        <v>3</v>
      </c>
      <c r="E3134" s="171">
        <v>47381</v>
      </c>
      <c r="J3134" s="169">
        <v>2.39</v>
      </c>
      <c r="K3134" s="171">
        <v>43497</v>
      </c>
      <c r="L3134" s="169">
        <v>8983.7199999999993</v>
      </c>
      <c r="M3134" s="169">
        <v>102.16348000000001</v>
      </c>
      <c r="N3134" s="170">
        <v>9178.0809850000005</v>
      </c>
      <c r="O3134" s="169" t="str">
        <f t="shared" si="49"/>
        <v>GNM</v>
      </c>
    </row>
    <row r="3135" spans="1:15" hidden="1" outlineLevel="3" x14ac:dyDescent="0.25">
      <c r="A3135" s="169" t="s">
        <v>1350</v>
      </c>
      <c r="B3135" s="169" t="s">
        <v>1351</v>
      </c>
      <c r="C3135" s="169" t="s">
        <v>1347</v>
      </c>
      <c r="D3135" s="169">
        <v>3</v>
      </c>
      <c r="E3135" s="171">
        <v>47381</v>
      </c>
      <c r="J3135" s="169">
        <v>2.39</v>
      </c>
      <c r="K3135" s="171">
        <v>43525</v>
      </c>
      <c r="L3135" s="169">
        <v>8811.84</v>
      </c>
      <c r="M3135" s="169">
        <v>102.16348000000001</v>
      </c>
      <c r="N3135" s="170">
        <v>9002.4823959999994</v>
      </c>
      <c r="O3135" s="169" t="str">
        <f t="shared" si="49"/>
        <v>GNM</v>
      </c>
    </row>
    <row r="3136" spans="1:15" hidden="1" outlineLevel="3" x14ac:dyDescent="0.25">
      <c r="A3136" s="169" t="s">
        <v>1350</v>
      </c>
      <c r="B3136" s="169" t="s">
        <v>1351</v>
      </c>
      <c r="C3136" s="169" t="s">
        <v>1347</v>
      </c>
      <c r="D3136" s="169">
        <v>3</v>
      </c>
      <c r="E3136" s="171">
        <v>47381</v>
      </c>
      <c r="J3136" s="169">
        <v>2.39</v>
      </c>
      <c r="K3136" s="171">
        <v>43556</v>
      </c>
      <c r="L3136" s="169">
        <v>9442.14</v>
      </c>
      <c r="M3136" s="169">
        <v>102.16348000000001</v>
      </c>
      <c r="N3136" s="170">
        <v>9646.4188099999992</v>
      </c>
      <c r="O3136" s="169" t="str">
        <f t="shared" si="49"/>
        <v>GNM</v>
      </c>
    </row>
    <row r="3137" spans="1:15" hidden="1" outlineLevel="3" x14ac:dyDescent="0.25">
      <c r="A3137" s="169" t="s">
        <v>1350</v>
      </c>
      <c r="B3137" s="169" t="s">
        <v>1351</v>
      </c>
      <c r="C3137" s="169" t="s">
        <v>1347</v>
      </c>
      <c r="D3137" s="169">
        <v>3</v>
      </c>
      <c r="E3137" s="171">
        <v>47381</v>
      </c>
      <c r="J3137" s="169">
        <v>2.39</v>
      </c>
      <c r="K3137" s="171">
        <v>43586</v>
      </c>
      <c r="L3137" s="169">
        <v>10064.23</v>
      </c>
      <c r="M3137" s="169">
        <v>102.16348000000001</v>
      </c>
      <c r="N3137" s="170">
        <v>10281.9676</v>
      </c>
      <c r="O3137" s="169" t="str">
        <f t="shared" si="49"/>
        <v>GNM</v>
      </c>
    </row>
    <row r="3138" spans="1:15" hidden="1" outlineLevel="3" x14ac:dyDescent="0.25">
      <c r="A3138" s="169" t="s">
        <v>1350</v>
      </c>
      <c r="B3138" s="169" t="s">
        <v>1351</v>
      </c>
      <c r="C3138" s="169" t="s">
        <v>1347</v>
      </c>
      <c r="D3138" s="169">
        <v>3</v>
      </c>
      <c r="E3138" s="171">
        <v>47381</v>
      </c>
      <c r="J3138" s="169">
        <v>2.39</v>
      </c>
      <c r="K3138" s="171">
        <v>43617</v>
      </c>
      <c r="L3138" s="169">
        <v>10299.93</v>
      </c>
      <c r="M3138" s="169">
        <v>102.16348000000001</v>
      </c>
      <c r="N3138" s="170">
        <v>10522.76693</v>
      </c>
      <c r="O3138" s="169" t="str">
        <f t="shared" si="49"/>
        <v>GNM</v>
      </c>
    </row>
    <row r="3139" spans="1:15" hidden="1" outlineLevel="3" x14ac:dyDescent="0.25">
      <c r="A3139" s="169" t="s">
        <v>1350</v>
      </c>
      <c r="B3139" s="169" t="s">
        <v>1351</v>
      </c>
      <c r="C3139" s="169" t="s">
        <v>1347</v>
      </c>
      <c r="D3139" s="169">
        <v>3</v>
      </c>
      <c r="E3139" s="171">
        <v>47381</v>
      </c>
      <c r="J3139" s="169">
        <v>2.39</v>
      </c>
      <c r="K3139" s="171">
        <v>43647</v>
      </c>
      <c r="L3139" s="169">
        <v>10042.19</v>
      </c>
      <c r="M3139" s="169">
        <v>102.16348000000001</v>
      </c>
      <c r="N3139" s="170">
        <v>10259.450769999999</v>
      </c>
      <c r="O3139" s="169" t="str">
        <f t="shared" si="49"/>
        <v>GNM</v>
      </c>
    </row>
    <row r="3140" spans="1:15" hidden="1" outlineLevel="3" x14ac:dyDescent="0.25">
      <c r="A3140" s="169" t="s">
        <v>1350</v>
      </c>
      <c r="B3140" s="169" t="s">
        <v>1351</v>
      </c>
      <c r="C3140" s="169" t="s">
        <v>1347</v>
      </c>
      <c r="D3140" s="169">
        <v>3</v>
      </c>
      <c r="E3140" s="171">
        <v>47381</v>
      </c>
      <c r="J3140" s="169">
        <v>2.39</v>
      </c>
      <c r="K3140" s="171">
        <v>43678</v>
      </c>
      <c r="L3140" s="169">
        <v>10172.950000000001</v>
      </c>
      <c r="M3140" s="169">
        <v>102.16348000000001</v>
      </c>
      <c r="N3140" s="170">
        <v>10393.03974</v>
      </c>
      <c r="O3140" s="169" t="str">
        <f t="shared" si="49"/>
        <v>GNM</v>
      </c>
    </row>
    <row r="3141" spans="1:15" hidden="1" outlineLevel="3" x14ac:dyDescent="0.25">
      <c r="A3141" s="169" t="s">
        <v>1350</v>
      </c>
      <c r="B3141" s="169" t="s">
        <v>1351</v>
      </c>
      <c r="C3141" s="169" t="s">
        <v>1347</v>
      </c>
      <c r="D3141" s="169">
        <v>3</v>
      </c>
      <c r="E3141" s="171">
        <v>47381</v>
      </c>
      <c r="J3141" s="169">
        <v>2.39</v>
      </c>
      <c r="K3141" s="171">
        <v>43709</v>
      </c>
      <c r="L3141" s="169">
        <v>9934.4500000000007</v>
      </c>
      <c r="M3141" s="169">
        <v>102.16348000000001</v>
      </c>
      <c r="N3141" s="170">
        <v>10149.37984</v>
      </c>
      <c r="O3141" s="169" t="str">
        <f t="shared" si="49"/>
        <v>GNM</v>
      </c>
    </row>
    <row r="3142" spans="1:15" hidden="1" outlineLevel="3" x14ac:dyDescent="0.25">
      <c r="A3142" s="169" t="s">
        <v>1350</v>
      </c>
      <c r="B3142" s="169" t="s">
        <v>1351</v>
      </c>
      <c r="C3142" s="169" t="s">
        <v>1347</v>
      </c>
      <c r="D3142" s="169">
        <v>3</v>
      </c>
      <c r="E3142" s="171">
        <v>47381</v>
      </c>
      <c r="J3142" s="169">
        <v>2.39</v>
      </c>
      <c r="K3142" s="171">
        <v>43739</v>
      </c>
      <c r="L3142" s="169">
        <v>9046.8799999999992</v>
      </c>
      <c r="M3142" s="169">
        <v>102.16348000000001</v>
      </c>
      <c r="N3142" s="170">
        <v>9242.6074389999994</v>
      </c>
      <c r="O3142" s="169" t="str">
        <f t="shared" si="49"/>
        <v>GNM</v>
      </c>
    </row>
    <row r="3143" spans="1:15" hidden="1" outlineLevel="3" x14ac:dyDescent="0.25">
      <c r="A3143" s="169" t="s">
        <v>1350</v>
      </c>
      <c r="B3143" s="169" t="s">
        <v>1351</v>
      </c>
      <c r="C3143" s="169" t="s">
        <v>1347</v>
      </c>
      <c r="D3143" s="169">
        <v>3</v>
      </c>
      <c r="E3143" s="171">
        <v>47381</v>
      </c>
      <c r="J3143" s="169">
        <v>2.39</v>
      </c>
      <c r="K3143" s="171">
        <v>43770</v>
      </c>
      <c r="L3143" s="169">
        <v>9106.27</v>
      </c>
      <c r="M3143" s="169">
        <v>102.16348000000001</v>
      </c>
      <c r="N3143" s="170">
        <v>9303.28233</v>
      </c>
      <c r="O3143" s="169" t="str">
        <f t="shared" si="49"/>
        <v>GNM</v>
      </c>
    </row>
    <row r="3144" spans="1:15" hidden="1" outlineLevel="3" x14ac:dyDescent="0.25">
      <c r="A3144" s="169" t="s">
        <v>1350</v>
      </c>
      <c r="B3144" s="169" t="s">
        <v>1351</v>
      </c>
      <c r="C3144" s="169" t="s">
        <v>1347</v>
      </c>
      <c r="D3144" s="169">
        <v>3</v>
      </c>
      <c r="E3144" s="171">
        <v>47381</v>
      </c>
      <c r="J3144" s="169">
        <v>2.39</v>
      </c>
      <c r="K3144" s="171">
        <v>43800</v>
      </c>
      <c r="L3144" s="169">
        <v>8467.24</v>
      </c>
      <c r="M3144" s="169">
        <v>102.16348000000001</v>
      </c>
      <c r="N3144" s="170">
        <v>8650.427044</v>
      </c>
      <c r="O3144" s="169" t="str">
        <f t="shared" si="49"/>
        <v>GNM</v>
      </c>
    </row>
    <row r="3145" spans="1:15" hidden="1" outlineLevel="3" x14ac:dyDescent="0.25">
      <c r="A3145" s="169" t="s">
        <v>1350</v>
      </c>
      <c r="B3145" s="169" t="s">
        <v>1351</v>
      </c>
      <c r="C3145" s="169" t="s">
        <v>1347</v>
      </c>
      <c r="D3145" s="169">
        <v>3</v>
      </c>
      <c r="E3145" s="171">
        <v>47381</v>
      </c>
      <c r="J3145" s="169">
        <v>2.39</v>
      </c>
      <c r="K3145" s="171">
        <v>43831</v>
      </c>
      <c r="L3145" s="169">
        <v>8543.06</v>
      </c>
      <c r="M3145" s="169">
        <v>102.16348000000001</v>
      </c>
      <c r="N3145" s="170">
        <v>8727.8873939999994</v>
      </c>
      <c r="O3145" s="169" t="str">
        <f t="shared" si="49"/>
        <v>GNM</v>
      </c>
    </row>
    <row r="3146" spans="1:15" hidden="1" outlineLevel="3" x14ac:dyDescent="0.25">
      <c r="A3146" s="169" t="s">
        <v>1350</v>
      </c>
      <c r="B3146" s="169" t="s">
        <v>1351</v>
      </c>
      <c r="C3146" s="169" t="s">
        <v>1347</v>
      </c>
      <c r="D3146" s="169">
        <v>3</v>
      </c>
      <c r="E3146" s="171">
        <v>47381</v>
      </c>
      <c r="J3146" s="169">
        <v>2.39</v>
      </c>
      <c r="K3146" s="171">
        <v>43862</v>
      </c>
      <c r="L3146" s="169">
        <v>7769.32</v>
      </c>
      <c r="M3146" s="169">
        <v>102.16348000000001</v>
      </c>
      <c r="N3146" s="170">
        <v>7937.4076839999998</v>
      </c>
      <c r="O3146" s="169" t="str">
        <f t="shared" si="49"/>
        <v>GNM</v>
      </c>
    </row>
    <row r="3147" spans="1:15" hidden="1" outlineLevel="3" x14ac:dyDescent="0.25">
      <c r="A3147" s="169" t="s">
        <v>1350</v>
      </c>
      <c r="B3147" s="169" t="s">
        <v>1351</v>
      </c>
      <c r="C3147" s="169" t="s">
        <v>1347</v>
      </c>
      <c r="D3147" s="169">
        <v>3</v>
      </c>
      <c r="E3147" s="171">
        <v>47381</v>
      </c>
      <c r="J3147" s="169">
        <v>2.39</v>
      </c>
      <c r="K3147" s="171">
        <v>43891</v>
      </c>
      <c r="L3147" s="169">
        <v>7704.02</v>
      </c>
      <c r="M3147" s="169">
        <v>102.16348000000001</v>
      </c>
      <c r="N3147" s="170">
        <v>7870.6949320000003</v>
      </c>
      <c r="O3147" s="169" t="str">
        <f t="shared" si="49"/>
        <v>GNM</v>
      </c>
    </row>
    <row r="3148" spans="1:15" hidden="1" outlineLevel="3" x14ac:dyDescent="0.25">
      <c r="A3148" s="169" t="s">
        <v>1350</v>
      </c>
      <c r="B3148" s="169" t="s">
        <v>1351</v>
      </c>
      <c r="C3148" s="169" t="s">
        <v>1347</v>
      </c>
      <c r="D3148" s="169">
        <v>3</v>
      </c>
      <c r="E3148" s="171">
        <v>47381</v>
      </c>
      <c r="J3148" s="169">
        <v>2.39</v>
      </c>
      <c r="K3148" s="171">
        <v>43922</v>
      </c>
      <c r="L3148" s="169">
        <v>8387.1299999999992</v>
      </c>
      <c r="M3148" s="169">
        <v>102.16348000000001</v>
      </c>
      <c r="N3148" s="170">
        <v>8568.5838800000001</v>
      </c>
      <c r="O3148" s="169" t="str">
        <f t="shared" si="49"/>
        <v>GNM</v>
      </c>
    </row>
    <row r="3149" spans="1:15" hidden="1" outlineLevel="3" x14ac:dyDescent="0.25">
      <c r="A3149" s="169" t="s">
        <v>1350</v>
      </c>
      <c r="B3149" s="169" t="s">
        <v>1351</v>
      </c>
      <c r="C3149" s="169" t="s">
        <v>1347</v>
      </c>
      <c r="D3149" s="169">
        <v>3</v>
      </c>
      <c r="E3149" s="171">
        <v>47381</v>
      </c>
      <c r="J3149" s="169">
        <v>2.39</v>
      </c>
      <c r="K3149" s="171">
        <v>43952</v>
      </c>
      <c r="L3149" s="169">
        <v>8797.36</v>
      </c>
      <c r="M3149" s="169">
        <v>102.16348000000001</v>
      </c>
      <c r="N3149" s="170">
        <v>8987.6891240000004</v>
      </c>
      <c r="O3149" s="169" t="str">
        <f t="shared" si="49"/>
        <v>GNM</v>
      </c>
    </row>
    <row r="3150" spans="1:15" hidden="1" outlineLevel="3" x14ac:dyDescent="0.25">
      <c r="A3150" s="169" t="s">
        <v>1350</v>
      </c>
      <c r="B3150" s="169" t="s">
        <v>1351</v>
      </c>
      <c r="C3150" s="169" t="s">
        <v>1347</v>
      </c>
      <c r="D3150" s="169">
        <v>3</v>
      </c>
      <c r="E3150" s="171">
        <v>47381</v>
      </c>
      <c r="J3150" s="169">
        <v>2.39</v>
      </c>
      <c r="K3150" s="171">
        <v>43983</v>
      </c>
      <c r="L3150" s="169">
        <v>8687.48</v>
      </c>
      <c r="M3150" s="169">
        <v>102.16348000000001</v>
      </c>
      <c r="N3150" s="170">
        <v>8875.4318920000005</v>
      </c>
      <c r="O3150" s="169" t="str">
        <f t="shared" si="49"/>
        <v>GNM</v>
      </c>
    </row>
    <row r="3151" spans="1:15" hidden="1" outlineLevel="3" x14ac:dyDescent="0.25">
      <c r="A3151" s="169" t="s">
        <v>1350</v>
      </c>
      <c r="B3151" s="169" t="s">
        <v>1351</v>
      </c>
      <c r="C3151" s="169" t="s">
        <v>1347</v>
      </c>
      <c r="D3151" s="169">
        <v>3</v>
      </c>
      <c r="E3151" s="171">
        <v>47381</v>
      </c>
      <c r="J3151" s="169">
        <v>2.39</v>
      </c>
      <c r="K3151" s="171">
        <v>44013</v>
      </c>
      <c r="L3151" s="169">
        <v>9205.2900000000009</v>
      </c>
      <c r="M3151" s="169">
        <v>102.16348000000001</v>
      </c>
      <c r="N3151" s="170">
        <v>9404.4446079999998</v>
      </c>
      <c r="O3151" s="169" t="str">
        <f t="shared" si="49"/>
        <v>GNM</v>
      </c>
    </row>
    <row r="3152" spans="1:15" hidden="1" outlineLevel="3" x14ac:dyDescent="0.25">
      <c r="A3152" s="169" t="s">
        <v>1350</v>
      </c>
      <c r="B3152" s="169" t="s">
        <v>1351</v>
      </c>
      <c r="C3152" s="169" t="s">
        <v>1347</v>
      </c>
      <c r="D3152" s="169">
        <v>3</v>
      </c>
      <c r="E3152" s="171">
        <v>47381</v>
      </c>
      <c r="J3152" s="169">
        <v>2.39</v>
      </c>
      <c r="K3152" s="171">
        <v>44044</v>
      </c>
      <c r="L3152" s="169">
        <v>8946.2099999999991</v>
      </c>
      <c r="M3152" s="169">
        <v>102.16348000000001</v>
      </c>
      <c r="N3152" s="170">
        <v>9139.7594640000007</v>
      </c>
      <c r="O3152" s="169" t="str">
        <f t="shared" si="49"/>
        <v>GNM</v>
      </c>
    </row>
    <row r="3153" spans="1:15" hidden="1" outlineLevel="3" x14ac:dyDescent="0.25">
      <c r="A3153" s="169" t="s">
        <v>1350</v>
      </c>
      <c r="B3153" s="169" t="s">
        <v>1351</v>
      </c>
      <c r="C3153" s="169" t="s">
        <v>1347</v>
      </c>
      <c r="D3153" s="169">
        <v>3</v>
      </c>
      <c r="E3153" s="171">
        <v>47381</v>
      </c>
      <c r="J3153" s="169">
        <v>2.39</v>
      </c>
      <c r="K3153" s="171">
        <v>44075</v>
      </c>
      <c r="L3153" s="169">
        <v>8592.73</v>
      </c>
      <c r="M3153" s="169">
        <v>102.16348000000001</v>
      </c>
      <c r="N3153" s="170">
        <v>8778.6319949999997</v>
      </c>
      <c r="O3153" s="169" t="str">
        <f t="shared" si="49"/>
        <v>GNM</v>
      </c>
    </row>
    <row r="3154" spans="1:15" hidden="1" outlineLevel="3" x14ac:dyDescent="0.25">
      <c r="A3154" s="169" t="s">
        <v>1350</v>
      </c>
      <c r="B3154" s="169" t="s">
        <v>1351</v>
      </c>
      <c r="C3154" s="169" t="s">
        <v>1347</v>
      </c>
      <c r="D3154" s="169">
        <v>3</v>
      </c>
      <c r="E3154" s="171">
        <v>47381</v>
      </c>
      <c r="J3154" s="169">
        <v>2.39</v>
      </c>
      <c r="K3154" s="171">
        <v>44105</v>
      </c>
      <c r="L3154" s="169">
        <v>8200.93</v>
      </c>
      <c r="M3154" s="169">
        <v>102.16348000000001</v>
      </c>
      <c r="N3154" s="170">
        <v>8378.3554800000002</v>
      </c>
      <c r="O3154" s="169" t="str">
        <f t="shared" si="49"/>
        <v>GNM</v>
      </c>
    </row>
    <row r="3155" spans="1:15" hidden="1" outlineLevel="3" x14ac:dyDescent="0.25">
      <c r="A3155" s="169" t="s">
        <v>1350</v>
      </c>
      <c r="B3155" s="169" t="s">
        <v>1351</v>
      </c>
      <c r="C3155" s="169" t="s">
        <v>1347</v>
      </c>
      <c r="D3155" s="169">
        <v>3</v>
      </c>
      <c r="E3155" s="171">
        <v>47381</v>
      </c>
      <c r="J3155" s="169">
        <v>2.39</v>
      </c>
      <c r="K3155" s="171">
        <v>44136</v>
      </c>
      <c r="L3155" s="169">
        <v>7969.34</v>
      </c>
      <c r="M3155" s="169">
        <v>102.16348000000001</v>
      </c>
      <c r="N3155" s="170">
        <v>8141.7550769999998</v>
      </c>
      <c r="O3155" s="169" t="str">
        <f t="shared" si="49"/>
        <v>GNM</v>
      </c>
    </row>
    <row r="3156" spans="1:15" hidden="1" outlineLevel="3" x14ac:dyDescent="0.25">
      <c r="A3156" s="169" t="s">
        <v>1350</v>
      </c>
      <c r="B3156" s="169" t="s">
        <v>1351</v>
      </c>
      <c r="C3156" s="169" t="s">
        <v>1347</v>
      </c>
      <c r="D3156" s="169">
        <v>3</v>
      </c>
      <c r="E3156" s="171">
        <v>47381</v>
      </c>
      <c r="J3156" s="169">
        <v>2.39</v>
      </c>
      <c r="K3156" s="171">
        <v>44166</v>
      </c>
      <c r="L3156" s="169">
        <v>7595.63</v>
      </c>
      <c r="M3156" s="169">
        <v>102.16348000000001</v>
      </c>
      <c r="N3156" s="170">
        <v>7759.9599360000002</v>
      </c>
      <c r="O3156" s="169" t="str">
        <f t="shared" si="49"/>
        <v>GNM</v>
      </c>
    </row>
    <row r="3157" spans="1:15" hidden="1" outlineLevel="3" x14ac:dyDescent="0.25">
      <c r="A3157" s="169" t="s">
        <v>1350</v>
      </c>
      <c r="B3157" s="169" t="s">
        <v>1351</v>
      </c>
      <c r="C3157" s="169" t="s">
        <v>1347</v>
      </c>
      <c r="D3157" s="169">
        <v>3</v>
      </c>
      <c r="E3157" s="171">
        <v>47381</v>
      </c>
      <c r="J3157" s="169">
        <v>2.39</v>
      </c>
      <c r="K3157" s="171">
        <v>44197</v>
      </c>
      <c r="L3157" s="169">
        <v>7768.17</v>
      </c>
      <c r="M3157" s="169">
        <v>102.16348000000001</v>
      </c>
      <c r="N3157" s="170">
        <v>7936.2328040000002</v>
      </c>
      <c r="O3157" s="169" t="str">
        <f t="shared" si="49"/>
        <v>GNM</v>
      </c>
    </row>
    <row r="3158" spans="1:15" hidden="1" outlineLevel="3" x14ac:dyDescent="0.25">
      <c r="A3158" s="169" t="s">
        <v>1350</v>
      </c>
      <c r="B3158" s="169" t="s">
        <v>1351</v>
      </c>
      <c r="C3158" s="169" t="s">
        <v>1347</v>
      </c>
      <c r="D3158" s="169">
        <v>3</v>
      </c>
      <c r="E3158" s="171">
        <v>47381</v>
      </c>
      <c r="J3158" s="169">
        <v>2.39</v>
      </c>
      <c r="K3158" s="171">
        <v>44228</v>
      </c>
      <c r="L3158" s="169">
        <v>6975.84</v>
      </c>
      <c r="M3158" s="169">
        <v>102.16348000000001</v>
      </c>
      <c r="N3158" s="170">
        <v>7126.7609030000003</v>
      </c>
      <c r="O3158" s="169" t="str">
        <f t="shared" si="49"/>
        <v>GNM</v>
      </c>
    </row>
    <row r="3159" spans="1:15" hidden="1" outlineLevel="3" x14ac:dyDescent="0.25">
      <c r="A3159" s="169" t="s">
        <v>1350</v>
      </c>
      <c r="B3159" s="169" t="s">
        <v>1351</v>
      </c>
      <c r="C3159" s="169" t="s">
        <v>1347</v>
      </c>
      <c r="D3159" s="169">
        <v>3</v>
      </c>
      <c r="E3159" s="171">
        <v>47381</v>
      </c>
      <c r="J3159" s="169">
        <v>2.39</v>
      </c>
      <c r="K3159" s="171">
        <v>44256</v>
      </c>
      <c r="L3159" s="169">
        <v>6992.46</v>
      </c>
      <c r="M3159" s="169">
        <v>102.16348000000001</v>
      </c>
      <c r="N3159" s="170">
        <v>7143.7404740000002</v>
      </c>
      <c r="O3159" s="169" t="str">
        <f t="shared" si="49"/>
        <v>GNM</v>
      </c>
    </row>
    <row r="3160" spans="1:15" hidden="1" outlineLevel="3" x14ac:dyDescent="0.25">
      <c r="A3160" s="169" t="s">
        <v>1350</v>
      </c>
      <c r="B3160" s="169" t="s">
        <v>1351</v>
      </c>
      <c r="C3160" s="169" t="s">
        <v>1347</v>
      </c>
      <c r="D3160" s="169">
        <v>3</v>
      </c>
      <c r="E3160" s="171">
        <v>47381</v>
      </c>
      <c r="J3160" s="169">
        <v>2.39</v>
      </c>
      <c r="K3160" s="171">
        <v>44287</v>
      </c>
      <c r="L3160" s="169">
        <v>7512.06</v>
      </c>
      <c r="M3160" s="169">
        <v>102.16348000000001</v>
      </c>
      <c r="N3160" s="170">
        <v>7674.5819160000001</v>
      </c>
      <c r="O3160" s="169" t="str">
        <f t="shared" si="49"/>
        <v>GNM</v>
      </c>
    </row>
    <row r="3161" spans="1:15" hidden="1" outlineLevel="3" x14ac:dyDescent="0.25">
      <c r="A3161" s="169" t="s">
        <v>1350</v>
      </c>
      <c r="B3161" s="169" t="s">
        <v>1351</v>
      </c>
      <c r="C3161" s="169" t="s">
        <v>1347</v>
      </c>
      <c r="D3161" s="169">
        <v>3</v>
      </c>
      <c r="E3161" s="171">
        <v>47381</v>
      </c>
      <c r="J3161" s="169">
        <v>2.39</v>
      </c>
      <c r="K3161" s="171">
        <v>44317</v>
      </c>
      <c r="L3161" s="169">
        <v>7731.49</v>
      </c>
      <c r="M3161" s="169">
        <v>102.16348000000001</v>
      </c>
      <c r="N3161" s="170">
        <v>7898.7592400000003</v>
      </c>
      <c r="O3161" s="169" t="str">
        <f t="shared" si="49"/>
        <v>GNM</v>
      </c>
    </row>
    <row r="3162" spans="1:15" hidden="1" outlineLevel="3" x14ac:dyDescent="0.25">
      <c r="A3162" s="169" t="s">
        <v>1350</v>
      </c>
      <c r="B3162" s="169" t="s">
        <v>1351</v>
      </c>
      <c r="C3162" s="169" t="s">
        <v>1347</v>
      </c>
      <c r="D3162" s="169">
        <v>3</v>
      </c>
      <c r="E3162" s="171">
        <v>47381</v>
      </c>
      <c r="J3162" s="169">
        <v>2.39</v>
      </c>
      <c r="K3162" s="171">
        <v>44348</v>
      </c>
      <c r="L3162" s="169">
        <v>7851.07</v>
      </c>
      <c r="M3162" s="169">
        <v>102.16348000000001</v>
      </c>
      <c r="N3162" s="170">
        <v>8020.9263289999999</v>
      </c>
      <c r="O3162" s="169" t="str">
        <f t="shared" si="49"/>
        <v>GNM</v>
      </c>
    </row>
    <row r="3163" spans="1:15" hidden="1" outlineLevel="3" x14ac:dyDescent="0.25">
      <c r="A3163" s="169" t="s">
        <v>1350</v>
      </c>
      <c r="B3163" s="169" t="s">
        <v>1351</v>
      </c>
      <c r="C3163" s="169" t="s">
        <v>1347</v>
      </c>
      <c r="D3163" s="169">
        <v>3</v>
      </c>
      <c r="E3163" s="171">
        <v>47381</v>
      </c>
      <c r="J3163" s="169">
        <v>2.39</v>
      </c>
      <c r="K3163" s="171">
        <v>44378</v>
      </c>
      <c r="L3163" s="169">
        <v>8005.36</v>
      </c>
      <c r="M3163" s="169">
        <v>102.16348000000001</v>
      </c>
      <c r="N3163" s="170">
        <v>8178.5543630000002</v>
      </c>
      <c r="O3163" s="169" t="str">
        <f t="shared" si="49"/>
        <v>GNM</v>
      </c>
    </row>
    <row r="3164" spans="1:15" hidden="1" outlineLevel="3" x14ac:dyDescent="0.25">
      <c r="A3164" s="169" t="s">
        <v>1350</v>
      </c>
      <c r="B3164" s="169" t="s">
        <v>1351</v>
      </c>
      <c r="C3164" s="169" t="s">
        <v>1347</v>
      </c>
      <c r="D3164" s="169">
        <v>3</v>
      </c>
      <c r="E3164" s="171">
        <v>47381</v>
      </c>
      <c r="J3164" s="169">
        <v>2.39</v>
      </c>
      <c r="K3164" s="171">
        <v>44409</v>
      </c>
      <c r="L3164" s="169">
        <v>7762.25</v>
      </c>
      <c r="M3164" s="169">
        <v>102.16348000000001</v>
      </c>
      <c r="N3164" s="170">
        <v>7930.1847260000004</v>
      </c>
      <c r="O3164" s="169" t="str">
        <f t="shared" si="49"/>
        <v>GNM</v>
      </c>
    </row>
    <row r="3165" spans="1:15" hidden="1" outlineLevel="3" x14ac:dyDescent="0.25">
      <c r="A3165" s="169" t="s">
        <v>1350</v>
      </c>
      <c r="B3165" s="169" t="s">
        <v>1351</v>
      </c>
      <c r="C3165" s="169" t="s">
        <v>1347</v>
      </c>
      <c r="D3165" s="169">
        <v>3</v>
      </c>
      <c r="E3165" s="171">
        <v>47381</v>
      </c>
      <c r="J3165" s="169">
        <v>2.39</v>
      </c>
      <c r="K3165" s="171">
        <v>44440</v>
      </c>
      <c r="L3165" s="169">
        <v>7733.3</v>
      </c>
      <c r="M3165" s="169">
        <v>102.16348000000001</v>
      </c>
      <c r="N3165" s="170">
        <v>7900.6083989999997</v>
      </c>
      <c r="O3165" s="169" t="str">
        <f t="shared" si="49"/>
        <v>GNM</v>
      </c>
    </row>
    <row r="3166" spans="1:15" hidden="1" outlineLevel="3" x14ac:dyDescent="0.25">
      <c r="A3166" s="169" t="s">
        <v>1350</v>
      </c>
      <c r="B3166" s="169" t="s">
        <v>1351</v>
      </c>
      <c r="C3166" s="169" t="s">
        <v>1347</v>
      </c>
      <c r="D3166" s="169">
        <v>3</v>
      </c>
      <c r="E3166" s="171">
        <v>47381</v>
      </c>
      <c r="J3166" s="169">
        <v>2.39</v>
      </c>
      <c r="K3166" s="171">
        <v>44470</v>
      </c>
      <c r="L3166" s="169">
        <v>7214.51</v>
      </c>
      <c r="M3166" s="169">
        <v>102.16348000000001</v>
      </c>
      <c r="N3166" s="170">
        <v>7370.5944810000001</v>
      </c>
      <c r="O3166" s="169" t="str">
        <f t="shared" si="49"/>
        <v>GNM</v>
      </c>
    </row>
    <row r="3167" spans="1:15" hidden="1" outlineLevel="3" x14ac:dyDescent="0.25">
      <c r="A3167" s="169" t="s">
        <v>1350</v>
      </c>
      <c r="B3167" s="169" t="s">
        <v>1351</v>
      </c>
      <c r="C3167" s="169" t="s">
        <v>1347</v>
      </c>
      <c r="D3167" s="169">
        <v>3</v>
      </c>
      <c r="E3167" s="171">
        <v>47381</v>
      </c>
      <c r="J3167" s="169">
        <v>2.39</v>
      </c>
      <c r="K3167" s="171">
        <v>44501</v>
      </c>
      <c r="L3167" s="169">
        <v>7103.97</v>
      </c>
      <c r="M3167" s="169">
        <v>102.16348000000001</v>
      </c>
      <c r="N3167" s="170">
        <v>7257.6629700000003</v>
      </c>
      <c r="O3167" s="169" t="str">
        <f t="shared" si="49"/>
        <v>GNM</v>
      </c>
    </row>
    <row r="3168" spans="1:15" hidden="1" outlineLevel="3" x14ac:dyDescent="0.25">
      <c r="A3168" s="169" t="s">
        <v>1350</v>
      </c>
      <c r="B3168" s="169" t="s">
        <v>1351</v>
      </c>
      <c r="C3168" s="169" t="s">
        <v>1347</v>
      </c>
      <c r="D3168" s="169">
        <v>3</v>
      </c>
      <c r="E3168" s="171">
        <v>47381</v>
      </c>
      <c r="J3168" s="169">
        <v>2.39</v>
      </c>
      <c r="K3168" s="171">
        <v>44531</v>
      </c>
      <c r="L3168" s="169">
        <v>6843.92</v>
      </c>
      <c r="M3168" s="169">
        <v>102.16348000000001</v>
      </c>
      <c r="N3168" s="170">
        <v>6991.9868399999996</v>
      </c>
      <c r="O3168" s="169" t="str">
        <f t="shared" si="49"/>
        <v>GNM</v>
      </c>
    </row>
    <row r="3169" spans="1:15" hidden="1" outlineLevel="3" x14ac:dyDescent="0.25">
      <c r="A3169" s="169" t="s">
        <v>1350</v>
      </c>
      <c r="B3169" s="169" t="s">
        <v>1351</v>
      </c>
      <c r="C3169" s="169" t="s">
        <v>1347</v>
      </c>
      <c r="D3169" s="169">
        <v>3</v>
      </c>
      <c r="E3169" s="171">
        <v>47381</v>
      </c>
      <c r="J3169" s="169">
        <v>2.39</v>
      </c>
      <c r="K3169" s="171">
        <v>44562</v>
      </c>
      <c r="L3169" s="169">
        <v>6832.09</v>
      </c>
      <c r="M3169" s="169">
        <v>102.16348000000001</v>
      </c>
      <c r="N3169" s="170">
        <v>6979.900901</v>
      </c>
      <c r="O3169" s="169" t="str">
        <f t="shared" si="49"/>
        <v>GNM</v>
      </c>
    </row>
    <row r="3170" spans="1:15" hidden="1" outlineLevel="3" x14ac:dyDescent="0.25">
      <c r="A3170" s="169" t="s">
        <v>1350</v>
      </c>
      <c r="B3170" s="169" t="s">
        <v>1351</v>
      </c>
      <c r="C3170" s="169" t="s">
        <v>1347</v>
      </c>
      <c r="D3170" s="169">
        <v>3</v>
      </c>
      <c r="E3170" s="171">
        <v>47381</v>
      </c>
      <c r="J3170" s="169">
        <v>2.39</v>
      </c>
      <c r="K3170" s="171">
        <v>44593</v>
      </c>
      <c r="L3170" s="169">
        <v>6298.49</v>
      </c>
      <c r="M3170" s="169">
        <v>102.16348000000001</v>
      </c>
      <c r="N3170" s="170">
        <v>6434.7565709999999</v>
      </c>
      <c r="O3170" s="169" t="str">
        <f t="shared" si="49"/>
        <v>GNM</v>
      </c>
    </row>
    <row r="3171" spans="1:15" hidden="1" outlineLevel="3" x14ac:dyDescent="0.25">
      <c r="A3171" s="169" t="s">
        <v>1350</v>
      </c>
      <c r="B3171" s="169" t="s">
        <v>1351</v>
      </c>
      <c r="C3171" s="169" t="s">
        <v>1347</v>
      </c>
      <c r="D3171" s="169">
        <v>3</v>
      </c>
      <c r="E3171" s="171">
        <v>47381</v>
      </c>
      <c r="J3171" s="169">
        <v>2.39</v>
      </c>
      <c r="K3171" s="171">
        <v>44621</v>
      </c>
      <c r="L3171" s="169">
        <v>6300.79</v>
      </c>
      <c r="M3171" s="169">
        <v>102.16348000000001</v>
      </c>
      <c r="N3171" s="170">
        <v>6437.106331</v>
      </c>
      <c r="O3171" s="169" t="str">
        <f t="shared" si="49"/>
        <v>GNM</v>
      </c>
    </row>
    <row r="3172" spans="1:15" hidden="1" outlineLevel="3" x14ac:dyDescent="0.25">
      <c r="A3172" s="169" t="s">
        <v>1350</v>
      </c>
      <c r="B3172" s="169" t="s">
        <v>1351</v>
      </c>
      <c r="C3172" s="169" t="s">
        <v>1347</v>
      </c>
      <c r="D3172" s="169">
        <v>3</v>
      </c>
      <c r="E3172" s="171">
        <v>47381</v>
      </c>
      <c r="J3172" s="169">
        <v>2.39</v>
      </c>
      <c r="K3172" s="171">
        <v>44652</v>
      </c>
      <c r="L3172" s="169">
        <v>6680.43</v>
      </c>
      <c r="M3172" s="169">
        <v>102.16348000000001</v>
      </c>
      <c r="N3172" s="170">
        <v>6824.9597670000003</v>
      </c>
      <c r="O3172" s="169" t="str">
        <f t="shared" si="49"/>
        <v>GNM</v>
      </c>
    </row>
    <row r="3173" spans="1:15" hidden="1" outlineLevel="3" x14ac:dyDescent="0.25">
      <c r="A3173" s="169" t="s">
        <v>1350</v>
      </c>
      <c r="B3173" s="169" t="s">
        <v>1351</v>
      </c>
      <c r="C3173" s="169" t="s">
        <v>1347</v>
      </c>
      <c r="D3173" s="169">
        <v>3</v>
      </c>
      <c r="E3173" s="171">
        <v>47381</v>
      </c>
      <c r="J3173" s="169">
        <v>2.39</v>
      </c>
      <c r="K3173" s="171">
        <v>44682</v>
      </c>
      <c r="L3173" s="169">
        <v>6826.98</v>
      </c>
      <c r="M3173" s="169">
        <v>102.16348000000001</v>
      </c>
      <c r="N3173" s="170">
        <v>6974.6803470000004</v>
      </c>
      <c r="O3173" s="169" t="str">
        <f t="shared" si="49"/>
        <v>GNM</v>
      </c>
    </row>
    <row r="3174" spans="1:15" hidden="1" outlineLevel="3" x14ac:dyDescent="0.25">
      <c r="A3174" s="169" t="s">
        <v>1350</v>
      </c>
      <c r="B3174" s="169" t="s">
        <v>1351</v>
      </c>
      <c r="C3174" s="169" t="s">
        <v>1347</v>
      </c>
      <c r="D3174" s="169">
        <v>3</v>
      </c>
      <c r="E3174" s="171">
        <v>47381</v>
      </c>
      <c r="J3174" s="169">
        <v>2.39</v>
      </c>
      <c r="K3174" s="171">
        <v>44713</v>
      </c>
      <c r="L3174" s="169">
        <v>6898.04</v>
      </c>
      <c r="M3174" s="169">
        <v>102.16348000000001</v>
      </c>
      <c r="N3174" s="170">
        <v>7047.2777159999996</v>
      </c>
      <c r="O3174" s="169" t="str">
        <f t="shared" si="49"/>
        <v>GNM</v>
      </c>
    </row>
    <row r="3175" spans="1:15" hidden="1" outlineLevel="3" x14ac:dyDescent="0.25">
      <c r="A3175" s="169" t="s">
        <v>1350</v>
      </c>
      <c r="B3175" s="169" t="s">
        <v>1351</v>
      </c>
      <c r="C3175" s="169" t="s">
        <v>1347</v>
      </c>
      <c r="D3175" s="169">
        <v>3</v>
      </c>
      <c r="E3175" s="171">
        <v>47381</v>
      </c>
      <c r="J3175" s="169">
        <v>2.39</v>
      </c>
      <c r="K3175" s="171">
        <v>44743</v>
      </c>
      <c r="L3175" s="169">
        <v>6994.1</v>
      </c>
      <c r="M3175" s="169">
        <v>102.16348000000001</v>
      </c>
      <c r="N3175" s="170">
        <v>7145.4159550000004</v>
      </c>
      <c r="O3175" s="169" t="str">
        <f t="shared" si="49"/>
        <v>GNM</v>
      </c>
    </row>
    <row r="3176" spans="1:15" hidden="1" outlineLevel="3" x14ac:dyDescent="0.25">
      <c r="A3176" s="169" t="s">
        <v>1350</v>
      </c>
      <c r="B3176" s="169" t="s">
        <v>1351</v>
      </c>
      <c r="C3176" s="169" t="s">
        <v>1347</v>
      </c>
      <c r="D3176" s="169">
        <v>3</v>
      </c>
      <c r="E3176" s="171">
        <v>47381</v>
      </c>
      <c r="J3176" s="169">
        <v>2.39</v>
      </c>
      <c r="K3176" s="171">
        <v>44774</v>
      </c>
      <c r="L3176" s="169">
        <v>6793.27</v>
      </c>
      <c r="M3176" s="169">
        <v>102.16348000000001</v>
      </c>
      <c r="N3176" s="170">
        <v>6940.2410380000001</v>
      </c>
      <c r="O3176" s="169" t="str">
        <f t="shared" si="49"/>
        <v>GNM</v>
      </c>
    </row>
    <row r="3177" spans="1:15" hidden="1" outlineLevel="3" x14ac:dyDescent="0.25">
      <c r="A3177" s="169" t="s">
        <v>1350</v>
      </c>
      <c r="B3177" s="169" t="s">
        <v>1351</v>
      </c>
      <c r="C3177" s="169" t="s">
        <v>1347</v>
      </c>
      <c r="D3177" s="169">
        <v>3</v>
      </c>
      <c r="E3177" s="171">
        <v>47381</v>
      </c>
      <c r="J3177" s="169">
        <v>2.39</v>
      </c>
      <c r="K3177" s="171">
        <v>44805</v>
      </c>
      <c r="L3177" s="169">
        <v>6752.64</v>
      </c>
      <c r="M3177" s="169">
        <v>102.16348000000001</v>
      </c>
      <c r="N3177" s="170">
        <v>6898.7320159999999</v>
      </c>
      <c r="O3177" s="169" t="str">
        <f t="shared" si="49"/>
        <v>GNM</v>
      </c>
    </row>
    <row r="3178" spans="1:15" hidden="1" outlineLevel="3" x14ac:dyDescent="0.25">
      <c r="A3178" s="169" t="s">
        <v>1350</v>
      </c>
      <c r="B3178" s="169" t="s">
        <v>1351</v>
      </c>
      <c r="C3178" s="169" t="s">
        <v>1347</v>
      </c>
      <c r="D3178" s="169">
        <v>3</v>
      </c>
      <c r="E3178" s="171">
        <v>47381</v>
      </c>
      <c r="J3178" s="169">
        <v>2.39</v>
      </c>
      <c r="K3178" s="171">
        <v>44835</v>
      </c>
      <c r="L3178" s="169">
        <v>6351.46</v>
      </c>
      <c r="M3178" s="169">
        <v>102.16348000000001</v>
      </c>
      <c r="N3178" s="170">
        <v>6488.8725670000003</v>
      </c>
      <c r="O3178" s="169" t="str">
        <f t="shared" si="49"/>
        <v>GNM</v>
      </c>
    </row>
    <row r="3179" spans="1:15" hidden="1" outlineLevel="3" x14ac:dyDescent="0.25">
      <c r="A3179" s="169" t="s">
        <v>1350</v>
      </c>
      <c r="B3179" s="169" t="s">
        <v>1351</v>
      </c>
      <c r="C3179" s="169" t="s">
        <v>1347</v>
      </c>
      <c r="D3179" s="169">
        <v>3</v>
      </c>
      <c r="E3179" s="171">
        <v>47381</v>
      </c>
      <c r="J3179" s="169">
        <v>2.39</v>
      </c>
      <c r="K3179" s="171">
        <v>44866</v>
      </c>
      <c r="L3179" s="169">
        <v>6252.93</v>
      </c>
      <c r="M3179" s="169">
        <v>102.16348000000001</v>
      </c>
      <c r="N3179" s="170">
        <v>6388.2108900000003</v>
      </c>
      <c r="O3179" s="169" t="str">
        <f t="shared" si="49"/>
        <v>GNM</v>
      </c>
    </row>
    <row r="3180" spans="1:15" hidden="1" outlineLevel="3" x14ac:dyDescent="0.25">
      <c r="A3180" s="169" t="s">
        <v>1350</v>
      </c>
      <c r="B3180" s="169" t="s">
        <v>1351</v>
      </c>
      <c r="C3180" s="169" t="s">
        <v>1347</v>
      </c>
      <c r="D3180" s="169">
        <v>3</v>
      </c>
      <c r="E3180" s="171">
        <v>47381</v>
      </c>
      <c r="J3180" s="169">
        <v>2.39</v>
      </c>
      <c r="K3180" s="171">
        <v>44896</v>
      </c>
      <c r="L3180" s="169">
        <v>6048.14</v>
      </c>
      <c r="M3180" s="169">
        <v>102.16348000000001</v>
      </c>
      <c r="N3180" s="170">
        <v>6178.9902990000001</v>
      </c>
      <c r="O3180" s="169" t="str">
        <f t="shared" ref="O3180:O3243" si="50">LEFT(B3180,3)</f>
        <v>GNM</v>
      </c>
    </row>
    <row r="3181" spans="1:15" hidden="1" outlineLevel="3" x14ac:dyDescent="0.25">
      <c r="A3181" s="169" t="s">
        <v>1350</v>
      </c>
      <c r="B3181" s="169" t="s">
        <v>1351</v>
      </c>
      <c r="C3181" s="169" t="s">
        <v>1347</v>
      </c>
      <c r="D3181" s="169">
        <v>3</v>
      </c>
      <c r="E3181" s="171">
        <v>47381</v>
      </c>
      <c r="J3181" s="169">
        <v>2.39</v>
      </c>
      <c r="K3181" s="171">
        <v>44927</v>
      </c>
      <c r="L3181" s="169">
        <v>6024.79</v>
      </c>
      <c r="M3181" s="169">
        <v>102.16348000000001</v>
      </c>
      <c r="N3181" s="170">
        <v>6155.1351269999996</v>
      </c>
      <c r="O3181" s="169" t="str">
        <f t="shared" si="50"/>
        <v>GNM</v>
      </c>
    </row>
    <row r="3182" spans="1:15" hidden="1" outlineLevel="3" x14ac:dyDescent="0.25">
      <c r="A3182" s="169" t="s">
        <v>1350</v>
      </c>
      <c r="B3182" s="169" t="s">
        <v>1351</v>
      </c>
      <c r="C3182" s="169" t="s">
        <v>1347</v>
      </c>
      <c r="D3182" s="169">
        <v>3</v>
      </c>
      <c r="E3182" s="171">
        <v>47381</v>
      </c>
      <c r="J3182" s="169">
        <v>2.39</v>
      </c>
      <c r="K3182" s="171">
        <v>44958</v>
      </c>
      <c r="L3182" s="169">
        <v>5620.32</v>
      </c>
      <c r="M3182" s="169">
        <v>102.16348000000001</v>
      </c>
      <c r="N3182" s="170">
        <v>5741.9144990000004</v>
      </c>
      <c r="O3182" s="169" t="str">
        <f t="shared" si="50"/>
        <v>GNM</v>
      </c>
    </row>
    <row r="3183" spans="1:15" hidden="1" outlineLevel="3" x14ac:dyDescent="0.25">
      <c r="A3183" s="169" t="s">
        <v>1350</v>
      </c>
      <c r="B3183" s="169" t="s">
        <v>1351</v>
      </c>
      <c r="C3183" s="169" t="s">
        <v>1347</v>
      </c>
      <c r="D3183" s="169">
        <v>3</v>
      </c>
      <c r="E3183" s="171">
        <v>47381</v>
      </c>
      <c r="J3183" s="169">
        <v>2.39</v>
      </c>
      <c r="K3183" s="171">
        <v>44986</v>
      </c>
      <c r="L3183" s="169">
        <v>5611.44</v>
      </c>
      <c r="M3183" s="169">
        <v>102.16348000000001</v>
      </c>
      <c r="N3183" s="170">
        <v>5732.8423819999998</v>
      </c>
      <c r="O3183" s="169" t="str">
        <f t="shared" si="50"/>
        <v>GNM</v>
      </c>
    </row>
    <row r="3184" spans="1:15" hidden="1" outlineLevel="3" x14ac:dyDescent="0.25">
      <c r="A3184" s="169" t="s">
        <v>1350</v>
      </c>
      <c r="B3184" s="169" t="s">
        <v>1351</v>
      </c>
      <c r="C3184" s="169" t="s">
        <v>1347</v>
      </c>
      <c r="D3184" s="169">
        <v>3</v>
      </c>
      <c r="E3184" s="171">
        <v>47381</v>
      </c>
      <c r="J3184" s="169">
        <v>2.39</v>
      </c>
      <c r="K3184" s="171">
        <v>45017</v>
      </c>
      <c r="L3184" s="169">
        <v>5875.6</v>
      </c>
      <c r="M3184" s="169">
        <v>102.16348000000001</v>
      </c>
      <c r="N3184" s="170">
        <v>6002.717431</v>
      </c>
      <c r="O3184" s="169" t="str">
        <f t="shared" si="50"/>
        <v>GNM</v>
      </c>
    </row>
    <row r="3185" spans="1:15" hidden="1" outlineLevel="3" x14ac:dyDescent="0.25">
      <c r="A3185" s="169" t="s">
        <v>1350</v>
      </c>
      <c r="B3185" s="169" t="s">
        <v>1351</v>
      </c>
      <c r="C3185" s="169" t="s">
        <v>1347</v>
      </c>
      <c r="D3185" s="169">
        <v>3</v>
      </c>
      <c r="E3185" s="171">
        <v>47381</v>
      </c>
      <c r="J3185" s="169">
        <v>2.39</v>
      </c>
      <c r="K3185" s="171">
        <v>45047</v>
      </c>
      <c r="L3185" s="169">
        <v>5973.96</v>
      </c>
      <c r="M3185" s="169">
        <v>102.16348000000001</v>
      </c>
      <c r="N3185" s="170">
        <v>6103.20543</v>
      </c>
      <c r="O3185" s="169" t="str">
        <f t="shared" si="50"/>
        <v>GNM</v>
      </c>
    </row>
    <row r="3186" spans="1:15" hidden="1" outlineLevel="3" x14ac:dyDescent="0.25">
      <c r="A3186" s="169" t="s">
        <v>1350</v>
      </c>
      <c r="B3186" s="169" t="s">
        <v>1351</v>
      </c>
      <c r="C3186" s="169" t="s">
        <v>1347</v>
      </c>
      <c r="D3186" s="169">
        <v>3</v>
      </c>
      <c r="E3186" s="171">
        <v>47381</v>
      </c>
      <c r="J3186" s="169">
        <v>2.39</v>
      </c>
      <c r="K3186" s="171">
        <v>45078</v>
      </c>
      <c r="L3186" s="169">
        <v>6016.23</v>
      </c>
      <c r="M3186" s="169">
        <v>102.16348000000001</v>
      </c>
      <c r="N3186" s="170">
        <v>6146.3899330000004</v>
      </c>
      <c r="O3186" s="169" t="str">
        <f t="shared" si="50"/>
        <v>GNM</v>
      </c>
    </row>
    <row r="3187" spans="1:15" hidden="1" outlineLevel="3" x14ac:dyDescent="0.25">
      <c r="A3187" s="169" t="s">
        <v>1350</v>
      </c>
      <c r="B3187" s="169" t="s">
        <v>1351</v>
      </c>
      <c r="C3187" s="169" t="s">
        <v>1347</v>
      </c>
      <c r="D3187" s="169">
        <v>3</v>
      </c>
      <c r="E3187" s="171">
        <v>47381</v>
      </c>
      <c r="J3187" s="169">
        <v>2.39</v>
      </c>
      <c r="K3187" s="171">
        <v>45108</v>
      </c>
      <c r="L3187" s="169">
        <v>6074.79</v>
      </c>
      <c r="M3187" s="169">
        <v>102.16348000000001</v>
      </c>
      <c r="N3187" s="170">
        <v>6206.2168670000001</v>
      </c>
      <c r="O3187" s="169" t="str">
        <f t="shared" si="50"/>
        <v>GNM</v>
      </c>
    </row>
    <row r="3188" spans="1:15" hidden="1" outlineLevel="3" x14ac:dyDescent="0.25">
      <c r="A3188" s="169" t="s">
        <v>1350</v>
      </c>
      <c r="B3188" s="169" t="s">
        <v>1351</v>
      </c>
      <c r="C3188" s="169" t="s">
        <v>1347</v>
      </c>
      <c r="D3188" s="169">
        <v>3</v>
      </c>
      <c r="E3188" s="171">
        <v>47381</v>
      </c>
      <c r="J3188" s="169">
        <v>2.39</v>
      </c>
      <c r="K3188" s="171">
        <v>45139</v>
      </c>
      <c r="L3188" s="169">
        <v>5920.01</v>
      </c>
      <c r="M3188" s="169">
        <v>102.16348000000001</v>
      </c>
      <c r="N3188" s="170">
        <v>6048.0882320000001</v>
      </c>
      <c r="O3188" s="169" t="str">
        <f t="shared" si="50"/>
        <v>GNM</v>
      </c>
    </row>
    <row r="3189" spans="1:15" hidden="1" outlineLevel="3" x14ac:dyDescent="0.25">
      <c r="A3189" s="169" t="s">
        <v>1350</v>
      </c>
      <c r="B3189" s="169" t="s">
        <v>1351</v>
      </c>
      <c r="C3189" s="169" t="s">
        <v>1347</v>
      </c>
      <c r="D3189" s="169">
        <v>3</v>
      </c>
      <c r="E3189" s="171">
        <v>47381</v>
      </c>
      <c r="J3189" s="169">
        <v>2.39</v>
      </c>
      <c r="K3189" s="171">
        <v>45170</v>
      </c>
      <c r="L3189" s="169">
        <v>5880.04</v>
      </c>
      <c r="M3189" s="169">
        <v>102.16348000000001</v>
      </c>
      <c r="N3189" s="170">
        <v>6007.2534889999997</v>
      </c>
      <c r="O3189" s="169" t="str">
        <f t="shared" si="50"/>
        <v>GNM</v>
      </c>
    </row>
    <row r="3190" spans="1:15" hidden="1" outlineLevel="3" x14ac:dyDescent="0.25">
      <c r="A3190" s="169" t="s">
        <v>1350</v>
      </c>
      <c r="B3190" s="169" t="s">
        <v>1351</v>
      </c>
      <c r="C3190" s="169" t="s">
        <v>1347</v>
      </c>
      <c r="D3190" s="169">
        <v>3</v>
      </c>
      <c r="E3190" s="171">
        <v>47381</v>
      </c>
      <c r="J3190" s="169">
        <v>2.39</v>
      </c>
      <c r="K3190" s="171">
        <v>45200</v>
      </c>
      <c r="L3190" s="169">
        <v>5583.47</v>
      </c>
      <c r="M3190" s="169">
        <v>102.16348000000001</v>
      </c>
      <c r="N3190" s="170">
        <v>5704.2672570000004</v>
      </c>
      <c r="O3190" s="169" t="str">
        <f t="shared" si="50"/>
        <v>GNM</v>
      </c>
    </row>
    <row r="3191" spans="1:15" hidden="1" outlineLevel="3" x14ac:dyDescent="0.25">
      <c r="A3191" s="169" t="s">
        <v>1350</v>
      </c>
      <c r="B3191" s="169" t="s">
        <v>1351</v>
      </c>
      <c r="C3191" s="169" t="s">
        <v>1347</v>
      </c>
      <c r="D3191" s="169">
        <v>3</v>
      </c>
      <c r="E3191" s="171">
        <v>47381</v>
      </c>
      <c r="J3191" s="169">
        <v>2.39</v>
      </c>
      <c r="K3191" s="171">
        <v>45231</v>
      </c>
      <c r="L3191" s="169">
        <v>5502.54</v>
      </c>
      <c r="M3191" s="169">
        <v>102.16348000000001</v>
      </c>
      <c r="N3191" s="170">
        <v>5621.5863520000003</v>
      </c>
      <c r="O3191" s="169" t="str">
        <f t="shared" si="50"/>
        <v>GNM</v>
      </c>
    </row>
    <row r="3192" spans="1:15" hidden="1" outlineLevel="3" x14ac:dyDescent="0.25">
      <c r="A3192" s="169" t="s">
        <v>1350</v>
      </c>
      <c r="B3192" s="169" t="s">
        <v>1351</v>
      </c>
      <c r="C3192" s="169" t="s">
        <v>1347</v>
      </c>
      <c r="D3192" s="169">
        <v>3</v>
      </c>
      <c r="E3192" s="171">
        <v>47381</v>
      </c>
      <c r="J3192" s="169">
        <v>2.39</v>
      </c>
      <c r="K3192" s="171">
        <v>45261</v>
      </c>
      <c r="L3192" s="169">
        <v>5348.42</v>
      </c>
      <c r="M3192" s="169">
        <v>102.16348000000001</v>
      </c>
      <c r="N3192" s="170">
        <v>5464.1319970000004</v>
      </c>
      <c r="O3192" s="169" t="str">
        <f t="shared" si="50"/>
        <v>GNM</v>
      </c>
    </row>
    <row r="3193" spans="1:15" hidden="1" outlineLevel="3" x14ac:dyDescent="0.25">
      <c r="A3193" s="169" t="s">
        <v>1350</v>
      </c>
      <c r="B3193" s="169" t="s">
        <v>1351</v>
      </c>
      <c r="C3193" s="169" t="s">
        <v>1347</v>
      </c>
      <c r="D3193" s="169">
        <v>3</v>
      </c>
      <c r="E3193" s="171">
        <v>47381</v>
      </c>
      <c r="J3193" s="169">
        <v>2.39</v>
      </c>
      <c r="K3193" s="171">
        <v>45292</v>
      </c>
      <c r="L3193" s="169">
        <v>5322.43</v>
      </c>
      <c r="M3193" s="169">
        <v>102.16348000000001</v>
      </c>
      <c r="N3193" s="170">
        <v>5437.5797089999996</v>
      </c>
      <c r="O3193" s="169" t="str">
        <f t="shared" si="50"/>
        <v>GNM</v>
      </c>
    </row>
    <row r="3194" spans="1:15" hidden="1" outlineLevel="3" x14ac:dyDescent="0.25">
      <c r="A3194" s="169" t="s">
        <v>1350</v>
      </c>
      <c r="B3194" s="169" t="s">
        <v>1351</v>
      </c>
      <c r="C3194" s="169" t="s">
        <v>1347</v>
      </c>
      <c r="D3194" s="169">
        <v>3</v>
      </c>
      <c r="E3194" s="171">
        <v>47381</v>
      </c>
      <c r="J3194" s="169">
        <v>2.39</v>
      </c>
      <c r="K3194" s="171">
        <v>45323</v>
      </c>
      <c r="L3194" s="169">
        <v>5024.22</v>
      </c>
      <c r="M3194" s="169">
        <v>102.16348000000001</v>
      </c>
      <c r="N3194" s="170">
        <v>5132.9179949999998</v>
      </c>
      <c r="O3194" s="169" t="str">
        <f t="shared" si="50"/>
        <v>GNM</v>
      </c>
    </row>
    <row r="3195" spans="1:15" hidden="1" outlineLevel="3" x14ac:dyDescent="0.25">
      <c r="A3195" s="169" t="s">
        <v>1350</v>
      </c>
      <c r="B3195" s="169" t="s">
        <v>1351</v>
      </c>
      <c r="C3195" s="169" t="s">
        <v>1347</v>
      </c>
      <c r="D3195" s="169">
        <v>3</v>
      </c>
      <c r="E3195" s="171">
        <v>47381</v>
      </c>
      <c r="J3195" s="169">
        <v>2.39</v>
      </c>
      <c r="K3195" s="171">
        <v>45352</v>
      </c>
      <c r="L3195" s="169">
        <v>5058.26</v>
      </c>
      <c r="M3195" s="169">
        <v>102.16348000000001</v>
      </c>
      <c r="N3195" s="170">
        <v>5167.6944430000003</v>
      </c>
      <c r="O3195" s="169" t="str">
        <f t="shared" si="50"/>
        <v>GNM</v>
      </c>
    </row>
    <row r="3196" spans="1:15" hidden="1" outlineLevel="3" x14ac:dyDescent="0.25">
      <c r="A3196" s="169" t="s">
        <v>1350</v>
      </c>
      <c r="B3196" s="169" t="s">
        <v>1351</v>
      </c>
      <c r="C3196" s="169" t="s">
        <v>1347</v>
      </c>
      <c r="D3196" s="169">
        <v>3</v>
      </c>
      <c r="E3196" s="171">
        <v>47381</v>
      </c>
      <c r="J3196" s="169">
        <v>2.39</v>
      </c>
      <c r="K3196" s="171">
        <v>45383</v>
      </c>
      <c r="L3196" s="169">
        <v>5280.16</v>
      </c>
      <c r="M3196" s="169">
        <v>102.16348000000001</v>
      </c>
      <c r="N3196" s="170">
        <v>5394.3952060000001</v>
      </c>
      <c r="O3196" s="169" t="str">
        <f t="shared" si="50"/>
        <v>GNM</v>
      </c>
    </row>
    <row r="3197" spans="1:15" hidden="1" outlineLevel="3" x14ac:dyDescent="0.25">
      <c r="A3197" s="169" t="s">
        <v>1350</v>
      </c>
      <c r="B3197" s="169" t="s">
        <v>1351</v>
      </c>
      <c r="C3197" s="169" t="s">
        <v>1347</v>
      </c>
      <c r="D3197" s="169">
        <v>3</v>
      </c>
      <c r="E3197" s="171">
        <v>47381</v>
      </c>
      <c r="J3197" s="169">
        <v>2.39</v>
      </c>
      <c r="K3197" s="171">
        <v>45413</v>
      </c>
      <c r="L3197" s="169">
        <v>5381.98</v>
      </c>
      <c r="M3197" s="169">
        <v>102.16348000000001</v>
      </c>
      <c r="N3197" s="170">
        <v>5498.4180610000003</v>
      </c>
      <c r="O3197" s="169" t="str">
        <f t="shared" si="50"/>
        <v>GNM</v>
      </c>
    </row>
    <row r="3198" spans="1:15" hidden="1" outlineLevel="3" x14ac:dyDescent="0.25">
      <c r="A3198" s="169" t="s">
        <v>1350</v>
      </c>
      <c r="B3198" s="169" t="s">
        <v>1351</v>
      </c>
      <c r="C3198" s="169" t="s">
        <v>1347</v>
      </c>
      <c r="D3198" s="169">
        <v>3</v>
      </c>
      <c r="E3198" s="171">
        <v>47381</v>
      </c>
      <c r="J3198" s="169">
        <v>2.39</v>
      </c>
      <c r="K3198" s="171">
        <v>45444</v>
      </c>
      <c r="L3198" s="169">
        <v>5439.88</v>
      </c>
      <c r="M3198" s="169">
        <v>102.16348000000001</v>
      </c>
      <c r="N3198" s="170">
        <v>5557.5707160000002</v>
      </c>
      <c r="O3198" s="169" t="str">
        <f t="shared" si="50"/>
        <v>GNM</v>
      </c>
    </row>
    <row r="3199" spans="1:15" hidden="1" outlineLevel="3" x14ac:dyDescent="0.25">
      <c r="A3199" s="169" t="s">
        <v>1350</v>
      </c>
      <c r="B3199" s="169" t="s">
        <v>1351</v>
      </c>
      <c r="C3199" s="169" t="s">
        <v>1347</v>
      </c>
      <c r="D3199" s="169">
        <v>3</v>
      </c>
      <c r="E3199" s="171">
        <v>47381</v>
      </c>
      <c r="J3199" s="169">
        <v>2.39</v>
      </c>
      <c r="K3199" s="171">
        <v>45474</v>
      </c>
      <c r="L3199" s="169">
        <v>5504.84</v>
      </c>
      <c r="M3199" s="169">
        <v>102.16348000000001</v>
      </c>
      <c r="N3199" s="170">
        <v>5623.9361120000003</v>
      </c>
      <c r="O3199" s="169" t="str">
        <f t="shared" si="50"/>
        <v>GNM</v>
      </c>
    </row>
    <row r="3200" spans="1:15" hidden="1" outlineLevel="3" x14ac:dyDescent="0.25">
      <c r="A3200" s="169" t="s">
        <v>1350</v>
      </c>
      <c r="B3200" s="169" t="s">
        <v>1351</v>
      </c>
      <c r="C3200" s="169" t="s">
        <v>1347</v>
      </c>
      <c r="D3200" s="169">
        <v>3</v>
      </c>
      <c r="E3200" s="171">
        <v>47381</v>
      </c>
      <c r="J3200" s="169">
        <v>2.39</v>
      </c>
      <c r="K3200" s="171">
        <v>45505</v>
      </c>
      <c r="L3200" s="169">
        <v>5417.18</v>
      </c>
      <c r="M3200" s="169">
        <v>102.16348000000001</v>
      </c>
      <c r="N3200" s="170">
        <v>5534.3796060000004</v>
      </c>
      <c r="O3200" s="169" t="str">
        <f t="shared" si="50"/>
        <v>GNM</v>
      </c>
    </row>
    <row r="3201" spans="1:15" hidden="1" outlineLevel="3" x14ac:dyDescent="0.25">
      <c r="A3201" s="169" t="s">
        <v>1350</v>
      </c>
      <c r="B3201" s="169" t="s">
        <v>1351</v>
      </c>
      <c r="C3201" s="169" t="s">
        <v>1347</v>
      </c>
      <c r="D3201" s="169">
        <v>3</v>
      </c>
      <c r="E3201" s="171">
        <v>47381</v>
      </c>
      <c r="J3201" s="169">
        <v>2.39</v>
      </c>
      <c r="K3201" s="171">
        <v>45536</v>
      </c>
      <c r="L3201" s="169">
        <v>5406.32</v>
      </c>
      <c r="M3201" s="169">
        <v>102.16348000000001</v>
      </c>
      <c r="N3201" s="170">
        <v>5523.2846520000003</v>
      </c>
      <c r="O3201" s="169" t="str">
        <f t="shared" si="50"/>
        <v>GNM</v>
      </c>
    </row>
    <row r="3202" spans="1:15" hidden="1" outlineLevel="3" x14ac:dyDescent="0.25">
      <c r="A3202" s="169" t="s">
        <v>1350</v>
      </c>
      <c r="B3202" s="169" t="s">
        <v>1351</v>
      </c>
      <c r="C3202" s="169" t="s">
        <v>1347</v>
      </c>
      <c r="D3202" s="169">
        <v>3</v>
      </c>
      <c r="E3202" s="171">
        <v>47381</v>
      </c>
      <c r="J3202" s="169">
        <v>2.39</v>
      </c>
      <c r="K3202" s="171">
        <v>45566</v>
      </c>
      <c r="L3202" s="169">
        <v>5215.8500000000004</v>
      </c>
      <c r="M3202" s="169">
        <v>102.16348000000001</v>
      </c>
      <c r="N3202" s="170">
        <v>5328.6938719999998</v>
      </c>
      <c r="O3202" s="169" t="str">
        <f t="shared" si="50"/>
        <v>GNM</v>
      </c>
    </row>
    <row r="3203" spans="1:15" hidden="1" outlineLevel="3" x14ac:dyDescent="0.25">
      <c r="A3203" s="169" t="s">
        <v>1350</v>
      </c>
      <c r="B3203" s="169" t="s">
        <v>1351</v>
      </c>
      <c r="C3203" s="169" t="s">
        <v>1347</v>
      </c>
      <c r="D3203" s="169">
        <v>3</v>
      </c>
      <c r="E3203" s="171">
        <v>47381</v>
      </c>
      <c r="J3203" s="169">
        <v>2.39</v>
      </c>
      <c r="K3203" s="171">
        <v>45597</v>
      </c>
      <c r="L3203" s="169">
        <v>5171.92</v>
      </c>
      <c r="M3203" s="169">
        <v>102.16348000000001</v>
      </c>
      <c r="N3203" s="170">
        <v>5283.8134550000004</v>
      </c>
      <c r="O3203" s="169" t="str">
        <f t="shared" si="50"/>
        <v>GNM</v>
      </c>
    </row>
    <row r="3204" spans="1:15" hidden="1" outlineLevel="3" x14ac:dyDescent="0.25">
      <c r="A3204" s="169" t="s">
        <v>1350</v>
      </c>
      <c r="B3204" s="169" t="s">
        <v>1351</v>
      </c>
      <c r="C3204" s="169" t="s">
        <v>1347</v>
      </c>
      <c r="D3204" s="169">
        <v>3</v>
      </c>
      <c r="E3204" s="171">
        <v>47381</v>
      </c>
      <c r="J3204" s="169">
        <v>2.39</v>
      </c>
      <c r="K3204" s="171">
        <v>45627</v>
      </c>
      <c r="L3204" s="169">
        <v>5076.6899999999996</v>
      </c>
      <c r="M3204" s="169">
        <v>102.16348000000001</v>
      </c>
      <c r="N3204" s="170">
        <v>5186.5231729999996</v>
      </c>
      <c r="O3204" s="169" t="str">
        <f t="shared" si="50"/>
        <v>GNM</v>
      </c>
    </row>
    <row r="3205" spans="1:15" hidden="1" outlineLevel="3" x14ac:dyDescent="0.25">
      <c r="A3205" s="169" t="s">
        <v>1350</v>
      </c>
      <c r="B3205" s="169" t="s">
        <v>1351</v>
      </c>
      <c r="C3205" s="169" t="s">
        <v>1347</v>
      </c>
      <c r="D3205" s="169">
        <v>3</v>
      </c>
      <c r="E3205" s="171">
        <v>47381</v>
      </c>
      <c r="J3205" s="169">
        <v>2.39</v>
      </c>
      <c r="K3205" s="171">
        <v>45658</v>
      </c>
      <c r="L3205" s="169">
        <v>5066</v>
      </c>
      <c r="M3205" s="169">
        <v>102.16348000000001</v>
      </c>
      <c r="N3205" s="170">
        <v>5175.6018969999996</v>
      </c>
      <c r="O3205" s="169" t="str">
        <f t="shared" si="50"/>
        <v>GNM</v>
      </c>
    </row>
    <row r="3206" spans="1:15" hidden="1" outlineLevel="3" x14ac:dyDescent="0.25">
      <c r="A3206" s="169" t="s">
        <v>1350</v>
      </c>
      <c r="B3206" s="169" t="s">
        <v>1351</v>
      </c>
      <c r="C3206" s="169" t="s">
        <v>1347</v>
      </c>
      <c r="D3206" s="169">
        <v>3</v>
      </c>
      <c r="E3206" s="171">
        <v>47381</v>
      </c>
      <c r="J3206" s="169">
        <v>2.39</v>
      </c>
      <c r="K3206" s="171">
        <v>45689</v>
      </c>
      <c r="L3206" s="169">
        <v>4868.6099999999997</v>
      </c>
      <c r="M3206" s="169">
        <v>102.16348000000001</v>
      </c>
      <c r="N3206" s="170">
        <v>4973.9414040000001</v>
      </c>
      <c r="O3206" s="169" t="str">
        <f t="shared" si="50"/>
        <v>GNM</v>
      </c>
    </row>
    <row r="3207" spans="1:15" hidden="1" outlineLevel="3" x14ac:dyDescent="0.25">
      <c r="A3207" s="169" t="s">
        <v>1350</v>
      </c>
      <c r="B3207" s="169" t="s">
        <v>1351</v>
      </c>
      <c r="C3207" s="169" t="s">
        <v>1347</v>
      </c>
      <c r="D3207" s="169">
        <v>3</v>
      </c>
      <c r="E3207" s="171">
        <v>47381</v>
      </c>
      <c r="J3207" s="169">
        <v>2.39</v>
      </c>
      <c r="K3207" s="171">
        <v>45717</v>
      </c>
      <c r="L3207" s="169">
        <v>4856.6099999999997</v>
      </c>
      <c r="M3207" s="169">
        <v>102.16348000000001</v>
      </c>
      <c r="N3207" s="170">
        <v>4961.6817860000001</v>
      </c>
      <c r="O3207" s="169" t="str">
        <f t="shared" si="50"/>
        <v>GNM</v>
      </c>
    </row>
    <row r="3208" spans="1:15" hidden="1" outlineLevel="3" x14ac:dyDescent="0.25">
      <c r="A3208" s="169" t="s">
        <v>1350</v>
      </c>
      <c r="B3208" s="169" t="s">
        <v>1351</v>
      </c>
      <c r="C3208" s="169" t="s">
        <v>1347</v>
      </c>
      <c r="D3208" s="169">
        <v>3</v>
      </c>
      <c r="E3208" s="171">
        <v>47381</v>
      </c>
      <c r="J3208" s="169">
        <v>2.39</v>
      </c>
      <c r="K3208" s="171">
        <v>45748</v>
      </c>
      <c r="L3208" s="169">
        <v>4967.97</v>
      </c>
      <c r="M3208" s="169">
        <v>102.16348000000001</v>
      </c>
      <c r="N3208" s="170">
        <v>5075.4510369999998</v>
      </c>
      <c r="O3208" s="169" t="str">
        <f t="shared" si="50"/>
        <v>GNM</v>
      </c>
    </row>
    <row r="3209" spans="1:15" hidden="1" outlineLevel="3" x14ac:dyDescent="0.25">
      <c r="A3209" s="169" t="s">
        <v>1350</v>
      </c>
      <c r="B3209" s="169" t="s">
        <v>1351</v>
      </c>
      <c r="C3209" s="169" t="s">
        <v>1347</v>
      </c>
      <c r="D3209" s="169">
        <v>3</v>
      </c>
      <c r="E3209" s="171">
        <v>47381</v>
      </c>
      <c r="J3209" s="169">
        <v>2.39</v>
      </c>
      <c r="K3209" s="171">
        <v>45778</v>
      </c>
      <c r="L3209" s="169">
        <v>4996.42</v>
      </c>
      <c r="M3209" s="169">
        <v>102.16348000000001</v>
      </c>
      <c r="N3209" s="170">
        <v>5104.5165470000002</v>
      </c>
      <c r="O3209" s="169" t="str">
        <f t="shared" si="50"/>
        <v>GNM</v>
      </c>
    </row>
    <row r="3210" spans="1:15" hidden="1" outlineLevel="3" x14ac:dyDescent="0.25">
      <c r="A3210" s="169" t="s">
        <v>1350</v>
      </c>
      <c r="B3210" s="169" t="s">
        <v>1351</v>
      </c>
      <c r="C3210" s="169" t="s">
        <v>1347</v>
      </c>
      <c r="D3210" s="169">
        <v>3</v>
      </c>
      <c r="E3210" s="171">
        <v>47381</v>
      </c>
      <c r="J3210" s="169">
        <v>2.39</v>
      </c>
      <c r="K3210" s="171">
        <v>45809</v>
      </c>
      <c r="L3210" s="169">
        <v>4993.95</v>
      </c>
      <c r="M3210" s="169">
        <v>102.16348000000001</v>
      </c>
      <c r="N3210" s="170">
        <v>5101.993109</v>
      </c>
      <c r="O3210" s="169" t="str">
        <f t="shared" si="50"/>
        <v>GNM</v>
      </c>
    </row>
    <row r="3211" spans="1:15" hidden="1" outlineLevel="3" x14ac:dyDescent="0.25">
      <c r="A3211" s="169" t="s">
        <v>1350</v>
      </c>
      <c r="B3211" s="169" t="s">
        <v>1351</v>
      </c>
      <c r="C3211" s="169" t="s">
        <v>1347</v>
      </c>
      <c r="D3211" s="169">
        <v>3</v>
      </c>
      <c r="E3211" s="171">
        <v>47381</v>
      </c>
      <c r="J3211" s="169">
        <v>2.39</v>
      </c>
      <c r="K3211" s="171">
        <v>45839</v>
      </c>
      <c r="L3211" s="169">
        <v>4994.45</v>
      </c>
      <c r="M3211" s="169">
        <v>102.16348000000001</v>
      </c>
      <c r="N3211" s="170">
        <v>5102.5039269999997</v>
      </c>
      <c r="O3211" s="169" t="str">
        <f t="shared" si="50"/>
        <v>GNM</v>
      </c>
    </row>
    <row r="3212" spans="1:15" hidden="1" outlineLevel="3" x14ac:dyDescent="0.25">
      <c r="A3212" s="169" t="s">
        <v>1350</v>
      </c>
      <c r="B3212" s="169" t="s">
        <v>1351</v>
      </c>
      <c r="C3212" s="169" t="s">
        <v>1347</v>
      </c>
      <c r="D3212" s="169">
        <v>3</v>
      </c>
      <c r="E3212" s="171">
        <v>47381</v>
      </c>
      <c r="J3212" s="169">
        <v>2.39</v>
      </c>
      <c r="K3212" s="171">
        <v>45870</v>
      </c>
      <c r="L3212" s="169">
        <v>4895.43</v>
      </c>
      <c r="M3212" s="169">
        <v>102.16348000000001</v>
      </c>
      <c r="N3212" s="170">
        <v>5001.341649</v>
      </c>
      <c r="O3212" s="169" t="str">
        <f t="shared" si="50"/>
        <v>GNM</v>
      </c>
    </row>
    <row r="3213" spans="1:15" hidden="1" outlineLevel="3" x14ac:dyDescent="0.25">
      <c r="A3213" s="169" t="s">
        <v>1350</v>
      </c>
      <c r="B3213" s="169" t="s">
        <v>1351</v>
      </c>
      <c r="C3213" s="169" t="s">
        <v>1347</v>
      </c>
      <c r="D3213" s="169">
        <v>3</v>
      </c>
      <c r="E3213" s="171">
        <v>47381</v>
      </c>
      <c r="J3213" s="169">
        <v>2.39</v>
      </c>
      <c r="K3213" s="171">
        <v>45901</v>
      </c>
      <c r="L3213" s="169">
        <v>4845.91</v>
      </c>
      <c r="M3213" s="169">
        <v>102.16348000000001</v>
      </c>
      <c r="N3213" s="170">
        <v>4950.7502940000004</v>
      </c>
      <c r="O3213" s="169" t="str">
        <f t="shared" si="50"/>
        <v>GNM</v>
      </c>
    </row>
    <row r="3214" spans="1:15" hidden="1" outlineLevel="3" x14ac:dyDescent="0.25">
      <c r="A3214" s="169" t="s">
        <v>1350</v>
      </c>
      <c r="B3214" s="169" t="s">
        <v>1351</v>
      </c>
      <c r="C3214" s="169" t="s">
        <v>1347</v>
      </c>
      <c r="D3214" s="169">
        <v>3</v>
      </c>
      <c r="E3214" s="171">
        <v>47381</v>
      </c>
      <c r="J3214" s="169">
        <v>2.39</v>
      </c>
      <c r="K3214" s="171">
        <v>45931</v>
      </c>
      <c r="L3214" s="169">
        <v>4683.07</v>
      </c>
      <c r="M3214" s="169">
        <v>102.16348000000001</v>
      </c>
      <c r="N3214" s="170">
        <v>4784.387283</v>
      </c>
      <c r="O3214" s="169" t="str">
        <f t="shared" si="50"/>
        <v>GNM</v>
      </c>
    </row>
    <row r="3215" spans="1:15" hidden="1" outlineLevel="3" x14ac:dyDescent="0.25">
      <c r="A3215" s="169" t="s">
        <v>1350</v>
      </c>
      <c r="B3215" s="169" t="s">
        <v>1351</v>
      </c>
      <c r="C3215" s="169" t="s">
        <v>1347</v>
      </c>
      <c r="D3215" s="169">
        <v>3</v>
      </c>
      <c r="E3215" s="171">
        <v>47381</v>
      </c>
      <c r="J3215" s="169">
        <v>2.39</v>
      </c>
      <c r="K3215" s="171">
        <v>45962</v>
      </c>
      <c r="L3215" s="169">
        <v>4614.1499999999996</v>
      </c>
      <c r="M3215" s="169">
        <v>102.16348000000001</v>
      </c>
      <c r="N3215" s="170">
        <v>4713.9762119999996</v>
      </c>
      <c r="O3215" s="169" t="str">
        <f t="shared" si="50"/>
        <v>GNM</v>
      </c>
    </row>
    <row r="3216" spans="1:15" hidden="1" outlineLevel="3" x14ac:dyDescent="0.25">
      <c r="A3216" s="169" t="s">
        <v>1350</v>
      </c>
      <c r="B3216" s="169" t="s">
        <v>1351</v>
      </c>
      <c r="C3216" s="169" t="s">
        <v>1347</v>
      </c>
      <c r="D3216" s="169">
        <v>3</v>
      </c>
      <c r="E3216" s="171">
        <v>47381</v>
      </c>
      <c r="J3216" s="169">
        <v>2.39</v>
      </c>
      <c r="K3216" s="171">
        <v>45992</v>
      </c>
      <c r="L3216" s="169">
        <v>4513.66</v>
      </c>
      <c r="M3216" s="169">
        <v>102.16348000000001</v>
      </c>
      <c r="N3216" s="170">
        <v>4611.3121309999997</v>
      </c>
      <c r="O3216" s="169" t="str">
        <f t="shared" si="50"/>
        <v>GNM</v>
      </c>
    </row>
    <row r="3217" spans="1:15" hidden="1" outlineLevel="3" x14ac:dyDescent="0.25">
      <c r="A3217" s="169" t="s">
        <v>1350</v>
      </c>
      <c r="B3217" s="169" t="s">
        <v>1351</v>
      </c>
      <c r="C3217" s="169" t="s">
        <v>1347</v>
      </c>
      <c r="D3217" s="169">
        <v>3</v>
      </c>
      <c r="E3217" s="171">
        <v>47381</v>
      </c>
      <c r="J3217" s="169">
        <v>2.39</v>
      </c>
      <c r="K3217" s="171">
        <v>46023</v>
      </c>
      <c r="L3217" s="169">
        <v>4465.79</v>
      </c>
      <c r="M3217" s="169">
        <v>102.16348000000001</v>
      </c>
      <c r="N3217" s="170">
        <v>4562.406473</v>
      </c>
      <c r="O3217" s="169" t="str">
        <f t="shared" si="50"/>
        <v>GNM</v>
      </c>
    </row>
    <row r="3218" spans="1:15" hidden="1" outlineLevel="3" x14ac:dyDescent="0.25">
      <c r="A3218" s="169" t="s">
        <v>1350</v>
      </c>
      <c r="B3218" s="169" t="s">
        <v>1351</v>
      </c>
      <c r="C3218" s="169" t="s">
        <v>1347</v>
      </c>
      <c r="D3218" s="169">
        <v>3</v>
      </c>
      <c r="E3218" s="171">
        <v>47381</v>
      </c>
      <c r="J3218" s="169">
        <v>2.39</v>
      </c>
      <c r="K3218" s="171">
        <v>46054</v>
      </c>
      <c r="L3218" s="169">
        <v>4304.59</v>
      </c>
      <c r="M3218" s="169">
        <v>102.16348000000001</v>
      </c>
      <c r="N3218" s="170">
        <v>4397.7189440000002</v>
      </c>
      <c r="O3218" s="169" t="str">
        <f t="shared" si="50"/>
        <v>GNM</v>
      </c>
    </row>
    <row r="3219" spans="1:15" hidden="1" outlineLevel="3" x14ac:dyDescent="0.25">
      <c r="A3219" s="169" t="s">
        <v>1350</v>
      </c>
      <c r="B3219" s="169" t="s">
        <v>1351</v>
      </c>
      <c r="C3219" s="169" t="s">
        <v>1347</v>
      </c>
      <c r="D3219" s="169">
        <v>3</v>
      </c>
      <c r="E3219" s="171">
        <v>47381</v>
      </c>
      <c r="J3219" s="169">
        <v>2.39</v>
      </c>
      <c r="K3219" s="171">
        <v>46082</v>
      </c>
      <c r="L3219" s="169">
        <v>4257.05</v>
      </c>
      <c r="M3219" s="169">
        <v>102.16348000000001</v>
      </c>
      <c r="N3219" s="170">
        <v>4349.1504249999998</v>
      </c>
      <c r="O3219" s="169" t="str">
        <f t="shared" si="50"/>
        <v>GNM</v>
      </c>
    </row>
    <row r="3220" spans="1:15" hidden="1" outlineLevel="3" x14ac:dyDescent="0.25">
      <c r="A3220" s="169" t="s">
        <v>1350</v>
      </c>
      <c r="B3220" s="169" t="s">
        <v>1351</v>
      </c>
      <c r="C3220" s="169" t="s">
        <v>1347</v>
      </c>
      <c r="D3220" s="169">
        <v>3</v>
      </c>
      <c r="E3220" s="171">
        <v>47381</v>
      </c>
      <c r="J3220" s="169">
        <v>2.39</v>
      </c>
      <c r="K3220" s="171">
        <v>46113</v>
      </c>
      <c r="L3220" s="169">
        <v>4282.0600000000004</v>
      </c>
      <c r="M3220" s="169">
        <v>102.16348000000001</v>
      </c>
      <c r="N3220" s="170">
        <v>4374.7015119999996</v>
      </c>
      <c r="O3220" s="169" t="str">
        <f t="shared" si="50"/>
        <v>GNM</v>
      </c>
    </row>
    <row r="3221" spans="1:15" hidden="1" outlineLevel="3" x14ac:dyDescent="0.25">
      <c r="A3221" s="169" t="s">
        <v>1350</v>
      </c>
      <c r="B3221" s="169" t="s">
        <v>1351</v>
      </c>
      <c r="C3221" s="169" t="s">
        <v>1347</v>
      </c>
      <c r="D3221" s="169">
        <v>3</v>
      </c>
      <c r="E3221" s="171">
        <v>47381</v>
      </c>
      <c r="J3221" s="169">
        <v>2.39</v>
      </c>
      <c r="K3221" s="171">
        <v>46143</v>
      </c>
      <c r="L3221" s="169">
        <v>4255.74</v>
      </c>
      <c r="M3221" s="169">
        <v>102.16348000000001</v>
      </c>
      <c r="N3221" s="170">
        <v>4347.8120840000001</v>
      </c>
      <c r="O3221" s="169" t="str">
        <f t="shared" si="50"/>
        <v>GNM</v>
      </c>
    </row>
    <row r="3222" spans="1:15" hidden="1" outlineLevel="3" x14ac:dyDescent="0.25">
      <c r="A3222" s="169" t="s">
        <v>1350</v>
      </c>
      <c r="B3222" s="169" t="s">
        <v>1351</v>
      </c>
      <c r="C3222" s="169" t="s">
        <v>1347</v>
      </c>
      <c r="D3222" s="169">
        <v>3</v>
      </c>
      <c r="E3222" s="171">
        <v>47381</v>
      </c>
      <c r="J3222" s="169">
        <v>2.39</v>
      </c>
      <c r="K3222" s="171">
        <v>46174</v>
      </c>
      <c r="L3222" s="169">
        <v>4209.8500000000004</v>
      </c>
      <c r="M3222" s="169">
        <v>102.16348000000001</v>
      </c>
      <c r="N3222" s="170">
        <v>4300.929263</v>
      </c>
      <c r="O3222" s="169" t="str">
        <f t="shared" si="50"/>
        <v>GNM</v>
      </c>
    </row>
    <row r="3223" spans="1:15" hidden="1" outlineLevel="3" x14ac:dyDescent="0.25">
      <c r="A3223" s="169" t="s">
        <v>1350</v>
      </c>
      <c r="B3223" s="169" t="s">
        <v>1351</v>
      </c>
      <c r="C3223" s="169" t="s">
        <v>1347</v>
      </c>
      <c r="D3223" s="169">
        <v>3</v>
      </c>
      <c r="E3223" s="171">
        <v>47381</v>
      </c>
      <c r="J3223" s="169">
        <v>2.39</v>
      </c>
      <c r="K3223" s="171">
        <v>46204</v>
      </c>
      <c r="L3223" s="169">
        <v>4164.62</v>
      </c>
      <c r="M3223" s="169">
        <v>102.16348000000001</v>
      </c>
      <c r="N3223" s="170">
        <v>4254.7207209999997</v>
      </c>
      <c r="O3223" s="169" t="str">
        <f t="shared" si="50"/>
        <v>GNM</v>
      </c>
    </row>
    <row r="3224" spans="1:15" hidden="1" outlineLevel="3" x14ac:dyDescent="0.25">
      <c r="A3224" s="169" t="s">
        <v>1350</v>
      </c>
      <c r="B3224" s="169" t="s">
        <v>1351</v>
      </c>
      <c r="C3224" s="169" t="s">
        <v>1347</v>
      </c>
      <c r="D3224" s="169">
        <v>3</v>
      </c>
      <c r="E3224" s="171">
        <v>47381</v>
      </c>
      <c r="J3224" s="169">
        <v>2.39</v>
      </c>
      <c r="K3224" s="171">
        <v>46235</v>
      </c>
      <c r="L3224" s="169">
        <v>4062.8</v>
      </c>
      <c r="M3224" s="169">
        <v>102.16348000000001</v>
      </c>
      <c r="N3224" s="170">
        <v>4150.6978650000001</v>
      </c>
      <c r="O3224" s="169" t="str">
        <f t="shared" si="50"/>
        <v>GNM</v>
      </c>
    </row>
    <row r="3225" spans="1:15" hidden="1" outlineLevel="3" x14ac:dyDescent="0.25">
      <c r="A3225" s="169" t="s">
        <v>1350</v>
      </c>
      <c r="B3225" s="169" t="s">
        <v>1351</v>
      </c>
      <c r="C3225" s="169" t="s">
        <v>1347</v>
      </c>
      <c r="D3225" s="169">
        <v>3</v>
      </c>
      <c r="E3225" s="171">
        <v>47381</v>
      </c>
      <c r="J3225" s="169">
        <v>2.39</v>
      </c>
      <c r="K3225" s="171">
        <v>46266</v>
      </c>
      <c r="L3225" s="169">
        <v>3989.27</v>
      </c>
      <c r="M3225" s="169">
        <v>102.16348000000001</v>
      </c>
      <c r="N3225" s="170">
        <v>4075.5770590000002</v>
      </c>
      <c r="O3225" s="169" t="str">
        <f t="shared" si="50"/>
        <v>GNM</v>
      </c>
    </row>
    <row r="3226" spans="1:15" hidden="1" outlineLevel="3" x14ac:dyDescent="0.25">
      <c r="A3226" s="169" t="s">
        <v>1350</v>
      </c>
      <c r="B3226" s="169" t="s">
        <v>1351</v>
      </c>
      <c r="C3226" s="169" t="s">
        <v>1347</v>
      </c>
      <c r="D3226" s="169">
        <v>3</v>
      </c>
      <c r="E3226" s="171">
        <v>47381</v>
      </c>
      <c r="J3226" s="169">
        <v>2.39</v>
      </c>
      <c r="K3226" s="171">
        <v>46296</v>
      </c>
      <c r="L3226" s="169">
        <v>3854.4</v>
      </c>
      <c r="M3226" s="169">
        <v>102.16348000000001</v>
      </c>
      <c r="N3226" s="170">
        <v>3937.7891730000001</v>
      </c>
      <c r="O3226" s="169" t="str">
        <f t="shared" si="50"/>
        <v>GNM</v>
      </c>
    </row>
    <row r="3227" spans="1:15" hidden="1" outlineLevel="3" x14ac:dyDescent="0.25">
      <c r="A3227" s="169" t="s">
        <v>1350</v>
      </c>
      <c r="B3227" s="169" t="s">
        <v>1351</v>
      </c>
      <c r="C3227" s="169" t="s">
        <v>1347</v>
      </c>
      <c r="D3227" s="169">
        <v>3</v>
      </c>
      <c r="E3227" s="171">
        <v>47381</v>
      </c>
      <c r="J3227" s="169">
        <v>2.39</v>
      </c>
      <c r="K3227" s="171">
        <v>46327</v>
      </c>
      <c r="L3227" s="169">
        <v>3772.32</v>
      </c>
      <c r="M3227" s="169">
        <v>102.16348000000001</v>
      </c>
      <c r="N3227" s="170">
        <v>3853.9333889999998</v>
      </c>
      <c r="O3227" s="169" t="str">
        <f t="shared" si="50"/>
        <v>GNM</v>
      </c>
    </row>
    <row r="3228" spans="1:15" hidden="1" outlineLevel="3" x14ac:dyDescent="0.25">
      <c r="A3228" s="169" t="s">
        <v>1350</v>
      </c>
      <c r="B3228" s="169" t="s">
        <v>1351</v>
      </c>
      <c r="C3228" s="169" t="s">
        <v>1347</v>
      </c>
      <c r="D3228" s="169">
        <v>3</v>
      </c>
      <c r="E3228" s="171">
        <v>47381</v>
      </c>
      <c r="J3228" s="169">
        <v>2.39</v>
      </c>
      <c r="K3228" s="171">
        <v>46357</v>
      </c>
      <c r="L3228" s="169">
        <v>3674.28</v>
      </c>
      <c r="M3228" s="169">
        <v>102.16348000000001</v>
      </c>
      <c r="N3228" s="170">
        <v>3753.7723129999999</v>
      </c>
      <c r="O3228" s="169" t="str">
        <f t="shared" si="50"/>
        <v>GNM</v>
      </c>
    </row>
    <row r="3229" spans="1:15" hidden="1" outlineLevel="3" x14ac:dyDescent="0.25">
      <c r="A3229" s="169" t="s">
        <v>1350</v>
      </c>
      <c r="B3229" s="169" t="s">
        <v>1351</v>
      </c>
      <c r="C3229" s="169" t="s">
        <v>1347</v>
      </c>
      <c r="D3229" s="169">
        <v>3</v>
      </c>
      <c r="E3229" s="171">
        <v>47381</v>
      </c>
      <c r="J3229" s="169">
        <v>2.39</v>
      </c>
      <c r="K3229" s="171">
        <v>46388</v>
      </c>
      <c r="L3229" s="169">
        <v>3604.7</v>
      </c>
      <c r="M3229" s="169">
        <v>102.16348000000001</v>
      </c>
      <c r="N3229" s="170">
        <v>3682.686964</v>
      </c>
      <c r="O3229" s="169" t="str">
        <f t="shared" si="50"/>
        <v>GNM</v>
      </c>
    </row>
    <row r="3230" spans="1:15" hidden="1" outlineLevel="3" x14ac:dyDescent="0.25">
      <c r="A3230" s="169" t="s">
        <v>1350</v>
      </c>
      <c r="B3230" s="169" t="s">
        <v>1351</v>
      </c>
      <c r="C3230" s="169" t="s">
        <v>1347</v>
      </c>
      <c r="D3230" s="169">
        <v>3</v>
      </c>
      <c r="E3230" s="171">
        <v>47381</v>
      </c>
      <c r="J3230" s="169">
        <v>2.39</v>
      </c>
      <c r="K3230" s="171">
        <v>46419</v>
      </c>
      <c r="L3230" s="169">
        <v>3477.89</v>
      </c>
      <c r="M3230" s="169">
        <v>102.16348000000001</v>
      </c>
      <c r="N3230" s="170">
        <v>3553.1334550000001</v>
      </c>
      <c r="O3230" s="169" t="str">
        <f t="shared" si="50"/>
        <v>GNM</v>
      </c>
    </row>
    <row r="3231" spans="1:15" hidden="1" outlineLevel="3" x14ac:dyDescent="0.25">
      <c r="A3231" s="169" t="s">
        <v>1350</v>
      </c>
      <c r="B3231" s="169" t="s">
        <v>1351</v>
      </c>
      <c r="C3231" s="169" t="s">
        <v>1347</v>
      </c>
      <c r="D3231" s="169">
        <v>3</v>
      </c>
      <c r="E3231" s="171">
        <v>47381</v>
      </c>
      <c r="J3231" s="169">
        <v>2.39</v>
      </c>
      <c r="K3231" s="171">
        <v>46447</v>
      </c>
      <c r="L3231" s="169">
        <v>3412.26</v>
      </c>
      <c r="M3231" s="169">
        <v>102.16348000000001</v>
      </c>
      <c r="N3231" s="170">
        <v>3486.0835630000001</v>
      </c>
      <c r="O3231" s="169" t="str">
        <f t="shared" si="50"/>
        <v>GNM</v>
      </c>
    </row>
    <row r="3232" spans="1:15" hidden="1" outlineLevel="3" x14ac:dyDescent="0.25">
      <c r="A3232" s="169" t="s">
        <v>1350</v>
      </c>
      <c r="B3232" s="169" t="s">
        <v>1351</v>
      </c>
      <c r="C3232" s="169" t="s">
        <v>1347</v>
      </c>
      <c r="D3232" s="169">
        <v>3</v>
      </c>
      <c r="E3232" s="171">
        <v>47381</v>
      </c>
      <c r="J3232" s="169">
        <v>2.39</v>
      </c>
      <c r="K3232" s="171">
        <v>46478</v>
      </c>
      <c r="L3232" s="169">
        <v>3380.52</v>
      </c>
      <c r="M3232" s="169">
        <v>102.16348000000001</v>
      </c>
      <c r="N3232" s="170">
        <v>3453.6568739999998</v>
      </c>
      <c r="O3232" s="169" t="str">
        <f t="shared" si="50"/>
        <v>GNM</v>
      </c>
    </row>
    <row r="3233" spans="1:15" hidden="1" outlineLevel="3" x14ac:dyDescent="0.25">
      <c r="A3233" s="169" t="s">
        <v>1350</v>
      </c>
      <c r="B3233" s="169" t="s">
        <v>1351</v>
      </c>
      <c r="C3233" s="169" t="s">
        <v>1347</v>
      </c>
      <c r="D3233" s="169">
        <v>3</v>
      </c>
      <c r="E3233" s="171">
        <v>47381</v>
      </c>
      <c r="J3233" s="169">
        <v>2.39</v>
      </c>
      <c r="K3233" s="171">
        <v>46508</v>
      </c>
      <c r="L3233" s="169">
        <v>3321.79</v>
      </c>
      <c r="M3233" s="169">
        <v>102.16348000000001</v>
      </c>
      <c r="N3233" s="170">
        <v>3393.656262</v>
      </c>
      <c r="O3233" s="169" t="str">
        <f t="shared" si="50"/>
        <v>GNM</v>
      </c>
    </row>
    <row r="3234" spans="1:15" hidden="1" outlineLevel="3" x14ac:dyDescent="0.25">
      <c r="A3234" s="169" t="s">
        <v>1350</v>
      </c>
      <c r="B3234" s="169" t="s">
        <v>1351</v>
      </c>
      <c r="C3234" s="169" t="s">
        <v>1347</v>
      </c>
      <c r="D3234" s="169">
        <v>3</v>
      </c>
      <c r="E3234" s="171">
        <v>47381</v>
      </c>
      <c r="J3234" s="169">
        <v>2.39</v>
      </c>
      <c r="K3234" s="171">
        <v>46539</v>
      </c>
      <c r="L3234" s="169">
        <v>3252.54</v>
      </c>
      <c r="M3234" s="169">
        <v>102.16348000000001</v>
      </c>
      <c r="N3234" s="170">
        <v>3322.9080520000002</v>
      </c>
      <c r="O3234" s="169" t="str">
        <f t="shared" si="50"/>
        <v>GNM</v>
      </c>
    </row>
    <row r="3235" spans="1:15" hidden="1" outlineLevel="3" x14ac:dyDescent="0.25">
      <c r="A3235" s="169" t="s">
        <v>1350</v>
      </c>
      <c r="B3235" s="169" t="s">
        <v>1351</v>
      </c>
      <c r="C3235" s="169" t="s">
        <v>1347</v>
      </c>
      <c r="D3235" s="169">
        <v>3</v>
      </c>
      <c r="E3235" s="171">
        <v>47381</v>
      </c>
      <c r="J3235" s="169">
        <v>2.39</v>
      </c>
      <c r="K3235" s="171">
        <v>46569</v>
      </c>
      <c r="L3235" s="169">
        <v>3182.64</v>
      </c>
      <c r="M3235" s="169">
        <v>102.16348000000001</v>
      </c>
      <c r="N3235" s="170">
        <v>3251.4957800000002</v>
      </c>
      <c r="O3235" s="169" t="str">
        <f t="shared" si="50"/>
        <v>GNM</v>
      </c>
    </row>
    <row r="3236" spans="1:15" hidden="1" outlineLevel="3" x14ac:dyDescent="0.25">
      <c r="A3236" s="169" t="s">
        <v>1350</v>
      </c>
      <c r="B3236" s="169" t="s">
        <v>1351</v>
      </c>
      <c r="C3236" s="169" t="s">
        <v>1347</v>
      </c>
      <c r="D3236" s="169">
        <v>3</v>
      </c>
      <c r="E3236" s="171">
        <v>47381</v>
      </c>
      <c r="J3236" s="169">
        <v>2.39</v>
      </c>
      <c r="K3236" s="171">
        <v>46600</v>
      </c>
      <c r="L3236" s="169">
        <v>3087.56</v>
      </c>
      <c r="M3236" s="169">
        <v>102.16348000000001</v>
      </c>
      <c r="N3236" s="170">
        <v>3154.3587429999998</v>
      </c>
      <c r="O3236" s="169" t="str">
        <f t="shared" si="50"/>
        <v>GNM</v>
      </c>
    </row>
    <row r="3237" spans="1:15" hidden="1" outlineLevel="3" x14ac:dyDescent="0.25">
      <c r="A3237" s="169" t="s">
        <v>1350</v>
      </c>
      <c r="B3237" s="169" t="s">
        <v>1351</v>
      </c>
      <c r="C3237" s="169" t="s">
        <v>1347</v>
      </c>
      <c r="D3237" s="169">
        <v>3</v>
      </c>
      <c r="E3237" s="171">
        <v>47381</v>
      </c>
      <c r="J3237" s="169">
        <v>2.39</v>
      </c>
      <c r="K3237" s="171">
        <v>46631</v>
      </c>
      <c r="L3237" s="169">
        <v>3005.32</v>
      </c>
      <c r="M3237" s="169">
        <v>102.16348000000001</v>
      </c>
      <c r="N3237" s="170">
        <v>3070.3394969999999</v>
      </c>
      <c r="O3237" s="169" t="str">
        <f t="shared" si="50"/>
        <v>GNM</v>
      </c>
    </row>
    <row r="3238" spans="1:15" hidden="1" outlineLevel="3" x14ac:dyDescent="0.25">
      <c r="A3238" s="169" t="s">
        <v>1350</v>
      </c>
      <c r="B3238" s="169" t="s">
        <v>1351</v>
      </c>
      <c r="C3238" s="169" t="s">
        <v>1347</v>
      </c>
      <c r="D3238" s="169">
        <v>3</v>
      </c>
      <c r="E3238" s="171">
        <v>47381</v>
      </c>
      <c r="J3238" s="169">
        <v>2.39</v>
      </c>
      <c r="K3238" s="171">
        <v>46661</v>
      </c>
      <c r="L3238" s="169">
        <v>2898.57</v>
      </c>
      <c r="M3238" s="169">
        <v>102.16348000000001</v>
      </c>
      <c r="N3238" s="170">
        <v>2961.279982</v>
      </c>
      <c r="O3238" s="169" t="str">
        <f t="shared" si="50"/>
        <v>GNM</v>
      </c>
    </row>
    <row r="3239" spans="1:15" hidden="1" outlineLevel="3" x14ac:dyDescent="0.25">
      <c r="A3239" s="169" t="s">
        <v>1350</v>
      </c>
      <c r="B3239" s="169" t="s">
        <v>1351</v>
      </c>
      <c r="C3239" s="169" t="s">
        <v>1347</v>
      </c>
      <c r="D3239" s="169">
        <v>3</v>
      </c>
      <c r="E3239" s="171">
        <v>47381</v>
      </c>
      <c r="J3239" s="169">
        <v>2.39</v>
      </c>
      <c r="K3239" s="171">
        <v>46692</v>
      </c>
      <c r="L3239" s="169">
        <v>2815.01</v>
      </c>
      <c r="M3239" s="169">
        <v>102.16348000000001</v>
      </c>
      <c r="N3239" s="170">
        <v>2875.912178</v>
      </c>
      <c r="O3239" s="169" t="str">
        <f t="shared" si="50"/>
        <v>GNM</v>
      </c>
    </row>
    <row r="3240" spans="1:15" hidden="1" outlineLevel="3" x14ac:dyDescent="0.25">
      <c r="A3240" s="169" t="s">
        <v>1350</v>
      </c>
      <c r="B3240" s="169" t="s">
        <v>1351</v>
      </c>
      <c r="C3240" s="169" t="s">
        <v>1347</v>
      </c>
      <c r="D3240" s="169">
        <v>3</v>
      </c>
      <c r="E3240" s="171">
        <v>47381</v>
      </c>
      <c r="J3240" s="169">
        <v>2.39</v>
      </c>
      <c r="K3240" s="171">
        <v>46722</v>
      </c>
      <c r="L3240" s="169">
        <v>2726.19</v>
      </c>
      <c r="M3240" s="169">
        <v>102.16348000000001</v>
      </c>
      <c r="N3240" s="170">
        <v>2785.1705750000001</v>
      </c>
      <c r="O3240" s="169" t="str">
        <f t="shared" si="50"/>
        <v>GNM</v>
      </c>
    </row>
    <row r="3241" spans="1:15" hidden="1" outlineLevel="3" x14ac:dyDescent="0.25">
      <c r="A3241" s="169" t="s">
        <v>1350</v>
      </c>
      <c r="B3241" s="169" t="s">
        <v>1351</v>
      </c>
      <c r="C3241" s="169" t="s">
        <v>1347</v>
      </c>
      <c r="D3241" s="169">
        <v>3</v>
      </c>
      <c r="E3241" s="171">
        <v>47381</v>
      </c>
      <c r="J3241" s="169">
        <v>2.39</v>
      </c>
      <c r="K3241" s="171">
        <v>46753</v>
      </c>
      <c r="L3241" s="169">
        <v>2648.55</v>
      </c>
      <c r="M3241" s="169">
        <v>102.16348000000001</v>
      </c>
      <c r="N3241" s="170">
        <v>2705.8508499999998</v>
      </c>
      <c r="O3241" s="169" t="str">
        <f t="shared" si="50"/>
        <v>GNM</v>
      </c>
    </row>
    <row r="3242" spans="1:15" hidden="1" outlineLevel="3" x14ac:dyDescent="0.25">
      <c r="A3242" s="169" t="s">
        <v>1350</v>
      </c>
      <c r="B3242" s="169" t="s">
        <v>1351</v>
      </c>
      <c r="C3242" s="169" t="s">
        <v>1347</v>
      </c>
      <c r="D3242" s="169">
        <v>3</v>
      </c>
      <c r="E3242" s="171">
        <v>47381</v>
      </c>
      <c r="J3242" s="169">
        <v>2.39</v>
      </c>
      <c r="K3242" s="171">
        <v>46784</v>
      </c>
      <c r="L3242" s="169">
        <v>2552.4899999999998</v>
      </c>
      <c r="M3242" s="169">
        <v>102.16348000000001</v>
      </c>
      <c r="N3242" s="170">
        <v>2607.7126109999999</v>
      </c>
      <c r="O3242" s="169" t="str">
        <f t="shared" si="50"/>
        <v>GNM</v>
      </c>
    </row>
    <row r="3243" spans="1:15" hidden="1" outlineLevel="3" x14ac:dyDescent="0.25">
      <c r="A3243" s="169" t="s">
        <v>1350</v>
      </c>
      <c r="B3243" s="169" t="s">
        <v>1351</v>
      </c>
      <c r="C3243" s="169" t="s">
        <v>1347</v>
      </c>
      <c r="D3243" s="169">
        <v>3</v>
      </c>
      <c r="E3243" s="171">
        <v>47381</v>
      </c>
      <c r="J3243" s="169">
        <v>2.39</v>
      </c>
      <c r="K3243" s="171">
        <v>46813</v>
      </c>
      <c r="L3243" s="169">
        <v>2492.7800000000002</v>
      </c>
      <c r="M3243" s="169">
        <v>102.16348000000001</v>
      </c>
      <c r="N3243" s="170">
        <v>2546.7107970000002</v>
      </c>
      <c r="O3243" s="169" t="str">
        <f t="shared" si="50"/>
        <v>GNM</v>
      </c>
    </row>
    <row r="3244" spans="1:15" hidden="1" outlineLevel="3" x14ac:dyDescent="0.25">
      <c r="A3244" s="169" t="s">
        <v>1350</v>
      </c>
      <c r="B3244" s="169" t="s">
        <v>1351</v>
      </c>
      <c r="C3244" s="169" t="s">
        <v>1347</v>
      </c>
      <c r="D3244" s="169">
        <v>3</v>
      </c>
      <c r="E3244" s="171">
        <v>47381</v>
      </c>
      <c r="J3244" s="169">
        <v>2.39</v>
      </c>
      <c r="K3244" s="171">
        <v>46844</v>
      </c>
      <c r="L3244" s="169">
        <v>2436.5300000000002</v>
      </c>
      <c r="M3244" s="169">
        <v>102.16348000000001</v>
      </c>
      <c r="N3244" s="170">
        <v>2489.2438390000002</v>
      </c>
      <c r="O3244" s="169" t="str">
        <f t="shared" ref="O3244:O3307" si="51">LEFT(B3244,3)</f>
        <v>GNM</v>
      </c>
    </row>
    <row r="3245" spans="1:15" hidden="1" outlineLevel="3" x14ac:dyDescent="0.25">
      <c r="A3245" s="169" t="s">
        <v>1350</v>
      </c>
      <c r="B3245" s="169" t="s">
        <v>1351</v>
      </c>
      <c r="C3245" s="169" t="s">
        <v>1347</v>
      </c>
      <c r="D3245" s="169">
        <v>3</v>
      </c>
      <c r="E3245" s="171">
        <v>47381</v>
      </c>
      <c r="J3245" s="169">
        <v>2.39</v>
      </c>
      <c r="K3245" s="171">
        <v>46874</v>
      </c>
      <c r="L3245" s="169">
        <v>2364.81</v>
      </c>
      <c r="M3245" s="169">
        <v>102.16348000000001</v>
      </c>
      <c r="N3245" s="170">
        <v>2415.9721909999998</v>
      </c>
      <c r="O3245" s="169" t="str">
        <f t="shared" si="51"/>
        <v>GNM</v>
      </c>
    </row>
    <row r="3246" spans="1:15" hidden="1" outlineLevel="3" x14ac:dyDescent="0.25">
      <c r="A3246" s="169" t="s">
        <v>1350</v>
      </c>
      <c r="B3246" s="169" t="s">
        <v>1351</v>
      </c>
      <c r="C3246" s="169" t="s">
        <v>1347</v>
      </c>
      <c r="D3246" s="169">
        <v>3</v>
      </c>
      <c r="E3246" s="171">
        <v>47381</v>
      </c>
      <c r="J3246" s="169">
        <v>2.39</v>
      </c>
      <c r="K3246" s="171">
        <v>46905</v>
      </c>
      <c r="L3246" s="169">
        <v>2284.0500000000002</v>
      </c>
      <c r="M3246" s="169">
        <v>102.16348000000001</v>
      </c>
      <c r="N3246" s="170">
        <v>2333.4649650000001</v>
      </c>
      <c r="O3246" s="169" t="str">
        <f t="shared" si="51"/>
        <v>GNM</v>
      </c>
    </row>
    <row r="3247" spans="1:15" hidden="1" outlineLevel="3" x14ac:dyDescent="0.25">
      <c r="A3247" s="169" t="s">
        <v>1350</v>
      </c>
      <c r="B3247" s="169" t="s">
        <v>1351</v>
      </c>
      <c r="C3247" s="169" t="s">
        <v>1347</v>
      </c>
      <c r="D3247" s="169">
        <v>3</v>
      </c>
      <c r="E3247" s="171">
        <v>47381</v>
      </c>
      <c r="J3247" s="169">
        <v>2.39</v>
      </c>
      <c r="K3247" s="171">
        <v>46935</v>
      </c>
      <c r="L3247" s="169">
        <v>2197.5300000000002</v>
      </c>
      <c r="M3247" s="169">
        <v>102.16348000000001</v>
      </c>
      <c r="N3247" s="170">
        <v>2245.0731219999998</v>
      </c>
      <c r="O3247" s="169" t="str">
        <f t="shared" si="51"/>
        <v>GNM</v>
      </c>
    </row>
    <row r="3248" spans="1:15" hidden="1" outlineLevel="3" x14ac:dyDescent="0.25">
      <c r="A3248" s="169" t="s">
        <v>1350</v>
      </c>
      <c r="B3248" s="169" t="s">
        <v>1351</v>
      </c>
      <c r="C3248" s="169" t="s">
        <v>1347</v>
      </c>
      <c r="D3248" s="169">
        <v>3</v>
      </c>
      <c r="E3248" s="171">
        <v>47381</v>
      </c>
      <c r="J3248" s="169">
        <v>2.39</v>
      </c>
      <c r="K3248" s="171">
        <v>46966</v>
      </c>
      <c r="L3248" s="169">
        <v>2101.4699999999998</v>
      </c>
      <c r="M3248" s="169">
        <v>102.16348000000001</v>
      </c>
      <c r="N3248" s="170">
        <v>2146.9348829999999</v>
      </c>
      <c r="O3248" s="169" t="str">
        <f t="shared" si="51"/>
        <v>GNM</v>
      </c>
    </row>
    <row r="3249" spans="1:15" hidden="1" outlineLevel="3" x14ac:dyDescent="0.25">
      <c r="A3249" s="169" t="s">
        <v>1350</v>
      </c>
      <c r="B3249" s="169" t="s">
        <v>1351</v>
      </c>
      <c r="C3249" s="169" t="s">
        <v>1347</v>
      </c>
      <c r="D3249" s="169">
        <v>3</v>
      </c>
      <c r="E3249" s="171">
        <v>47381</v>
      </c>
      <c r="J3249" s="169">
        <v>2.39</v>
      </c>
      <c r="K3249" s="171">
        <v>46997</v>
      </c>
      <c r="L3249" s="169">
        <v>2004.26</v>
      </c>
      <c r="M3249" s="169">
        <v>102.16348000000001</v>
      </c>
      <c r="N3249" s="170">
        <v>2047.621764</v>
      </c>
      <c r="O3249" s="169" t="str">
        <f t="shared" si="51"/>
        <v>GNM</v>
      </c>
    </row>
    <row r="3250" spans="1:15" hidden="1" outlineLevel="3" x14ac:dyDescent="0.25">
      <c r="A3250" s="169" t="s">
        <v>1350</v>
      </c>
      <c r="B3250" s="169" t="s">
        <v>1351</v>
      </c>
      <c r="C3250" s="169" t="s">
        <v>1347</v>
      </c>
      <c r="D3250" s="169">
        <v>3</v>
      </c>
      <c r="E3250" s="171">
        <v>47381</v>
      </c>
      <c r="J3250" s="169">
        <v>2.39</v>
      </c>
      <c r="K3250" s="171">
        <v>47027</v>
      </c>
      <c r="L3250" s="169">
        <v>3702.57</v>
      </c>
      <c r="M3250" s="169">
        <v>102.16348000000001</v>
      </c>
      <c r="N3250" s="170">
        <v>3782.6743609999999</v>
      </c>
      <c r="O3250" s="169" t="str">
        <f t="shared" si="51"/>
        <v>GNM</v>
      </c>
    </row>
    <row r="3251" spans="1:15" hidden="1" outlineLevel="3" x14ac:dyDescent="0.25">
      <c r="A3251" s="169" t="s">
        <v>1352</v>
      </c>
      <c r="B3251" s="169" t="s">
        <v>1353</v>
      </c>
      <c r="C3251" s="169" t="s">
        <v>1347</v>
      </c>
      <c r="D3251" s="169">
        <v>3.75</v>
      </c>
      <c r="E3251" s="171">
        <v>13931</v>
      </c>
      <c r="J3251" s="169">
        <v>3.13</v>
      </c>
      <c r="K3251" s="171">
        <v>43374</v>
      </c>
      <c r="L3251" s="169">
        <v>56396.89</v>
      </c>
      <c r="M3251" s="169">
        <v>102.65985999999999</v>
      </c>
      <c r="N3251" s="170">
        <v>57896.96832</v>
      </c>
      <c r="O3251" s="169" t="str">
        <f t="shared" si="51"/>
        <v>GNM</v>
      </c>
    </row>
    <row r="3252" spans="1:15" hidden="1" outlineLevel="3" x14ac:dyDescent="0.25">
      <c r="A3252" s="169" t="s">
        <v>1352</v>
      </c>
      <c r="B3252" s="169" t="s">
        <v>1353</v>
      </c>
      <c r="C3252" s="169" t="s">
        <v>1347</v>
      </c>
      <c r="D3252" s="169">
        <v>3.75</v>
      </c>
      <c r="E3252" s="171">
        <v>13931</v>
      </c>
      <c r="J3252" s="169">
        <v>3.13</v>
      </c>
      <c r="K3252" s="171">
        <v>43405</v>
      </c>
      <c r="L3252" s="169">
        <v>44416.9</v>
      </c>
      <c r="M3252" s="169">
        <v>102.65985999999999</v>
      </c>
      <c r="N3252" s="170">
        <v>45598.327360000003</v>
      </c>
      <c r="O3252" s="169" t="str">
        <f t="shared" si="51"/>
        <v>GNM</v>
      </c>
    </row>
    <row r="3253" spans="1:15" hidden="1" outlineLevel="3" x14ac:dyDescent="0.25">
      <c r="A3253" s="169" t="s">
        <v>1352</v>
      </c>
      <c r="B3253" s="169" t="s">
        <v>1353</v>
      </c>
      <c r="C3253" s="169" t="s">
        <v>1347</v>
      </c>
      <c r="D3253" s="169">
        <v>3.75</v>
      </c>
      <c r="E3253" s="171">
        <v>13931</v>
      </c>
      <c r="J3253" s="169">
        <v>3.13</v>
      </c>
      <c r="K3253" s="171">
        <v>43435</v>
      </c>
      <c r="L3253" s="169">
        <v>37853.919999999998</v>
      </c>
      <c r="M3253" s="169">
        <v>102.65985999999999</v>
      </c>
      <c r="N3253" s="170">
        <v>38860.781280000003</v>
      </c>
      <c r="O3253" s="169" t="str">
        <f t="shared" si="51"/>
        <v>GNM</v>
      </c>
    </row>
    <row r="3254" spans="1:15" hidden="1" outlineLevel="3" x14ac:dyDescent="0.25">
      <c r="A3254" s="169" t="s">
        <v>1352</v>
      </c>
      <c r="B3254" s="169" t="s">
        <v>1353</v>
      </c>
      <c r="C3254" s="169" t="s">
        <v>1347</v>
      </c>
      <c r="D3254" s="169">
        <v>3.75</v>
      </c>
      <c r="E3254" s="171">
        <v>13931</v>
      </c>
      <c r="J3254" s="169">
        <v>3.13</v>
      </c>
      <c r="K3254" s="171">
        <v>43466</v>
      </c>
      <c r="L3254" s="169">
        <v>35571.919999999998</v>
      </c>
      <c r="M3254" s="169">
        <v>102.65985999999999</v>
      </c>
      <c r="N3254" s="170">
        <v>36518.083270000003</v>
      </c>
      <c r="O3254" s="169" t="str">
        <f t="shared" si="51"/>
        <v>GNM</v>
      </c>
    </row>
    <row r="3255" spans="1:15" hidden="1" outlineLevel="3" x14ac:dyDescent="0.25">
      <c r="A3255" s="169" t="s">
        <v>1352</v>
      </c>
      <c r="B3255" s="169" t="s">
        <v>1353</v>
      </c>
      <c r="C3255" s="169" t="s">
        <v>1347</v>
      </c>
      <c r="D3255" s="169">
        <v>3.75</v>
      </c>
      <c r="E3255" s="171">
        <v>13931</v>
      </c>
      <c r="J3255" s="169">
        <v>3.13</v>
      </c>
      <c r="K3255" s="171">
        <v>43497</v>
      </c>
      <c r="L3255" s="169">
        <v>30931.93</v>
      </c>
      <c r="M3255" s="169">
        <v>102.65985999999999</v>
      </c>
      <c r="N3255" s="170">
        <v>31754.676029999999</v>
      </c>
      <c r="O3255" s="169" t="str">
        <f t="shared" si="51"/>
        <v>GNM</v>
      </c>
    </row>
    <row r="3256" spans="1:15" hidden="1" outlineLevel="3" x14ac:dyDescent="0.25">
      <c r="A3256" s="169" t="s">
        <v>1352</v>
      </c>
      <c r="B3256" s="169" t="s">
        <v>1353</v>
      </c>
      <c r="C3256" s="169" t="s">
        <v>1347</v>
      </c>
      <c r="D3256" s="169">
        <v>3.75</v>
      </c>
      <c r="E3256" s="171">
        <v>13931</v>
      </c>
      <c r="J3256" s="169">
        <v>3.13</v>
      </c>
      <c r="K3256" s="171">
        <v>43525</v>
      </c>
      <c r="L3256" s="169">
        <v>26991.94</v>
      </c>
      <c r="M3256" s="169">
        <v>102.65985999999999</v>
      </c>
      <c r="N3256" s="170">
        <v>27709.88782</v>
      </c>
      <c r="O3256" s="169" t="str">
        <f t="shared" si="51"/>
        <v>GNM</v>
      </c>
    </row>
    <row r="3257" spans="1:15" hidden="1" outlineLevel="3" x14ac:dyDescent="0.25">
      <c r="A3257" s="169" t="s">
        <v>1352</v>
      </c>
      <c r="B3257" s="169" t="s">
        <v>1353</v>
      </c>
      <c r="C3257" s="169" t="s">
        <v>1347</v>
      </c>
      <c r="D3257" s="169">
        <v>3.75</v>
      </c>
      <c r="E3257" s="171">
        <v>13931</v>
      </c>
      <c r="J3257" s="169">
        <v>3.13</v>
      </c>
      <c r="K3257" s="171">
        <v>43556</v>
      </c>
      <c r="L3257" s="169">
        <v>27096.94</v>
      </c>
      <c r="M3257" s="169">
        <v>102.65985999999999</v>
      </c>
      <c r="N3257" s="170">
        <v>27817.680670000002</v>
      </c>
      <c r="O3257" s="169" t="str">
        <f t="shared" si="51"/>
        <v>GNM</v>
      </c>
    </row>
    <row r="3258" spans="1:15" hidden="1" outlineLevel="3" x14ac:dyDescent="0.25">
      <c r="A3258" s="169" t="s">
        <v>1352</v>
      </c>
      <c r="B3258" s="169" t="s">
        <v>1353</v>
      </c>
      <c r="C3258" s="169" t="s">
        <v>1347</v>
      </c>
      <c r="D3258" s="169">
        <v>3.75</v>
      </c>
      <c r="E3258" s="171">
        <v>13931</v>
      </c>
      <c r="J3258" s="169">
        <v>3.13</v>
      </c>
      <c r="K3258" s="171">
        <v>43586</v>
      </c>
      <c r="L3258" s="169">
        <v>26537.93</v>
      </c>
      <c r="M3258" s="169">
        <v>102.65985999999999</v>
      </c>
      <c r="N3258" s="170">
        <v>27243.801780000002</v>
      </c>
      <c r="O3258" s="169" t="str">
        <f t="shared" si="51"/>
        <v>GNM</v>
      </c>
    </row>
    <row r="3259" spans="1:15" hidden="1" outlineLevel="3" x14ac:dyDescent="0.25">
      <c r="A3259" s="169" t="s">
        <v>1352</v>
      </c>
      <c r="B3259" s="169" t="s">
        <v>1353</v>
      </c>
      <c r="C3259" s="169" t="s">
        <v>1347</v>
      </c>
      <c r="D3259" s="169">
        <v>3.75</v>
      </c>
      <c r="E3259" s="171">
        <v>13931</v>
      </c>
      <c r="J3259" s="169">
        <v>3.13</v>
      </c>
      <c r="K3259" s="171">
        <v>43617</v>
      </c>
      <c r="L3259" s="169">
        <v>26162.94</v>
      </c>
      <c r="M3259" s="169">
        <v>102.65985999999999</v>
      </c>
      <c r="N3259" s="170">
        <v>26858.837579999999</v>
      </c>
      <c r="O3259" s="169" t="str">
        <f t="shared" si="51"/>
        <v>GNM</v>
      </c>
    </row>
    <row r="3260" spans="1:15" hidden="1" outlineLevel="3" x14ac:dyDescent="0.25">
      <c r="A3260" s="169" t="s">
        <v>1352</v>
      </c>
      <c r="B3260" s="169" t="s">
        <v>1353</v>
      </c>
      <c r="C3260" s="169" t="s">
        <v>1347</v>
      </c>
      <c r="D3260" s="169">
        <v>3.75</v>
      </c>
      <c r="E3260" s="171">
        <v>13931</v>
      </c>
      <c r="J3260" s="169">
        <v>3.13</v>
      </c>
      <c r="K3260" s="171">
        <v>43647</v>
      </c>
      <c r="L3260" s="169">
        <v>27048.93</v>
      </c>
      <c r="M3260" s="169">
        <v>102.65985999999999</v>
      </c>
      <c r="N3260" s="170">
        <v>27768.393670000001</v>
      </c>
      <c r="O3260" s="169" t="str">
        <f t="shared" si="51"/>
        <v>GNM</v>
      </c>
    </row>
    <row r="3261" spans="1:15" hidden="1" outlineLevel="3" x14ac:dyDescent="0.25">
      <c r="A3261" s="169" t="s">
        <v>1352</v>
      </c>
      <c r="B3261" s="169" t="s">
        <v>1353</v>
      </c>
      <c r="C3261" s="169" t="s">
        <v>1347</v>
      </c>
      <c r="D3261" s="169">
        <v>3.75</v>
      </c>
      <c r="E3261" s="171">
        <v>13931</v>
      </c>
      <c r="J3261" s="169">
        <v>3.13</v>
      </c>
      <c r="K3261" s="171">
        <v>43678</v>
      </c>
      <c r="L3261" s="169">
        <v>26373.96</v>
      </c>
      <c r="M3261" s="169">
        <v>102.65985999999999</v>
      </c>
      <c r="N3261" s="170">
        <v>27075.470410000002</v>
      </c>
      <c r="O3261" s="169" t="str">
        <f t="shared" si="51"/>
        <v>GNM</v>
      </c>
    </row>
    <row r="3262" spans="1:15" hidden="1" outlineLevel="3" x14ac:dyDescent="0.25">
      <c r="A3262" s="169" t="s">
        <v>1352</v>
      </c>
      <c r="B3262" s="169" t="s">
        <v>1353</v>
      </c>
      <c r="C3262" s="169" t="s">
        <v>1347</v>
      </c>
      <c r="D3262" s="169">
        <v>3.75</v>
      </c>
      <c r="E3262" s="171">
        <v>13931</v>
      </c>
      <c r="J3262" s="169">
        <v>3.13</v>
      </c>
      <c r="K3262" s="171">
        <v>43709</v>
      </c>
      <c r="L3262" s="169">
        <v>27082.94</v>
      </c>
      <c r="M3262" s="169">
        <v>102.65985999999999</v>
      </c>
      <c r="N3262" s="170">
        <v>27803.308290000001</v>
      </c>
      <c r="O3262" s="169" t="str">
        <f t="shared" si="51"/>
        <v>GNM</v>
      </c>
    </row>
    <row r="3263" spans="1:15" hidden="1" outlineLevel="3" x14ac:dyDescent="0.25">
      <c r="A3263" s="169" t="s">
        <v>1352</v>
      </c>
      <c r="B3263" s="169" t="s">
        <v>1353</v>
      </c>
      <c r="C3263" s="169" t="s">
        <v>1347</v>
      </c>
      <c r="D3263" s="169">
        <v>3.75</v>
      </c>
      <c r="E3263" s="171">
        <v>13931</v>
      </c>
      <c r="J3263" s="169">
        <v>3.13</v>
      </c>
      <c r="K3263" s="171">
        <v>43739</v>
      </c>
      <c r="L3263" s="169">
        <v>24441.94</v>
      </c>
      <c r="M3263" s="169">
        <v>102.65985999999999</v>
      </c>
      <c r="N3263" s="170">
        <v>25092.061389999999</v>
      </c>
      <c r="O3263" s="169" t="str">
        <f t="shared" si="51"/>
        <v>GNM</v>
      </c>
    </row>
    <row r="3264" spans="1:15" hidden="1" outlineLevel="3" x14ac:dyDescent="0.25">
      <c r="A3264" s="169" t="s">
        <v>1352</v>
      </c>
      <c r="B3264" s="169" t="s">
        <v>1353</v>
      </c>
      <c r="C3264" s="169" t="s">
        <v>1347</v>
      </c>
      <c r="D3264" s="169">
        <v>3.75</v>
      </c>
      <c r="E3264" s="171">
        <v>13931</v>
      </c>
      <c r="J3264" s="169">
        <v>3.13</v>
      </c>
      <c r="K3264" s="171">
        <v>43770</v>
      </c>
      <c r="L3264" s="169">
        <v>25004.959999999999</v>
      </c>
      <c r="M3264" s="169">
        <v>102.65985999999999</v>
      </c>
      <c r="N3264" s="170">
        <v>25670.056929999999</v>
      </c>
      <c r="O3264" s="169" t="str">
        <f t="shared" si="51"/>
        <v>GNM</v>
      </c>
    </row>
    <row r="3265" spans="1:15" hidden="1" outlineLevel="3" x14ac:dyDescent="0.25">
      <c r="A3265" s="169" t="s">
        <v>1352</v>
      </c>
      <c r="B3265" s="169" t="s">
        <v>1353</v>
      </c>
      <c r="C3265" s="169" t="s">
        <v>1347</v>
      </c>
      <c r="D3265" s="169">
        <v>3.75</v>
      </c>
      <c r="E3265" s="171">
        <v>13931</v>
      </c>
      <c r="J3265" s="169">
        <v>3.13</v>
      </c>
      <c r="K3265" s="171">
        <v>43800</v>
      </c>
      <c r="L3265" s="169">
        <v>23133.96</v>
      </c>
      <c r="M3265" s="169">
        <v>102.65985999999999</v>
      </c>
      <c r="N3265" s="170">
        <v>23749.290949999999</v>
      </c>
      <c r="O3265" s="169" t="str">
        <f t="shared" si="51"/>
        <v>GNM</v>
      </c>
    </row>
    <row r="3266" spans="1:15" hidden="1" outlineLevel="3" x14ac:dyDescent="0.25">
      <c r="A3266" s="169" t="s">
        <v>1352</v>
      </c>
      <c r="B3266" s="169" t="s">
        <v>1353</v>
      </c>
      <c r="C3266" s="169" t="s">
        <v>1347</v>
      </c>
      <c r="D3266" s="169">
        <v>3.75</v>
      </c>
      <c r="E3266" s="171">
        <v>13931</v>
      </c>
      <c r="J3266" s="169">
        <v>3.13</v>
      </c>
      <c r="K3266" s="171">
        <v>43831</v>
      </c>
      <c r="L3266" s="169">
        <v>23622.959999999999</v>
      </c>
      <c r="M3266" s="169">
        <v>102.65985999999999</v>
      </c>
      <c r="N3266" s="170">
        <v>24251.29766</v>
      </c>
      <c r="O3266" s="169" t="str">
        <f t="shared" si="51"/>
        <v>GNM</v>
      </c>
    </row>
    <row r="3267" spans="1:15" hidden="1" outlineLevel="3" x14ac:dyDescent="0.25">
      <c r="A3267" s="169" t="s">
        <v>1352</v>
      </c>
      <c r="B3267" s="169" t="s">
        <v>1353</v>
      </c>
      <c r="C3267" s="169" t="s">
        <v>1347</v>
      </c>
      <c r="D3267" s="169">
        <v>3.75</v>
      </c>
      <c r="E3267" s="171">
        <v>13931</v>
      </c>
      <c r="J3267" s="169">
        <v>3.13</v>
      </c>
      <c r="K3267" s="171">
        <v>43862</v>
      </c>
      <c r="L3267" s="169">
        <v>21370.95</v>
      </c>
      <c r="M3267" s="169">
        <v>102.65985999999999</v>
      </c>
      <c r="N3267" s="170">
        <v>21939.387350000001</v>
      </c>
      <c r="O3267" s="169" t="str">
        <f t="shared" si="51"/>
        <v>GNM</v>
      </c>
    </row>
    <row r="3268" spans="1:15" hidden="1" outlineLevel="3" x14ac:dyDescent="0.25">
      <c r="A3268" s="169" t="s">
        <v>1352</v>
      </c>
      <c r="B3268" s="169" t="s">
        <v>1353</v>
      </c>
      <c r="C3268" s="169" t="s">
        <v>1347</v>
      </c>
      <c r="D3268" s="169">
        <v>3.75</v>
      </c>
      <c r="E3268" s="171">
        <v>13931</v>
      </c>
      <c r="J3268" s="169">
        <v>3.13</v>
      </c>
      <c r="K3268" s="171">
        <v>43891</v>
      </c>
      <c r="L3268" s="169">
        <v>21164.95</v>
      </c>
      <c r="M3268" s="169">
        <v>102.65985999999999</v>
      </c>
      <c r="N3268" s="170">
        <v>21727.908039999998</v>
      </c>
      <c r="O3268" s="169" t="str">
        <f t="shared" si="51"/>
        <v>GNM</v>
      </c>
    </row>
    <row r="3269" spans="1:15" hidden="1" outlineLevel="3" x14ac:dyDescent="0.25">
      <c r="A3269" s="169" t="s">
        <v>1352</v>
      </c>
      <c r="B3269" s="169" t="s">
        <v>1353</v>
      </c>
      <c r="C3269" s="169" t="s">
        <v>1347</v>
      </c>
      <c r="D3269" s="169">
        <v>3.75</v>
      </c>
      <c r="E3269" s="171">
        <v>13931</v>
      </c>
      <c r="J3269" s="169">
        <v>3.13</v>
      </c>
      <c r="K3269" s="171">
        <v>43922</v>
      </c>
      <c r="L3269" s="169">
        <v>24765.94</v>
      </c>
      <c r="M3269" s="169">
        <v>102.65985999999999</v>
      </c>
      <c r="N3269" s="170">
        <v>25424.679329999999</v>
      </c>
      <c r="O3269" s="169" t="str">
        <f t="shared" si="51"/>
        <v>GNM</v>
      </c>
    </row>
    <row r="3270" spans="1:15" hidden="1" outlineLevel="3" x14ac:dyDescent="0.25">
      <c r="A3270" s="169" t="s">
        <v>1352</v>
      </c>
      <c r="B3270" s="169" t="s">
        <v>1353</v>
      </c>
      <c r="C3270" s="169" t="s">
        <v>1347</v>
      </c>
      <c r="D3270" s="169">
        <v>3.75</v>
      </c>
      <c r="E3270" s="171">
        <v>13931</v>
      </c>
      <c r="J3270" s="169">
        <v>3.13</v>
      </c>
      <c r="K3270" s="171">
        <v>43952</v>
      </c>
      <c r="L3270" s="169">
        <v>25708.95</v>
      </c>
      <c r="M3270" s="169">
        <v>102.65985999999999</v>
      </c>
      <c r="N3270" s="170">
        <v>26392.772079999999</v>
      </c>
      <c r="O3270" s="169" t="str">
        <f t="shared" si="51"/>
        <v>GNM</v>
      </c>
    </row>
    <row r="3271" spans="1:15" hidden="1" outlineLevel="3" x14ac:dyDescent="0.25">
      <c r="A3271" s="169" t="s">
        <v>1352</v>
      </c>
      <c r="B3271" s="169" t="s">
        <v>1353</v>
      </c>
      <c r="C3271" s="169" t="s">
        <v>1347</v>
      </c>
      <c r="D3271" s="169">
        <v>3.75</v>
      </c>
      <c r="E3271" s="171">
        <v>13931</v>
      </c>
      <c r="J3271" s="169">
        <v>3.13</v>
      </c>
      <c r="K3271" s="171">
        <v>43983</v>
      </c>
      <c r="L3271" s="169">
        <v>26389.94</v>
      </c>
      <c r="M3271" s="169">
        <v>102.65985999999999</v>
      </c>
      <c r="N3271" s="170">
        <v>27091.875459999999</v>
      </c>
      <c r="O3271" s="169" t="str">
        <f t="shared" si="51"/>
        <v>GNM</v>
      </c>
    </row>
    <row r="3272" spans="1:15" hidden="1" outlineLevel="3" x14ac:dyDescent="0.25">
      <c r="A3272" s="169" t="s">
        <v>1352</v>
      </c>
      <c r="B3272" s="169" t="s">
        <v>1353</v>
      </c>
      <c r="C3272" s="169" t="s">
        <v>1347</v>
      </c>
      <c r="D3272" s="169">
        <v>3.75</v>
      </c>
      <c r="E3272" s="171">
        <v>13931</v>
      </c>
      <c r="J3272" s="169">
        <v>3.13</v>
      </c>
      <c r="K3272" s="171">
        <v>44013</v>
      </c>
      <c r="L3272" s="169">
        <v>27730.94</v>
      </c>
      <c r="M3272" s="169">
        <v>102.65985999999999</v>
      </c>
      <c r="N3272" s="170">
        <v>28468.544180000001</v>
      </c>
      <c r="O3272" s="169" t="str">
        <f t="shared" si="51"/>
        <v>GNM</v>
      </c>
    </row>
    <row r="3273" spans="1:15" hidden="1" outlineLevel="3" x14ac:dyDescent="0.25">
      <c r="A3273" s="169" t="s">
        <v>1352</v>
      </c>
      <c r="B3273" s="169" t="s">
        <v>1353</v>
      </c>
      <c r="C3273" s="169" t="s">
        <v>1347</v>
      </c>
      <c r="D3273" s="169">
        <v>3.75</v>
      </c>
      <c r="E3273" s="171">
        <v>13931</v>
      </c>
      <c r="J3273" s="169">
        <v>3.13</v>
      </c>
      <c r="K3273" s="171">
        <v>44044</v>
      </c>
      <c r="L3273" s="169">
        <v>26682.94</v>
      </c>
      <c r="M3273" s="169">
        <v>102.65985999999999</v>
      </c>
      <c r="N3273" s="170">
        <v>27392.668849999998</v>
      </c>
      <c r="O3273" s="169" t="str">
        <f t="shared" si="51"/>
        <v>GNM</v>
      </c>
    </row>
    <row r="3274" spans="1:15" hidden="1" outlineLevel="3" x14ac:dyDescent="0.25">
      <c r="A3274" s="169" t="s">
        <v>1352</v>
      </c>
      <c r="B3274" s="169" t="s">
        <v>1353</v>
      </c>
      <c r="C3274" s="169" t="s">
        <v>1347</v>
      </c>
      <c r="D3274" s="169">
        <v>3.75</v>
      </c>
      <c r="E3274" s="171">
        <v>13931</v>
      </c>
      <c r="J3274" s="169">
        <v>3.13</v>
      </c>
      <c r="K3274" s="171">
        <v>44075</v>
      </c>
      <c r="L3274" s="169">
        <v>27114.94</v>
      </c>
      <c r="M3274" s="169">
        <v>102.65985999999999</v>
      </c>
      <c r="N3274" s="170">
        <v>27836.159439999999</v>
      </c>
      <c r="O3274" s="169" t="str">
        <f t="shared" si="51"/>
        <v>GNM</v>
      </c>
    </row>
    <row r="3275" spans="1:15" hidden="1" outlineLevel="3" x14ac:dyDescent="0.25">
      <c r="A3275" s="169" t="s">
        <v>1352</v>
      </c>
      <c r="B3275" s="169" t="s">
        <v>1353</v>
      </c>
      <c r="C3275" s="169" t="s">
        <v>1347</v>
      </c>
      <c r="D3275" s="169">
        <v>3.75</v>
      </c>
      <c r="E3275" s="171">
        <v>13931</v>
      </c>
      <c r="J3275" s="169">
        <v>3.13</v>
      </c>
      <c r="K3275" s="171">
        <v>44105</v>
      </c>
      <c r="L3275" s="169">
        <v>24058.94</v>
      </c>
      <c r="M3275" s="169">
        <v>102.65985999999999</v>
      </c>
      <c r="N3275" s="170">
        <v>24698.87412</v>
      </c>
      <c r="O3275" s="169" t="str">
        <f t="shared" si="51"/>
        <v>GNM</v>
      </c>
    </row>
    <row r="3276" spans="1:15" hidden="1" outlineLevel="3" x14ac:dyDescent="0.25">
      <c r="A3276" s="169" t="s">
        <v>1352</v>
      </c>
      <c r="B3276" s="169" t="s">
        <v>1353</v>
      </c>
      <c r="C3276" s="169" t="s">
        <v>1347</v>
      </c>
      <c r="D3276" s="169">
        <v>3.75</v>
      </c>
      <c r="E3276" s="171">
        <v>13931</v>
      </c>
      <c r="J3276" s="169">
        <v>3.13</v>
      </c>
      <c r="K3276" s="171">
        <v>44136</v>
      </c>
      <c r="L3276" s="169">
        <v>24246.94</v>
      </c>
      <c r="M3276" s="169">
        <v>102.65985999999999</v>
      </c>
      <c r="N3276" s="170">
        <v>24891.874660000001</v>
      </c>
      <c r="O3276" s="169" t="str">
        <f t="shared" si="51"/>
        <v>GNM</v>
      </c>
    </row>
    <row r="3277" spans="1:15" hidden="1" outlineLevel="3" x14ac:dyDescent="0.25">
      <c r="A3277" s="169" t="s">
        <v>1352</v>
      </c>
      <c r="B3277" s="169" t="s">
        <v>1353</v>
      </c>
      <c r="C3277" s="169" t="s">
        <v>1347</v>
      </c>
      <c r="D3277" s="169">
        <v>3.75</v>
      </c>
      <c r="E3277" s="171">
        <v>13931</v>
      </c>
      <c r="J3277" s="169">
        <v>3.13</v>
      </c>
      <c r="K3277" s="171">
        <v>44166</v>
      </c>
      <c r="L3277" s="169">
        <v>22051.94</v>
      </c>
      <c r="M3277" s="169">
        <v>102.65985999999999</v>
      </c>
      <c r="N3277" s="170">
        <v>22638.490730000001</v>
      </c>
      <c r="O3277" s="169" t="str">
        <f t="shared" si="51"/>
        <v>GNM</v>
      </c>
    </row>
    <row r="3278" spans="1:15" hidden="1" outlineLevel="3" x14ac:dyDescent="0.25">
      <c r="A3278" s="169" t="s">
        <v>1352</v>
      </c>
      <c r="B3278" s="169" t="s">
        <v>1353</v>
      </c>
      <c r="C3278" s="169" t="s">
        <v>1347</v>
      </c>
      <c r="D3278" s="169">
        <v>3.75</v>
      </c>
      <c r="E3278" s="171">
        <v>13931</v>
      </c>
      <c r="J3278" s="169">
        <v>3.13</v>
      </c>
      <c r="K3278" s="171">
        <v>44197</v>
      </c>
      <c r="L3278" s="169">
        <v>22158.959999999999</v>
      </c>
      <c r="M3278" s="169">
        <v>102.65985999999999</v>
      </c>
      <c r="N3278" s="170">
        <v>22748.357309999999</v>
      </c>
      <c r="O3278" s="169" t="str">
        <f t="shared" si="51"/>
        <v>GNM</v>
      </c>
    </row>
    <row r="3279" spans="1:15" hidden="1" outlineLevel="3" x14ac:dyDescent="0.25">
      <c r="A3279" s="169" t="s">
        <v>1352</v>
      </c>
      <c r="B3279" s="169" t="s">
        <v>1353</v>
      </c>
      <c r="C3279" s="169" t="s">
        <v>1347</v>
      </c>
      <c r="D3279" s="169">
        <v>3.75</v>
      </c>
      <c r="E3279" s="171">
        <v>13931</v>
      </c>
      <c r="J3279" s="169">
        <v>3.13</v>
      </c>
      <c r="K3279" s="171">
        <v>44228</v>
      </c>
      <c r="L3279" s="169">
        <v>19488.96</v>
      </c>
      <c r="M3279" s="169">
        <v>102.65985999999999</v>
      </c>
      <c r="N3279" s="170">
        <v>20007.339049999999</v>
      </c>
      <c r="O3279" s="169" t="str">
        <f t="shared" si="51"/>
        <v>GNM</v>
      </c>
    </row>
    <row r="3280" spans="1:15" hidden="1" outlineLevel="3" x14ac:dyDescent="0.25">
      <c r="A3280" s="169" t="s">
        <v>1352</v>
      </c>
      <c r="B3280" s="169" t="s">
        <v>1353</v>
      </c>
      <c r="C3280" s="169" t="s">
        <v>1347</v>
      </c>
      <c r="D3280" s="169">
        <v>3.75</v>
      </c>
      <c r="E3280" s="171">
        <v>13931</v>
      </c>
      <c r="J3280" s="169">
        <v>3.13</v>
      </c>
      <c r="K3280" s="171">
        <v>44256</v>
      </c>
      <c r="L3280" s="169">
        <v>19115.96</v>
      </c>
      <c r="M3280" s="169">
        <v>102.65985999999999</v>
      </c>
      <c r="N3280" s="170">
        <v>19624.41777</v>
      </c>
      <c r="O3280" s="169" t="str">
        <f t="shared" si="51"/>
        <v>GNM</v>
      </c>
    </row>
    <row r="3281" spans="1:15" hidden="1" outlineLevel="3" x14ac:dyDescent="0.25">
      <c r="A3281" s="169" t="s">
        <v>1352</v>
      </c>
      <c r="B3281" s="169" t="s">
        <v>1353</v>
      </c>
      <c r="C3281" s="169" t="s">
        <v>1347</v>
      </c>
      <c r="D3281" s="169">
        <v>3.75</v>
      </c>
      <c r="E3281" s="171">
        <v>13931</v>
      </c>
      <c r="J3281" s="169">
        <v>3.13</v>
      </c>
      <c r="K3281" s="171">
        <v>44287</v>
      </c>
      <c r="L3281" s="169">
        <v>22138.94</v>
      </c>
      <c r="M3281" s="169">
        <v>102.65985999999999</v>
      </c>
      <c r="N3281" s="170">
        <v>22727.804810000001</v>
      </c>
      <c r="O3281" s="169" t="str">
        <f t="shared" si="51"/>
        <v>GNM</v>
      </c>
    </row>
    <row r="3282" spans="1:15" hidden="1" outlineLevel="3" x14ac:dyDescent="0.25">
      <c r="A3282" s="169" t="s">
        <v>1352</v>
      </c>
      <c r="B3282" s="169" t="s">
        <v>1353</v>
      </c>
      <c r="C3282" s="169" t="s">
        <v>1347</v>
      </c>
      <c r="D3282" s="169">
        <v>3.75</v>
      </c>
      <c r="E3282" s="171">
        <v>13931</v>
      </c>
      <c r="J3282" s="169">
        <v>3.13</v>
      </c>
      <c r="K3282" s="171">
        <v>44317</v>
      </c>
      <c r="L3282" s="169">
        <v>22724.95</v>
      </c>
      <c r="M3282" s="169">
        <v>102.65985999999999</v>
      </c>
      <c r="N3282" s="170">
        <v>23329.401860000002</v>
      </c>
      <c r="O3282" s="169" t="str">
        <f t="shared" si="51"/>
        <v>GNM</v>
      </c>
    </row>
    <row r="3283" spans="1:15" hidden="1" outlineLevel="3" x14ac:dyDescent="0.25">
      <c r="A3283" s="169" t="s">
        <v>1352</v>
      </c>
      <c r="B3283" s="169" t="s">
        <v>1353</v>
      </c>
      <c r="C3283" s="169" t="s">
        <v>1347</v>
      </c>
      <c r="D3283" s="169">
        <v>3.75</v>
      </c>
      <c r="E3283" s="171">
        <v>13931</v>
      </c>
      <c r="J3283" s="169">
        <v>3.13</v>
      </c>
      <c r="K3283" s="171">
        <v>44348</v>
      </c>
      <c r="L3283" s="169">
        <v>23063.95</v>
      </c>
      <c r="M3283" s="169">
        <v>102.65985999999999</v>
      </c>
      <c r="N3283" s="170">
        <v>23677.41878</v>
      </c>
      <c r="O3283" s="169" t="str">
        <f t="shared" si="51"/>
        <v>GNM</v>
      </c>
    </row>
    <row r="3284" spans="1:15" hidden="1" outlineLevel="3" x14ac:dyDescent="0.25">
      <c r="A3284" s="169" t="s">
        <v>1352</v>
      </c>
      <c r="B3284" s="169" t="s">
        <v>1353</v>
      </c>
      <c r="C3284" s="169" t="s">
        <v>1347</v>
      </c>
      <c r="D3284" s="169">
        <v>3.75</v>
      </c>
      <c r="E3284" s="171">
        <v>13931</v>
      </c>
      <c r="J3284" s="169">
        <v>3.13</v>
      </c>
      <c r="K3284" s="171">
        <v>44378</v>
      </c>
      <c r="L3284" s="169">
        <v>23934.95</v>
      </c>
      <c r="M3284" s="169">
        <v>102.65985999999999</v>
      </c>
      <c r="N3284" s="170">
        <v>24571.586159999999</v>
      </c>
      <c r="O3284" s="169" t="str">
        <f t="shared" si="51"/>
        <v>GNM</v>
      </c>
    </row>
    <row r="3285" spans="1:15" hidden="1" outlineLevel="3" x14ac:dyDescent="0.25">
      <c r="A3285" s="169" t="s">
        <v>1352</v>
      </c>
      <c r="B3285" s="169" t="s">
        <v>1353</v>
      </c>
      <c r="C3285" s="169" t="s">
        <v>1347</v>
      </c>
      <c r="D3285" s="169">
        <v>3.75</v>
      </c>
      <c r="E3285" s="171">
        <v>13931</v>
      </c>
      <c r="J3285" s="169">
        <v>3.13</v>
      </c>
      <c r="K3285" s="171">
        <v>44409</v>
      </c>
      <c r="L3285" s="169">
        <v>22803.95</v>
      </c>
      <c r="M3285" s="169">
        <v>102.65985999999999</v>
      </c>
      <c r="N3285" s="170">
        <v>23410.503140000001</v>
      </c>
      <c r="O3285" s="169" t="str">
        <f t="shared" si="51"/>
        <v>GNM</v>
      </c>
    </row>
    <row r="3286" spans="1:15" hidden="1" outlineLevel="3" x14ac:dyDescent="0.25">
      <c r="A3286" s="169" t="s">
        <v>1352</v>
      </c>
      <c r="B3286" s="169" t="s">
        <v>1353</v>
      </c>
      <c r="C3286" s="169" t="s">
        <v>1347</v>
      </c>
      <c r="D3286" s="169">
        <v>3.75</v>
      </c>
      <c r="E3286" s="171">
        <v>13931</v>
      </c>
      <c r="J3286" s="169">
        <v>3.13</v>
      </c>
      <c r="K3286" s="171">
        <v>44440</v>
      </c>
      <c r="L3286" s="169">
        <v>22919.96</v>
      </c>
      <c r="M3286" s="169">
        <v>102.65985999999999</v>
      </c>
      <c r="N3286" s="170">
        <v>23529.598849999998</v>
      </c>
      <c r="O3286" s="169" t="str">
        <f t="shared" si="51"/>
        <v>GNM</v>
      </c>
    </row>
    <row r="3287" spans="1:15" hidden="1" outlineLevel="3" x14ac:dyDescent="0.25">
      <c r="A3287" s="169" t="s">
        <v>1352</v>
      </c>
      <c r="B3287" s="169" t="s">
        <v>1353</v>
      </c>
      <c r="C3287" s="169" t="s">
        <v>1347</v>
      </c>
      <c r="D3287" s="169">
        <v>3.75</v>
      </c>
      <c r="E3287" s="171">
        <v>13931</v>
      </c>
      <c r="J3287" s="169">
        <v>3.13</v>
      </c>
      <c r="K3287" s="171">
        <v>44470</v>
      </c>
      <c r="L3287" s="169">
        <v>20247.96</v>
      </c>
      <c r="M3287" s="169">
        <v>102.65985999999999</v>
      </c>
      <c r="N3287" s="170">
        <v>20786.527389999999</v>
      </c>
      <c r="O3287" s="169" t="str">
        <f t="shared" si="51"/>
        <v>GNM</v>
      </c>
    </row>
    <row r="3288" spans="1:15" hidden="1" outlineLevel="3" x14ac:dyDescent="0.25">
      <c r="A3288" s="169" t="s">
        <v>1352</v>
      </c>
      <c r="B3288" s="169" t="s">
        <v>1353</v>
      </c>
      <c r="C3288" s="169" t="s">
        <v>1347</v>
      </c>
      <c r="D3288" s="169">
        <v>3.75</v>
      </c>
      <c r="E3288" s="171">
        <v>13931</v>
      </c>
      <c r="J3288" s="169">
        <v>3.13</v>
      </c>
      <c r="K3288" s="171">
        <v>44501</v>
      </c>
      <c r="L3288" s="169">
        <v>20283.96</v>
      </c>
      <c r="M3288" s="169">
        <v>102.65985999999999</v>
      </c>
      <c r="N3288" s="170">
        <v>20823.484939999998</v>
      </c>
      <c r="O3288" s="169" t="str">
        <f t="shared" si="51"/>
        <v>GNM</v>
      </c>
    </row>
    <row r="3289" spans="1:15" hidden="1" outlineLevel="3" x14ac:dyDescent="0.25">
      <c r="A3289" s="169" t="s">
        <v>1352</v>
      </c>
      <c r="B3289" s="169" t="s">
        <v>1353</v>
      </c>
      <c r="C3289" s="169" t="s">
        <v>1347</v>
      </c>
      <c r="D3289" s="169">
        <v>3.75</v>
      </c>
      <c r="E3289" s="171">
        <v>13931</v>
      </c>
      <c r="J3289" s="169">
        <v>3.13</v>
      </c>
      <c r="K3289" s="171">
        <v>44531</v>
      </c>
      <c r="L3289" s="169">
        <v>18502.97</v>
      </c>
      <c r="M3289" s="169">
        <v>102.65985999999999</v>
      </c>
      <c r="N3289" s="170">
        <v>18995.123100000001</v>
      </c>
      <c r="O3289" s="169" t="str">
        <f t="shared" si="51"/>
        <v>GNM</v>
      </c>
    </row>
    <row r="3290" spans="1:15" hidden="1" outlineLevel="3" x14ac:dyDescent="0.25">
      <c r="A3290" s="169" t="s">
        <v>1352</v>
      </c>
      <c r="B3290" s="169" t="s">
        <v>1353</v>
      </c>
      <c r="C3290" s="169" t="s">
        <v>1347</v>
      </c>
      <c r="D3290" s="169">
        <v>3.75</v>
      </c>
      <c r="E3290" s="171">
        <v>13931</v>
      </c>
      <c r="J3290" s="169">
        <v>3.13</v>
      </c>
      <c r="K3290" s="171">
        <v>44562</v>
      </c>
      <c r="L3290" s="169">
        <v>18572.96</v>
      </c>
      <c r="M3290" s="169">
        <v>102.65985999999999</v>
      </c>
      <c r="N3290" s="170">
        <v>19066.974730000002</v>
      </c>
      <c r="O3290" s="169" t="str">
        <f t="shared" si="51"/>
        <v>GNM</v>
      </c>
    </row>
    <row r="3291" spans="1:15" hidden="1" outlineLevel="3" x14ac:dyDescent="0.25">
      <c r="A3291" s="169" t="s">
        <v>1352</v>
      </c>
      <c r="B3291" s="169" t="s">
        <v>1353</v>
      </c>
      <c r="C3291" s="169" t="s">
        <v>1347</v>
      </c>
      <c r="D3291" s="169">
        <v>3.75</v>
      </c>
      <c r="E3291" s="171">
        <v>13931</v>
      </c>
      <c r="J3291" s="169">
        <v>3.13</v>
      </c>
      <c r="K3291" s="171">
        <v>44593</v>
      </c>
      <c r="L3291" s="169">
        <v>16589.95</v>
      </c>
      <c r="M3291" s="169">
        <v>102.65985999999999</v>
      </c>
      <c r="N3291" s="170">
        <v>17031.219440000001</v>
      </c>
      <c r="O3291" s="169" t="str">
        <f t="shared" si="51"/>
        <v>GNM</v>
      </c>
    </row>
    <row r="3292" spans="1:15" hidden="1" outlineLevel="3" x14ac:dyDescent="0.25">
      <c r="A3292" s="169" t="s">
        <v>1352</v>
      </c>
      <c r="B3292" s="169" t="s">
        <v>1353</v>
      </c>
      <c r="C3292" s="169" t="s">
        <v>1347</v>
      </c>
      <c r="D3292" s="169">
        <v>3.75</v>
      </c>
      <c r="E3292" s="171">
        <v>13931</v>
      </c>
      <c r="J3292" s="169">
        <v>3.13</v>
      </c>
      <c r="K3292" s="171">
        <v>44621</v>
      </c>
      <c r="L3292" s="169">
        <v>16235.97</v>
      </c>
      <c r="M3292" s="169">
        <v>102.65985999999999</v>
      </c>
      <c r="N3292" s="170">
        <v>16667.824069999999</v>
      </c>
      <c r="O3292" s="169" t="str">
        <f t="shared" si="51"/>
        <v>GNM</v>
      </c>
    </row>
    <row r="3293" spans="1:15" hidden="1" outlineLevel="3" x14ac:dyDescent="0.25">
      <c r="A3293" s="169" t="s">
        <v>1352</v>
      </c>
      <c r="B3293" s="169" t="s">
        <v>1353</v>
      </c>
      <c r="C3293" s="169" t="s">
        <v>1347</v>
      </c>
      <c r="D3293" s="169">
        <v>3.75</v>
      </c>
      <c r="E3293" s="171">
        <v>13931</v>
      </c>
      <c r="J3293" s="169">
        <v>3.13</v>
      </c>
      <c r="K3293" s="171">
        <v>44652</v>
      </c>
      <c r="L3293" s="169">
        <v>18609.96</v>
      </c>
      <c r="M3293" s="169">
        <v>102.65985999999999</v>
      </c>
      <c r="N3293" s="170">
        <v>19104.958879999998</v>
      </c>
      <c r="O3293" s="169" t="str">
        <f t="shared" si="51"/>
        <v>GNM</v>
      </c>
    </row>
    <row r="3294" spans="1:15" hidden="1" outlineLevel="3" x14ac:dyDescent="0.25">
      <c r="A3294" s="169" t="s">
        <v>1352</v>
      </c>
      <c r="B3294" s="169" t="s">
        <v>1353</v>
      </c>
      <c r="C3294" s="169" t="s">
        <v>1347</v>
      </c>
      <c r="D3294" s="169">
        <v>3.75</v>
      </c>
      <c r="E3294" s="171">
        <v>13931</v>
      </c>
      <c r="J3294" s="169">
        <v>3.13</v>
      </c>
      <c r="K3294" s="171">
        <v>44682</v>
      </c>
      <c r="L3294" s="169">
        <v>19013.97</v>
      </c>
      <c r="M3294" s="169">
        <v>102.65985999999999</v>
      </c>
      <c r="N3294" s="170">
        <v>19519.714980000001</v>
      </c>
      <c r="O3294" s="169" t="str">
        <f t="shared" si="51"/>
        <v>GNM</v>
      </c>
    </row>
    <row r="3295" spans="1:15" hidden="1" outlineLevel="3" x14ac:dyDescent="0.25">
      <c r="A3295" s="169" t="s">
        <v>1352</v>
      </c>
      <c r="B3295" s="169" t="s">
        <v>1353</v>
      </c>
      <c r="C3295" s="169" t="s">
        <v>1347</v>
      </c>
      <c r="D3295" s="169">
        <v>3.75</v>
      </c>
      <c r="E3295" s="171">
        <v>13931</v>
      </c>
      <c r="J3295" s="169">
        <v>3.13</v>
      </c>
      <c r="K3295" s="171">
        <v>44713</v>
      </c>
      <c r="L3295" s="169">
        <v>19236.97</v>
      </c>
      <c r="M3295" s="169">
        <v>102.65985999999999</v>
      </c>
      <c r="N3295" s="170">
        <v>19748.64647</v>
      </c>
      <c r="O3295" s="169" t="str">
        <f t="shared" si="51"/>
        <v>GNM</v>
      </c>
    </row>
    <row r="3296" spans="1:15" hidden="1" outlineLevel="3" x14ac:dyDescent="0.25">
      <c r="A3296" s="169" t="s">
        <v>1352</v>
      </c>
      <c r="B3296" s="169" t="s">
        <v>1353</v>
      </c>
      <c r="C3296" s="169" t="s">
        <v>1347</v>
      </c>
      <c r="D3296" s="169">
        <v>3.75</v>
      </c>
      <c r="E3296" s="171">
        <v>13931</v>
      </c>
      <c r="J3296" s="169">
        <v>3.13</v>
      </c>
      <c r="K3296" s="171">
        <v>44743</v>
      </c>
      <c r="L3296" s="169">
        <v>19905.96</v>
      </c>
      <c r="M3296" s="169">
        <v>102.65985999999999</v>
      </c>
      <c r="N3296" s="170">
        <v>20435.430670000002</v>
      </c>
      <c r="O3296" s="169" t="str">
        <f t="shared" si="51"/>
        <v>GNM</v>
      </c>
    </row>
    <row r="3297" spans="1:15" hidden="1" outlineLevel="3" x14ac:dyDescent="0.25">
      <c r="A3297" s="169" t="s">
        <v>1352</v>
      </c>
      <c r="B3297" s="169" t="s">
        <v>1353</v>
      </c>
      <c r="C3297" s="169" t="s">
        <v>1347</v>
      </c>
      <c r="D3297" s="169">
        <v>3.75</v>
      </c>
      <c r="E3297" s="171">
        <v>13931</v>
      </c>
      <c r="J3297" s="169">
        <v>3.13</v>
      </c>
      <c r="K3297" s="171">
        <v>44774</v>
      </c>
      <c r="L3297" s="169">
        <v>18996.96</v>
      </c>
      <c r="M3297" s="169">
        <v>102.65985999999999</v>
      </c>
      <c r="N3297" s="170">
        <v>19502.252540000001</v>
      </c>
      <c r="O3297" s="169" t="str">
        <f t="shared" si="51"/>
        <v>GNM</v>
      </c>
    </row>
    <row r="3298" spans="1:15" hidden="1" outlineLevel="3" x14ac:dyDescent="0.25">
      <c r="A3298" s="169" t="s">
        <v>1352</v>
      </c>
      <c r="B3298" s="169" t="s">
        <v>1353</v>
      </c>
      <c r="C3298" s="169" t="s">
        <v>1347</v>
      </c>
      <c r="D3298" s="169">
        <v>3.75</v>
      </c>
      <c r="E3298" s="171">
        <v>13931</v>
      </c>
      <c r="J3298" s="169">
        <v>3.13</v>
      </c>
      <c r="K3298" s="171">
        <v>44805</v>
      </c>
      <c r="L3298" s="169">
        <v>19082.96</v>
      </c>
      <c r="M3298" s="169">
        <v>102.65985999999999</v>
      </c>
      <c r="N3298" s="170">
        <v>19590.54002</v>
      </c>
      <c r="O3298" s="169" t="str">
        <f t="shared" si="51"/>
        <v>GNM</v>
      </c>
    </row>
    <row r="3299" spans="1:15" hidden="1" outlineLevel="3" x14ac:dyDescent="0.25">
      <c r="A3299" s="169" t="s">
        <v>1352</v>
      </c>
      <c r="B3299" s="169" t="s">
        <v>1353</v>
      </c>
      <c r="C3299" s="169" t="s">
        <v>1347</v>
      </c>
      <c r="D3299" s="169">
        <v>3.75</v>
      </c>
      <c r="E3299" s="171">
        <v>13931</v>
      </c>
      <c r="J3299" s="169">
        <v>3.13</v>
      </c>
      <c r="K3299" s="171">
        <v>44835</v>
      </c>
      <c r="L3299" s="169">
        <v>16937.97</v>
      </c>
      <c r="M3299" s="169">
        <v>102.65985999999999</v>
      </c>
      <c r="N3299" s="170">
        <v>17388.496289999999</v>
      </c>
      <c r="O3299" s="169" t="str">
        <f t="shared" si="51"/>
        <v>GNM</v>
      </c>
    </row>
    <row r="3300" spans="1:15" hidden="1" outlineLevel="3" x14ac:dyDescent="0.25">
      <c r="A3300" s="169" t="s">
        <v>1352</v>
      </c>
      <c r="B3300" s="169" t="s">
        <v>1353</v>
      </c>
      <c r="C3300" s="169" t="s">
        <v>1347</v>
      </c>
      <c r="D3300" s="169">
        <v>3.75</v>
      </c>
      <c r="E3300" s="171">
        <v>13931</v>
      </c>
      <c r="J3300" s="169">
        <v>3.13</v>
      </c>
      <c r="K3300" s="171">
        <v>44866</v>
      </c>
      <c r="L3300" s="169">
        <v>16974.97</v>
      </c>
      <c r="M3300" s="169">
        <v>102.65985999999999</v>
      </c>
      <c r="N3300" s="170">
        <v>17426.480439999999</v>
      </c>
      <c r="O3300" s="169" t="str">
        <f t="shared" si="51"/>
        <v>GNM</v>
      </c>
    </row>
    <row r="3301" spans="1:15" hidden="1" outlineLevel="3" x14ac:dyDescent="0.25">
      <c r="A3301" s="169" t="s">
        <v>1352</v>
      </c>
      <c r="B3301" s="169" t="s">
        <v>1353</v>
      </c>
      <c r="C3301" s="169" t="s">
        <v>1347</v>
      </c>
      <c r="D3301" s="169">
        <v>3.75</v>
      </c>
      <c r="E3301" s="171">
        <v>13931</v>
      </c>
      <c r="J3301" s="169">
        <v>3.13</v>
      </c>
      <c r="K3301" s="171">
        <v>44896</v>
      </c>
      <c r="L3301" s="169">
        <v>15512.96</v>
      </c>
      <c r="M3301" s="169">
        <v>102.65985999999999</v>
      </c>
      <c r="N3301" s="170">
        <v>15925.58302</v>
      </c>
      <c r="O3301" s="169" t="str">
        <f t="shared" si="51"/>
        <v>GNM</v>
      </c>
    </row>
    <row r="3302" spans="1:15" hidden="1" outlineLevel="3" x14ac:dyDescent="0.25">
      <c r="A3302" s="169" t="s">
        <v>1352</v>
      </c>
      <c r="B3302" s="169" t="s">
        <v>1353</v>
      </c>
      <c r="C3302" s="169" t="s">
        <v>1347</v>
      </c>
      <c r="D3302" s="169">
        <v>3.75</v>
      </c>
      <c r="E3302" s="171">
        <v>13931</v>
      </c>
      <c r="J3302" s="169">
        <v>3.13</v>
      </c>
      <c r="K3302" s="171">
        <v>44927</v>
      </c>
      <c r="L3302" s="169">
        <v>15557.96</v>
      </c>
      <c r="M3302" s="169">
        <v>102.65985999999999</v>
      </c>
      <c r="N3302" s="170">
        <v>15971.77995</v>
      </c>
      <c r="O3302" s="169" t="str">
        <f t="shared" si="51"/>
        <v>GNM</v>
      </c>
    </row>
    <row r="3303" spans="1:15" hidden="1" outlineLevel="3" x14ac:dyDescent="0.25">
      <c r="A3303" s="169" t="s">
        <v>1352</v>
      </c>
      <c r="B3303" s="169" t="s">
        <v>1353</v>
      </c>
      <c r="C3303" s="169" t="s">
        <v>1347</v>
      </c>
      <c r="D3303" s="169">
        <v>3.75</v>
      </c>
      <c r="E3303" s="171">
        <v>13931</v>
      </c>
      <c r="J3303" s="169">
        <v>3.13</v>
      </c>
      <c r="K3303" s="171">
        <v>44958</v>
      </c>
      <c r="L3303" s="169">
        <v>13962.97</v>
      </c>
      <c r="M3303" s="169">
        <v>102.65985999999999</v>
      </c>
      <c r="N3303" s="170">
        <v>14334.365449999999</v>
      </c>
      <c r="O3303" s="169" t="str">
        <f t="shared" si="51"/>
        <v>GNM</v>
      </c>
    </row>
    <row r="3304" spans="1:15" hidden="1" outlineLevel="3" x14ac:dyDescent="0.25">
      <c r="A3304" s="169" t="s">
        <v>1352</v>
      </c>
      <c r="B3304" s="169" t="s">
        <v>1353</v>
      </c>
      <c r="C3304" s="169" t="s">
        <v>1347</v>
      </c>
      <c r="D3304" s="169">
        <v>3.75</v>
      </c>
      <c r="E3304" s="171">
        <v>13931</v>
      </c>
      <c r="J3304" s="169">
        <v>3.13</v>
      </c>
      <c r="K3304" s="171">
        <v>44986</v>
      </c>
      <c r="L3304" s="169">
        <v>13642.98</v>
      </c>
      <c r="M3304" s="169">
        <v>102.65985999999999</v>
      </c>
      <c r="N3304" s="170">
        <v>14005.864170000001</v>
      </c>
      <c r="O3304" s="169" t="str">
        <f t="shared" si="51"/>
        <v>GNM</v>
      </c>
    </row>
    <row r="3305" spans="1:15" hidden="1" outlineLevel="3" x14ac:dyDescent="0.25">
      <c r="A3305" s="169" t="s">
        <v>1352</v>
      </c>
      <c r="B3305" s="169" t="s">
        <v>1353</v>
      </c>
      <c r="C3305" s="169" t="s">
        <v>1347</v>
      </c>
      <c r="D3305" s="169">
        <v>3.75</v>
      </c>
      <c r="E3305" s="171">
        <v>13931</v>
      </c>
      <c r="J3305" s="169">
        <v>3.13</v>
      </c>
      <c r="K3305" s="171">
        <v>45017</v>
      </c>
      <c r="L3305" s="169">
        <v>15523.97</v>
      </c>
      <c r="M3305" s="169">
        <v>102.65985999999999</v>
      </c>
      <c r="N3305" s="170">
        <v>15936.88587</v>
      </c>
      <c r="O3305" s="169" t="str">
        <f t="shared" si="51"/>
        <v>GNM</v>
      </c>
    </row>
    <row r="3306" spans="1:15" hidden="1" outlineLevel="3" x14ac:dyDescent="0.25">
      <c r="A3306" s="169" t="s">
        <v>1352</v>
      </c>
      <c r="B3306" s="169" t="s">
        <v>1353</v>
      </c>
      <c r="C3306" s="169" t="s">
        <v>1347</v>
      </c>
      <c r="D3306" s="169">
        <v>3.75</v>
      </c>
      <c r="E3306" s="171">
        <v>13931</v>
      </c>
      <c r="J3306" s="169">
        <v>3.13</v>
      </c>
      <c r="K3306" s="171">
        <v>45047</v>
      </c>
      <c r="L3306" s="169">
        <v>15807.96</v>
      </c>
      <c r="M3306" s="169">
        <v>102.65985999999999</v>
      </c>
      <c r="N3306" s="170">
        <v>16228.429599999999</v>
      </c>
      <c r="O3306" s="169" t="str">
        <f t="shared" si="51"/>
        <v>GNM</v>
      </c>
    </row>
    <row r="3307" spans="1:15" hidden="1" outlineLevel="3" x14ac:dyDescent="0.25">
      <c r="A3307" s="169" t="s">
        <v>1352</v>
      </c>
      <c r="B3307" s="169" t="s">
        <v>1353</v>
      </c>
      <c r="C3307" s="169" t="s">
        <v>1347</v>
      </c>
      <c r="D3307" s="169">
        <v>3.75</v>
      </c>
      <c r="E3307" s="171">
        <v>13931</v>
      </c>
      <c r="J3307" s="169">
        <v>3.13</v>
      </c>
      <c r="K3307" s="171">
        <v>45078</v>
      </c>
      <c r="L3307" s="169">
        <v>15955.98</v>
      </c>
      <c r="M3307" s="169">
        <v>102.65985999999999</v>
      </c>
      <c r="N3307" s="170">
        <v>16380.38673</v>
      </c>
      <c r="O3307" s="169" t="str">
        <f t="shared" si="51"/>
        <v>GNM</v>
      </c>
    </row>
    <row r="3308" spans="1:15" hidden="1" outlineLevel="3" x14ac:dyDescent="0.25">
      <c r="A3308" s="169" t="s">
        <v>1352</v>
      </c>
      <c r="B3308" s="169" t="s">
        <v>1353</v>
      </c>
      <c r="C3308" s="169" t="s">
        <v>1347</v>
      </c>
      <c r="D3308" s="169">
        <v>3.75</v>
      </c>
      <c r="E3308" s="171">
        <v>13931</v>
      </c>
      <c r="J3308" s="169">
        <v>3.13</v>
      </c>
      <c r="K3308" s="171">
        <v>45108</v>
      </c>
      <c r="L3308" s="169">
        <v>16471.97</v>
      </c>
      <c r="M3308" s="169">
        <v>102.65985999999999</v>
      </c>
      <c r="N3308" s="170">
        <v>16910.101340000001</v>
      </c>
      <c r="O3308" s="169" t="str">
        <f t="shared" ref="O3308:O3371" si="52">LEFT(B3308,3)</f>
        <v>GNM</v>
      </c>
    </row>
    <row r="3309" spans="1:15" hidden="1" outlineLevel="3" x14ac:dyDescent="0.25">
      <c r="A3309" s="169" t="s">
        <v>1352</v>
      </c>
      <c r="B3309" s="169" t="s">
        <v>1353</v>
      </c>
      <c r="C3309" s="169" t="s">
        <v>1347</v>
      </c>
      <c r="D3309" s="169">
        <v>3.75</v>
      </c>
      <c r="E3309" s="171">
        <v>13931</v>
      </c>
      <c r="J3309" s="169">
        <v>3.13</v>
      </c>
      <c r="K3309" s="171">
        <v>45139</v>
      </c>
      <c r="L3309" s="169">
        <v>15728.97</v>
      </c>
      <c r="M3309" s="169">
        <v>102.65985999999999</v>
      </c>
      <c r="N3309" s="170">
        <v>16147.33858</v>
      </c>
      <c r="O3309" s="169" t="str">
        <f t="shared" si="52"/>
        <v>GNM</v>
      </c>
    </row>
    <row r="3310" spans="1:15" hidden="1" outlineLevel="3" x14ac:dyDescent="0.25">
      <c r="A3310" s="169" t="s">
        <v>1352</v>
      </c>
      <c r="B3310" s="169" t="s">
        <v>1353</v>
      </c>
      <c r="C3310" s="169" t="s">
        <v>1347</v>
      </c>
      <c r="D3310" s="169">
        <v>3.75</v>
      </c>
      <c r="E3310" s="171">
        <v>13931</v>
      </c>
      <c r="J3310" s="169">
        <v>3.13</v>
      </c>
      <c r="K3310" s="171">
        <v>45170</v>
      </c>
      <c r="L3310" s="169">
        <v>15782.97</v>
      </c>
      <c r="M3310" s="169">
        <v>102.65985999999999</v>
      </c>
      <c r="N3310" s="170">
        <v>16202.77491</v>
      </c>
      <c r="O3310" s="169" t="str">
        <f t="shared" si="52"/>
        <v>GNM</v>
      </c>
    </row>
    <row r="3311" spans="1:15" hidden="1" outlineLevel="3" x14ac:dyDescent="0.25">
      <c r="A3311" s="169" t="s">
        <v>1352</v>
      </c>
      <c r="B3311" s="169" t="s">
        <v>1353</v>
      </c>
      <c r="C3311" s="169" t="s">
        <v>1347</v>
      </c>
      <c r="D3311" s="169">
        <v>3.75</v>
      </c>
      <c r="E3311" s="171">
        <v>13931</v>
      </c>
      <c r="J3311" s="169">
        <v>3.13</v>
      </c>
      <c r="K3311" s="171">
        <v>45200</v>
      </c>
      <c r="L3311" s="169">
        <v>14054.97</v>
      </c>
      <c r="M3311" s="169">
        <v>102.65985999999999</v>
      </c>
      <c r="N3311" s="170">
        <v>14428.812529999999</v>
      </c>
      <c r="O3311" s="169" t="str">
        <f t="shared" si="52"/>
        <v>GNM</v>
      </c>
    </row>
    <row r="3312" spans="1:15" hidden="1" outlineLevel="3" x14ac:dyDescent="0.25">
      <c r="A3312" s="169" t="s">
        <v>1352</v>
      </c>
      <c r="B3312" s="169" t="s">
        <v>1353</v>
      </c>
      <c r="C3312" s="169" t="s">
        <v>1347</v>
      </c>
      <c r="D3312" s="169">
        <v>3.75</v>
      </c>
      <c r="E3312" s="171">
        <v>13931</v>
      </c>
      <c r="J3312" s="169">
        <v>3.13</v>
      </c>
      <c r="K3312" s="171">
        <v>45231</v>
      </c>
      <c r="L3312" s="169">
        <v>14074.96</v>
      </c>
      <c r="M3312" s="169">
        <v>102.65985999999999</v>
      </c>
      <c r="N3312" s="170">
        <v>14449.33423</v>
      </c>
      <c r="O3312" s="169" t="str">
        <f t="shared" si="52"/>
        <v>GNM</v>
      </c>
    </row>
    <row r="3313" spans="1:15" hidden="1" outlineLevel="3" x14ac:dyDescent="0.25">
      <c r="A3313" s="169" t="s">
        <v>1352</v>
      </c>
      <c r="B3313" s="169" t="s">
        <v>1353</v>
      </c>
      <c r="C3313" s="169" t="s">
        <v>1347</v>
      </c>
      <c r="D3313" s="169">
        <v>3.75</v>
      </c>
      <c r="E3313" s="171">
        <v>13931</v>
      </c>
      <c r="J3313" s="169">
        <v>3.13</v>
      </c>
      <c r="K3313" s="171">
        <v>45261</v>
      </c>
      <c r="L3313" s="169">
        <v>12886.97</v>
      </c>
      <c r="M3313" s="169">
        <v>102.65985999999999</v>
      </c>
      <c r="N3313" s="170">
        <v>13229.745360000001</v>
      </c>
      <c r="O3313" s="169" t="str">
        <f t="shared" si="52"/>
        <v>GNM</v>
      </c>
    </row>
    <row r="3314" spans="1:15" hidden="1" outlineLevel="3" x14ac:dyDescent="0.25">
      <c r="A3314" s="169" t="s">
        <v>1352</v>
      </c>
      <c r="B3314" s="169" t="s">
        <v>1353</v>
      </c>
      <c r="C3314" s="169" t="s">
        <v>1347</v>
      </c>
      <c r="D3314" s="169">
        <v>3.75</v>
      </c>
      <c r="E3314" s="171">
        <v>13931</v>
      </c>
      <c r="J3314" s="169">
        <v>3.13</v>
      </c>
      <c r="K3314" s="171">
        <v>45292</v>
      </c>
      <c r="L3314" s="169">
        <v>12909.97</v>
      </c>
      <c r="M3314" s="169">
        <v>102.65985999999999</v>
      </c>
      <c r="N3314" s="170">
        <v>13253.35713</v>
      </c>
      <c r="O3314" s="169" t="str">
        <f t="shared" si="52"/>
        <v>GNM</v>
      </c>
    </row>
    <row r="3315" spans="1:15" hidden="1" outlineLevel="3" x14ac:dyDescent="0.25">
      <c r="A3315" s="169" t="s">
        <v>1352</v>
      </c>
      <c r="B3315" s="169" t="s">
        <v>1353</v>
      </c>
      <c r="C3315" s="169" t="s">
        <v>1347</v>
      </c>
      <c r="D3315" s="169">
        <v>3.75</v>
      </c>
      <c r="E3315" s="171">
        <v>13931</v>
      </c>
      <c r="J3315" s="169">
        <v>3.13</v>
      </c>
      <c r="K3315" s="171">
        <v>45323</v>
      </c>
      <c r="L3315" s="169">
        <v>11643.98</v>
      </c>
      <c r="M3315" s="169">
        <v>102.65985999999999</v>
      </c>
      <c r="N3315" s="170">
        <v>11953.693569999999</v>
      </c>
      <c r="O3315" s="169" t="str">
        <f t="shared" si="52"/>
        <v>GNM</v>
      </c>
    </row>
    <row r="3316" spans="1:15" hidden="1" outlineLevel="3" x14ac:dyDescent="0.25">
      <c r="A3316" s="169" t="s">
        <v>1352</v>
      </c>
      <c r="B3316" s="169" t="s">
        <v>1353</v>
      </c>
      <c r="C3316" s="169" t="s">
        <v>1347</v>
      </c>
      <c r="D3316" s="169">
        <v>3.75</v>
      </c>
      <c r="E3316" s="171">
        <v>13931</v>
      </c>
      <c r="J3316" s="169">
        <v>3.13</v>
      </c>
      <c r="K3316" s="171">
        <v>45352</v>
      </c>
      <c r="L3316" s="169">
        <v>11377.97</v>
      </c>
      <c r="M3316" s="169">
        <v>102.65985999999999</v>
      </c>
      <c r="N3316" s="170">
        <v>11680.60807</v>
      </c>
      <c r="O3316" s="169" t="str">
        <f t="shared" si="52"/>
        <v>GNM</v>
      </c>
    </row>
    <row r="3317" spans="1:15" hidden="1" outlineLevel="3" x14ac:dyDescent="0.25">
      <c r="A3317" s="169" t="s">
        <v>1352</v>
      </c>
      <c r="B3317" s="169" t="s">
        <v>1353</v>
      </c>
      <c r="C3317" s="169" t="s">
        <v>1347</v>
      </c>
      <c r="D3317" s="169">
        <v>3.75</v>
      </c>
      <c r="E3317" s="171">
        <v>13931</v>
      </c>
      <c r="J3317" s="169">
        <v>3.13</v>
      </c>
      <c r="K3317" s="171">
        <v>45383</v>
      </c>
      <c r="L3317" s="169">
        <v>12869.97</v>
      </c>
      <c r="M3317" s="169">
        <v>102.65985999999999</v>
      </c>
      <c r="N3317" s="170">
        <v>13212.293180000001</v>
      </c>
      <c r="O3317" s="169" t="str">
        <f t="shared" si="52"/>
        <v>GNM</v>
      </c>
    </row>
    <row r="3318" spans="1:15" hidden="1" outlineLevel="3" x14ac:dyDescent="0.25">
      <c r="A3318" s="169" t="s">
        <v>1352</v>
      </c>
      <c r="B3318" s="169" t="s">
        <v>1353</v>
      </c>
      <c r="C3318" s="169" t="s">
        <v>1347</v>
      </c>
      <c r="D3318" s="169">
        <v>3.75</v>
      </c>
      <c r="E3318" s="171">
        <v>13931</v>
      </c>
      <c r="J3318" s="169">
        <v>3.13</v>
      </c>
      <c r="K3318" s="171">
        <v>45413</v>
      </c>
      <c r="L3318" s="169">
        <v>13082.97</v>
      </c>
      <c r="M3318" s="169">
        <v>102.65985999999999</v>
      </c>
      <c r="N3318" s="170">
        <v>13430.958689999999</v>
      </c>
      <c r="O3318" s="169" t="str">
        <f t="shared" si="52"/>
        <v>GNM</v>
      </c>
    </row>
    <row r="3319" spans="1:15" hidden="1" outlineLevel="3" x14ac:dyDescent="0.25">
      <c r="A3319" s="169" t="s">
        <v>1352</v>
      </c>
      <c r="B3319" s="169" t="s">
        <v>1353</v>
      </c>
      <c r="C3319" s="169" t="s">
        <v>1347</v>
      </c>
      <c r="D3319" s="169">
        <v>3.75</v>
      </c>
      <c r="E3319" s="171">
        <v>13931</v>
      </c>
      <c r="J3319" s="169">
        <v>3.13</v>
      </c>
      <c r="K3319" s="171">
        <v>45444</v>
      </c>
      <c r="L3319" s="169">
        <v>13188.97</v>
      </c>
      <c r="M3319" s="169">
        <v>102.65985999999999</v>
      </c>
      <c r="N3319" s="170">
        <v>13539.77814</v>
      </c>
      <c r="O3319" s="169" t="str">
        <f t="shared" si="52"/>
        <v>GNM</v>
      </c>
    </row>
    <row r="3320" spans="1:15" hidden="1" outlineLevel="3" x14ac:dyDescent="0.25">
      <c r="A3320" s="169" t="s">
        <v>1352</v>
      </c>
      <c r="B3320" s="169" t="s">
        <v>1353</v>
      </c>
      <c r="C3320" s="169" t="s">
        <v>1347</v>
      </c>
      <c r="D3320" s="169">
        <v>3.75</v>
      </c>
      <c r="E3320" s="171">
        <v>13931</v>
      </c>
      <c r="J3320" s="169">
        <v>3.13</v>
      </c>
      <c r="K3320" s="171">
        <v>45474</v>
      </c>
      <c r="L3320" s="169">
        <v>13589.97</v>
      </c>
      <c r="M3320" s="169">
        <v>102.65985999999999</v>
      </c>
      <c r="N3320" s="170">
        <v>13951.44418</v>
      </c>
      <c r="O3320" s="169" t="str">
        <f t="shared" si="52"/>
        <v>GNM</v>
      </c>
    </row>
    <row r="3321" spans="1:15" hidden="1" outlineLevel="3" x14ac:dyDescent="0.25">
      <c r="A3321" s="169" t="s">
        <v>1352</v>
      </c>
      <c r="B3321" s="169" t="s">
        <v>1353</v>
      </c>
      <c r="C3321" s="169" t="s">
        <v>1347</v>
      </c>
      <c r="D3321" s="169">
        <v>3.75</v>
      </c>
      <c r="E3321" s="171">
        <v>13931</v>
      </c>
      <c r="J3321" s="169">
        <v>3.13</v>
      </c>
      <c r="K3321" s="171">
        <v>45505</v>
      </c>
      <c r="L3321" s="169">
        <v>12992.97</v>
      </c>
      <c r="M3321" s="169">
        <v>102.65985999999999</v>
      </c>
      <c r="N3321" s="170">
        <v>13338.56481</v>
      </c>
      <c r="O3321" s="169" t="str">
        <f t="shared" si="52"/>
        <v>GNM</v>
      </c>
    </row>
    <row r="3322" spans="1:15" hidden="1" outlineLevel="3" x14ac:dyDescent="0.25">
      <c r="A3322" s="169" t="s">
        <v>1352</v>
      </c>
      <c r="B3322" s="169" t="s">
        <v>1353</v>
      </c>
      <c r="C3322" s="169" t="s">
        <v>1347</v>
      </c>
      <c r="D3322" s="169">
        <v>3.75</v>
      </c>
      <c r="E3322" s="171">
        <v>13931</v>
      </c>
      <c r="J3322" s="169">
        <v>3.13</v>
      </c>
      <c r="K3322" s="171">
        <v>45536</v>
      </c>
      <c r="L3322" s="169">
        <v>13032.97</v>
      </c>
      <c r="M3322" s="169">
        <v>102.65985999999999</v>
      </c>
      <c r="N3322" s="170">
        <v>13379.62876</v>
      </c>
      <c r="O3322" s="169" t="str">
        <f t="shared" si="52"/>
        <v>GNM</v>
      </c>
    </row>
    <row r="3323" spans="1:15" hidden="1" outlineLevel="3" x14ac:dyDescent="0.25">
      <c r="A3323" s="169" t="s">
        <v>1352</v>
      </c>
      <c r="B3323" s="169" t="s">
        <v>1353</v>
      </c>
      <c r="C3323" s="169" t="s">
        <v>1347</v>
      </c>
      <c r="D3323" s="169">
        <v>3.75</v>
      </c>
      <c r="E3323" s="171">
        <v>13931</v>
      </c>
      <c r="J3323" s="169">
        <v>3.13</v>
      </c>
      <c r="K3323" s="171">
        <v>45566</v>
      </c>
      <c r="L3323" s="169">
        <v>11661.98</v>
      </c>
      <c r="M3323" s="169">
        <v>102.65985999999999</v>
      </c>
      <c r="N3323" s="170">
        <v>11972.172339999999</v>
      </c>
      <c r="O3323" s="169" t="str">
        <f t="shared" si="52"/>
        <v>GNM</v>
      </c>
    </row>
    <row r="3324" spans="1:15" hidden="1" outlineLevel="3" x14ac:dyDescent="0.25">
      <c r="A3324" s="169" t="s">
        <v>1352</v>
      </c>
      <c r="B3324" s="169" t="s">
        <v>1353</v>
      </c>
      <c r="C3324" s="169" t="s">
        <v>1347</v>
      </c>
      <c r="D3324" s="169">
        <v>3.75</v>
      </c>
      <c r="E3324" s="171">
        <v>13931</v>
      </c>
      <c r="J3324" s="169">
        <v>3.13</v>
      </c>
      <c r="K3324" s="171">
        <v>45597</v>
      </c>
      <c r="L3324" s="169">
        <v>11680.98</v>
      </c>
      <c r="M3324" s="169">
        <v>102.65985999999999</v>
      </c>
      <c r="N3324" s="170">
        <v>11991.67771</v>
      </c>
      <c r="O3324" s="169" t="str">
        <f t="shared" si="52"/>
        <v>GNM</v>
      </c>
    </row>
    <row r="3325" spans="1:15" hidden="1" outlineLevel="3" x14ac:dyDescent="0.25">
      <c r="A3325" s="169" t="s">
        <v>1352</v>
      </c>
      <c r="B3325" s="169" t="s">
        <v>1353</v>
      </c>
      <c r="C3325" s="169" t="s">
        <v>1347</v>
      </c>
      <c r="D3325" s="169">
        <v>3.75</v>
      </c>
      <c r="E3325" s="171">
        <v>13931</v>
      </c>
      <c r="J3325" s="169">
        <v>3.13</v>
      </c>
      <c r="K3325" s="171">
        <v>45627</v>
      </c>
      <c r="L3325" s="169">
        <v>10733.97</v>
      </c>
      <c r="M3325" s="169">
        <v>102.65985999999999</v>
      </c>
      <c r="N3325" s="170">
        <v>11019.478569999999</v>
      </c>
      <c r="O3325" s="169" t="str">
        <f t="shared" si="52"/>
        <v>GNM</v>
      </c>
    </row>
    <row r="3326" spans="1:15" hidden="1" outlineLevel="3" x14ac:dyDescent="0.25">
      <c r="A3326" s="169" t="s">
        <v>1352</v>
      </c>
      <c r="B3326" s="169" t="s">
        <v>1353</v>
      </c>
      <c r="C3326" s="169" t="s">
        <v>1347</v>
      </c>
      <c r="D3326" s="169">
        <v>3.75</v>
      </c>
      <c r="E3326" s="171">
        <v>13931</v>
      </c>
      <c r="J3326" s="169">
        <v>3.13</v>
      </c>
      <c r="K3326" s="171">
        <v>45658</v>
      </c>
      <c r="L3326" s="169">
        <v>10749.98</v>
      </c>
      <c r="M3326" s="169">
        <v>102.65985999999999</v>
      </c>
      <c r="N3326" s="170">
        <v>11035.914419999999</v>
      </c>
      <c r="O3326" s="169" t="str">
        <f t="shared" si="52"/>
        <v>GNM</v>
      </c>
    </row>
    <row r="3327" spans="1:15" hidden="1" outlineLevel="3" x14ac:dyDescent="0.25">
      <c r="A3327" s="169" t="s">
        <v>1352</v>
      </c>
      <c r="B3327" s="169" t="s">
        <v>1353</v>
      </c>
      <c r="C3327" s="169" t="s">
        <v>1347</v>
      </c>
      <c r="D3327" s="169">
        <v>3.75</v>
      </c>
      <c r="E3327" s="171">
        <v>13931</v>
      </c>
      <c r="J3327" s="169">
        <v>3.13</v>
      </c>
      <c r="K3327" s="171">
        <v>45689</v>
      </c>
      <c r="L3327" s="169">
        <v>9748.9699999999993</v>
      </c>
      <c r="M3327" s="169">
        <v>102.65985999999999</v>
      </c>
      <c r="N3327" s="170">
        <v>10008.27895</v>
      </c>
      <c r="O3327" s="169" t="str">
        <f t="shared" si="52"/>
        <v>GNM</v>
      </c>
    </row>
    <row r="3328" spans="1:15" hidden="1" outlineLevel="3" x14ac:dyDescent="0.25">
      <c r="A3328" s="169" t="s">
        <v>1352</v>
      </c>
      <c r="B3328" s="169" t="s">
        <v>1353</v>
      </c>
      <c r="C3328" s="169" t="s">
        <v>1347</v>
      </c>
      <c r="D3328" s="169">
        <v>3.75</v>
      </c>
      <c r="E3328" s="171">
        <v>13931</v>
      </c>
      <c r="J3328" s="169">
        <v>3.13</v>
      </c>
      <c r="K3328" s="171">
        <v>45717</v>
      </c>
      <c r="L3328" s="169">
        <v>9533.9699999999993</v>
      </c>
      <c r="M3328" s="169">
        <v>102.65985999999999</v>
      </c>
      <c r="N3328" s="170">
        <v>9787.560254</v>
      </c>
      <c r="O3328" s="169" t="str">
        <f t="shared" si="52"/>
        <v>GNM</v>
      </c>
    </row>
    <row r="3329" spans="1:15" hidden="1" outlineLevel="3" x14ac:dyDescent="0.25">
      <c r="A3329" s="169" t="s">
        <v>1352</v>
      </c>
      <c r="B3329" s="169" t="s">
        <v>1353</v>
      </c>
      <c r="C3329" s="169" t="s">
        <v>1347</v>
      </c>
      <c r="D3329" s="169">
        <v>3.75</v>
      </c>
      <c r="E3329" s="171">
        <v>13931</v>
      </c>
      <c r="J3329" s="169">
        <v>3.13</v>
      </c>
      <c r="K3329" s="171">
        <v>45748</v>
      </c>
      <c r="L3329" s="169">
        <v>10712.99</v>
      </c>
      <c r="M3329" s="169">
        <v>102.65985999999999</v>
      </c>
      <c r="N3329" s="170">
        <v>10997.94054</v>
      </c>
      <c r="O3329" s="169" t="str">
        <f t="shared" si="52"/>
        <v>GNM</v>
      </c>
    </row>
    <row r="3330" spans="1:15" hidden="1" outlineLevel="3" x14ac:dyDescent="0.25">
      <c r="A3330" s="169" t="s">
        <v>1352</v>
      </c>
      <c r="B3330" s="169" t="s">
        <v>1353</v>
      </c>
      <c r="C3330" s="169" t="s">
        <v>1347</v>
      </c>
      <c r="D3330" s="169">
        <v>3.75</v>
      </c>
      <c r="E3330" s="171">
        <v>13931</v>
      </c>
      <c r="J3330" s="169">
        <v>3.13</v>
      </c>
      <c r="K3330" s="171">
        <v>45778</v>
      </c>
      <c r="L3330" s="169">
        <v>10874.97</v>
      </c>
      <c r="M3330" s="169">
        <v>102.65985999999999</v>
      </c>
      <c r="N3330" s="170">
        <v>11164.22898</v>
      </c>
      <c r="O3330" s="169" t="str">
        <f t="shared" si="52"/>
        <v>GNM</v>
      </c>
    </row>
    <row r="3331" spans="1:15" hidden="1" outlineLevel="3" x14ac:dyDescent="0.25">
      <c r="A3331" s="169" t="s">
        <v>1352</v>
      </c>
      <c r="B3331" s="169" t="s">
        <v>1353</v>
      </c>
      <c r="C3331" s="169" t="s">
        <v>1347</v>
      </c>
      <c r="D3331" s="169">
        <v>3.75</v>
      </c>
      <c r="E3331" s="171">
        <v>13931</v>
      </c>
      <c r="J3331" s="169">
        <v>3.13</v>
      </c>
      <c r="K3331" s="171">
        <v>45809</v>
      </c>
      <c r="L3331" s="169">
        <v>10953.97</v>
      </c>
      <c r="M3331" s="169">
        <v>102.65985999999999</v>
      </c>
      <c r="N3331" s="170">
        <v>11245.33027</v>
      </c>
      <c r="O3331" s="169" t="str">
        <f t="shared" si="52"/>
        <v>GNM</v>
      </c>
    </row>
    <row r="3332" spans="1:15" hidden="1" outlineLevel="3" x14ac:dyDescent="0.25">
      <c r="A3332" s="169" t="s">
        <v>1352</v>
      </c>
      <c r="B3332" s="169" t="s">
        <v>1353</v>
      </c>
      <c r="C3332" s="169" t="s">
        <v>1347</v>
      </c>
      <c r="D3332" s="169">
        <v>3.75</v>
      </c>
      <c r="E3332" s="171">
        <v>13931</v>
      </c>
      <c r="J3332" s="169">
        <v>3.13</v>
      </c>
      <c r="K3332" s="171">
        <v>45839</v>
      </c>
      <c r="L3332" s="169">
        <v>11266.98</v>
      </c>
      <c r="M3332" s="169">
        <v>102.65985999999999</v>
      </c>
      <c r="N3332" s="170">
        <v>11566.66589</v>
      </c>
      <c r="O3332" s="169" t="str">
        <f t="shared" si="52"/>
        <v>GNM</v>
      </c>
    </row>
    <row r="3333" spans="1:15" hidden="1" outlineLevel="3" x14ac:dyDescent="0.25">
      <c r="A3333" s="169" t="s">
        <v>1352</v>
      </c>
      <c r="B3333" s="169" t="s">
        <v>1353</v>
      </c>
      <c r="C3333" s="169" t="s">
        <v>1347</v>
      </c>
      <c r="D3333" s="169">
        <v>3.75</v>
      </c>
      <c r="E3333" s="171">
        <v>13931</v>
      </c>
      <c r="J3333" s="169">
        <v>3.13</v>
      </c>
      <c r="K3333" s="171">
        <v>45870</v>
      </c>
      <c r="L3333" s="169">
        <v>10779.97</v>
      </c>
      <c r="M3333" s="169">
        <v>102.65985999999999</v>
      </c>
      <c r="N3333" s="170">
        <v>11066.70211</v>
      </c>
      <c r="O3333" s="169" t="str">
        <f t="shared" si="52"/>
        <v>GNM</v>
      </c>
    </row>
    <row r="3334" spans="1:15" hidden="1" outlineLevel="3" x14ac:dyDescent="0.25">
      <c r="A3334" s="169" t="s">
        <v>1352</v>
      </c>
      <c r="B3334" s="169" t="s">
        <v>1353</v>
      </c>
      <c r="C3334" s="169" t="s">
        <v>1347</v>
      </c>
      <c r="D3334" s="169">
        <v>3.75</v>
      </c>
      <c r="E3334" s="171">
        <v>13931</v>
      </c>
      <c r="J3334" s="169">
        <v>3.13</v>
      </c>
      <c r="K3334" s="171">
        <v>45901</v>
      </c>
      <c r="L3334" s="169">
        <v>10792.97</v>
      </c>
      <c r="M3334" s="169">
        <v>102.65985999999999</v>
      </c>
      <c r="N3334" s="170">
        <v>11080.04789</v>
      </c>
      <c r="O3334" s="169" t="str">
        <f t="shared" si="52"/>
        <v>GNM</v>
      </c>
    </row>
    <row r="3335" spans="1:15" hidden="1" outlineLevel="3" x14ac:dyDescent="0.25">
      <c r="A3335" s="169" t="s">
        <v>1352</v>
      </c>
      <c r="B3335" s="169" t="s">
        <v>1353</v>
      </c>
      <c r="C3335" s="169" t="s">
        <v>1347</v>
      </c>
      <c r="D3335" s="169">
        <v>3.75</v>
      </c>
      <c r="E3335" s="171">
        <v>13931</v>
      </c>
      <c r="J3335" s="169">
        <v>3.13</v>
      </c>
      <c r="K3335" s="171">
        <v>45931</v>
      </c>
      <c r="L3335" s="169">
        <v>9694.99</v>
      </c>
      <c r="M3335" s="169">
        <v>102.65985999999999</v>
      </c>
      <c r="N3335" s="170">
        <v>9952.8631609999993</v>
      </c>
      <c r="O3335" s="169" t="str">
        <f t="shared" si="52"/>
        <v>GNM</v>
      </c>
    </row>
    <row r="3336" spans="1:15" hidden="1" outlineLevel="3" x14ac:dyDescent="0.25">
      <c r="A3336" s="169" t="s">
        <v>1352</v>
      </c>
      <c r="B3336" s="169" t="s">
        <v>1353</v>
      </c>
      <c r="C3336" s="169" t="s">
        <v>1347</v>
      </c>
      <c r="D3336" s="169">
        <v>3.75</v>
      </c>
      <c r="E3336" s="171">
        <v>13931</v>
      </c>
      <c r="J3336" s="169">
        <v>3.13</v>
      </c>
      <c r="K3336" s="171">
        <v>45962</v>
      </c>
      <c r="L3336" s="169">
        <v>9690.99</v>
      </c>
      <c r="M3336" s="169">
        <v>102.65985999999999</v>
      </c>
      <c r="N3336" s="170">
        <v>9948.7567670000008</v>
      </c>
      <c r="O3336" s="169" t="str">
        <f t="shared" si="52"/>
        <v>GNM</v>
      </c>
    </row>
    <row r="3337" spans="1:15" hidden="1" outlineLevel="3" x14ac:dyDescent="0.25">
      <c r="A3337" s="169" t="s">
        <v>1352</v>
      </c>
      <c r="B3337" s="169" t="s">
        <v>1353</v>
      </c>
      <c r="C3337" s="169" t="s">
        <v>1347</v>
      </c>
      <c r="D3337" s="169">
        <v>3.75</v>
      </c>
      <c r="E3337" s="171">
        <v>13931</v>
      </c>
      <c r="J3337" s="169">
        <v>3.13</v>
      </c>
      <c r="K3337" s="171">
        <v>45992</v>
      </c>
      <c r="L3337" s="169">
        <v>8930.98</v>
      </c>
      <c r="M3337" s="169">
        <v>102.65985999999999</v>
      </c>
      <c r="N3337" s="170">
        <v>9168.5315649999993</v>
      </c>
      <c r="O3337" s="169" t="str">
        <f t="shared" si="52"/>
        <v>GNM</v>
      </c>
    </row>
    <row r="3338" spans="1:15" hidden="1" outlineLevel="3" x14ac:dyDescent="0.25">
      <c r="A3338" s="169" t="s">
        <v>1352</v>
      </c>
      <c r="B3338" s="169" t="s">
        <v>1353</v>
      </c>
      <c r="C3338" s="169" t="s">
        <v>1347</v>
      </c>
      <c r="D3338" s="169">
        <v>3.75</v>
      </c>
      <c r="E3338" s="171">
        <v>13931</v>
      </c>
      <c r="J3338" s="169">
        <v>3.13</v>
      </c>
      <c r="K3338" s="171">
        <v>46023</v>
      </c>
      <c r="L3338" s="169">
        <v>8925.98</v>
      </c>
      <c r="M3338" s="169">
        <v>102.65985999999999</v>
      </c>
      <c r="N3338" s="170">
        <v>9163.3985720000001</v>
      </c>
      <c r="O3338" s="169" t="str">
        <f t="shared" si="52"/>
        <v>GNM</v>
      </c>
    </row>
    <row r="3339" spans="1:15" hidden="1" outlineLevel="3" x14ac:dyDescent="0.25">
      <c r="A3339" s="169" t="s">
        <v>1352</v>
      </c>
      <c r="B3339" s="169" t="s">
        <v>1353</v>
      </c>
      <c r="C3339" s="169" t="s">
        <v>1347</v>
      </c>
      <c r="D3339" s="169">
        <v>3.75</v>
      </c>
      <c r="E3339" s="171">
        <v>13931</v>
      </c>
      <c r="J3339" s="169">
        <v>3.13</v>
      </c>
      <c r="K3339" s="171">
        <v>46054</v>
      </c>
      <c r="L3339" s="169">
        <v>8137.97</v>
      </c>
      <c r="M3339" s="169">
        <v>102.65985999999999</v>
      </c>
      <c r="N3339" s="170">
        <v>8354.4286090000005</v>
      </c>
      <c r="O3339" s="169" t="str">
        <f t="shared" si="52"/>
        <v>GNM</v>
      </c>
    </row>
    <row r="3340" spans="1:15" hidden="1" outlineLevel="3" x14ac:dyDescent="0.25">
      <c r="A3340" s="169" t="s">
        <v>1352</v>
      </c>
      <c r="B3340" s="169" t="s">
        <v>1353</v>
      </c>
      <c r="C3340" s="169" t="s">
        <v>1347</v>
      </c>
      <c r="D3340" s="169">
        <v>3.75</v>
      </c>
      <c r="E3340" s="171">
        <v>13931</v>
      </c>
      <c r="J3340" s="169">
        <v>3.13</v>
      </c>
      <c r="K3340" s="171">
        <v>46082</v>
      </c>
      <c r="L3340" s="169">
        <v>7953.98</v>
      </c>
      <c r="M3340" s="169">
        <v>102.65985999999999</v>
      </c>
      <c r="N3340" s="170">
        <v>8165.5447320000003</v>
      </c>
      <c r="O3340" s="169" t="str">
        <f t="shared" si="52"/>
        <v>GNM</v>
      </c>
    </row>
    <row r="3341" spans="1:15" hidden="1" outlineLevel="3" x14ac:dyDescent="0.25">
      <c r="A3341" s="169" t="s">
        <v>1352</v>
      </c>
      <c r="B3341" s="169" t="s">
        <v>1353</v>
      </c>
      <c r="C3341" s="169" t="s">
        <v>1347</v>
      </c>
      <c r="D3341" s="169">
        <v>3.75</v>
      </c>
      <c r="E3341" s="171">
        <v>13931</v>
      </c>
      <c r="J3341" s="169">
        <v>3.13</v>
      </c>
      <c r="K3341" s="171">
        <v>46113</v>
      </c>
      <c r="L3341" s="169">
        <v>8845.9699999999993</v>
      </c>
      <c r="M3341" s="169">
        <v>102.65985999999999</v>
      </c>
      <c r="N3341" s="170">
        <v>9081.2604179999998</v>
      </c>
      <c r="O3341" s="169" t="str">
        <f t="shared" si="52"/>
        <v>GNM</v>
      </c>
    </row>
    <row r="3342" spans="1:15" hidden="1" outlineLevel="3" x14ac:dyDescent="0.25">
      <c r="A3342" s="169" t="s">
        <v>1352</v>
      </c>
      <c r="B3342" s="169" t="s">
        <v>1353</v>
      </c>
      <c r="C3342" s="169" t="s">
        <v>1347</v>
      </c>
      <c r="D3342" s="169">
        <v>3.75</v>
      </c>
      <c r="E3342" s="171">
        <v>13931</v>
      </c>
      <c r="J3342" s="169">
        <v>3.13</v>
      </c>
      <c r="K3342" s="171">
        <v>46143</v>
      </c>
      <c r="L3342" s="169">
        <v>8946.99</v>
      </c>
      <c r="M3342" s="169">
        <v>102.65985999999999</v>
      </c>
      <c r="N3342" s="170">
        <v>9184.9674080000004</v>
      </c>
      <c r="O3342" s="169" t="str">
        <f t="shared" si="52"/>
        <v>GNM</v>
      </c>
    </row>
    <row r="3343" spans="1:15" hidden="1" outlineLevel="3" x14ac:dyDescent="0.25">
      <c r="A3343" s="169" t="s">
        <v>1352</v>
      </c>
      <c r="B3343" s="169" t="s">
        <v>1353</v>
      </c>
      <c r="C3343" s="169" t="s">
        <v>1347</v>
      </c>
      <c r="D3343" s="169">
        <v>3.75</v>
      </c>
      <c r="E3343" s="171">
        <v>13931</v>
      </c>
      <c r="J3343" s="169">
        <v>3.13</v>
      </c>
      <c r="K3343" s="171">
        <v>46174</v>
      </c>
      <c r="L3343" s="169">
        <v>8984.98</v>
      </c>
      <c r="M3343" s="169">
        <v>102.65985999999999</v>
      </c>
      <c r="N3343" s="170">
        <v>9223.9678889999996</v>
      </c>
      <c r="O3343" s="169" t="str">
        <f t="shared" si="52"/>
        <v>GNM</v>
      </c>
    </row>
    <row r="3344" spans="1:15" hidden="1" outlineLevel="3" x14ac:dyDescent="0.25">
      <c r="A3344" s="169" t="s">
        <v>1352</v>
      </c>
      <c r="B3344" s="169" t="s">
        <v>1353</v>
      </c>
      <c r="C3344" s="169" t="s">
        <v>1347</v>
      </c>
      <c r="D3344" s="169">
        <v>3.75</v>
      </c>
      <c r="E3344" s="171">
        <v>13931</v>
      </c>
      <c r="J3344" s="169">
        <v>3.13</v>
      </c>
      <c r="K3344" s="171">
        <v>46204</v>
      </c>
      <c r="L3344" s="169">
        <v>9202.99</v>
      </c>
      <c r="M3344" s="169">
        <v>102.65985999999999</v>
      </c>
      <c r="N3344" s="170">
        <v>9447.7766499999998</v>
      </c>
      <c r="O3344" s="169" t="str">
        <f t="shared" si="52"/>
        <v>GNM</v>
      </c>
    </row>
    <row r="3345" spans="1:15" hidden="1" outlineLevel="3" x14ac:dyDescent="0.25">
      <c r="A3345" s="169" t="s">
        <v>1352</v>
      </c>
      <c r="B3345" s="169" t="s">
        <v>1353</v>
      </c>
      <c r="C3345" s="169" t="s">
        <v>1347</v>
      </c>
      <c r="D3345" s="169">
        <v>3.75</v>
      </c>
      <c r="E3345" s="171">
        <v>13931</v>
      </c>
      <c r="J3345" s="169">
        <v>3.13</v>
      </c>
      <c r="K3345" s="171">
        <v>46235</v>
      </c>
      <c r="L3345" s="169">
        <v>8823.99</v>
      </c>
      <c r="M3345" s="169">
        <v>102.65985999999999</v>
      </c>
      <c r="N3345" s="170">
        <v>9058.69578</v>
      </c>
      <c r="O3345" s="169" t="str">
        <f t="shared" si="52"/>
        <v>GNM</v>
      </c>
    </row>
    <row r="3346" spans="1:15" hidden="1" outlineLevel="3" x14ac:dyDescent="0.25">
      <c r="A3346" s="169" t="s">
        <v>1352</v>
      </c>
      <c r="B3346" s="169" t="s">
        <v>1353</v>
      </c>
      <c r="C3346" s="169" t="s">
        <v>1347</v>
      </c>
      <c r="D3346" s="169">
        <v>3.75</v>
      </c>
      <c r="E3346" s="171">
        <v>13931</v>
      </c>
      <c r="J3346" s="169">
        <v>3.13</v>
      </c>
      <c r="K3346" s="171">
        <v>46266</v>
      </c>
      <c r="L3346" s="169">
        <v>8825.98</v>
      </c>
      <c r="M3346" s="169">
        <v>102.65985999999999</v>
      </c>
      <c r="N3346" s="170">
        <v>9060.7387120000003</v>
      </c>
      <c r="O3346" s="169" t="str">
        <f t="shared" si="52"/>
        <v>GNM</v>
      </c>
    </row>
    <row r="3347" spans="1:15" hidden="1" outlineLevel="3" x14ac:dyDescent="0.25">
      <c r="A3347" s="169" t="s">
        <v>1352</v>
      </c>
      <c r="B3347" s="169" t="s">
        <v>1353</v>
      </c>
      <c r="C3347" s="169" t="s">
        <v>1347</v>
      </c>
      <c r="D3347" s="169">
        <v>3.75</v>
      </c>
      <c r="E3347" s="171">
        <v>13931</v>
      </c>
      <c r="J3347" s="169">
        <v>3.13</v>
      </c>
      <c r="K3347" s="171">
        <v>46296</v>
      </c>
      <c r="L3347" s="169">
        <v>7987.97</v>
      </c>
      <c r="M3347" s="169">
        <v>102.65985999999999</v>
      </c>
      <c r="N3347" s="170">
        <v>8200.4388190000009</v>
      </c>
      <c r="O3347" s="169" t="str">
        <f t="shared" si="52"/>
        <v>GNM</v>
      </c>
    </row>
    <row r="3348" spans="1:15" hidden="1" outlineLevel="3" x14ac:dyDescent="0.25">
      <c r="A3348" s="169" t="s">
        <v>1352</v>
      </c>
      <c r="B3348" s="169" t="s">
        <v>1353</v>
      </c>
      <c r="C3348" s="169" t="s">
        <v>1347</v>
      </c>
      <c r="D3348" s="169">
        <v>3.75</v>
      </c>
      <c r="E3348" s="171">
        <v>13931</v>
      </c>
      <c r="J3348" s="169">
        <v>3.13</v>
      </c>
      <c r="K3348" s="171">
        <v>46327</v>
      </c>
      <c r="L3348" s="169">
        <v>7981.98</v>
      </c>
      <c r="M3348" s="169">
        <v>102.65985999999999</v>
      </c>
      <c r="N3348" s="170">
        <v>8194.2894930000002</v>
      </c>
      <c r="O3348" s="169" t="str">
        <f t="shared" si="52"/>
        <v>GNM</v>
      </c>
    </row>
    <row r="3349" spans="1:15" hidden="1" outlineLevel="3" x14ac:dyDescent="0.25">
      <c r="A3349" s="169" t="s">
        <v>1352</v>
      </c>
      <c r="B3349" s="169" t="s">
        <v>1353</v>
      </c>
      <c r="C3349" s="169" t="s">
        <v>1347</v>
      </c>
      <c r="D3349" s="169">
        <v>3.75</v>
      </c>
      <c r="E3349" s="171">
        <v>13931</v>
      </c>
      <c r="J3349" s="169">
        <v>3.13</v>
      </c>
      <c r="K3349" s="171">
        <v>46357</v>
      </c>
      <c r="L3349" s="169">
        <v>7396.99</v>
      </c>
      <c r="M3349" s="169">
        <v>102.65985999999999</v>
      </c>
      <c r="N3349" s="170">
        <v>7593.7395779999997</v>
      </c>
      <c r="O3349" s="169" t="str">
        <f t="shared" si="52"/>
        <v>GNM</v>
      </c>
    </row>
    <row r="3350" spans="1:15" hidden="1" outlineLevel="3" x14ac:dyDescent="0.25">
      <c r="A3350" s="169" t="s">
        <v>1352</v>
      </c>
      <c r="B3350" s="169" t="s">
        <v>1353</v>
      </c>
      <c r="C3350" s="169" t="s">
        <v>1347</v>
      </c>
      <c r="D3350" s="169">
        <v>3.75</v>
      </c>
      <c r="E3350" s="171">
        <v>13931</v>
      </c>
      <c r="J3350" s="169">
        <v>3.13</v>
      </c>
      <c r="K3350" s="171">
        <v>46388</v>
      </c>
      <c r="L3350" s="169">
        <v>7386.99</v>
      </c>
      <c r="M3350" s="169">
        <v>102.65985999999999</v>
      </c>
      <c r="N3350" s="170">
        <v>7583.4735920000003</v>
      </c>
      <c r="O3350" s="169" t="str">
        <f t="shared" si="52"/>
        <v>GNM</v>
      </c>
    </row>
    <row r="3351" spans="1:15" hidden="1" outlineLevel="3" x14ac:dyDescent="0.25">
      <c r="A3351" s="169" t="s">
        <v>1352</v>
      </c>
      <c r="B3351" s="169" t="s">
        <v>1353</v>
      </c>
      <c r="C3351" s="169" t="s">
        <v>1347</v>
      </c>
      <c r="D3351" s="169">
        <v>3.75</v>
      </c>
      <c r="E3351" s="171">
        <v>13931</v>
      </c>
      <c r="J3351" s="169">
        <v>3.13</v>
      </c>
      <c r="K3351" s="171">
        <v>46419</v>
      </c>
      <c r="L3351" s="169">
        <v>6788.99</v>
      </c>
      <c r="M3351" s="169">
        <v>102.65985999999999</v>
      </c>
      <c r="N3351" s="170">
        <v>6969.5676290000001</v>
      </c>
      <c r="O3351" s="169" t="str">
        <f t="shared" si="52"/>
        <v>GNM</v>
      </c>
    </row>
    <row r="3352" spans="1:15" hidden="1" outlineLevel="3" x14ac:dyDescent="0.25">
      <c r="A3352" s="169" t="s">
        <v>1352</v>
      </c>
      <c r="B3352" s="169" t="s">
        <v>1353</v>
      </c>
      <c r="C3352" s="169" t="s">
        <v>1347</v>
      </c>
      <c r="D3352" s="169">
        <v>3.75</v>
      </c>
      <c r="E3352" s="171">
        <v>13931</v>
      </c>
      <c r="J3352" s="169">
        <v>3.13</v>
      </c>
      <c r="K3352" s="171">
        <v>46447</v>
      </c>
      <c r="L3352" s="169">
        <v>6642</v>
      </c>
      <c r="M3352" s="169">
        <v>102.65985999999999</v>
      </c>
      <c r="N3352" s="170">
        <v>6818.6679009999998</v>
      </c>
      <c r="O3352" s="169" t="str">
        <f t="shared" si="52"/>
        <v>GNM</v>
      </c>
    </row>
    <row r="3353" spans="1:15" hidden="1" outlineLevel="3" x14ac:dyDescent="0.25">
      <c r="A3353" s="169" t="s">
        <v>1352</v>
      </c>
      <c r="B3353" s="169" t="s">
        <v>1353</v>
      </c>
      <c r="C3353" s="169" t="s">
        <v>1347</v>
      </c>
      <c r="D3353" s="169">
        <v>3.75</v>
      </c>
      <c r="E3353" s="171">
        <v>13931</v>
      </c>
      <c r="J3353" s="169">
        <v>3.13</v>
      </c>
      <c r="K3353" s="171">
        <v>46478</v>
      </c>
      <c r="L3353" s="169">
        <v>7311.98</v>
      </c>
      <c r="M3353" s="169">
        <v>102.65985999999999</v>
      </c>
      <c r="N3353" s="170">
        <v>7506.4684310000002</v>
      </c>
      <c r="O3353" s="169" t="str">
        <f t="shared" si="52"/>
        <v>GNM</v>
      </c>
    </row>
    <row r="3354" spans="1:15" hidden="1" outlineLevel="3" x14ac:dyDescent="0.25">
      <c r="A3354" s="169" t="s">
        <v>1352</v>
      </c>
      <c r="B3354" s="169" t="s">
        <v>1353</v>
      </c>
      <c r="C3354" s="169" t="s">
        <v>1347</v>
      </c>
      <c r="D3354" s="169">
        <v>3.75</v>
      </c>
      <c r="E3354" s="171">
        <v>13931</v>
      </c>
      <c r="J3354" s="169">
        <v>3.13</v>
      </c>
      <c r="K3354" s="171">
        <v>46508</v>
      </c>
      <c r="L3354" s="169">
        <v>7380.97</v>
      </c>
      <c r="M3354" s="169">
        <v>102.65985999999999</v>
      </c>
      <c r="N3354" s="170">
        <v>7577.2934690000002</v>
      </c>
      <c r="O3354" s="169" t="str">
        <f t="shared" si="52"/>
        <v>GNM</v>
      </c>
    </row>
    <row r="3355" spans="1:15" hidden="1" outlineLevel="3" x14ac:dyDescent="0.25">
      <c r="A3355" s="169" t="s">
        <v>1352</v>
      </c>
      <c r="B3355" s="169" t="s">
        <v>1353</v>
      </c>
      <c r="C3355" s="169" t="s">
        <v>1347</v>
      </c>
      <c r="D3355" s="169">
        <v>3.75</v>
      </c>
      <c r="E3355" s="171">
        <v>13931</v>
      </c>
      <c r="J3355" s="169">
        <v>3.13</v>
      </c>
      <c r="K3355" s="171">
        <v>46539</v>
      </c>
      <c r="L3355" s="169">
        <v>7402.98</v>
      </c>
      <c r="M3355" s="169">
        <v>102.65985999999999</v>
      </c>
      <c r="N3355" s="170">
        <v>7599.8889040000004</v>
      </c>
      <c r="O3355" s="169" t="str">
        <f t="shared" si="52"/>
        <v>GNM</v>
      </c>
    </row>
    <row r="3356" spans="1:15" hidden="1" outlineLevel="3" x14ac:dyDescent="0.25">
      <c r="A3356" s="169" t="s">
        <v>1352</v>
      </c>
      <c r="B3356" s="169" t="s">
        <v>1353</v>
      </c>
      <c r="C3356" s="169" t="s">
        <v>1347</v>
      </c>
      <c r="D3356" s="169">
        <v>3.75</v>
      </c>
      <c r="E3356" s="171">
        <v>13931</v>
      </c>
      <c r="J3356" s="169">
        <v>3.13</v>
      </c>
      <c r="K3356" s="171">
        <v>46569</v>
      </c>
      <c r="L3356" s="169">
        <v>7561.98</v>
      </c>
      <c r="M3356" s="169">
        <v>102.65985999999999</v>
      </c>
      <c r="N3356" s="170">
        <v>7763.1180809999996</v>
      </c>
      <c r="O3356" s="169" t="str">
        <f t="shared" si="52"/>
        <v>GNM</v>
      </c>
    </row>
    <row r="3357" spans="1:15" hidden="1" outlineLevel="3" x14ac:dyDescent="0.25">
      <c r="A3357" s="169" t="s">
        <v>1352</v>
      </c>
      <c r="B3357" s="169" t="s">
        <v>1353</v>
      </c>
      <c r="C3357" s="169" t="s">
        <v>1347</v>
      </c>
      <c r="D3357" s="169">
        <v>3.75</v>
      </c>
      <c r="E3357" s="171">
        <v>13931</v>
      </c>
      <c r="J3357" s="169">
        <v>3.13</v>
      </c>
      <c r="K3357" s="171">
        <v>46600</v>
      </c>
      <c r="L3357" s="169">
        <v>7270.98</v>
      </c>
      <c r="M3357" s="169">
        <v>102.65985999999999</v>
      </c>
      <c r="N3357" s="170">
        <v>7464.3778890000003</v>
      </c>
      <c r="O3357" s="169" t="str">
        <f t="shared" si="52"/>
        <v>GNM</v>
      </c>
    </row>
    <row r="3358" spans="1:15" hidden="1" outlineLevel="3" x14ac:dyDescent="0.25">
      <c r="A3358" s="169" t="s">
        <v>1352</v>
      </c>
      <c r="B3358" s="169" t="s">
        <v>1353</v>
      </c>
      <c r="C3358" s="169" t="s">
        <v>1347</v>
      </c>
      <c r="D3358" s="169">
        <v>3.75</v>
      </c>
      <c r="E3358" s="171">
        <v>13931</v>
      </c>
      <c r="J3358" s="169">
        <v>3.13</v>
      </c>
      <c r="K3358" s="171">
        <v>46631</v>
      </c>
      <c r="L3358" s="169">
        <v>7267.99</v>
      </c>
      <c r="M3358" s="169">
        <v>102.65985999999999</v>
      </c>
      <c r="N3358" s="170">
        <v>7461.3083589999997</v>
      </c>
      <c r="O3358" s="169" t="str">
        <f t="shared" si="52"/>
        <v>GNM</v>
      </c>
    </row>
    <row r="3359" spans="1:15" hidden="1" outlineLevel="3" x14ac:dyDescent="0.25">
      <c r="A3359" s="169" t="s">
        <v>1352</v>
      </c>
      <c r="B3359" s="169" t="s">
        <v>1353</v>
      </c>
      <c r="C3359" s="169" t="s">
        <v>1347</v>
      </c>
      <c r="D3359" s="169">
        <v>3.75</v>
      </c>
      <c r="E3359" s="171">
        <v>13931</v>
      </c>
      <c r="J3359" s="169">
        <v>3.13</v>
      </c>
      <c r="K3359" s="171">
        <v>46661</v>
      </c>
      <c r="L3359" s="169">
        <v>6630.98</v>
      </c>
      <c r="M3359" s="169">
        <v>102.65985999999999</v>
      </c>
      <c r="N3359" s="170">
        <v>6807.3547850000004</v>
      </c>
      <c r="O3359" s="169" t="str">
        <f t="shared" si="52"/>
        <v>GNM</v>
      </c>
    </row>
    <row r="3360" spans="1:15" hidden="1" outlineLevel="3" x14ac:dyDescent="0.25">
      <c r="A3360" s="169" t="s">
        <v>1352</v>
      </c>
      <c r="B3360" s="169" t="s">
        <v>1353</v>
      </c>
      <c r="C3360" s="169" t="s">
        <v>1347</v>
      </c>
      <c r="D3360" s="169">
        <v>3.75</v>
      </c>
      <c r="E3360" s="171">
        <v>13931</v>
      </c>
      <c r="J3360" s="169">
        <v>3.13</v>
      </c>
      <c r="K3360" s="171">
        <v>46692</v>
      </c>
      <c r="L3360" s="169">
        <v>6624</v>
      </c>
      <c r="M3360" s="169">
        <v>102.65985999999999</v>
      </c>
      <c r="N3360" s="170">
        <v>6800.1891260000002</v>
      </c>
      <c r="O3360" s="169" t="str">
        <f t="shared" si="52"/>
        <v>GNM</v>
      </c>
    </row>
    <row r="3361" spans="1:15" hidden="1" outlineLevel="3" x14ac:dyDescent="0.25">
      <c r="A3361" s="169" t="s">
        <v>1352</v>
      </c>
      <c r="B3361" s="169" t="s">
        <v>1353</v>
      </c>
      <c r="C3361" s="169" t="s">
        <v>1347</v>
      </c>
      <c r="D3361" s="169">
        <v>3.75</v>
      </c>
      <c r="E3361" s="171">
        <v>13931</v>
      </c>
      <c r="J3361" s="169">
        <v>3.13</v>
      </c>
      <c r="K3361" s="171">
        <v>46722</v>
      </c>
      <c r="L3361" s="169">
        <v>6175.98</v>
      </c>
      <c r="M3361" s="169">
        <v>102.65985999999999</v>
      </c>
      <c r="N3361" s="170">
        <v>6340.2524219999996</v>
      </c>
      <c r="O3361" s="169" t="str">
        <f t="shared" si="52"/>
        <v>GNM</v>
      </c>
    </row>
    <row r="3362" spans="1:15" hidden="1" outlineLevel="3" x14ac:dyDescent="0.25">
      <c r="A3362" s="169" t="s">
        <v>1352</v>
      </c>
      <c r="B3362" s="169" t="s">
        <v>1353</v>
      </c>
      <c r="C3362" s="169" t="s">
        <v>1347</v>
      </c>
      <c r="D3362" s="169">
        <v>3.75</v>
      </c>
      <c r="E3362" s="171">
        <v>13931</v>
      </c>
      <c r="J3362" s="169">
        <v>3.13</v>
      </c>
      <c r="K3362" s="171">
        <v>46753</v>
      </c>
      <c r="L3362" s="169">
        <v>6163.99</v>
      </c>
      <c r="M3362" s="169">
        <v>102.65985999999999</v>
      </c>
      <c r="N3362" s="170">
        <v>6327.9435039999998</v>
      </c>
      <c r="O3362" s="169" t="str">
        <f t="shared" si="52"/>
        <v>GNM</v>
      </c>
    </row>
    <row r="3363" spans="1:15" hidden="1" outlineLevel="3" x14ac:dyDescent="0.25">
      <c r="A3363" s="169" t="s">
        <v>1352</v>
      </c>
      <c r="B3363" s="169" t="s">
        <v>1353</v>
      </c>
      <c r="C3363" s="169" t="s">
        <v>1347</v>
      </c>
      <c r="D3363" s="169">
        <v>3.75</v>
      </c>
      <c r="E3363" s="171">
        <v>13931</v>
      </c>
      <c r="J3363" s="169">
        <v>3.13</v>
      </c>
      <c r="K3363" s="171">
        <v>46784</v>
      </c>
      <c r="L3363" s="169">
        <v>5712.99</v>
      </c>
      <c r="M3363" s="169">
        <v>102.65985999999999</v>
      </c>
      <c r="N3363" s="170">
        <v>5864.9475359999997</v>
      </c>
      <c r="O3363" s="169" t="str">
        <f t="shared" si="52"/>
        <v>GNM</v>
      </c>
    </row>
    <row r="3364" spans="1:15" hidden="1" outlineLevel="3" x14ac:dyDescent="0.25">
      <c r="A3364" s="169" t="s">
        <v>1352</v>
      </c>
      <c r="B3364" s="169" t="s">
        <v>1353</v>
      </c>
      <c r="C3364" s="169" t="s">
        <v>1347</v>
      </c>
      <c r="D3364" s="169">
        <v>3.75</v>
      </c>
      <c r="E3364" s="171">
        <v>13931</v>
      </c>
      <c r="J3364" s="169">
        <v>3.13</v>
      </c>
      <c r="K3364" s="171">
        <v>46813</v>
      </c>
      <c r="L3364" s="169">
        <v>5597</v>
      </c>
      <c r="M3364" s="169">
        <v>102.65985999999999</v>
      </c>
      <c r="N3364" s="170">
        <v>5745.8723639999998</v>
      </c>
      <c r="O3364" s="169" t="str">
        <f t="shared" si="52"/>
        <v>GNM</v>
      </c>
    </row>
    <row r="3365" spans="1:15" hidden="1" outlineLevel="3" x14ac:dyDescent="0.25">
      <c r="A3365" s="169" t="s">
        <v>1352</v>
      </c>
      <c r="B3365" s="169" t="s">
        <v>1353</v>
      </c>
      <c r="C3365" s="169" t="s">
        <v>1347</v>
      </c>
      <c r="D3365" s="169">
        <v>3.75</v>
      </c>
      <c r="E3365" s="171">
        <v>13931</v>
      </c>
      <c r="J3365" s="169">
        <v>3.13</v>
      </c>
      <c r="K3365" s="171">
        <v>46844</v>
      </c>
      <c r="L3365" s="169">
        <v>6095</v>
      </c>
      <c r="M3365" s="169">
        <v>102.65985999999999</v>
      </c>
      <c r="N3365" s="170">
        <v>6257.1184670000002</v>
      </c>
      <c r="O3365" s="169" t="str">
        <f t="shared" si="52"/>
        <v>GNM</v>
      </c>
    </row>
    <row r="3366" spans="1:15" hidden="1" outlineLevel="3" x14ac:dyDescent="0.25">
      <c r="A3366" s="169" t="s">
        <v>1352</v>
      </c>
      <c r="B3366" s="169" t="s">
        <v>1353</v>
      </c>
      <c r="C3366" s="169" t="s">
        <v>1347</v>
      </c>
      <c r="D3366" s="169">
        <v>3.75</v>
      </c>
      <c r="E3366" s="171">
        <v>13931</v>
      </c>
      <c r="J3366" s="169">
        <v>3.13</v>
      </c>
      <c r="K3366" s="171">
        <v>46874</v>
      </c>
      <c r="L3366" s="169">
        <v>6140.99</v>
      </c>
      <c r="M3366" s="169">
        <v>102.65985999999999</v>
      </c>
      <c r="N3366" s="170">
        <v>6304.3317370000004</v>
      </c>
      <c r="O3366" s="169" t="str">
        <f t="shared" si="52"/>
        <v>GNM</v>
      </c>
    </row>
    <row r="3367" spans="1:15" hidden="1" outlineLevel="3" x14ac:dyDescent="0.25">
      <c r="A3367" s="169" t="s">
        <v>1352</v>
      </c>
      <c r="B3367" s="169" t="s">
        <v>1353</v>
      </c>
      <c r="C3367" s="169" t="s">
        <v>1347</v>
      </c>
      <c r="D3367" s="169">
        <v>3.75</v>
      </c>
      <c r="E3367" s="171">
        <v>13931</v>
      </c>
      <c r="J3367" s="169">
        <v>3.13</v>
      </c>
      <c r="K3367" s="171">
        <v>46905</v>
      </c>
      <c r="L3367" s="169">
        <v>6150.99</v>
      </c>
      <c r="M3367" s="169">
        <v>102.65985999999999</v>
      </c>
      <c r="N3367" s="170">
        <v>6314.5977229999999</v>
      </c>
      <c r="O3367" s="169" t="str">
        <f t="shared" si="52"/>
        <v>GNM</v>
      </c>
    </row>
    <row r="3368" spans="1:15" hidden="1" outlineLevel="3" x14ac:dyDescent="0.25">
      <c r="A3368" s="169" t="s">
        <v>1352</v>
      </c>
      <c r="B3368" s="169" t="s">
        <v>1353</v>
      </c>
      <c r="C3368" s="169" t="s">
        <v>1347</v>
      </c>
      <c r="D3368" s="169">
        <v>3.75</v>
      </c>
      <c r="E3368" s="171">
        <v>13931</v>
      </c>
      <c r="J3368" s="169">
        <v>3.13</v>
      </c>
      <c r="K3368" s="171">
        <v>46935</v>
      </c>
      <c r="L3368" s="169">
        <v>6264.99</v>
      </c>
      <c r="M3368" s="169">
        <v>102.65985999999999</v>
      </c>
      <c r="N3368" s="170">
        <v>6431.6299630000003</v>
      </c>
      <c r="O3368" s="169" t="str">
        <f t="shared" si="52"/>
        <v>GNM</v>
      </c>
    </row>
    <row r="3369" spans="1:15" hidden="1" outlineLevel="3" x14ac:dyDescent="0.25">
      <c r="A3369" s="169" t="s">
        <v>1352</v>
      </c>
      <c r="B3369" s="169" t="s">
        <v>1353</v>
      </c>
      <c r="C3369" s="169" t="s">
        <v>1347</v>
      </c>
      <c r="D3369" s="169">
        <v>3.75</v>
      </c>
      <c r="E3369" s="171">
        <v>13931</v>
      </c>
      <c r="J3369" s="169">
        <v>3.13</v>
      </c>
      <c r="K3369" s="171">
        <v>46966</v>
      </c>
      <c r="L3369" s="169">
        <v>6041.99</v>
      </c>
      <c r="M3369" s="169">
        <v>102.65985999999999</v>
      </c>
      <c r="N3369" s="170">
        <v>6202.6984750000001</v>
      </c>
      <c r="O3369" s="169" t="str">
        <f t="shared" si="52"/>
        <v>GNM</v>
      </c>
    </row>
    <row r="3370" spans="1:15" hidden="1" outlineLevel="3" x14ac:dyDescent="0.25">
      <c r="A3370" s="169" t="s">
        <v>1352</v>
      </c>
      <c r="B3370" s="169" t="s">
        <v>1353</v>
      </c>
      <c r="C3370" s="169" t="s">
        <v>1347</v>
      </c>
      <c r="D3370" s="169">
        <v>3.75</v>
      </c>
      <c r="E3370" s="171">
        <v>13931</v>
      </c>
      <c r="J3370" s="169">
        <v>3.13</v>
      </c>
      <c r="K3370" s="171">
        <v>46997</v>
      </c>
      <c r="L3370" s="169">
        <v>6033.98</v>
      </c>
      <c r="M3370" s="169">
        <v>102.65985999999999</v>
      </c>
      <c r="N3370" s="170">
        <v>6194.4754199999998</v>
      </c>
      <c r="O3370" s="169" t="str">
        <f t="shared" si="52"/>
        <v>GNM</v>
      </c>
    </row>
    <row r="3371" spans="1:15" hidden="1" outlineLevel="3" x14ac:dyDescent="0.25">
      <c r="A3371" s="169" t="s">
        <v>1352</v>
      </c>
      <c r="B3371" s="169" t="s">
        <v>1353</v>
      </c>
      <c r="C3371" s="169" t="s">
        <v>1347</v>
      </c>
      <c r="D3371" s="169">
        <v>3.75</v>
      </c>
      <c r="E3371" s="171">
        <v>13931</v>
      </c>
      <c r="J3371" s="169">
        <v>3.13</v>
      </c>
      <c r="K3371" s="171">
        <v>47027</v>
      </c>
      <c r="L3371" s="169">
        <v>335834.36</v>
      </c>
      <c r="M3371" s="169">
        <v>102.65985999999999</v>
      </c>
      <c r="N3371" s="170">
        <v>344767.08380000002</v>
      </c>
      <c r="O3371" s="169" t="str">
        <f t="shared" si="52"/>
        <v>GNM</v>
      </c>
    </row>
    <row r="3372" spans="1:15" hidden="1" outlineLevel="3" x14ac:dyDescent="0.25">
      <c r="A3372" s="169" t="s">
        <v>1354</v>
      </c>
      <c r="B3372" s="169" t="s">
        <v>1355</v>
      </c>
      <c r="C3372" s="169" t="s">
        <v>1347</v>
      </c>
      <c r="D3372" s="169">
        <v>2.5</v>
      </c>
      <c r="E3372" s="171">
        <v>46772</v>
      </c>
      <c r="J3372" s="169">
        <v>2.06</v>
      </c>
      <c r="K3372" s="171">
        <v>43374</v>
      </c>
      <c r="L3372" s="169">
        <v>15727.54</v>
      </c>
      <c r="M3372" s="169">
        <v>101.36676</v>
      </c>
      <c r="N3372" s="170">
        <v>15942.497729999999</v>
      </c>
      <c r="O3372" s="169" t="str">
        <f t="shared" ref="O3372:O3435" si="53">LEFT(B3372,3)</f>
        <v>GNM</v>
      </c>
    </row>
    <row r="3373" spans="1:15" hidden="1" outlineLevel="3" x14ac:dyDescent="0.25">
      <c r="A3373" s="169" t="s">
        <v>1354</v>
      </c>
      <c r="B3373" s="169" t="s">
        <v>1355</v>
      </c>
      <c r="C3373" s="169" t="s">
        <v>1347</v>
      </c>
      <c r="D3373" s="169">
        <v>2.5</v>
      </c>
      <c r="E3373" s="171">
        <v>46772</v>
      </c>
      <c r="J3373" s="169">
        <v>2.06</v>
      </c>
      <c r="K3373" s="171">
        <v>43405</v>
      </c>
      <c r="L3373" s="169">
        <v>15633.67</v>
      </c>
      <c r="M3373" s="169">
        <v>101.36676</v>
      </c>
      <c r="N3373" s="170">
        <v>15847.34475</v>
      </c>
      <c r="O3373" s="169" t="str">
        <f t="shared" si="53"/>
        <v>GNM</v>
      </c>
    </row>
    <row r="3374" spans="1:15" hidden="1" outlineLevel="3" x14ac:dyDescent="0.25">
      <c r="A3374" s="169" t="s">
        <v>1354</v>
      </c>
      <c r="B3374" s="169" t="s">
        <v>1355</v>
      </c>
      <c r="C3374" s="169" t="s">
        <v>1347</v>
      </c>
      <c r="D3374" s="169">
        <v>2.5</v>
      </c>
      <c r="E3374" s="171">
        <v>46772</v>
      </c>
      <c r="J3374" s="169">
        <v>2.06</v>
      </c>
      <c r="K3374" s="171">
        <v>43435</v>
      </c>
      <c r="L3374" s="169">
        <v>14650.94</v>
      </c>
      <c r="M3374" s="169">
        <v>101.36676</v>
      </c>
      <c r="N3374" s="170">
        <v>14851.18319</v>
      </c>
      <c r="O3374" s="169" t="str">
        <f t="shared" si="53"/>
        <v>GNM</v>
      </c>
    </row>
    <row r="3375" spans="1:15" hidden="1" outlineLevel="3" x14ac:dyDescent="0.25">
      <c r="A3375" s="169" t="s">
        <v>1354</v>
      </c>
      <c r="B3375" s="169" t="s">
        <v>1355</v>
      </c>
      <c r="C3375" s="169" t="s">
        <v>1347</v>
      </c>
      <c r="D3375" s="169">
        <v>2.5</v>
      </c>
      <c r="E3375" s="171">
        <v>46772</v>
      </c>
      <c r="J3375" s="169">
        <v>2.06</v>
      </c>
      <c r="K3375" s="171">
        <v>43466</v>
      </c>
      <c r="L3375" s="169">
        <v>14126.55</v>
      </c>
      <c r="M3375" s="169">
        <v>101.36676</v>
      </c>
      <c r="N3375" s="170">
        <v>14319.626029999999</v>
      </c>
      <c r="O3375" s="169" t="str">
        <f t="shared" si="53"/>
        <v>GNM</v>
      </c>
    </row>
    <row r="3376" spans="1:15" hidden="1" outlineLevel="3" x14ac:dyDescent="0.25">
      <c r="A3376" s="169" t="s">
        <v>1354</v>
      </c>
      <c r="B3376" s="169" t="s">
        <v>1355</v>
      </c>
      <c r="C3376" s="169" t="s">
        <v>1347</v>
      </c>
      <c r="D3376" s="169">
        <v>2.5</v>
      </c>
      <c r="E3376" s="171">
        <v>46772</v>
      </c>
      <c r="J3376" s="169">
        <v>2.06</v>
      </c>
      <c r="K3376" s="171">
        <v>43497</v>
      </c>
      <c r="L3376" s="169">
        <v>13025.2</v>
      </c>
      <c r="M3376" s="169">
        <v>101.36676</v>
      </c>
      <c r="N3376" s="170">
        <v>13203.22322</v>
      </c>
      <c r="O3376" s="169" t="str">
        <f t="shared" si="53"/>
        <v>GNM</v>
      </c>
    </row>
    <row r="3377" spans="1:15" hidden="1" outlineLevel="3" x14ac:dyDescent="0.25">
      <c r="A3377" s="169" t="s">
        <v>1354</v>
      </c>
      <c r="B3377" s="169" t="s">
        <v>1355</v>
      </c>
      <c r="C3377" s="169" t="s">
        <v>1347</v>
      </c>
      <c r="D3377" s="169">
        <v>2.5</v>
      </c>
      <c r="E3377" s="171">
        <v>46772</v>
      </c>
      <c r="J3377" s="169">
        <v>2.06</v>
      </c>
      <c r="K3377" s="171">
        <v>43525</v>
      </c>
      <c r="L3377" s="169">
        <v>12837.68</v>
      </c>
      <c r="M3377" s="169">
        <v>101.36676</v>
      </c>
      <c r="N3377" s="170">
        <v>13013.14028</v>
      </c>
      <c r="O3377" s="169" t="str">
        <f t="shared" si="53"/>
        <v>GNM</v>
      </c>
    </row>
    <row r="3378" spans="1:15" hidden="1" outlineLevel="3" x14ac:dyDescent="0.25">
      <c r="A3378" s="169" t="s">
        <v>1354</v>
      </c>
      <c r="B3378" s="169" t="s">
        <v>1355</v>
      </c>
      <c r="C3378" s="169" t="s">
        <v>1347</v>
      </c>
      <c r="D3378" s="169">
        <v>2.5</v>
      </c>
      <c r="E3378" s="171">
        <v>46772</v>
      </c>
      <c r="J3378" s="169">
        <v>2.06</v>
      </c>
      <c r="K3378" s="171">
        <v>43556</v>
      </c>
      <c r="L3378" s="169">
        <v>13606.43</v>
      </c>
      <c r="M3378" s="169">
        <v>101.36676</v>
      </c>
      <c r="N3378" s="170">
        <v>13792.39724</v>
      </c>
      <c r="O3378" s="169" t="str">
        <f t="shared" si="53"/>
        <v>GNM</v>
      </c>
    </row>
    <row r="3379" spans="1:15" hidden="1" outlineLevel="3" x14ac:dyDescent="0.25">
      <c r="A3379" s="169" t="s">
        <v>1354</v>
      </c>
      <c r="B3379" s="169" t="s">
        <v>1355</v>
      </c>
      <c r="C3379" s="169" t="s">
        <v>1347</v>
      </c>
      <c r="D3379" s="169">
        <v>2.5</v>
      </c>
      <c r="E3379" s="171">
        <v>46772</v>
      </c>
      <c r="J3379" s="169">
        <v>2.06</v>
      </c>
      <c r="K3379" s="171">
        <v>43586</v>
      </c>
      <c r="L3379" s="169">
        <v>14388.42</v>
      </c>
      <c r="M3379" s="169">
        <v>101.36676</v>
      </c>
      <c r="N3379" s="170">
        <v>14585.07517</v>
      </c>
      <c r="O3379" s="169" t="str">
        <f t="shared" si="53"/>
        <v>GNM</v>
      </c>
    </row>
    <row r="3380" spans="1:15" hidden="1" outlineLevel="3" x14ac:dyDescent="0.25">
      <c r="A3380" s="169" t="s">
        <v>1354</v>
      </c>
      <c r="B3380" s="169" t="s">
        <v>1355</v>
      </c>
      <c r="C3380" s="169" t="s">
        <v>1347</v>
      </c>
      <c r="D3380" s="169">
        <v>2.5</v>
      </c>
      <c r="E3380" s="171">
        <v>46772</v>
      </c>
      <c r="J3380" s="169">
        <v>2.06</v>
      </c>
      <c r="K3380" s="171">
        <v>43617</v>
      </c>
      <c r="L3380" s="169">
        <v>14686.83</v>
      </c>
      <c r="M3380" s="169">
        <v>101.36676</v>
      </c>
      <c r="N3380" s="170">
        <v>14887.56372</v>
      </c>
      <c r="O3380" s="169" t="str">
        <f t="shared" si="53"/>
        <v>GNM</v>
      </c>
    </row>
    <row r="3381" spans="1:15" hidden="1" outlineLevel="3" x14ac:dyDescent="0.25">
      <c r="A3381" s="169" t="s">
        <v>1354</v>
      </c>
      <c r="B3381" s="169" t="s">
        <v>1355</v>
      </c>
      <c r="C3381" s="169" t="s">
        <v>1347</v>
      </c>
      <c r="D3381" s="169">
        <v>2.5</v>
      </c>
      <c r="E3381" s="171">
        <v>46772</v>
      </c>
      <c r="J3381" s="169">
        <v>2.06</v>
      </c>
      <c r="K3381" s="171">
        <v>43647</v>
      </c>
      <c r="L3381" s="169">
        <v>14375.14</v>
      </c>
      <c r="M3381" s="169">
        <v>101.36676</v>
      </c>
      <c r="N3381" s="170">
        <v>14571.613660000001</v>
      </c>
      <c r="O3381" s="169" t="str">
        <f t="shared" si="53"/>
        <v>GNM</v>
      </c>
    </row>
    <row r="3382" spans="1:15" hidden="1" outlineLevel="3" x14ac:dyDescent="0.25">
      <c r="A3382" s="169" t="s">
        <v>1354</v>
      </c>
      <c r="B3382" s="169" t="s">
        <v>1355</v>
      </c>
      <c r="C3382" s="169" t="s">
        <v>1347</v>
      </c>
      <c r="D3382" s="169">
        <v>2.5</v>
      </c>
      <c r="E3382" s="171">
        <v>46772</v>
      </c>
      <c r="J3382" s="169">
        <v>2.06</v>
      </c>
      <c r="K3382" s="171">
        <v>43678</v>
      </c>
      <c r="L3382" s="169">
        <v>14511.71</v>
      </c>
      <c r="M3382" s="169">
        <v>101.36676</v>
      </c>
      <c r="N3382" s="170">
        <v>14710.05025</v>
      </c>
      <c r="O3382" s="169" t="str">
        <f t="shared" si="53"/>
        <v>GNM</v>
      </c>
    </row>
    <row r="3383" spans="1:15" hidden="1" outlineLevel="3" x14ac:dyDescent="0.25">
      <c r="A3383" s="169" t="s">
        <v>1354</v>
      </c>
      <c r="B3383" s="169" t="s">
        <v>1355</v>
      </c>
      <c r="C3383" s="169" t="s">
        <v>1347</v>
      </c>
      <c r="D3383" s="169">
        <v>2.5</v>
      </c>
      <c r="E3383" s="171">
        <v>46772</v>
      </c>
      <c r="J3383" s="169">
        <v>2.06</v>
      </c>
      <c r="K3383" s="171">
        <v>43709</v>
      </c>
      <c r="L3383" s="169">
        <v>14205.23</v>
      </c>
      <c r="M3383" s="169">
        <v>101.36676</v>
      </c>
      <c r="N3383" s="170">
        <v>14399.3814</v>
      </c>
      <c r="O3383" s="169" t="str">
        <f t="shared" si="53"/>
        <v>GNM</v>
      </c>
    </row>
    <row r="3384" spans="1:15" hidden="1" outlineLevel="3" x14ac:dyDescent="0.25">
      <c r="A3384" s="169" t="s">
        <v>1354</v>
      </c>
      <c r="B3384" s="169" t="s">
        <v>1355</v>
      </c>
      <c r="C3384" s="169" t="s">
        <v>1347</v>
      </c>
      <c r="D3384" s="169">
        <v>2.5</v>
      </c>
      <c r="E3384" s="171">
        <v>46772</v>
      </c>
      <c r="J3384" s="169">
        <v>2.06</v>
      </c>
      <c r="K3384" s="171">
        <v>43739</v>
      </c>
      <c r="L3384" s="169">
        <v>13172.35</v>
      </c>
      <c r="M3384" s="169">
        <v>101.36676</v>
      </c>
      <c r="N3384" s="170">
        <v>13352.384410000001</v>
      </c>
      <c r="O3384" s="169" t="str">
        <f t="shared" si="53"/>
        <v>GNM</v>
      </c>
    </row>
    <row r="3385" spans="1:15" hidden="1" outlineLevel="3" x14ac:dyDescent="0.25">
      <c r="A3385" s="169" t="s">
        <v>1354</v>
      </c>
      <c r="B3385" s="169" t="s">
        <v>1355</v>
      </c>
      <c r="C3385" s="169" t="s">
        <v>1347</v>
      </c>
      <c r="D3385" s="169">
        <v>2.5</v>
      </c>
      <c r="E3385" s="171">
        <v>46772</v>
      </c>
      <c r="J3385" s="169">
        <v>2.06</v>
      </c>
      <c r="K3385" s="171">
        <v>43770</v>
      </c>
      <c r="L3385" s="169">
        <v>13213.26</v>
      </c>
      <c r="M3385" s="169">
        <v>101.36676</v>
      </c>
      <c r="N3385" s="170">
        <v>13393.85355</v>
      </c>
      <c r="O3385" s="169" t="str">
        <f t="shared" si="53"/>
        <v>GNM</v>
      </c>
    </row>
    <row r="3386" spans="1:15" hidden="1" outlineLevel="3" x14ac:dyDescent="0.25">
      <c r="A3386" s="169" t="s">
        <v>1354</v>
      </c>
      <c r="B3386" s="169" t="s">
        <v>1355</v>
      </c>
      <c r="C3386" s="169" t="s">
        <v>1347</v>
      </c>
      <c r="D3386" s="169">
        <v>2.5</v>
      </c>
      <c r="E3386" s="171">
        <v>46772</v>
      </c>
      <c r="J3386" s="169">
        <v>2.06</v>
      </c>
      <c r="K3386" s="171">
        <v>43800</v>
      </c>
      <c r="L3386" s="169">
        <v>12463.07</v>
      </c>
      <c r="M3386" s="169">
        <v>101.36676</v>
      </c>
      <c r="N3386" s="170">
        <v>12633.410260000001</v>
      </c>
      <c r="O3386" s="169" t="str">
        <f t="shared" si="53"/>
        <v>GNM</v>
      </c>
    </row>
    <row r="3387" spans="1:15" hidden="1" outlineLevel="3" x14ac:dyDescent="0.25">
      <c r="A3387" s="169" t="s">
        <v>1354</v>
      </c>
      <c r="B3387" s="169" t="s">
        <v>1355</v>
      </c>
      <c r="C3387" s="169" t="s">
        <v>1347</v>
      </c>
      <c r="D3387" s="169">
        <v>2.5</v>
      </c>
      <c r="E3387" s="171">
        <v>46772</v>
      </c>
      <c r="J3387" s="169">
        <v>2.06</v>
      </c>
      <c r="K3387" s="171">
        <v>43831</v>
      </c>
      <c r="L3387" s="169">
        <v>12523.71</v>
      </c>
      <c r="M3387" s="169">
        <v>101.36676</v>
      </c>
      <c r="N3387" s="170">
        <v>12694.879059999999</v>
      </c>
      <c r="O3387" s="169" t="str">
        <f t="shared" si="53"/>
        <v>GNM</v>
      </c>
    </row>
    <row r="3388" spans="1:15" hidden="1" outlineLevel="3" x14ac:dyDescent="0.25">
      <c r="A3388" s="169" t="s">
        <v>1354</v>
      </c>
      <c r="B3388" s="169" t="s">
        <v>1355</v>
      </c>
      <c r="C3388" s="169" t="s">
        <v>1347</v>
      </c>
      <c r="D3388" s="169">
        <v>2.5</v>
      </c>
      <c r="E3388" s="171">
        <v>46772</v>
      </c>
      <c r="J3388" s="169">
        <v>2.06</v>
      </c>
      <c r="K3388" s="171">
        <v>43862</v>
      </c>
      <c r="L3388" s="169">
        <v>11620.41</v>
      </c>
      <c r="M3388" s="169">
        <v>101.36676</v>
      </c>
      <c r="N3388" s="170">
        <v>11779.233120000001</v>
      </c>
      <c r="O3388" s="169" t="str">
        <f t="shared" si="53"/>
        <v>GNM</v>
      </c>
    </row>
    <row r="3389" spans="1:15" hidden="1" outlineLevel="3" x14ac:dyDescent="0.25">
      <c r="A3389" s="169" t="s">
        <v>1354</v>
      </c>
      <c r="B3389" s="169" t="s">
        <v>1355</v>
      </c>
      <c r="C3389" s="169" t="s">
        <v>1347</v>
      </c>
      <c r="D3389" s="169">
        <v>2.5</v>
      </c>
      <c r="E3389" s="171">
        <v>46772</v>
      </c>
      <c r="J3389" s="169">
        <v>2.06</v>
      </c>
      <c r="K3389" s="171">
        <v>43891</v>
      </c>
      <c r="L3389" s="169">
        <v>11521.2</v>
      </c>
      <c r="M3389" s="169">
        <v>101.36676</v>
      </c>
      <c r="N3389" s="170">
        <v>11678.667149999999</v>
      </c>
      <c r="O3389" s="169" t="str">
        <f t="shared" si="53"/>
        <v>GNM</v>
      </c>
    </row>
    <row r="3390" spans="1:15" hidden="1" outlineLevel="3" x14ac:dyDescent="0.25">
      <c r="A3390" s="169" t="s">
        <v>1354</v>
      </c>
      <c r="B3390" s="169" t="s">
        <v>1355</v>
      </c>
      <c r="C3390" s="169" t="s">
        <v>1347</v>
      </c>
      <c r="D3390" s="169">
        <v>2.5</v>
      </c>
      <c r="E3390" s="171">
        <v>46772</v>
      </c>
      <c r="J3390" s="169">
        <v>2.06</v>
      </c>
      <c r="K3390" s="171">
        <v>43922</v>
      </c>
      <c r="L3390" s="169">
        <v>12256.71</v>
      </c>
      <c r="M3390" s="169">
        <v>101.36676</v>
      </c>
      <c r="N3390" s="170">
        <v>12424.229810000001</v>
      </c>
      <c r="O3390" s="169" t="str">
        <f t="shared" si="53"/>
        <v>GNM</v>
      </c>
    </row>
    <row r="3391" spans="1:15" hidden="1" outlineLevel="3" x14ac:dyDescent="0.25">
      <c r="A3391" s="169" t="s">
        <v>1354</v>
      </c>
      <c r="B3391" s="169" t="s">
        <v>1355</v>
      </c>
      <c r="C3391" s="169" t="s">
        <v>1347</v>
      </c>
      <c r="D3391" s="169">
        <v>2.5</v>
      </c>
      <c r="E3391" s="171">
        <v>46772</v>
      </c>
      <c r="J3391" s="169">
        <v>2.06</v>
      </c>
      <c r="K3391" s="171">
        <v>43952</v>
      </c>
      <c r="L3391" s="169">
        <v>12691.07</v>
      </c>
      <c r="M3391" s="169">
        <v>101.36676</v>
      </c>
      <c r="N3391" s="170">
        <v>12864.526470000001</v>
      </c>
      <c r="O3391" s="169" t="str">
        <f t="shared" si="53"/>
        <v>GNM</v>
      </c>
    </row>
    <row r="3392" spans="1:15" hidden="1" outlineLevel="3" x14ac:dyDescent="0.25">
      <c r="A3392" s="169" t="s">
        <v>1354</v>
      </c>
      <c r="B3392" s="169" t="s">
        <v>1355</v>
      </c>
      <c r="C3392" s="169" t="s">
        <v>1347</v>
      </c>
      <c r="D3392" s="169">
        <v>2.5</v>
      </c>
      <c r="E3392" s="171">
        <v>46772</v>
      </c>
      <c r="J3392" s="169">
        <v>2.06</v>
      </c>
      <c r="K3392" s="171">
        <v>43983</v>
      </c>
      <c r="L3392" s="169">
        <v>12531.69</v>
      </c>
      <c r="M3392" s="169">
        <v>101.36676</v>
      </c>
      <c r="N3392" s="170">
        <v>12702.968129999999</v>
      </c>
      <c r="O3392" s="169" t="str">
        <f t="shared" si="53"/>
        <v>GNM</v>
      </c>
    </row>
    <row r="3393" spans="1:15" hidden="1" outlineLevel="3" x14ac:dyDescent="0.25">
      <c r="A3393" s="169" t="s">
        <v>1354</v>
      </c>
      <c r="B3393" s="169" t="s">
        <v>1355</v>
      </c>
      <c r="C3393" s="169" t="s">
        <v>1347</v>
      </c>
      <c r="D3393" s="169">
        <v>2.5</v>
      </c>
      <c r="E3393" s="171">
        <v>46772</v>
      </c>
      <c r="J3393" s="169">
        <v>2.06</v>
      </c>
      <c r="K3393" s="171">
        <v>44013</v>
      </c>
      <c r="L3393" s="169">
        <v>13078.79</v>
      </c>
      <c r="M3393" s="169">
        <v>101.36676</v>
      </c>
      <c r="N3393" s="170">
        <v>13257.54567</v>
      </c>
      <c r="O3393" s="169" t="str">
        <f t="shared" si="53"/>
        <v>GNM</v>
      </c>
    </row>
    <row r="3394" spans="1:15" hidden="1" outlineLevel="3" x14ac:dyDescent="0.25">
      <c r="A3394" s="169" t="s">
        <v>1354</v>
      </c>
      <c r="B3394" s="169" t="s">
        <v>1355</v>
      </c>
      <c r="C3394" s="169" t="s">
        <v>1347</v>
      </c>
      <c r="D3394" s="169">
        <v>2.5</v>
      </c>
      <c r="E3394" s="171">
        <v>46772</v>
      </c>
      <c r="J3394" s="169">
        <v>2.06</v>
      </c>
      <c r="K3394" s="171">
        <v>44044</v>
      </c>
      <c r="L3394" s="169">
        <v>12757.85</v>
      </c>
      <c r="M3394" s="169">
        <v>101.36676</v>
      </c>
      <c r="N3394" s="170">
        <v>12932.21919</v>
      </c>
      <c r="O3394" s="169" t="str">
        <f t="shared" si="53"/>
        <v>GNM</v>
      </c>
    </row>
    <row r="3395" spans="1:15" hidden="1" outlineLevel="3" x14ac:dyDescent="0.25">
      <c r="A3395" s="169" t="s">
        <v>1354</v>
      </c>
      <c r="B3395" s="169" t="s">
        <v>1355</v>
      </c>
      <c r="C3395" s="169" t="s">
        <v>1347</v>
      </c>
      <c r="D3395" s="169">
        <v>2.5</v>
      </c>
      <c r="E3395" s="171">
        <v>46772</v>
      </c>
      <c r="J3395" s="169">
        <v>2.06</v>
      </c>
      <c r="K3395" s="171">
        <v>44075</v>
      </c>
      <c r="L3395" s="169">
        <v>12324.13</v>
      </c>
      <c r="M3395" s="169">
        <v>101.36676</v>
      </c>
      <c r="N3395" s="170">
        <v>12492.57128</v>
      </c>
      <c r="O3395" s="169" t="str">
        <f t="shared" si="53"/>
        <v>GNM</v>
      </c>
    </row>
    <row r="3396" spans="1:15" hidden="1" outlineLevel="3" x14ac:dyDescent="0.25">
      <c r="A3396" s="169" t="s">
        <v>1354</v>
      </c>
      <c r="B3396" s="169" t="s">
        <v>1355</v>
      </c>
      <c r="C3396" s="169" t="s">
        <v>1347</v>
      </c>
      <c r="D3396" s="169">
        <v>2.5</v>
      </c>
      <c r="E3396" s="171">
        <v>46772</v>
      </c>
      <c r="J3396" s="169">
        <v>2.06</v>
      </c>
      <c r="K3396" s="171">
        <v>44105</v>
      </c>
      <c r="L3396" s="169">
        <v>11865.29</v>
      </c>
      <c r="M3396" s="169">
        <v>101.36676</v>
      </c>
      <c r="N3396" s="170">
        <v>12027.46004</v>
      </c>
      <c r="O3396" s="169" t="str">
        <f t="shared" si="53"/>
        <v>GNM</v>
      </c>
    </row>
    <row r="3397" spans="1:15" hidden="1" outlineLevel="3" x14ac:dyDescent="0.25">
      <c r="A3397" s="169" t="s">
        <v>1354</v>
      </c>
      <c r="B3397" s="169" t="s">
        <v>1355</v>
      </c>
      <c r="C3397" s="169" t="s">
        <v>1347</v>
      </c>
      <c r="D3397" s="169">
        <v>2.5</v>
      </c>
      <c r="E3397" s="171">
        <v>46772</v>
      </c>
      <c r="J3397" s="169">
        <v>2.06</v>
      </c>
      <c r="K3397" s="171">
        <v>44136</v>
      </c>
      <c r="L3397" s="169">
        <v>11569.73</v>
      </c>
      <c r="M3397" s="169">
        <v>101.36676</v>
      </c>
      <c r="N3397" s="170">
        <v>11727.86044</v>
      </c>
      <c r="O3397" s="169" t="str">
        <f t="shared" si="53"/>
        <v>GNM</v>
      </c>
    </row>
    <row r="3398" spans="1:15" hidden="1" outlineLevel="3" x14ac:dyDescent="0.25">
      <c r="A3398" s="169" t="s">
        <v>1354</v>
      </c>
      <c r="B3398" s="169" t="s">
        <v>1355</v>
      </c>
      <c r="C3398" s="169" t="s">
        <v>1347</v>
      </c>
      <c r="D3398" s="169">
        <v>2.5</v>
      </c>
      <c r="E3398" s="171">
        <v>46772</v>
      </c>
      <c r="J3398" s="169">
        <v>2.06</v>
      </c>
      <c r="K3398" s="171">
        <v>44166</v>
      </c>
      <c r="L3398" s="169">
        <v>11131.28</v>
      </c>
      <c r="M3398" s="169">
        <v>101.36676</v>
      </c>
      <c r="N3398" s="170">
        <v>11283.417880000001</v>
      </c>
      <c r="O3398" s="169" t="str">
        <f t="shared" si="53"/>
        <v>GNM</v>
      </c>
    </row>
    <row r="3399" spans="1:15" hidden="1" outlineLevel="3" x14ac:dyDescent="0.25">
      <c r="A3399" s="169" t="s">
        <v>1354</v>
      </c>
      <c r="B3399" s="169" t="s">
        <v>1355</v>
      </c>
      <c r="C3399" s="169" t="s">
        <v>1347</v>
      </c>
      <c r="D3399" s="169">
        <v>2.5</v>
      </c>
      <c r="E3399" s="171">
        <v>46772</v>
      </c>
      <c r="J3399" s="169">
        <v>2.06</v>
      </c>
      <c r="K3399" s="171">
        <v>44197</v>
      </c>
      <c r="L3399" s="169">
        <v>11293.98</v>
      </c>
      <c r="M3399" s="169">
        <v>101.36676</v>
      </c>
      <c r="N3399" s="170">
        <v>11448.3416</v>
      </c>
      <c r="O3399" s="169" t="str">
        <f t="shared" si="53"/>
        <v>GNM</v>
      </c>
    </row>
    <row r="3400" spans="1:15" hidden="1" outlineLevel="3" x14ac:dyDescent="0.25">
      <c r="A3400" s="169" t="s">
        <v>1354</v>
      </c>
      <c r="B3400" s="169" t="s">
        <v>1355</v>
      </c>
      <c r="C3400" s="169" t="s">
        <v>1347</v>
      </c>
      <c r="D3400" s="169">
        <v>2.5</v>
      </c>
      <c r="E3400" s="171">
        <v>46772</v>
      </c>
      <c r="J3400" s="169">
        <v>2.06</v>
      </c>
      <c r="K3400" s="171">
        <v>44228</v>
      </c>
      <c r="L3400" s="169">
        <v>10385.620000000001</v>
      </c>
      <c r="M3400" s="169">
        <v>101.36676</v>
      </c>
      <c r="N3400" s="170">
        <v>10527.566500000001</v>
      </c>
      <c r="O3400" s="169" t="str">
        <f t="shared" si="53"/>
        <v>GNM</v>
      </c>
    </row>
    <row r="3401" spans="1:15" hidden="1" outlineLevel="3" x14ac:dyDescent="0.25">
      <c r="A3401" s="169" t="s">
        <v>1354</v>
      </c>
      <c r="B3401" s="169" t="s">
        <v>1355</v>
      </c>
      <c r="C3401" s="169" t="s">
        <v>1347</v>
      </c>
      <c r="D3401" s="169">
        <v>2.5</v>
      </c>
      <c r="E3401" s="171">
        <v>46772</v>
      </c>
      <c r="J3401" s="169">
        <v>2.06</v>
      </c>
      <c r="K3401" s="171">
        <v>44256</v>
      </c>
      <c r="L3401" s="169">
        <v>10381.870000000001</v>
      </c>
      <c r="M3401" s="169">
        <v>101.36676</v>
      </c>
      <c r="N3401" s="170">
        <v>10523.76525</v>
      </c>
      <c r="O3401" s="169" t="str">
        <f t="shared" si="53"/>
        <v>GNM</v>
      </c>
    </row>
    <row r="3402" spans="1:15" hidden="1" outlineLevel="3" x14ac:dyDescent="0.25">
      <c r="A3402" s="169" t="s">
        <v>1354</v>
      </c>
      <c r="B3402" s="169" t="s">
        <v>1355</v>
      </c>
      <c r="C3402" s="169" t="s">
        <v>1347</v>
      </c>
      <c r="D3402" s="169">
        <v>2.5</v>
      </c>
      <c r="E3402" s="171">
        <v>46772</v>
      </c>
      <c r="J3402" s="169">
        <v>2.06</v>
      </c>
      <c r="K3402" s="171">
        <v>44287</v>
      </c>
      <c r="L3402" s="169">
        <v>10917.57</v>
      </c>
      <c r="M3402" s="169">
        <v>101.36676</v>
      </c>
      <c r="N3402" s="170">
        <v>11066.786980000001</v>
      </c>
      <c r="O3402" s="169" t="str">
        <f t="shared" si="53"/>
        <v>GNM</v>
      </c>
    </row>
    <row r="3403" spans="1:15" hidden="1" outlineLevel="3" x14ac:dyDescent="0.25">
      <c r="A3403" s="169" t="s">
        <v>1354</v>
      </c>
      <c r="B3403" s="169" t="s">
        <v>1355</v>
      </c>
      <c r="C3403" s="169" t="s">
        <v>1347</v>
      </c>
      <c r="D3403" s="169">
        <v>2.5</v>
      </c>
      <c r="E3403" s="171">
        <v>46772</v>
      </c>
      <c r="J3403" s="169">
        <v>2.06</v>
      </c>
      <c r="K3403" s="171">
        <v>44317</v>
      </c>
      <c r="L3403" s="169">
        <v>11129.92</v>
      </c>
      <c r="M3403" s="169">
        <v>101.36676</v>
      </c>
      <c r="N3403" s="170">
        <v>11282.039290000001</v>
      </c>
      <c r="O3403" s="169" t="str">
        <f t="shared" si="53"/>
        <v>GNM</v>
      </c>
    </row>
    <row r="3404" spans="1:15" hidden="1" outlineLevel="3" x14ac:dyDescent="0.25">
      <c r="A3404" s="169" t="s">
        <v>1354</v>
      </c>
      <c r="B3404" s="169" t="s">
        <v>1355</v>
      </c>
      <c r="C3404" s="169" t="s">
        <v>1347</v>
      </c>
      <c r="D3404" s="169">
        <v>2.5</v>
      </c>
      <c r="E3404" s="171">
        <v>46772</v>
      </c>
      <c r="J3404" s="169">
        <v>2.06</v>
      </c>
      <c r="K3404" s="171">
        <v>44348</v>
      </c>
      <c r="L3404" s="169">
        <v>11229.56</v>
      </c>
      <c r="M3404" s="169">
        <v>101.36676</v>
      </c>
      <c r="N3404" s="170">
        <v>11383.04113</v>
      </c>
      <c r="O3404" s="169" t="str">
        <f t="shared" si="53"/>
        <v>GNM</v>
      </c>
    </row>
    <row r="3405" spans="1:15" hidden="1" outlineLevel="3" x14ac:dyDescent="0.25">
      <c r="A3405" s="169" t="s">
        <v>1354</v>
      </c>
      <c r="B3405" s="169" t="s">
        <v>1355</v>
      </c>
      <c r="C3405" s="169" t="s">
        <v>1347</v>
      </c>
      <c r="D3405" s="169">
        <v>2.5</v>
      </c>
      <c r="E3405" s="171">
        <v>46772</v>
      </c>
      <c r="J3405" s="169">
        <v>2.06</v>
      </c>
      <c r="K3405" s="171">
        <v>44378</v>
      </c>
      <c r="L3405" s="169">
        <v>11361.17</v>
      </c>
      <c r="M3405" s="169">
        <v>101.36676</v>
      </c>
      <c r="N3405" s="170">
        <v>11516.449930000001</v>
      </c>
      <c r="O3405" s="169" t="str">
        <f t="shared" si="53"/>
        <v>GNM</v>
      </c>
    </row>
    <row r="3406" spans="1:15" hidden="1" outlineLevel="3" x14ac:dyDescent="0.25">
      <c r="A3406" s="169" t="s">
        <v>1354</v>
      </c>
      <c r="B3406" s="169" t="s">
        <v>1355</v>
      </c>
      <c r="C3406" s="169" t="s">
        <v>1347</v>
      </c>
      <c r="D3406" s="169">
        <v>2.5</v>
      </c>
      <c r="E3406" s="171">
        <v>46772</v>
      </c>
      <c r="J3406" s="169">
        <v>2.06</v>
      </c>
      <c r="K3406" s="171">
        <v>44409</v>
      </c>
      <c r="L3406" s="169">
        <v>11064.24</v>
      </c>
      <c r="M3406" s="169">
        <v>101.36676</v>
      </c>
      <c r="N3406" s="170">
        <v>11215.46161</v>
      </c>
      <c r="O3406" s="169" t="str">
        <f t="shared" si="53"/>
        <v>GNM</v>
      </c>
    </row>
    <row r="3407" spans="1:15" hidden="1" outlineLevel="3" x14ac:dyDescent="0.25">
      <c r="A3407" s="169" t="s">
        <v>1354</v>
      </c>
      <c r="B3407" s="169" t="s">
        <v>1355</v>
      </c>
      <c r="C3407" s="169" t="s">
        <v>1347</v>
      </c>
      <c r="D3407" s="169">
        <v>2.5</v>
      </c>
      <c r="E3407" s="171">
        <v>46772</v>
      </c>
      <c r="J3407" s="169">
        <v>2.06</v>
      </c>
      <c r="K3407" s="171">
        <v>44440</v>
      </c>
      <c r="L3407" s="169">
        <v>10996.29</v>
      </c>
      <c r="M3407" s="169">
        <v>101.36676</v>
      </c>
      <c r="N3407" s="170">
        <v>11146.58289</v>
      </c>
      <c r="O3407" s="169" t="str">
        <f t="shared" si="53"/>
        <v>GNM</v>
      </c>
    </row>
    <row r="3408" spans="1:15" hidden="1" outlineLevel="3" x14ac:dyDescent="0.25">
      <c r="A3408" s="169" t="s">
        <v>1354</v>
      </c>
      <c r="B3408" s="169" t="s">
        <v>1355</v>
      </c>
      <c r="C3408" s="169" t="s">
        <v>1347</v>
      </c>
      <c r="D3408" s="169">
        <v>2.5</v>
      </c>
      <c r="E3408" s="171">
        <v>46772</v>
      </c>
      <c r="J3408" s="169">
        <v>2.06</v>
      </c>
      <c r="K3408" s="171">
        <v>44470</v>
      </c>
      <c r="L3408" s="169">
        <v>10408.290000000001</v>
      </c>
      <c r="M3408" s="169">
        <v>101.36676</v>
      </c>
      <c r="N3408" s="170">
        <v>10550.546340000001</v>
      </c>
      <c r="O3408" s="169" t="str">
        <f t="shared" si="53"/>
        <v>GNM</v>
      </c>
    </row>
    <row r="3409" spans="1:15" hidden="1" outlineLevel="3" x14ac:dyDescent="0.25">
      <c r="A3409" s="169" t="s">
        <v>1354</v>
      </c>
      <c r="B3409" s="169" t="s">
        <v>1355</v>
      </c>
      <c r="C3409" s="169" t="s">
        <v>1347</v>
      </c>
      <c r="D3409" s="169">
        <v>2.5</v>
      </c>
      <c r="E3409" s="171">
        <v>46772</v>
      </c>
      <c r="J3409" s="169">
        <v>2.06</v>
      </c>
      <c r="K3409" s="171">
        <v>44501</v>
      </c>
      <c r="L3409" s="169">
        <v>10250.5</v>
      </c>
      <c r="M3409" s="169">
        <v>101.36676</v>
      </c>
      <c r="N3409" s="170">
        <v>10390.59973</v>
      </c>
      <c r="O3409" s="169" t="str">
        <f t="shared" si="53"/>
        <v>GNM</v>
      </c>
    </row>
    <row r="3410" spans="1:15" hidden="1" outlineLevel="3" x14ac:dyDescent="0.25">
      <c r="A3410" s="169" t="s">
        <v>1354</v>
      </c>
      <c r="B3410" s="169" t="s">
        <v>1355</v>
      </c>
      <c r="C3410" s="169" t="s">
        <v>1347</v>
      </c>
      <c r="D3410" s="169">
        <v>2.5</v>
      </c>
      <c r="E3410" s="171">
        <v>46772</v>
      </c>
      <c r="J3410" s="169">
        <v>2.06</v>
      </c>
      <c r="K3410" s="171">
        <v>44531</v>
      </c>
      <c r="L3410" s="169">
        <v>9946.82</v>
      </c>
      <c r="M3410" s="169">
        <v>101.36676</v>
      </c>
      <c r="N3410" s="170">
        <v>10082.76916</v>
      </c>
      <c r="O3410" s="169" t="str">
        <f t="shared" si="53"/>
        <v>GNM</v>
      </c>
    </row>
    <row r="3411" spans="1:15" hidden="1" outlineLevel="3" x14ac:dyDescent="0.25">
      <c r="A3411" s="169" t="s">
        <v>1354</v>
      </c>
      <c r="B3411" s="169" t="s">
        <v>1355</v>
      </c>
      <c r="C3411" s="169" t="s">
        <v>1347</v>
      </c>
      <c r="D3411" s="169">
        <v>2.5</v>
      </c>
      <c r="E3411" s="171">
        <v>46772</v>
      </c>
      <c r="J3411" s="169">
        <v>2.06</v>
      </c>
      <c r="K3411" s="171">
        <v>44562</v>
      </c>
      <c r="L3411" s="169">
        <v>9901.4</v>
      </c>
      <c r="M3411" s="169">
        <v>101.36676</v>
      </c>
      <c r="N3411" s="170">
        <v>10036.728370000001</v>
      </c>
      <c r="O3411" s="169" t="str">
        <f t="shared" si="53"/>
        <v>GNM</v>
      </c>
    </row>
    <row r="3412" spans="1:15" hidden="1" outlineLevel="3" x14ac:dyDescent="0.25">
      <c r="A3412" s="169" t="s">
        <v>1354</v>
      </c>
      <c r="B3412" s="169" t="s">
        <v>1355</v>
      </c>
      <c r="C3412" s="169" t="s">
        <v>1347</v>
      </c>
      <c r="D3412" s="169">
        <v>2.5</v>
      </c>
      <c r="E3412" s="171">
        <v>46772</v>
      </c>
      <c r="J3412" s="169">
        <v>2.06</v>
      </c>
      <c r="K3412" s="171">
        <v>44593</v>
      </c>
      <c r="L3412" s="169">
        <v>9299.51</v>
      </c>
      <c r="M3412" s="169">
        <v>101.36676</v>
      </c>
      <c r="N3412" s="170">
        <v>9426.6119830000007</v>
      </c>
      <c r="O3412" s="169" t="str">
        <f t="shared" si="53"/>
        <v>GNM</v>
      </c>
    </row>
    <row r="3413" spans="1:15" hidden="1" outlineLevel="3" x14ac:dyDescent="0.25">
      <c r="A3413" s="169" t="s">
        <v>1354</v>
      </c>
      <c r="B3413" s="169" t="s">
        <v>1355</v>
      </c>
      <c r="C3413" s="169" t="s">
        <v>1347</v>
      </c>
      <c r="D3413" s="169">
        <v>2.5</v>
      </c>
      <c r="E3413" s="171">
        <v>46772</v>
      </c>
      <c r="J3413" s="169">
        <v>2.06</v>
      </c>
      <c r="K3413" s="171">
        <v>44621</v>
      </c>
      <c r="L3413" s="169">
        <v>9277.82</v>
      </c>
      <c r="M3413" s="169">
        <v>101.36676</v>
      </c>
      <c r="N3413" s="170">
        <v>9404.6255330000004</v>
      </c>
      <c r="O3413" s="169" t="str">
        <f t="shared" si="53"/>
        <v>GNM</v>
      </c>
    </row>
    <row r="3414" spans="1:15" hidden="1" outlineLevel="3" x14ac:dyDescent="0.25">
      <c r="A3414" s="169" t="s">
        <v>1354</v>
      </c>
      <c r="B3414" s="169" t="s">
        <v>1355</v>
      </c>
      <c r="C3414" s="169" t="s">
        <v>1347</v>
      </c>
      <c r="D3414" s="169">
        <v>2.5</v>
      </c>
      <c r="E3414" s="171">
        <v>46772</v>
      </c>
      <c r="J3414" s="169">
        <v>2.06</v>
      </c>
      <c r="K3414" s="171">
        <v>44652</v>
      </c>
      <c r="L3414" s="169">
        <v>9646.82</v>
      </c>
      <c r="M3414" s="169">
        <v>101.36676</v>
      </c>
      <c r="N3414" s="170">
        <v>9778.6688770000001</v>
      </c>
      <c r="O3414" s="169" t="str">
        <f t="shared" si="53"/>
        <v>GNM</v>
      </c>
    </row>
    <row r="3415" spans="1:15" hidden="1" outlineLevel="3" x14ac:dyDescent="0.25">
      <c r="A3415" s="169" t="s">
        <v>1354</v>
      </c>
      <c r="B3415" s="169" t="s">
        <v>1355</v>
      </c>
      <c r="C3415" s="169" t="s">
        <v>1347</v>
      </c>
      <c r="D3415" s="169">
        <v>2.5</v>
      </c>
      <c r="E3415" s="171">
        <v>46772</v>
      </c>
      <c r="J3415" s="169">
        <v>2.06</v>
      </c>
      <c r="K3415" s="171">
        <v>44682</v>
      </c>
      <c r="L3415" s="169">
        <v>9777.5300000000007</v>
      </c>
      <c r="M3415" s="169">
        <v>101.36676</v>
      </c>
      <c r="N3415" s="170">
        <v>9911.1653690000003</v>
      </c>
      <c r="O3415" s="169" t="str">
        <f t="shared" si="53"/>
        <v>GNM</v>
      </c>
    </row>
    <row r="3416" spans="1:15" hidden="1" outlineLevel="3" x14ac:dyDescent="0.25">
      <c r="A3416" s="169" t="s">
        <v>1354</v>
      </c>
      <c r="B3416" s="169" t="s">
        <v>1355</v>
      </c>
      <c r="C3416" s="169" t="s">
        <v>1347</v>
      </c>
      <c r="D3416" s="169">
        <v>2.5</v>
      </c>
      <c r="E3416" s="171">
        <v>46772</v>
      </c>
      <c r="J3416" s="169">
        <v>2.06</v>
      </c>
      <c r="K3416" s="171">
        <v>44713</v>
      </c>
      <c r="L3416" s="169">
        <v>9824.9</v>
      </c>
      <c r="M3416" s="169">
        <v>101.36676</v>
      </c>
      <c r="N3416" s="170">
        <v>9959.1828029999997</v>
      </c>
      <c r="O3416" s="169" t="str">
        <f t="shared" si="53"/>
        <v>GNM</v>
      </c>
    </row>
    <row r="3417" spans="1:15" hidden="1" outlineLevel="3" x14ac:dyDescent="0.25">
      <c r="A3417" s="169" t="s">
        <v>1354</v>
      </c>
      <c r="B3417" s="169" t="s">
        <v>1355</v>
      </c>
      <c r="C3417" s="169" t="s">
        <v>1347</v>
      </c>
      <c r="D3417" s="169">
        <v>2.5</v>
      </c>
      <c r="E3417" s="171">
        <v>46772</v>
      </c>
      <c r="J3417" s="169">
        <v>2.06</v>
      </c>
      <c r="K3417" s="171">
        <v>44743</v>
      </c>
      <c r="L3417" s="169">
        <v>9893.7999999999993</v>
      </c>
      <c r="M3417" s="169">
        <v>101.36676</v>
      </c>
      <c r="N3417" s="170">
        <v>10029.0245</v>
      </c>
      <c r="O3417" s="169" t="str">
        <f t="shared" si="53"/>
        <v>GNM</v>
      </c>
    </row>
    <row r="3418" spans="1:15" hidden="1" outlineLevel="3" x14ac:dyDescent="0.25">
      <c r="A3418" s="169" t="s">
        <v>1354</v>
      </c>
      <c r="B3418" s="169" t="s">
        <v>1355</v>
      </c>
      <c r="C3418" s="169" t="s">
        <v>1347</v>
      </c>
      <c r="D3418" s="169">
        <v>2.5</v>
      </c>
      <c r="E3418" s="171">
        <v>46772</v>
      </c>
      <c r="J3418" s="169">
        <v>2.06</v>
      </c>
      <c r="K3418" s="171">
        <v>44774</v>
      </c>
      <c r="L3418" s="169">
        <v>9655.57</v>
      </c>
      <c r="M3418" s="169">
        <v>101.36676</v>
      </c>
      <c r="N3418" s="170">
        <v>9787.5384689999992</v>
      </c>
      <c r="O3418" s="169" t="str">
        <f t="shared" si="53"/>
        <v>GNM</v>
      </c>
    </row>
    <row r="3419" spans="1:15" hidden="1" outlineLevel="3" x14ac:dyDescent="0.25">
      <c r="A3419" s="169" t="s">
        <v>1354</v>
      </c>
      <c r="B3419" s="169" t="s">
        <v>1355</v>
      </c>
      <c r="C3419" s="169" t="s">
        <v>1347</v>
      </c>
      <c r="D3419" s="169">
        <v>2.5</v>
      </c>
      <c r="E3419" s="171">
        <v>46772</v>
      </c>
      <c r="J3419" s="169">
        <v>2.06</v>
      </c>
      <c r="K3419" s="171">
        <v>44805</v>
      </c>
      <c r="L3419" s="169">
        <v>9581.52</v>
      </c>
      <c r="M3419" s="169">
        <v>101.36676</v>
      </c>
      <c r="N3419" s="170">
        <v>9712.4763829999993</v>
      </c>
      <c r="O3419" s="169" t="str">
        <f t="shared" si="53"/>
        <v>GNM</v>
      </c>
    </row>
    <row r="3420" spans="1:15" hidden="1" outlineLevel="3" x14ac:dyDescent="0.25">
      <c r="A3420" s="169" t="s">
        <v>1354</v>
      </c>
      <c r="B3420" s="169" t="s">
        <v>1355</v>
      </c>
      <c r="C3420" s="169" t="s">
        <v>1347</v>
      </c>
      <c r="D3420" s="169">
        <v>2.5</v>
      </c>
      <c r="E3420" s="171">
        <v>46772</v>
      </c>
      <c r="J3420" s="169">
        <v>2.06</v>
      </c>
      <c r="K3420" s="171">
        <v>44835</v>
      </c>
      <c r="L3420" s="169">
        <v>9139.85</v>
      </c>
      <c r="M3420" s="169">
        <v>101.36676</v>
      </c>
      <c r="N3420" s="170">
        <v>9264.7698139999993</v>
      </c>
      <c r="O3420" s="169" t="str">
        <f t="shared" si="53"/>
        <v>GNM</v>
      </c>
    </row>
    <row r="3421" spans="1:15" hidden="1" outlineLevel="3" x14ac:dyDescent="0.25">
      <c r="A3421" s="169" t="s">
        <v>1354</v>
      </c>
      <c r="B3421" s="169" t="s">
        <v>1355</v>
      </c>
      <c r="C3421" s="169" t="s">
        <v>1347</v>
      </c>
      <c r="D3421" s="169">
        <v>2.5</v>
      </c>
      <c r="E3421" s="171">
        <v>46772</v>
      </c>
      <c r="J3421" s="169">
        <v>2.06</v>
      </c>
      <c r="K3421" s="171">
        <v>44866</v>
      </c>
      <c r="L3421" s="169">
        <v>9006.61</v>
      </c>
      <c r="M3421" s="169">
        <v>101.36676</v>
      </c>
      <c r="N3421" s="170">
        <v>9129.7087429999992</v>
      </c>
      <c r="O3421" s="169" t="str">
        <f t="shared" si="53"/>
        <v>GNM</v>
      </c>
    </row>
    <row r="3422" spans="1:15" hidden="1" outlineLevel="3" x14ac:dyDescent="0.25">
      <c r="A3422" s="169" t="s">
        <v>1354</v>
      </c>
      <c r="B3422" s="169" t="s">
        <v>1355</v>
      </c>
      <c r="C3422" s="169" t="s">
        <v>1347</v>
      </c>
      <c r="D3422" s="169">
        <v>2.5</v>
      </c>
      <c r="E3422" s="171">
        <v>46772</v>
      </c>
      <c r="J3422" s="169">
        <v>2.06</v>
      </c>
      <c r="K3422" s="171">
        <v>44896</v>
      </c>
      <c r="L3422" s="169">
        <v>8771.18</v>
      </c>
      <c r="M3422" s="169">
        <v>101.36676</v>
      </c>
      <c r="N3422" s="170">
        <v>8891.0609800000002</v>
      </c>
      <c r="O3422" s="169" t="str">
        <f t="shared" si="53"/>
        <v>GNM</v>
      </c>
    </row>
    <row r="3423" spans="1:15" hidden="1" outlineLevel="3" x14ac:dyDescent="0.25">
      <c r="A3423" s="169" t="s">
        <v>1354</v>
      </c>
      <c r="B3423" s="169" t="s">
        <v>1355</v>
      </c>
      <c r="C3423" s="169" t="s">
        <v>1347</v>
      </c>
      <c r="D3423" s="169">
        <v>2.5</v>
      </c>
      <c r="E3423" s="171">
        <v>46772</v>
      </c>
      <c r="J3423" s="169">
        <v>2.06</v>
      </c>
      <c r="K3423" s="171">
        <v>44927</v>
      </c>
      <c r="L3423" s="169">
        <v>8728.73</v>
      </c>
      <c r="M3423" s="169">
        <v>101.36676</v>
      </c>
      <c r="N3423" s="170">
        <v>8848.0307900000007</v>
      </c>
      <c r="O3423" s="169" t="str">
        <f t="shared" si="53"/>
        <v>GNM</v>
      </c>
    </row>
    <row r="3424" spans="1:15" hidden="1" outlineLevel="3" x14ac:dyDescent="0.25">
      <c r="A3424" s="169" t="s">
        <v>1354</v>
      </c>
      <c r="B3424" s="169" t="s">
        <v>1355</v>
      </c>
      <c r="C3424" s="169" t="s">
        <v>1347</v>
      </c>
      <c r="D3424" s="169">
        <v>2.5</v>
      </c>
      <c r="E3424" s="171">
        <v>46772</v>
      </c>
      <c r="J3424" s="169">
        <v>2.06</v>
      </c>
      <c r="K3424" s="171">
        <v>44958</v>
      </c>
      <c r="L3424" s="169">
        <v>8317.64</v>
      </c>
      <c r="M3424" s="169">
        <v>101.36676</v>
      </c>
      <c r="N3424" s="170">
        <v>8431.3221759999997</v>
      </c>
      <c r="O3424" s="169" t="str">
        <f t="shared" si="53"/>
        <v>GNM</v>
      </c>
    </row>
    <row r="3425" spans="1:15" hidden="1" outlineLevel="3" x14ac:dyDescent="0.25">
      <c r="A3425" s="169" t="s">
        <v>1354</v>
      </c>
      <c r="B3425" s="169" t="s">
        <v>1355</v>
      </c>
      <c r="C3425" s="169" t="s">
        <v>1347</v>
      </c>
      <c r="D3425" s="169">
        <v>2.5</v>
      </c>
      <c r="E3425" s="171">
        <v>46772</v>
      </c>
      <c r="J3425" s="169">
        <v>2.06</v>
      </c>
      <c r="K3425" s="171">
        <v>44986</v>
      </c>
      <c r="L3425" s="169">
        <v>8363.1</v>
      </c>
      <c r="M3425" s="169">
        <v>101.36676</v>
      </c>
      <c r="N3425" s="170">
        <v>8477.4035060000006</v>
      </c>
      <c r="O3425" s="169" t="str">
        <f t="shared" si="53"/>
        <v>GNM</v>
      </c>
    </row>
    <row r="3426" spans="1:15" hidden="1" outlineLevel="3" x14ac:dyDescent="0.25">
      <c r="A3426" s="169" t="s">
        <v>1354</v>
      </c>
      <c r="B3426" s="169" t="s">
        <v>1355</v>
      </c>
      <c r="C3426" s="169" t="s">
        <v>1347</v>
      </c>
      <c r="D3426" s="169">
        <v>2.5</v>
      </c>
      <c r="E3426" s="171">
        <v>46772</v>
      </c>
      <c r="J3426" s="169">
        <v>2.06</v>
      </c>
      <c r="K3426" s="171">
        <v>45017</v>
      </c>
      <c r="L3426" s="169">
        <v>8673.25</v>
      </c>
      <c r="M3426" s="169">
        <v>101.36676</v>
      </c>
      <c r="N3426" s="170">
        <v>8791.792512</v>
      </c>
      <c r="O3426" s="169" t="str">
        <f t="shared" si="53"/>
        <v>GNM</v>
      </c>
    </row>
    <row r="3427" spans="1:15" hidden="1" outlineLevel="3" x14ac:dyDescent="0.25">
      <c r="A3427" s="169" t="s">
        <v>1354</v>
      </c>
      <c r="B3427" s="169" t="s">
        <v>1355</v>
      </c>
      <c r="C3427" s="169" t="s">
        <v>1347</v>
      </c>
      <c r="D3427" s="169">
        <v>2.5</v>
      </c>
      <c r="E3427" s="171">
        <v>46772</v>
      </c>
      <c r="J3427" s="169">
        <v>2.06</v>
      </c>
      <c r="K3427" s="171">
        <v>45047</v>
      </c>
      <c r="L3427" s="169">
        <v>8809.99</v>
      </c>
      <c r="M3427" s="169">
        <v>101.36676</v>
      </c>
      <c r="N3427" s="170">
        <v>8930.4014189999998</v>
      </c>
      <c r="O3427" s="169" t="str">
        <f t="shared" si="53"/>
        <v>GNM</v>
      </c>
    </row>
    <row r="3428" spans="1:15" hidden="1" outlineLevel="3" x14ac:dyDescent="0.25">
      <c r="A3428" s="169" t="s">
        <v>1354</v>
      </c>
      <c r="B3428" s="169" t="s">
        <v>1355</v>
      </c>
      <c r="C3428" s="169" t="s">
        <v>1347</v>
      </c>
      <c r="D3428" s="169">
        <v>2.5</v>
      </c>
      <c r="E3428" s="171">
        <v>46772</v>
      </c>
      <c r="J3428" s="169">
        <v>2.06</v>
      </c>
      <c r="K3428" s="171">
        <v>45078</v>
      </c>
      <c r="L3428" s="169">
        <v>8881.6299999999992</v>
      </c>
      <c r="M3428" s="169">
        <v>101.36676</v>
      </c>
      <c r="N3428" s="170">
        <v>9003.0205659999992</v>
      </c>
      <c r="O3428" s="169" t="str">
        <f t="shared" si="53"/>
        <v>GNM</v>
      </c>
    </row>
    <row r="3429" spans="1:15" hidden="1" outlineLevel="3" x14ac:dyDescent="0.25">
      <c r="A3429" s="169" t="s">
        <v>1354</v>
      </c>
      <c r="B3429" s="169" t="s">
        <v>1355</v>
      </c>
      <c r="C3429" s="169" t="s">
        <v>1347</v>
      </c>
      <c r="D3429" s="169">
        <v>2.5</v>
      </c>
      <c r="E3429" s="171">
        <v>46772</v>
      </c>
      <c r="J3429" s="169">
        <v>2.06</v>
      </c>
      <c r="K3429" s="171">
        <v>45108</v>
      </c>
      <c r="L3429" s="169">
        <v>8960.5499999999993</v>
      </c>
      <c r="M3429" s="169">
        <v>101.36676</v>
      </c>
      <c r="N3429" s="170">
        <v>9083.0192129999996</v>
      </c>
      <c r="O3429" s="169" t="str">
        <f t="shared" si="53"/>
        <v>GNM</v>
      </c>
    </row>
    <row r="3430" spans="1:15" hidden="1" outlineLevel="3" x14ac:dyDescent="0.25">
      <c r="A3430" s="169" t="s">
        <v>1354</v>
      </c>
      <c r="B3430" s="169" t="s">
        <v>1355</v>
      </c>
      <c r="C3430" s="169" t="s">
        <v>1347</v>
      </c>
      <c r="D3430" s="169">
        <v>2.5</v>
      </c>
      <c r="E3430" s="171">
        <v>46772</v>
      </c>
      <c r="J3430" s="169">
        <v>2.06</v>
      </c>
      <c r="K3430" s="171">
        <v>45139</v>
      </c>
      <c r="L3430" s="169">
        <v>8823.17</v>
      </c>
      <c r="M3430" s="169">
        <v>101.36676</v>
      </c>
      <c r="N3430" s="170">
        <v>8943.7615580000002</v>
      </c>
      <c r="O3430" s="169" t="str">
        <f t="shared" si="53"/>
        <v>GNM</v>
      </c>
    </row>
    <row r="3431" spans="1:15" hidden="1" outlineLevel="3" x14ac:dyDescent="0.25">
      <c r="A3431" s="169" t="s">
        <v>1354</v>
      </c>
      <c r="B3431" s="169" t="s">
        <v>1355</v>
      </c>
      <c r="C3431" s="169" t="s">
        <v>1347</v>
      </c>
      <c r="D3431" s="169">
        <v>2.5</v>
      </c>
      <c r="E3431" s="171">
        <v>46772</v>
      </c>
      <c r="J3431" s="169">
        <v>2.06</v>
      </c>
      <c r="K3431" s="171">
        <v>45170</v>
      </c>
      <c r="L3431" s="169">
        <v>8792.09</v>
      </c>
      <c r="M3431" s="169">
        <v>101.36676</v>
      </c>
      <c r="N3431" s="170">
        <v>8912.2567689999996</v>
      </c>
      <c r="O3431" s="169" t="str">
        <f t="shared" si="53"/>
        <v>GNM</v>
      </c>
    </row>
    <row r="3432" spans="1:15" hidden="1" outlineLevel="3" x14ac:dyDescent="0.25">
      <c r="A3432" s="169" t="s">
        <v>1354</v>
      </c>
      <c r="B3432" s="169" t="s">
        <v>1355</v>
      </c>
      <c r="C3432" s="169" t="s">
        <v>1347</v>
      </c>
      <c r="D3432" s="169">
        <v>2.5</v>
      </c>
      <c r="E3432" s="171">
        <v>46772</v>
      </c>
      <c r="J3432" s="169">
        <v>2.06</v>
      </c>
      <c r="K3432" s="171">
        <v>45200</v>
      </c>
      <c r="L3432" s="169">
        <v>8509.23</v>
      </c>
      <c r="M3432" s="169">
        <v>101.36676</v>
      </c>
      <c r="N3432" s="170">
        <v>8625.5307520000006</v>
      </c>
      <c r="O3432" s="169" t="str">
        <f t="shared" si="53"/>
        <v>GNM</v>
      </c>
    </row>
    <row r="3433" spans="1:15" hidden="1" outlineLevel="3" x14ac:dyDescent="0.25">
      <c r="A3433" s="169" t="s">
        <v>1354</v>
      </c>
      <c r="B3433" s="169" t="s">
        <v>1355</v>
      </c>
      <c r="C3433" s="169" t="s">
        <v>1347</v>
      </c>
      <c r="D3433" s="169">
        <v>2.5</v>
      </c>
      <c r="E3433" s="171">
        <v>46772</v>
      </c>
      <c r="J3433" s="169">
        <v>2.06</v>
      </c>
      <c r="K3433" s="171">
        <v>45231</v>
      </c>
      <c r="L3433" s="169">
        <v>8430.85</v>
      </c>
      <c r="M3433" s="169">
        <v>101.36676</v>
      </c>
      <c r="N3433" s="170">
        <v>8546.0794850000002</v>
      </c>
      <c r="O3433" s="169" t="str">
        <f t="shared" si="53"/>
        <v>GNM</v>
      </c>
    </row>
    <row r="3434" spans="1:15" hidden="1" outlineLevel="3" x14ac:dyDescent="0.25">
      <c r="A3434" s="169" t="s">
        <v>1354</v>
      </c>
      <c r="B3434" s="169" t="s">
        <v>1355</v>
      </c>
      <c r="C3434" s="169" t="s">
        <v>1347</v>
      </c>
      <c r="D3434" s="169">
        <v>2.5</v>
      </c>
      <c r="E3434" s="171">
        <v>46772</v>
      </c>
      <c r="J3434" s="169">
        <v>2.06</v>
      </c>
      <c r="K3434" s="171">
        <v>45261</v>
      </c>
      <c r="L3434" s="169">
        <v>8280.2999999999993</v>
      </c>
      <c r="M3434" s="169">
        <v>101.36676</v>
      </c>
      <c r="N3434" s="170">
        <v>8393.4718279999997</v>
      </c>
      <c r="O3434" s="169" t="str">
        <f t="shared" si="53"/>
        <v>GNM</v>
      </c>
    </row>
    <row r="3435" spans="1:15" hidden="1" outlineLevel="3" x14ac:dyDescent="0.25">
      <c r="A3435" s="169" t="s">
        <v>1354</v>
      </c>
      <c r="B3435" s="169" t="s">
        <v>1355</v>
      </c>
      <c r="C3435" s="169" t="s">
        <v>1347</v>
      </c>
      <c r="D3435" s="169">
        <v>2.5</v>
      </c>
      <c r="E3435" s="171">
        <v>46772</v>
      </c>
      <c r="J3435" s="169">
        <v>2.06</v>
      </c>
      <c r="K3435" s="171">
        <v>45292</v>
      </c>
      <c r="L3435" s="169">
        <v>8244.64</v>
      </c>
      <c r="M3435" s="169">
        <v>101.36676</v>
      </c>
      <c r="N3435" s="170">
        <v>8357.3244419999992</v>
      </c>
      <c r="O3435" s="169" t="str">
        <f t="shared" si="53"/>
        <v>GNM</v>
      </c>
    </row>
    <row r="3436" spans="1:15" hidden="1" outlineLevel="3" x14ac:dyDescent="0.25">
      <c r="A3436" s="169" t="s">
        <v>1354</v>
      </c>
      <c r="B3436" s="169" t="s">
        <v>1355</v>
      </c>
      <c r="C3436" s="169" t="s">
        <v>1347</v>
      </c>
      <c r="D3436" s="169">
        <v>2.5</v>
      </c>
      <c r="E3436" s="171">
        <v>46772</v>
      </c>
      <c r="J3436" s="169">
        <v>2.06</v>
      </c>
      <c r="K3436" s="171">
        <v>45323</v>
      </c>
      <c r="L3436" s="169">
        <v>7948.67</v>
      </c>
      <c r="M3436" s="169">
        <v>101.36676</v>
      </c>
      <c r="N3436" s="170">
        <v>8057.3092420000003</v>
      </c>
      <c r="O3436" s="169" t="str">
        <f t="shared" ref="O3436:O3499" si="54">LEFT(B3436,3)</f>
        <v>GNM</v>
      </c>
    </row>
    <row r="3437" spans="1:15" hidden="1" outlineLevel="3" x14ac:dyDescent="0.25">
      <c r="A3437" s="169" t="s">
        <v>1354</v>
      </c>
      <c r="B3437" s="169" t="s">
        <v>1355</v>
      </c>
      <c r="C3437" s="169" t="s">
        <v>1347</v>
      </c>
      <c r="D3437" s="169">
        <v>2.5</v>
      </c>
      <c r="E3437" s="171">
        <v>46772</v>
      </c>
      <c r="J3437" s="169">
        <v>2.06</v>
      </c>
      <c r="K3437" s="171">
        <v>45352</v>
      </c>
      <c r="L3437" s="169">
        <v>7909.73</v>
      </c>
      <c r="M3437" s="169">
        <v>101.36676</v>
      </c>
      <c r="N3437" s="170">
        <v>8017.8370260000002</v>
      </c>
      <c r="O3437" s="169" t="str">
        <f t="shared" si="54"/>
        <v>GNM</v>
      </c>
    </row>
    <row r="3438" spans="1:15" hidden="1" outlineLevel="3" x14ac:dyDescent="0.25">
      <c r="A3438" s="169" t="s">
        <v>1354</v>
      </c>
      <c r="B3438" s="169" t="s">
        <v>1355</v>
      </c>
      <c r="C3438" s="169" t="s">
        <v>1347</v>
      </c>
      <c r="D3438" s="169">
        <v>2.5</v>
      </c>
      <c r="E3438" s="171">
        <v>46772</v>
      </c>
      <c r="J3438" s="169">
        <v>2.06</v>
      </c>
      <c r="K3438" s="171">
        <v>45383</v>
      </c>
      <c r="L3438" s="169">
        <v>8037.07</v>
      </c>
      <c r="M3438" s="169">
        <v>101.36676</v>
      </c>
      <c r="N3438" s="170">
        <v>8146.9174579999999</v>
      </c>
      <c r="O3438" s="169" t="str">
        <f t="shared" si="54"/>
        <v>GNM</v>
      </c>
    </row>
    <row r="3439" spans="1:15" hidden="1" outlineLevel="3" x14ac:dyDescent="0.25">
      <c r="A3439" s="169" t="s">
        <v>1354</v>
      </c>
      <c r="B3439" s="169" t="s">
        <v>1355</v>
      </c>
      <c r="C3439" s="169" t="s">
        <v>1347</v>
      </c>
      <c r="D3439" s="169">
        <v>2.5</v>
      </c>
      <c r="E3439" s="171">
        <v>46772</v>
      </c>
      <c r="J3439" s="169">
        <v>2.06</v>
      </c>
      <c r="K3439" s="171">
        <v>45413</v>
      </c>
      <c r="L3439" s="169">
        <v>8048.7</v>
      </c>
      <c r="M3439" s="169">
        <v>101.36676</v>
      </c>
      <c r="N3439" s="170">
        <v>8158.7064119999995</v>
      </c>
      <c r="O3439" s="169" t="str">
        <f t="shared" si="54"/>
        <v>GNM</v>
      </c>
    </row>
    <row r="3440" spans="1:15" hidden="1" outlineLevel="3" x14ac:dyDescent="0.25">
      <c r="A3440" s="169" t="s">
        <v>1354</v>
      </c>
      <c r="B3440" s="169" t="s">
        <v>1355</v>
      </c>
      <c r="C3440" s="169" t="s">
        <v>1347</v>
      </c>
      <c r="D3440" s="169">
        <v>2.5</v>
      </c>
      <c r="E3440" s="171">
        <v>46772</v>
      </c>
      <c r="J3440" s="169">
        <v>2.06</v>
      </c>
      <c r="K3440" s="171">
        <v>45444</v>
      </c>
      <c r="L3440" s="169">
        <v>8016.34</v>
      </c>
      <c r="M3440" s="169">
        <v>101.36676</v>
      </c>
      <c r="N3440" s="170">
        <v>8125.9041289999996</v>
      </c>
      <c r="O3440" s="169" t="str">
        <f t="shared" si="54"/>
        <v>GNM</v>
      </c>
    </row>
    <row r="3441" spans="1:15" hidden="1" outlineLevel="3" x14ac:dyDescent="0.25">
      <c r="A3441" s="169" t="s">
        <v>1354</v>
      </c>
      <c r="B3441" s="169" t="s">
        <v>1355</v>
      </c>
      <c r="C3441" s="169" t="s">
        <v>1347</v>
      </c>
      <c r="D3441" s="169">
        <v>2.5</v>
      </c>
      <c r="E3441" s="171">
        <v>46772</v>
      </c>
      <c r="J3441" s="169">
        <v>2.06</v>
      </c>
      <c r="K3441" s="171">
        <v>45474</v>
      </c>
      <c r="L3441" s="169">
        <v>7986.02</v>
      </c>
      <c r="M3441" s="169">
        <v>101.36676</v>
      </c>
      <c r="N3441" s="170">
        <v>8095.1697270000004</v>
      </c>
      <c r="O3441" s="169" t="str">
        <f t="shared" si="54"/>
        <v>GNM</v>
      </c>
    </row>
    <row r="3442" spans="1:15" hidden="1" outlineLevel="3" x14ac:dyDescent="0.25">
      <c r="A3442" s="169" t="s">
        <v>1354</v>
      </c>
      <c r="B3442" s="169" t="s">
        <v>1355</v>
      </c>
      <c r="C3442" s="169" t="s">
        <v>1347</v>
      </c>
      <c r="D3442" s="169">
        <v>2.5</v>
      </c>
      <c r="E3442" s="171">
        <v>46772</v>
      </c>
      <c r="J3442" s="169">
        <v>2.06</v>
      </c>
      <c r="K3442" s="171">
        <v>45505</v>
      </c>
      <c r="L3442" s="169">
        <v>7821.94</v>
      </c>
      <c r="M3442" s="169">
        <v>101.36676</v>
      </c>
      <c r="N3442" s="170">
        <v>7928.8471470000004</v>
      </c>
      <c r="O3442" s="169" t="str">
        <f t="shared" si="54"/>
        <v>GNM</v>
      </c>
    </row>
    <row r="3443" spans="1:15" hidden="1" outlineLevel="3" x14ac:dyDescent="0.25">
      <c r="A3443" s="169" t="s">
        <v>1354</v>
      </c>
      <c r="B3443" s="169" t="s">
        <v>1355</v>
      </c>
      <c r="C3443" s="169" t="s">
        <v>1347</v>
      </c>
      <c r="D3443" s="169">
        <v>2.5</v>
      </c>
      <c r="E3443" s="171">
        <v>46772</v>
      </c>
      <c r="J3443" s="169">
        <v>2.06</v>
      </c>
      <c r="K3443" s="171">
        <v>45536</v>
      </c>
      <c r="L3443" s="169">
        <v>7723.42</v>
      </c>
      <c r="M3443" s="169">
        <v>101.36676</v>
      </c>
      <c r="N3443" s="170">
        <v>7828.9806150000004</v>
      </c>
      <c r="O3443" s="169" t="str">
        <f t="shared" si="54"/>
        <v>GNM</v>
      </c>
    </row>
    <row r="3444" spans="1:15" hidden="1" outlineLevel="3" x14ac:dyDescent="0.25">
      <c r="A3444" s="169" t="s">
        <v>1354</v>
      </c>
      <c r="B3444" s="169" t="s">
        <v>1355</v>
      </c>
      <c r="C3444" s="169" t="s">
        <v>1347</v>
      </c>
      <c r="D3444" s="169">
        <v>2.5</v>
      </c>
      <c r="E3444" s="171">
        <v>46772</v>
      </c>
      <c r="J3444" s="169">
        <v>2.06</v>
      </c>
      <c r="K3444" s="171">
        <v>45566</v>
      </c>
      <c r="L3444" s="169">
        <v>7475.06</v>
      </c>
      <c r="M3444" s="169">
        <v>101.36676</v>
      </c>
      <c r="N3444" s="170">
        <v>7577.22613</v>
      </c>
      <c r="O3444" s="169" t="str">
        <f t="shared" si="54"/>
        <v>GNM</v>
      </c>
    </row>
    <row r="3445" spans="1:15" hidden="1" outlineLevel="3" x14ac:dyDescent="0.25">
      <c r="A3445" s="169" t="s">
        <v>1354</v>
      </c>
      <c r="B3445" s="169" t="s">
        <v>1355</v>
      </c>
      <c r="C3445" s="169" t="s">
        <v>1347</v>
      </c>
      <c r="D3445" s="169">
        <v>2.5</v>
      </c>
      <c r="E3445" s="171">
        <v>46772</v>
      </c>
      <c r="J3445" s="169">
        <v>2.06</v>
      </c>
      <c r="K3445" s="171">
        <v>45597</v>
      </c>
      <c r="L3445" s="169">
        <v>7351.25</v>
      </c>
      <c r="M3445" s="169">
        <v>101.36676</v>
      </c>
      <c r="N3445" s="170">
        <v>7451.7239449999997</v>
      </c>
      <c r="O3445" s="169" t="str">
        <f t="shared" si="54"/>
        <v>GNM</v>
      </c>
    </row>
    <row r="3446" spans="1:15" hidden="1" outlineLevel="3" x14ac:dyDescent="0.25">
      <c r="A3446" s="169" t="s">
        <v>1354</v>
      </c>
      <c r="B3446" s="169" t="s">
        <v>1355</v>
      </c>
      <c r="C3446" s="169" t="s">
        <v>1347</v>
      </c>
      <c r="D3446" s="169">
        <v>2.5</v>
      </c>
      <c r="E3446" s="171">
        <v>46772</v>
      </c>
      <c r="J3446" s="169">
        <v>2.06</v>
      </c>
      <c r="K3446" s="171">
        <v>45627</v>
      </c>
      <c r="L3446" s="169">
        <v>7186.27</v>
      </c>
      <c r="M3446" s="169">
        <v>101.36676</v>
      </c>
      <c r="N3446" s="170">
        <v>7284.4890640000003</v>
      </c>
      <c r="O3446" s="169" t="str">
        <f t="shared" si="54"/>
        <v>GNM</v>
      </c>
    </row>
    <row r="3447" spans="1:15" hidden="1" outlineLevel="3" x14ac:dyDescent="0.25">
      <c r="A3447" s="169" t="s">
        <v>1354</v>
      </c>
      <c r="B3447" s="169" t="s">
        <v>1355</v>
      </c>
      <c r="C3447" s="169" t="s">
        <v>1347</v>
      </c>
      <c r="D3447" s="169">
        <v>2.5</v>
      </c>
      <c r="E3447" s="171">
        <v>46772</v>
      </c>
      <c r="J3447" s="169">
        <v>2.06</v>
      </c>
      <c r="K3447" s="171">
        <v>45658</v>
      </c>
      <c r="L3447" s="169">
        <v>7088.95</v>
      </c>
      <c r="M3447" s="169">
        <v>101.36676</v>
      </c>
      <c r="N3447" s="170">
        <v>7185.838933</v>
      </c>
      <c r="O3447" s="169" t="str">
        <f t="shared" si="54"/>
        <v>GNM</v>
      </c>
    </row>
    <row r="3448" spans="1:15" hidden="1" outlineLevel="3" x14ac:dyDescent="0.25">
      <c r="A3448" s="169" t="s">
        <v>1354</v>
      </c>
      <c r="B3448" s="169" t="s">
        <v>1355</v>
      </c>
      <c r="C3448" s="169" t="s">
        <v>1347</v>
      </c>
      <c r="D3448" s="169">
        <v>2.5</v>
      </c>
      <c r="E3448" s="171">
        <v>46772</v>
      </c>
      <c r="J3448" s="169">
        <v>2.06</v>
      </c>
      <c r="K3448" s="171">
        <v>45689</v>
      </c>
      <c r="L3448" s="169">
        <v>6844.29</v>
      </c>
      <c r="M3448" s="169">
        <v>101.36676</v>
      </c>
      <c r="N3448" s="170">
        <v>6937.8350179999998</v>
      </c>
      <c r="O3448" s="169" t="str">
        <f t="shared" si="54"/>
        <v>GNM</v>
      </c>
    </row>
    <row r="3449" spans="1:15" hidden="1" outlineLevel="3" x14ac:dyDescent="0.25">
      <c r="A3449" s="169" t="s">
        <v>1354</v>
      </c>
      <c r="B3449" s="169" t="s">
        <v>1355</v>
      </c>
      <c r="C3449" s="169" t="s">
        <v>1347</v>
      </c>
      <c r="D3449" s="169">
        <v>2.5</v>
      </c>
      <c r="E3449" s="171">
        <v>46772</v>
      </c>
      <c r="J3449" s="169">
        <v>2.06</v>
      </c>
      <c r="K3449" s="171">
        <v>45717</v>
      </c>
      <c r="L3449" s="169">
        <v>6747.06</v>
      </c>
      <c r="M3449" s="169">
        <v>101.36676</v>
      </c>
      <c r="N3449" s="170">
        <v>6839.2761170000003</v>
      </c>
      <c r="O3449" s="169" t="str">
        <f t="shared" si="54"/>
        <v>GNM</v>
      </c>
    </row>
    <row r="3450" spans="1:15" hidden="1" outlineLevel="3" x14ac:dyDescent="0.25">
      <c r="A3450" s="169" t="s">
        <v>1354</v>
      </c>
      <c r="B3450" s="169" t="s">
        <v>1355</v>
      </c>
      <c r="C3450" s="169" t="s">
        <v>1347</v>
      </c>
      <c r="D3450" s="169">
        <v>2.5</v>
      </c>
      <c r="E3450" s="171">
        <v>46772</v>
      </c>
      <c r="J3450" s="169">
        <v>2.06</v>
      </c>
      <c r="K3450" s="171">
        <v>45748</v>
      </c>
      <c r="L3450" s="169">
        <v>6740.08</v>
      </c>
      <c r="M3450" s="169">
        <v>101.36676</v>
      </c>
      <c r="N3450" s="170">
        <v>6832.2007169999997</v>
      </c>
      <c r="O3450" s="169" t="str">
        <f t="shared" si="54"/>
        <v>GNM</v>
      </c>
    </row>
    <row r="3451" spans="1:15" hidden="1" outlineLevel="3" x14ac:dyDescent="0.25">
      <c r="A3451" s="169" t="s">
        <v>1354</v>
      </c>
      <c r="B3451" s="169" t="s">
        <v>1355</v>
      </c>
      <c r="C3451" s="169" t="s">
        <v>1347</v>
      </c>
      <c r="D3451" s="169">
        <v>2.5</v>
      </c>
      <c r="E3451" s="171">
        <v>46772</v>
      </c>
      <c r="J3451" s="169">
        <v>2.06</v>
      </c>
      <c r="K3451" s="171">
        <v>45778</v>
      </c>
      <c r="L3451" s="169">
        <v>6665.86</v>
      </c>
      <c r="M3451" s="169">
        <v>101.36676</v>
      </c>
      <c r="N3451" s="170">
        <v>6756.966308</v>
      </c>
      <c r="O3451" s="169" t="str">
        <f t="shared" si="54"/>
        <v>GNM</v>
      </c>
    </row>
    <row r="3452" spans="1:15" hidden="1" outlineLevel="3" x14ac:dyDescent="0.25">
      <c r="A3452" s="169" t="s">
        <v>1354</v>
      </c>
      <c r="B3452" s="169" t="s">
        <v>1355</v>
      </c>
      <c r="C3452" s="169" t="s">
        <v>1347</v>
      </c>
      <c r="D3452" s="169">
        <v>2.5</v>
      </c>
      <c r="E3452" s="171">
        <v>46772</v>
      </c>
      <c r="J3452" s="169">
        <v>2.06</v>
      </c>
      <c r="K3452" s="171">
        <v>45809</v>
      </c>
      <c r="L3452" s="169">
        <v>6565.99</v>
      </c>
      <c r="M3452" s="169">
        <v>101.36676</v>
      </c>
      <c r="N3452" s="170">
        <v>6655.7313249999997</v>
      </c>
      <c r="O3452" s="169" t="str">
        <f t="shared" si="54"/>
        <v>GNM</v>
      </c>
    </row>
    <row r="3453" spans="1:15" hidden="1" outlineLevel="3" x14ac:dyDescent="0.25">
      <c r="A3453" s="169" t="s">
        <v>1354</v>
      </c>
      <c r="B3453" s="169" t="s">
        <v>1355</v>
      </c>
      <c r="C3453" s="169" t="s">
        <v>1347</v>
      </c>
      <c r="D3453" s="169">
        <v>2.5</v>
      </c>
      <c r="E3453" s="171">
        <v>46772</v>
      </c>
      <c r="J3453" s="169">
        <v>2.06</v>
      </c>
      <c r="K3453" s="171">
        <v>45839</v>
      </c>
      <c r="L3453" s="169">
        <v>6465.69</v>
      </c>
      <c r="M3453" s="169">
        <v>101.36676</v>
      </c>
      <c r="N3453" s="170">
        <v>6554.0604649999996</v>
      </c>
      <c r="O3453" s="169" t="str">
        <f t="shared" si="54"/>
        <v>GNM</v>
      </c>
    </row>
    <row r="3454" spans="1:15" hidden="1" outlineLevel="3" x14ac:dyDescent="0.25">
      <c r="A3454" s="169" t="s">
        <v>1354</v>
      </c>
      <c r="B3454" s="169" t="s">
        <v>1355</v>
      </c>
      <c r="C3454" s="169" t="s">
        <v>1347</v>
      </c>
      <c r="D3454" s="169">
        <v>2.5</v>
      </c>
      <c r="E3454" s="171">
        <v>46772</v>
      </c>
      <c r="J3454" s="169">
        <v>2.06</v>
      </c>
      <c r="K3454" s="171">
        <v>45870</v>
      </c>
      <c r="L3454" s="169">
        <v>6295.58</v>
      </c>
      <c r="M3454" s="169">
        <v>101.36676</v>
      </c>
      <c r="N3454" s="170">
        <v>6381.6254689999996</v>
      </c>
      <c r="O3454" s="169" t="str">
        <f t="shared" si="54"/>
        <v>GNM</v>
      </c>
    </row>
    <row r="3455" spans="1:15" hidden="1" outlineLevel="3" x14ac:dyDescent="0.25">
      <c r="A3455" s="169" t="s">
        <v>1354</v>
      </c>
      <c r="B3455" s="169" t="s">
        <v>1355</v>
      </c>
      <c r="C3455" s="169" t="s">
        <v>1347</v>
      </c>
      <c r="D3455" s="169">
        <v>2.5</v>
      </c>
      <c r="E3455" s="171">
        <v>46772</v>
      </c>
      <c r="J3455" s="169">
        <v>2.06</v>
      </c>
      <c r="K3455" s="171">
        <v>45901</v>
      </c>
      <c r="L3455" s="169">
        <v>6160.09</v>
      </c>
      <c r="M3455" s="169">
        <v>101.36676</v>
      </c>
      <c r="N3455" s="170">
        <v>6244.2836459999999</v>
      </c>
      <c r="O3455" s="169" t="str">
        <f t="shared" si="54"/>
        <v>GNM</v>
      </c>
    </row>
    <row r="3456" spans="1:15" hidden="1" outlineLevel="3" x14ac:dyDescent="0.25">
      <c r="A3456" s="169" t="s">
        <v>1354</v>
      </c>
      <c r="B3456" s="169" t="s">
        <v>1355</v>
      </c>
      <c r="C3456" s="169" t="s">
        <v>1347</v>
      </c>
      <c r="D3456" s="169">
        <v>2.5</v>
      </c>
      <c r="E3456" s="171">
        <v>46772</v>
      </c>
      <c r="J3456" s="169">
        <v>2.06</v>
      </c>
      <c r="K3456" s="171">
        <v>45931</v>
      </c>
      <c r="L3456" s="169">
        <v>5951.59</v>
      </c>
      <c r="M3456" s="169">
        <v>101.36676</v>
      </c>
      <c r="N3456" s="170">
        <v>6032.933951</v>
      </c>
      <c r="O3456" s="169" t="str">
        <f t="shared" si="54"/>
        <v>GNM</v>
      </c>
    </row>
    <row r="3457" spans="1:15" hidden="1" outlineLevel="3" x14ac:dyDescent="0.25">
      <c r="A3457" s="169" t="s">
        <v>1354</v>
      </c>
      <c r="B3457" s="169" t="s">
        <v>1355</v>
      </c>
      <c r="C3457" s="169" t="s">
        <v>1347</v>
      </c>
      <c r="D3457" s="169">
        <v>2.5</v>
      </c>
      <c r="E3457" s="171">
        <v>46772</v>
      </c>
      <c r="J3457" s="169">
        <v>2.06</v>
      </c>
      <c r="K3457" s="171">
        <v>45962</v>
      </c>
      <c r="L3457" s="169">
        <v>5807.3</v>
      </c>
      <c r="M3457" s="169">
        <v>101.36676</v>
      </c>
      <c r="N3457" s="170">
        <v>5886.6718529999998</v>
      </c>
      <c r="O3457" s="169" t="str">
        <f t="shared" si="54"/>
        <v>GNM</v>
      </c>
    </row>
    <row r="3458" spans="1:15" hidden="1" outlineLevel="3" x14ac:dyDescent="0.25">
      <c r="A3458" s="169" t="s">
        <v>1354</v>
      </c>
      <c r="B3458" s="169" t="s">
        <v>1355</v>
      </c>
      <c r="C3458" s="169" t="s">
        <v>1347</v>
      </c>
      <c r="D3458" s="169">
        <v>2.5</v>
      </c>
      <c r="E3458" s="171">
        <v>46772</v>
      </c>
      <c r="J3458" s="169">
        <v>2.06</v>
      </c>
      <c r="K3458" s="171">
        <v>45992</v>
      </c>
      <c r="L3458" s="169">
        <v>5644.71</v>
      </c>
      <c r="M3458" s="169">
        <v>101.36676</v>
      </c>
      <c r="N3458" s="170">
        <v>5721.8596379999999</v>
      </c>
      <c r="O3458" s="169" t="str">
        <f t="shared" si="54"/>
        <v>GNM</v>
      </c>
    </row>
    <row r="3459" spans="1:15" hidden="1" outlineLevel="3" x14ac:dyDescent="0.25">
      <c r="A3459" s="169" t="s">
        <v>1354</v>
      </c>
      <c r="B3459" s="169" t="s">
        <v>1355</v>
      </c>
      <c r="C3459" s="169" t="s">
        <v>1347</v>
      </c>
      <c r="D3459" s="169">
        <v>2.5</v>
      </c>
      <c r="E3459" s="171">
        <v>46772</v>
      </c>
      <c r="J3459" s="169">
        <v>2.06</v>
      </c>
      <c r="K3459" s="171">
        <v>46023</v>
      </c>
      <c r="L3459" s="169">
        <v>5515.45</v>
      </c>
      <c r="M3459" s="169">
        <v>101.36676</v>
      </c>
      <c r="N3459" s="170">
        <v>5590.8329640000002</v>
      </c>
      <c r="O3459" s="169" t="str">
        <f t="shared" si="54"/>
        <v>GNM</v>
      </c>
    </row>
    <row r="3460" spans="1:15" hidden="1" outlineLevel="3" x14ac:dyDescent="0.25">
      <c r="A3460" s="169" t="s">
        <v>1354</v>
      </c>
      <c r="B3460" s="169" t="s">
        <v>1355</v>
      </c>
      <c r="C3460" s="169" t="s">
        <v>1347</v>
      </c>
      <c r="D3460" s="169">
        <v>2.5</v>
      </c>
      <c r="E3460" s="171">
        <v>46772</v>
      </c>
      <c r="J3460" s="169">
        <v>2.06</v>
      </c>
      <c r="K3460" s="171">
        <v>46054</v>
      </c>
      <c r="L3460" s="169">
        <v>5321.97</v>
      </c>
      <c r="M3460" s="169">
        <v>101.36676</v>
      </c>
      <c r="N3460" s="170">
        <v>5394.7085569999999</v>
      </c>
      <c r="O3460" s="169" t="str">
        <f t="shared" si="54"/>
        <v>GNM</v>
      </c>
    </row>
    <row r="3461" spans="1:15" hidden="1" outlineLevel="3" x14ac:dyDescent="0.25">
      <c r="A3461" s="169" t="s">
        <v>1354</v>
      </c>
      <c r="B3461" s="169" t="s">
        <v>1355</v>
      </c>
      <c r="C3461" s="169" t="s">
        <v>1347</v>
      </c>
      <c r="D3461" s="169">
        <v>2.5</v>
      </c>
      <c r="E3461" s="171">
        <v>46772</v>
      </c>
      <c r="J3461" s="169">
        <v>2.06</v>
      </c>
      <c r="K3461" s="171">
        <v>46082</v>
      </c>
      <c r="L3461" s="169">
        <v>5198.68</v>
      </c>
      <c r="M3461" s="169">
        <v>101.36676</v>
      </c>
      <c r="N3461" s="170">
        <v>5269.7334790000004</v>
      </c>
      <c r="O3461" s="169" t="str">
        <f t="shared" si="54"/>
        <v>GNM</v>
      </c>
    </row>
    <row r="3462" spans="1:15" hidden="1" outlineLevel="3" x14ac:dyDescent="0.25">
      <c r="A3462" s="169" t="s">
        <v>1354</v>
      </c>
      <c r="B3462" s="169" t="s">
        <v>1355</v>
      </c>
      <c r="C3462" s="169" t="s">
        <v>1347</v>
      </c>
      <c r="D3462" s="169">
        <v>2.5</v>
      </c>
      <c r="E3462" s="171">
        <v>46772</v>
      </c>
      <c r="J3462" s="169">
        <v>2.06</v>
      </c>
      <c r="K3462" s="171">
        <v>46113</v>
      </c>
      <c r="L3462" s="169">
        <v>5111.88</v>
      </c>
      <c r="M3462" s="169">
        <v>101.36676</v>
      </c>
      <c r="N3462" s="170">
        <v>5181.7471310000001</v>
      </c>
      <c r="O3462" s="169" t="str">
        <f t="shared" si="54"/>
        <v>GNM</v>
      </c>
    </row>
    <row r="3463" spans="1:15" hidden="1" outlineLevel="3" x14ac:dyDescent="0.25">
      <c r="A3463" s="169" t="s">
        <v>1354</v>
      </c>
      <c r="B3463" s="169" t="s">
        <v>1355</v>
      </c>
      <c r="C3463" s="169" t="s">
        <v>1347</v>
      </c>
      <c r="D3463" s="169">
        <v>2.5</v>
      </c>
      <c r="E3463" s="171">
        <v>46772</v>
      </c>
      <c r="J3463" s="169">
        <v>2.06</v>
      </c>
      <c r="K3463" s="171">
        <v>46143</v>
      </c>
      <c r="L3463" s="169">
        <v>4993.5600000000004</v>
      </c>
      <c r="M3463" s="169">
        <v>101.36676</v>
      </c>
      <c r="N3463" s="170">
        <v>5061.8099810000003</v>
      </c>
      <c r="O3463" s="169" t="str">
        <f t="shared" si="54"/>
        <v>GNM</v>
      </c>
    </row>
    <row r="3464" spans="1:15" hidden="1" outlineLevel="3" x14ac:dyDescent="0.25">
      <c r="A3464" s="169" t="s">
        <v>1354</v>
      </c>
      <c r="B3464" s="169" t="s">
        <v>1355</v>
      </c>
      <c r="C3464" s="169" t="s">
        <v>1347</v>
      </c>
      <c r="D3464" s="169">
        <v>2.5</v>
      </c>
      <c r="E3464" s="171">
        <v>46772</v>
      </c>
      <c r="J3464" s="169">
        <v>2.06</v>
      </c>
      <c r="K3464" s="171">
        <v>46174</v>
      </c>
      <c r="L3464" s="169">
        <v>4863.2299999999996</v>
      </c>
      <c r="M3464" s="169">
        <v>101.36676</v>
      </c>
      <c r="N3464" s="170">
        <v>4929.6986820000002</v>
      </c>
      <c r="O3464" s="169" t="str">
        <f t="shared" si="54"/>
        <v>GNM</v>
      </c>
    </row>
    <row r="3465" spans="1:15" hidden="1" outlineLevel="3" x14ac:dyDescent="0.25">
      <c r="A3465" s="169" t="s">
        <v>1354</v>
      </c>
      <c r="B3465" s="169" t="s">
        <v>1355</v>
      </c>
      <c r="C3465" s="169" t="s">
        <v>1347</v>
      </c>
      <c r="D3465" s="169">
        <v>2.5</v>
      </c>
      <c r="E3465" s="171">
        <v>46772</v>
      </c>
      <c r="J3465" s="169">
        <v>2.06</v>
      </c>
      <c r="K3465" s="171">
        <v>46204</v>
      </c>
      <c r="L3465" s="169">
        <v>4731.42</v>
      </c>
      <c r="M3465" s="169">
        <v>101.36676</v>
      </c>
      <c r="N3465" s="170">
        <v>4796.0871559999996</v>
      </c>
      <c r="O3465" s="169" t="str">
        <f t="shared" si="54"/>
        <v>GNM</v>
      </c>
    </row>
    <row r="3466" spans="1:15" hidden="1" outlineLevel="3" x14ac:dyDescent="0.25">
      <c r="A3466" s="169" t="s">
        <v>1354</v>
      </c>
      <c r="B3466" s="169" t="s">
        <v>1355</v>
      </c>
      <c r="C3466" s="169" t="s">
        <v>1347</v>
      </c>
      <c r="D3466" s="169">
        <v>2.5</v>
      </c>
      <c r="E3466" s="171">
        <v>46772</v>
      </c>
      <c r="J3466" s="169">
        <v>2.06</v>
      </c>
      <c r="K3466" s="171">
        <v>46235</v>
      </c>
      <c r="L3466" s="169">
        <v>4574.12</v>
      </c>
      <c r="M3466" s="169">
        <v>101.36676</v>
      </c>
      <c r="N3466" s="170">
        <v>4636.6372430000001</v>
      </c>
      <c r="O3466" s="169" t="str">
        <f t="shared" si="54"/>
        <v>GNM</v>
      </c>
    </row>
    <row r="3467" spans="1:15" hidden="1" outlineLevel="3" x14ac:dyDescent="0.25">
      <c r="A3467" s="169" t="s">
        <v>1354</v>
      </c>
      <c r="B3467" s="169" t="s">
        <v>1355</v>
      </c>
      <c r="C3467" s="169" t="s">
        <v>1347</v>
      </c>
      <c r="D3467" s="169">
        <v>2.5</v>
      </c>
      <c r="E3467" s="171">
        <v>46772</v>
      </c>
      <c r="J3467" s="169">
        <v>2.06</v>
      </c>
      <c r="K3467" s="171">
        <v>46266</v>
      </c>
      <c r="L3467" s="169">
        <v>4430.28</v>
      </c>
      <c r="M3467" s="169">
        <v>101.36676</v>
      </c>
      <c r="N3467" s="170">
        <v>4490.831295</v>
      </c>
      <c r="O3467" s="169" t="str">
        <f t="shared" si="54"/>
        <v>GNM</v>
      </c>
    </row>
    <row r="3468" spans="1:15" hidden="1" outlineLevel="3" x14ac:dyDescent="0.25">
      <c r="A3468" s="169" t="s">
        <v>1354</v>
      </c>
      <c r="B3468" s="169" t="s">
        <v>1355</v>
      </c>
      <c r="C3468" s="169" t="s">
        <v>1347</v>
      </c>
      <c r="D3468" s="169">
        <v>2.5</v>
      </c>
      <c r="E3468" s="171">
        <v>46772</v>
      </c>
      <c r="J3468" s="169">
        <v>2.06</v>
      </c>
      <c r="K3468" s="171">
        <v>46296</v>
      </c>
      <c r="L3468" s="169">
        <v>4264.93</v>
      </c>
      <c r="M3468" s="169">
        <v>101.36676</v>
      </c>
      <c r="N3468" s="170">
        <v>4323.2213570000004</v>
      </c>
      <c r="O3468" s="169" t="str">
        <f t="shared" si="54"/>
        <v>GNM</v>
      </c>
    </row>
    <row r="3469" spans="1:15" hidden="1" outlineLevel="3" x14ac:dyDescent="0.25">
      <c r="A3469" s="169" t="s">
        <v>1354</v>
      </c>
      <c r="B3469" s="169" t="s">
        <v>1355</v>
      </c>
      <c r="C3469" s="169" t="s">
        <v>1347</v>
      </c>
      <c r="D3469" s="169">
        <v>2.5</v>
      </c>
      <c r="E3469" s="171">
        <v>46772</v>
      </c>
      <c r="J3469" s="169">
        <v>2.06</v>
      </c>
      <c r="K3469" s="171">
        <v>46327</v>
      </c>
      <c r="L3469" s="169">
        <v>4122.71</v>
      </c>
      <c r="M3469" s="169">
        <v>101.36676</v>
      </c>
      <c r="N3469" s="170">
        <v>4179.0575509999999</v>
      </c>
      <c r="O3469" s="169" t="str">
        <f t="shared" si="54"/>
        <v>GNM</v>
      </c>
    </row>
    <row r="3470" spans="1:15" hidden="1" outlineLevel="3" x14ac:dyDescent="0.25">
      <c r="A3470" s="169" t="s">
        <v>1354</v>
      </c>
      <c r="B3470" s="169" t="s">
        <v>1355</v>
      </c>
      <c r="C3470" s="169" t="s">
        <v>1347</v>
      </c>
      <c r="D3470" s="169">
        <v>2.5</v>
      </c>
      <c r="E3470" s="171">
        <v>46772</v>
      </c>
      <c r="J3470" s="169">
        <v>2.06</v>
      </c>
      <c r="K3470" s="171">
        <v>46357</v>
      </c>
      <c r="L3470" s="169">
        <v>3977.25</v>
      </c>
      <c r="M3470" s="169">
        <v>101.36676</v>
      </c>
      <c r="N3470" s="170">
        <v>4031.6094619999999</v>
      </c>
      <c r="O3470" s="169" t="str">
        <f t="shared" si="54"/>
        <v>GNM</v>
      </c>
    </row>
    <row r="3471" spans="1:15" hidden="1" outlineLevel="3" x14ac:dyDescent="0.25">
      <c r="A3471" s="169" t="s">
        <v>1354</v>
      </c>
      <c r="B3471" s="169" t="s">
        <v>1355</v>
      </c>
      <c r="C3471" s="169" t="s">
        <v>1347</v>
      </c>
      <c r="D3471" s="169">
        <v>2.5</v>
      </c>
      <c r="E3471" s="171">
        <v>46772</v>
      </c>
      <c r="J3471" s="169">
        <v>2.06</v>
      </c>
      <c r="K3471" s="171">
        <v>46388</v>
      </c>
      <c r="L3471" s="169">
        <v>3844.01</v>
      </c>
      <c r="M3471" s="169">
        <v>101.36676</v>
      </c>
      <c r="N3471" s="170">
        <v>3896.5483909999998</v>
      </c>
      <c r="O3471" s="169" t="str">
        <f t="shared" si="54"/>
        <v>GNM</v>
      </c>
    </row>
    <row r="3472" spans="1:15" hidden="1" outlineLevel="3" x14ac:dyDescent="0.25">
      <c r="A3472" s="169" t="s">
        <v>1354</v>
      </c>
      <c r="B3472" s="169" t="s">
        <v>1355</v>
      </c>
      <c r="C3472" s="169" t="s">
        <v>1347</v>
      </c>
      <c r="D3472" s="169">
        <v>2.5</v>
      </c>
      <c r="E3472" s="171">
        <v>46772</v>
      </c>
      <c r="J3472" s="169">
        <v>2.06</v>
      </c>
      <c r="K3472" s="171">
        <v>46419</v>
      </c>
      <c r="L3472" s="169">
        <v>3701.01</v>
      </c>
      <c r="M3472" s="169">
        <v>101.36676</v>
      </c>
      <c r="N3472" s="170">
        <v>3751.5939239999998</v>
      </c>
      <c r="O3472" s="169" t="str">
        <f t="shared" si="54"/>
        <v>GNM</v>
      </c>
    </row>
    <row r="3473" spans="1:15" hidden="1" outlineLevel="3" x14ac:dyDescent="0.25">
      <c r="A3473" s="169" t="s">
        <v>1354</v>
      </c>
      <c r="B3473" s="169" t="s">
        <v>1355</v>
      </c>
      <c r="C3473" s="169" t="s">
        <v>1347</v>
      </c>
      <c r="D3473" s="169">
        <v>2.5</v>
      </c>
      <c r="E3473" s="171">
        <v>46772</v>
      </c>
      <c r="J3473" s="169">
        <v>2.06</v>
      </c>
      <c r="K3473" s="171">
        <v>46447</v>
      </c>
      <c r="L3473" s="169">
        <v>3577.66</v>
      </c>
      <c r="M3473" s="169">
        <v>101.36676</v>
      </c>
      <c r="N3473" s="170">
        <v>3626.5580260000002</v>
      </c>
      <c r="O3473" s="169" t="str">
        <f t="shared" si="54"/>
        <v>GNM</v>
      </c>
    </row>
    <row r="3474" spans="1:15" hidden="1" outlineLevel="3" x14ac:dyDescent="0.25">
      <c r="A3474" s="169" t="s">
        <v>1354</v>
      </c>
      <c r="B3474" s="169" t="s">
        <v>1355</v>
      </c>
      <c r="C3474" s="169" t="s">
        <v>1347</v>
      </c>
      <c r="D3474" s="169">
        <v>2.5</v>
      </c>
      <c r="E3474" s="171">
        <v>46772</v>
      </c>
      <c r="J3474" s="169">
        <v>2.06</v>
      </c>
      <c r="K3474" s="171">
        <v>46478</v>
      </c>
      <c r="L3474" s="169">
        <v>3448.73</v>
      </c>
      <c r="M3474" s="169">
        <v>101.36676</v>
      </c>
      <c r="N3474" s="170">
        <v>3495.8658620000001</v>
      </c>
      <c r="O3474" s="169" t="str">
        <f t="shared" si="54"/>
        <v>GNM</v>
      </c>
    </row>
    <row r="3475" spans="1:15" hidden="1" outlineLevel="3" x14ac:dyDescent="0.25">
      <c r="A3475" s="169" t="s">
        <v>1354</v>
      </c>
      <c r="B3475" s="169" t="s">
        <v>1355</v>
      </c>
      <c r="C3475" s="169" t="s">
        <v>1347</v>
      </c>
      <c r="D3475" s="169">
        <v>2.5</v>
      </c>
      <c r="E3475" s="171">
        <v>46772</v>
      </c>
      <c r="J3475" s="169">
        <v>2.06</v>
      </c>
      <c r="K3475" s="171">
        <v>46508</v>
      </c>
      <c r="L3475" s="169">
        <v>3303.55</v>
      </c>
      <c r="M3475" s="169">
        <v>101.36676</v>
      </c>
      <c r="N3475" s="170">
        <v>3348.7015999999999</v>
      </c>
      <c r="O3475" s="169" t="str">
        <f t="shared" si="54"/>
        <v>GNM</v>
      </c>
    </row>
    <row r="3476" spans="1:15" hidden="1" outlineLevel="3" x14ac:dyDescent="0.25">
      <c r="A3476" s="169" t="s">
        <v>1354</v>
      </c>
      <c r="B3476" s="169" t="s">
        <v>1355</v>
      </c>
      <c r="C3476" s="169" t="s">
        <v>1347</v>
      </c>
      <c r="D3476" s="169">
        <v>2.5</v>
      </c>
      <c r="E3476" s="171">
        <v>46772</v>
      </c>
      <c r="J3476" s="169">
        <v>2.06</v>
      </c>
      <c r="K3476" s="171">
        <v>46539</v>
      </c>
      <c r="L3476" s="169">
        <v>3147.72</v>
      </c>
      <c r="M3476" s="169">
        <v>101.36676</v>
      </c>
      <c r="N3476" s="170">
        <v>3190.7417780000001</v>
      </c>
      <c r="O3476" s="169" t="str">
        <f t="shared" si="54"/>
        <v>GNM</v>
      </c>
    </row>
    <row r="3477" spans="1:15" hidden="1" outlineLevel="3" x14ac:dyDescent="0.25">
      <c r="A3477" s="169" t="s">
        <v>1356</v>
      </c>
      <c r="B3477" s="169" t="s">
        <v>1357</v>
      </c>
      <c r="C3477" s="169" t="s">
        <v>1347</v>
      </c>
      <c r="D3477" s="169">
        <v>2.5</v>
      </c>
      <c r="E3477" s="171">
        <v>47016</v>
      </c>
      <c r="J3477" s="169">
        <v>1.81</v>
      </c>
      <c r="K3477" s="171">
        <v>43374</v>
      </c>
      <c r="L3477" s="169">
        <v>16527.23</v>
      </c>
      <c r="M3477" s="169">
        <v>102.36639</v>
      </c>
      <c r="N3477" s="170">
        <v>16918.328720000001</v>
      </c>
      <c r="O3477" s="169" t="str">
        <f t="shared" si="54"/>
        <v>GNM</v>
      </c>
    </row>
    <row r="3478" spans="1:15" hidden="1" outlineLevel="3" x14ac:dyDescent="0.25">
      <c r="A3478" s="169" t="s">
        <v>1356</v>
      </c>
      <c r="B3478" s="169" t="s">
        <v>1357</v>
      </c>
      <c r="C3478" s="169" t="s">
        <v>1347</v>
      </c>
      <c r="D3478" s="169">
        <v>2.5</v>
      </c>
      <c r="E3478" s="171">
        <v>47016</v>
      </c>
      <c r="J3478" s="169">
        <v>1.81</v>
      </c>
      <c r="K3478" s="171">
        <v>43405</v>
      </c>
      <c r="L3478" s="169">
        <v>16409.82</v>
      </c>
      <c r="M3478" s="169">
        <v>102.36639</v>
      </c>
      <c r="N3478" s="170">
        <v>16798.140340000002</v>
      </c>
      <c r="O3478" s="169" t="str">
        <f t="shared" si="54"/>
        <v>GNM</v>
      </c>
    </row>
    <row r="3479" spans="1:15" hidden="1" outlineLevel="3" x14ac:dyDescent="0.25">
      <c r="A3479" s="169" t="s">
        <v>1356</v>
      </c>
      <c r="B3479" s="169" t="s">
        <v>1357</v>
      </c>
      <c r="C3479" s="169" t="s">
        <v>1347</v>
      </c>
      <c r="D3479" s="169">
        <v>2.5</v>
      </c>
      <c r="E3479" s="171">
        <v>47016</v>
      </c>
      <c r="J3479" s="169">
        <v>1.81</v>
      </c>
      <c r="K3479" s="171">
        <v>43435</v>
      </c>
      <c r="L3479" s="169">
        <v>15187.13</v>
      </c>
      <c r="M3479" s="169">
        <v>102.36639</v>
      </c>
      <c r="N3479" s="170">
        <v>15546.516729999999</v>
      </c>
      <c r="O3479" s="169" t="str">
        <f t="shared" si="54"/>
        <v>GNM</v>
      </c>
    </row>
    <row r="3480" spans="1:15" hidden="1" outlineLevel="3" x14ac:dyDescent="0.25">
      <c r="A3480" s="169" t="s">
        <v>1356</v>
      </c>
      <c r="B3480" s="169" t="s">
        <v>1357</v>
      </c>
      <c r="C3480" s="169" t="s">
        <v>1347</v>
      </c>
      <c r="D3480" s="169">
        <v>2.5</v>
      </c>
      <c r="E3480" s="171">
        <v>47016</v>
      </c>
      <c r="J3480" s="169">
        <v>1.81</v>
      </c>
      <c r="K3480" s="171">
        <v>43466</v>
      </c>
      <c r="L3480" s="169">
        <v>14520.93</v>
      </c>
      <c r="M3480" s="169">
        <v>102.36639</v>
      </c>
      <c r="N3480" s="170">
        <v>14864.55184</v>
      </c>
      <c r="O3480" s="169" t="str">
        <f t="shared" si="54"/>
        <v>GNM</v>
      </c>
    </row>
    <row r="3481" spans="1:15" hidden="1" outlineLevel="3" x14ac:dyDescent="0.25">
      <c r="A3481" s="169" t="s">
        <v>1356</v>
      </c>
      <c r="B3481" s="169" t="s">
        <v>1357</v>
      </c>
      <c r="C3481" s="169" t="s">
        <v>1347</v>
      </c>
      <c r="D3481" s="169">
        <v>2.5</v>
      </c>
      <c r="E3481" s="171">
        <v>47016</v>
      </c>
      <c r="J3481" s="169">
        <v>1.81</v>
      </c>
      <c r="K3481" s="171">
        <v>43497</v>
      </c>
      <c r="L3481" s="169">
        <v>13266.24</v>
      </c>
      <c r="M3481" s="169">
        <v>102.36639</v>
      </c>
      <c r="N3481" s="170">
        <v>13580.170980000001</v>
      </c>
      <c r="O3481" s="169" t="str">
        <f t="shared" si="54"/>
        <v>GNM</v>
      </c>
    </row>
    <row r="3482" spans="1:15" hidden="1" outlineLevel="3" x14ac:dyDescent="0.25">
      <c r="A3482" s="169" t="s">
        <v>1356</v>
      </c>
      <c r="B3482" s="169" t="s">
        <v>1357</v>
      </c>
      <c r="C3482" s="169" t="s">
        <v>1347</v>
      </c>
      <c r="D3482" s="169">
        <v>2.5</v>
      </c>
      <c r="E3482" s="171">
        <v>47016</v>
      </c>
      <c r="J3482" s="169">
        <v>1.81</v>
      </c>
      <c r="K3482" s="171">
        <v>43525</v>
      </c>
      <c r="L3482" s="169">
        <v>12995.16</v>
      </c>
      <c r="M3482" s="169">
        <v>102.36639</v>
      </c>
      <c r="N3482" s="170">
        <v>13302.676170000001</v>
      </c>
      <c r="O3482" s="169" t="str">
        <f t="shared" si="54"/>
        <v>GNM</v>
      </c>
    </row>
    <row r="3483" spans="1:15" hidden="1" outlineLevel="3" x14ac:dyDescent="0.25">
      <c r="A3483" s="169" t="s">
        <v>1356</v>
      </c>
      <c r="B3483" s="169" t="s">
        <v>1357</v>
      </c>
      <c r="C3483" s="169" t="s">
        <v>1347</v>
      </c>
      <c r="D3483" s="169">
        <v>2.5</v>
      </c>
      <c r="E3483" s="171">
        <v>47016</v>
      </c>
      <c r="J3483" s="169">
        <v>1.81</v>
      </c>
      <c r="K3483" s="171">
        <v>43556</v>
      </c>
      <c r="L3483" s="169">
        <v>13800.7</v>
      </c>
      <c r="M3483" s="169">
        <v>102.36639</v>
      </c>
      <c r="N3483" s="170">
        <v>14127.27838</v>
      </c>
      <c r="O3483" s="169" t="str">
        <f t="shared" si="54"/>
        <v>GNM</v>
      </c>
    </row>
    <row r="3484" spans="1:15" hidden="1" outlineLevel="3" x14ac:dyDescent="0.25">
      <c r="A3484" s="169" t="s">
        <v>1356</v>
      </c>
      <c r="B3484" s="169" t="s">
        <v>1357</v>
      </c>
      <c r="C3484" s="169" t="s">
        <v>1347</v>
      </c>
      <c r="D3484" s="169">
        <v>2.5</v>
      </c>
      <c r="E3484" s="171">
        <v>47016</v>
      </c>
      <c r="J3484" s="169">
        <v>1.81</v>
      </c>
      <c r="K3484" s="171">
        <v>43586</v>
      </c>
      <c r="L3484" s="169">
        <v>14657.84</v>
      </c>
      <c r="M3484" s="169">
        <v>102.36639</v>
      </c>
      <c r="N3484" s="170">
        <v>15004.701660000001</v>
      </c>
      <c r="O3484" s="169" t="str">
        <f t="shared" si="54"/>
        <v>GNM</v>
      </c>
    </row>
    <row r="3485" spans="1:15" hidden="1" outlineLevel="3" x14ac:dyDescent="0.25">
      <c r="A3485" s="169" t="s">
        <v>1356</v>
      </c>
      <c r="B3485" s="169" t="s">
        <v>1357</v>
      </c>
      <c r="C3485" s="169" t="s">
        <v>1347</v>
      </c>
      <c r="D3485" s="169">
        <v>2.5</v>
      </c>
      <c r="E3485" s="171">
        <v>47016</v>
      </c>
      <c r="J3485" s="169">
        <v>1.81</v>
      </c>
      <c r="K3485" s="171">
        <v>43617</v>
      </c>
      <c r="L3485" s="169">
        <v>14996.68</v>
      </c>
      <c r="M3485" s="169">
        <v>102.36639</v>
      </c>
      <c r="N3485" s="170">
        <v>15351.559939999999</v>
      </c>
      <c r="O3485" s="169" t="str">
        <f t="shared" si="54"/>
        <v>GNM</v>
      </c>
    </row>
    <row r="3486" spans="1:15" hidden="1" outlineLevel="3" x14ac:dyDescent="0.25">
      <c r="A3486" s="169" t="s">
        <v>1356</v>
      </c>
      <c r="B3486" s="169" t="s">
        <v>1357</v>
      </c>
      <c r="C3486" s="169" t="s">
        <v>1347</v>
      </c>
      <c r="D3486" s="169">
        <v>2.5</v>
      </c>
      <c r="E3486" s="171">
        <v>47016</v>
      </c>
      <c r="J3486" s="169">
        <v>1.81</v>
      </c>
      <c r="K3486" s="171">
        <v>43647</v>
      </c>
      <c r="L3486" s="169">
        <v>14680.56</v>
      </c>
      <c r="M3486" s="169">
        <v>102.36639</v>
      </c>
      <c r="N3486" s="170">
        <v>15027.9593</v>
      </c>
      <c r="O3486" s="169" t="str">
        <f t="shared" si="54"/>
        <v>GNM</v>
      </c>
    </row>
    <row r="3487" spans="1:15" hidden="1" outlineLevel="3" x14ac:dyDescent="0.25">
      <c r="A3487" s="169" t="s">
        <v>1356</v>
      </c>
      <c r="B3487" s="169" t="s">
        <v>1357</v>
      </c>
      <c r="C3487" s="169" t="s">
        <v>1347</v>
      </c>
      <c r="D3487" s="169">
        <v>2.5</v>
      </c>
      <c r="E3487" s="171">
        <v>47016</v>
      </c>
      <c r="J3487" s="169">
        <v>1.81</v>
      </c>
      <c r="K3487" s="171">
        <v>43678</v>
      </c>
      <c r="L3487" s="169">
        <v>14844.33</v>
      </c>
      <c r="M3487" s="169">
        <v>102.36639</v>
      </c>
      <c r="N3487" s="170">
        <v>15195.604740000001</v>
      </c>
      <c r="O3487" s="169" t="str">
        <f t="shared" si="54"/>
        <v>GNM</v>
      </c>
    </row>
    <row r="3488" spans="1:15" hidden="1" outlineLevel="3" x14ac:dyDescent="0.25">
      <c r="A3488" s="169" t="s">
        <v>1356</v>
      </c>
      <c r="B3488" s="169" t="s">
        <v>1357</v>
      </c>
      <c r="C3488" s="169" t="s">
        <v>1347</v>
      </c>
      <c r="D3488" s="169">
        <v>2.5</v>
      </c>
      <c r="E3488" s="171">
        <v>47016</v>
      </c>
      <c r="J3488" s="169">
        <v>1.81</v>
      </c>
      <c r="K3488" s="171">
        <v>43709</v>
      </c>
      <c r="L3488" s="169">
        <v>14532.76</v>
      </c>
      <c r="M3488" s="169">
        <v>102.36639</v>
      </c>
      <c r="N3488" s="170">
        <v>14876.66178</v>
      </c>
      <c r="O3488" s="169" t="str">
        <f t="shared" si="54"/>
        <v>GNM</v>
      </c>
    </row>
    <row r="3489" spans="1:15" hidden="1" outlineLevel="3" x14ac:dyDescent="0.25">
      <c r="A3489" s="169" t="s">
        <v>1356</v>
      </c>
      <c r="B3489" s="169" t="s">
        <v>1357</v>
      </c>
      <c r="C3489" s="169" t="s">
        <v>1347</v>
      </c>
      <c r="D3489" s="169">
        <v>2.5</v>
      </c>
      <c r="E3489" s="171">
        <v>47016</v>
      </c>
      <c r="J3489" s="169">
        <v>1.81</v>
      </c>
      <c r="K3489" s="171">
        <v>43739</v>
      </c>
      <c r="L3489" s="169">
        <v>13431.53</v>
      </c>
      <c r="M3489" s="169">
        <v>102.36639</v>
      </c>
      <c r="N3489" s="170">
        <v>13749.372380000001</v>
      </c>
      <c r="O3489" s="169" t="str">
        <f t="shared" si="54"/>
        <v>GNM</v>
      </c>
    </row>
    <row r="3490" spans="1:15" hidden="1" outlineLevel="3" x14ac:dyDescent="0.25">
      <c r="A3490" s="169" t="s">
        <v>1356</v>
      </c>
      <c r="B3490" s="169" t="s">
        <v>1357</v>
      </c>
      <c r="C3490" s="169" t="s">
        <v>1347</v>
      </c>
      <c r="D3490" s="169">
        <v>2.5</v>
      </c>
      <c r="E3490" s="171">
        <v>47016</v>
      </c>
      <c r="J3490" s="169">
        <v>1.81</v>
      </c>
      <c r="K3490" s="171">
        <v>43770</v>
      </c>
      <c r="L3490" s="169">
        <v>13491.77</v>
      </c>
      <c r="M3490" s="169">
        <v>102.36639</v>
      </c>
      <c r="N3490" s="170">
        <v>13811.037899999999</v>
      </c>
      <c r="O3490" s="169" t="str">
        <f t="shared" si="54"/>
        <v>GNM</v>
      </c>
    </row>
    <row r="3491" spans="1:15" hidden="1" outlineLevel="3" x14ac:dyDescent="0.25">
      <c r="A3491" s="169" t="s">
        <v>1356</v>
      </c>
      <c r="B3491" s="169" t="s">
        <v>1357</v>
      </c>
      <c r="C3491" s="169" t="s">
        <v>1347</v>
      </c>
      <c r="D3491" s="169">
        <v>2.5</v>
      </c>
      <c r="E3491" s="171">
        <v>47016</v>
      </c>
      <c r="J3491" s="169">
        <v>1.81</v>
      </c>
      <c r="K3491" s="171">
        <v>43800</v>
      </c>
      <c r="L3491" s="169">
        <v>12694.61</v>
      </c>
      <c r="M3491" s="169">
        <v>102.36639</v>
      </c>
      <c r="N3491" s="170">
        <v>12995.01398</v>
      </c>
      <c r="O3491" s="169" t="str">
        <f t="shared" si="54"/>
        <v>GNM</v>
      </c>
    </row>
    <row r="3492" spans="1:15" hidden="1" outlineLevel="3" x14ac:dyDescent="0.25">
      <c r="A3492" s="169" t="s">
        <v>1356</v>
      </c>
      <c r="B3492" s="169" t="s">
        <v>1357</v>
      </c>
      <c r="C3492" s="169" t="s">
        <v>1347</v>
      </c>
      <c r="D3492" s="169">
        <v>2.5</v>
      </c>
      <c r="E3492" s="171">
        <v>47016</v>
      </c>
      <c r="J3492" s="169">
        <v>1.81</v>
      </c>
      <c r="K3492" s="171">
        <v>43831</v>
      </c>
      <c r="L3492" s="169">
        <v>12776.45</v>
      </c>
      <c r="M3492" s="169">
        <v>102.36639</v>
      </c>
      <c r="N3492" s="170">
        <v>13078.790639999999</v>
      </c>
      <c r="O3492" s="169" t="str">
        <f t="shared" si="54"/>
        <v>GNM</v>
      </c>
    </row>
    <row r="3493" spans="1:15" hidden="1" outlineLevel="3" x14ac:dyDescent="0.25">
      <c r="A3493" s="169" t="s">
        <v>1356</v>
      </c>
      <c r="B3493" s="169" t="s">
        <v>1357</v>
      </c>
      <c r="C3493" s="169" t="s">
        <v>1347</v>
      </c>
      <c r="D3493" s="169">
        <v>2.5</v>
      </c>
      <c r="E3493" s="171">
        <v>47016</v>
      </c>
      <c r="J3493" s="169">
        <v>1.81</v>
      </c>
      <c r="K3493" s="171">
        <v>43862</v>
      </c>
      <c r="L3493" s="169">
        <v>11807.87</v>
      </c>
      <c r="M3493" s="169">
        <v>102.36639</v>
      </c>
      <c r="N3493" s="170">
        <v>12087.29025</v>
      </c>
      <c r="O3493" s="169" t="str">
        <f t="shared" si="54"/>
        <v>GNM</v>
      </c>
    </row>
    <row r="3494" spans="1:15" hidden="1" outlineLevel="3" x14ac:dyDescent="0.25">
      <c r="A3494" s="169" t="s">
        <v>1356</v>
      </c>
      <c r="B3494" s="169" t="s">
        <v>1357</v>
      </c>
      <c r="C3494" s="169" t="s">
        <v>1347</v>
      </c>
      <c r="D3494" s="169">
        <v>2.5</v>
      </c>
      <c r="E3494" s="171">
        <v>47016</v>
      </c>
      <c r="J3494" s="169">
        <v>1.81</v>
      </c>
      <c r="K3494" s="171">
        <v>43891</v>
      </c>
      <c r="L3494" s="169">
        <v>11715.65</v>
      </c>
      <c r="M3494" s="169">
        <v>102.36639</v>
      </c>
      <c r="N3494" s="170">
        <v>11992.88797</v>
      </c>
      <c r="O3494" s="169" t="str">
        <f t="shared" si="54"/>
        <v>GNM</v>
      </c>
    </row>
    <row r="3495" spans="1:15" hidden="1" outlineLevel="3" x14ac:dyDescent="0.25">
      <c r="A3495" s="169" t="s">
        <v>1356</v>
      </c>
      <c r="B3495" s="169" t="s">
        <v>1357</v>
      </c>
      <c r="C3495" s="169" t="s">
        <v>1347</v>
      </c>
      <c r="D3495" s="169">
        <v>2.5</v>
      </c>
      <c r="E3495" s="171">
        <v>47016</v>
      </c>
      <c r="J3495" s="169">
        <v>1.81</v>
      </c>
      <c r="K3495" s="171">
        <v>43922</v>
      </c>
      <c r="L3495" s="169">
        <v>12535.18</v>
      </c>
      <c r="M3495" s="169">
        <v>102.36639</v>
      </c>
      <c r="N3495" s="170">
        <v>12831.811250000001</v>
      </c>
      <c r="O3495" s="169" t="str">
        <f t="shared" si="54"/>
        <v>GNM</v>
      </c>
    </row>
    <row r="3496" spans="1:15" hidden="1" outlineLevel="3" x14ac:dyDescent="0.25">
      <c r="A3496" s="169" t="s">
        <v>1356</v>
      </c>
      <c r="B3496" s="169" t="s">
        <v>1357</v>
      </c>
      <c r="C3496" s="169" t="s">
        <v>1347</v>
      </c>
      <c r="D3496" s="169">
        <v>2.5</v>
      </c>
      <c r="E3496" s="171">
        <v>47016</v>
      </c>
      <c r="J3496" s="169">
        <v>1.81</v>
      </c>
      <c r="K3496" s="171">
        <v>43952</v>
      </c>
      <c r="L3496" s="169">
        <v>13027.68</v>
      </c>
      <c r="M3496" s="169">
        <v>102.36639</v>
      </c>
      <c r="N3496" s="170">
        <v>13335.96572</v>
      </c>
      <c r="O3496" s="169" t="str">
        <f t="shared" si="54"/>
        <v>GNM</v>
      </c>
    </row>
    <row r="3497" spans="1:15" hidden="1" outlineLevel="3" x14ac:dyDescent="0.25">
      <c r="A3497" s="169" t="s">
        <v>1356</v>
      </c>
      <c r="B3497" s="169" t="s">
        <v>1357</v>
      </c>
      <c r="C3497" s="169" t="s">
        <v>1347</v>
      </c>
      <c r="D3497" s="169">
        <v>2.5</v>
      </c>
      <c r="E3497" s="171">
        <v>47016</v>
      </c>
      <c r="J3497" s="169">
        <v>1.81</v>
      </c>
      <c r="K3497" s="171">
        <v>43983</v>
      </c>
      <c r="L3497" s="169">
        <v>12873.82</v>
      </c>
      <c r="M3497" s="169">
        <v>102.36639</v>
      </c>
      <c r="N3497" s="170">
        <v>13178.46479</v>
      </c>
      <c r="O3497" s="169" t="str">
        <f t="shared" si="54"/>
        <v>GNM</v>
      </c>
    </row>
    <row r="3498" spans="1:15" hidden="1" outlineLevel="3" x14ac:dyDescent="0.25">
      <c r="A3498" s="169" t="s">
        <v>1356</v>
      </c>
      <c r="B3498" s="169" t="s">
        <v>1357</v>
      </c>
      <c r="C3498" s="169" t="s">
        <v>1347</v>
      </c>
      <c r="D3498" s="169">
        <v>2.5</v>
      </c>
      <c r="E3498" s="171">
        <v>47016</v>
      </c>
      <c r="J3498" s="169">
        <v>1.81</v>
      </c>
      <c r="K3498" s="171">
        <v>44013</v>
      </c>
      <c r="L3498" s="169">
        <v>13492.7</v>
      </c>
      <c r="M3498" s="169">
        <v>102.36639</v>
      </c>
      <c r="N3498" s="170">
        <v>13811.9899</v>
      </c>
      <c r="O3498" s="169" t="str">
        <f t="shared" si="54"/>
        <v>GNM</v>
      </c>
    </row>
    <row r="3499" spans="1:15" hidden="1" outlineLevel="3" x14ac:dyDescent="0.25">
      <c r="A3499" s="169" t="s">
        <v>1356</v>
      </c>
      <c r="B3499" s="169" t="s">
        <v>1357</v>
      </c>
      <c r="C3499" s="169" t="s">
        <v>1347</v>
      </c>
      <c r="D3499" s="169">
        <v>2.5</v>
      </c>
      <c r="E3499" s="171">
        <v>47016</v>
      </c>
      <c r="J3499" s="169">
        <v>1.81</v>
      </c>
      <c r="K3499" s="171">
        <v>44044</v>
      </c>
      <c r="L3499" s="169">
        <v>13160.68</v>
      </c>
      <c r="M3499" s="169">
        <v>102.36639</v>
      </c>
      <c r="N3499" s="170">
        <v>13472.113020000001</v>
      </c>
      <c r="O3499" s="169" t="str">
        <f t="shared" si="54"/>
        <v>GNM</v>
      </c>
    </row>
    <row r="3500" spans="1:15" hidden="1" outlineLevel="3" x14ac:dyDescent="0.25">
      <c r="A3500" s="169" t="s">
        <v>1356</v>
      </c>
      <c r="B3500" s="169" t="s">
        <v>1357</v>
      </c>
      <c r="C3500" s="169" t="s">
        <v>1347</v>
      </c>
      <c r="D3500" s="169">
        <v>2.5</v>
      </c>
      <c r="E3500" s="171">
        <v>47016</v>
      </c>
      <c r="J3500" s="169">
        <v>1.81</v>
      </c>
      <c r="K3500" s="171">
        <v>44075</v>
      </c>
      <c r="L3500" s="169">
        <v>12705.21</v>
      </c>
      <c r="M3500" s="169">
        <v>102.36639</v>
      </c>
      <c r="N3500" s="170">
        <v>13005.864820000001</v>
      </c>
      <c r="O3500" s="169" t="str">
        <f t="shared" ref="O3500:O3563" si="55">LEFT(B3500,3)</f>
        <v>GNM</v>
      </c>
    </row>
    <row r="3501" spans="1:15" hidden="1" outlineLevel="3" x14ac:dyDescent="0.25">
      <c r="A3501" s="169" t="s">
        <v>1356</v>
      </c>
      <c r="B3501" s="169" t="s">
        <v>1357</v>
      </c>
      <c r="C3501" s="169" t="s">
        <v>1347</v>
      </c>
      <c r="D3501" s="169">
        <v>2.5</v>
      </c>
      <c r="E3501" s="171">
        <v>47016</v>
      </c>
      <c r="J3501" s="169">
        <v>1.81</v>
      </c>
      <c r="K3501" s="171">
        <v>44105</v>
      </c>
      <c r="L3501" s="169">
        <v>12217.18</v>
      </c>
      <c r="M3501" s="169">
        <v>102.36639</v>
      </c>
      <c r="N3501" s="170">
        <v>12506.28613</v>
      </c>
      <c r="O3501" s="169" t="str">
        <f t="shared" si="55"/>
        <v>GNM</v>
      </c>
    </row>
    <row r="3502" spans="1:15" hidden="1" outlineLevel="3" x14ac:dyDescent="0.25">
      <c r="A3502" s="169" t="s">
        <v>1356</v>
      </c>
      <c r="B3502" s="169" t="s">
        <v>1357</v>
      </c>
      <c r="C3502" s="169" t="s">
        <v>1347</v>
      </c>
      <c r="D3502" s="169">
        <v>2.5</v>
      </c>
      <c r="E3502" s="171">
        <v>47016</v>
      </c>
      <c r="J3502" s="169">
        <v>1.81</v>
      </c>
      <c r="K3502" s="171">
        <v>44136</v>
      </c>
      <c r="L3502" s="169">
        <v>11910.06</v>
      </c>
      <c r="M3502" s="169">
        <v>102.36639</v>
      </c>
      <c r="N3502" s="170">
        <v>12191.89847</v>
      </c>
      <c r="O3502" s="169" t="str">
        <f t="shared" si="55"/>
        <v>GNM</v>
      </c>
    </row>
    <row r="3503" spans="1:15" hidden="1" outlineLevel="3" x14ac:dyDescent="0.25">
      <c r="A3503" s="169" t="s">
        <v>1356</v>
      </c>
      <c r="B3503" s="169" t="s">
        <v>1357</v>
      </c>
      <c r="C3503" s="169" t="s">
        <v>1347</v>
      </c>
      <c r="D3503" s="169">
        <v>2.5</v>
      </c>
      <c r="E3503" s="171">
        <v>47016</v>
      </c>
      <c r="J3503" s="169">
        <v>1.81</v>
      </c>
      <c r="K3503" s="171">
        <v>44166</v>
      </c>
      <c r="L3503" s="169">
        <v>11443.09</v>
      </c>
      <c r="M3503" s="169">
        <v>102.36639</v>
      </c>
      <c r="N3503" s="170">
        <v>11713.878140000001</v>
      </c>
      <c r="O3503" s="169" t="str">
        <f t="shared" si="55"/>
        <v>GNM</v>
      </c>
    </row>
    <row r="3504" spans="1:15" hidden="1" outlineLevel="3" x14ac:dyDescent="0.25">
      <c r="A3504" s="169" t="s">
        <v>1356</v>
      </c>
      <c r="B3504" s="169" t="s">
        <v>1357</v>
      </c>
      <c r="C3504" s="169" t="s">
        <v>1347</v>
      </c>
      <c r="D3504" s="169">
        <v>2.5</v>
      </c>
      <c r="E3504" s="171">
        <v>47016</v>
      </c>
      <c r="J3504" s="169">
        <v>1.81</v>
      </c>
      <c r="K3504" s="171">
        <v>44197</v>
      </c>
      <c r="L3504" s="169">
        <v>11639.95</v>
      </c>
      <c r="M3504" s="169">
        <v>102.36639</v>
      </c>
      <c r="N3504" s="170">
        <v>11915.39661</v>
      </c>
      <c r="O3504" s="169" t="str">
        <f t="shared" si="55"/>
        <v>GNM</v>
      </c>
    </row>
    <row r="3505" spans="1:15" hidden="1" outlineLevel="3" x14ac:dyDescent="0.25">
      <c r="A3505" s="169" t="s">
        <v>1356</v>
      </c>
      <c r="B3505" s="169" t="s">
        <v>1357</v>
      </c>
      <c r="C3505" s="169" t="s">
        <v>1347</v>
      </c>
      <c r="D3505" s="169">
        <v>2.5</v>
      </c>
      <c r="E3505" s="171">
        <v>47016</v>
      </c>
      <c r="J3505" s="169">
        <v>1.81</v>
      </c>
      <c r="K3505" s="171">
        <v>44228</v>
      </c>
      <c r="L3505" s="169">
        <v>10648.05</v>
      </c>
      <c r="M3505" s="169">
        <v>102.36639</v>
      </c>
      <c r="N3505" s="170">
        <v>10900.02439</v>
      </c>
      <c r="O3505" s="169" t="str">
        <f t="shared" si="55"/>
        <v>GNM</v>
      </c>
    </row>
    <row r="3506" spans="1:15" hidden="1" outlineLevel="3" x14ac:dyDescent="0.25">
      <c r="A3506" s="169" t="s">
        <v>1356</v>
      </c>
      <c r="B3506" s="169" t="s">
        <v>1357</v>
      </c>
      <c r="C3506" s="169" t="s">
        <v>1347</v>
      </c>
      <c r="D3506" s="169">
        <v>2.5</v>
      </c>
      <c r="E3506" s="171">
        <v>47016</v>
      </c>
      <c r="J3506" s="169">
        <v>1.81</v>
      </c>
      <c r="K3506" s="171">
        <v>44256</v>
      </c>
      <c r="L3506" s="169">
        <v>10658.91</v>
      </c>
      <c r="M3506" s="169">
        <v>102.36639</v>
      </c>
      <c r="N3506" s="170">
        <v>10911.141379999999</v>
      </c>
      <c r="O3506" s="169" t="str">
        <f t="shared" si="55"/>
        <v>GNM</v>
      </c>
    </row>
    <row r="3507" spans="1:15" hidden="1" outlineLevel="3" x14ac:dyDescent="0.25">
      <c r="A3507" s="169" t="s">
        <v>1356</v>
      </c>
      <c r="B3507" s="169" t="s">
        <v>1357</v>
      </c>
      <c r="C3507" s="169" t="s">
        <v>1347</v>
      </c>
      <c r="D3507" s="169">
        <v>2.5</v>
      </c>
      <c r="E3507" s="171">
        <v>47016</v>
      </c>
      <c r="J3507" s="169">
        <v>1.81</v>
      </c>
      <c r="K3507" s="171">
        <v>44287</v>
      </c>
      <c r="L3507" s="169">
        <v>11272.2</v>
      </c>
      <c r="M3507" s="169">
        <v>102.36639</v>
      </c>
      <c r="N3507" s="170">
        <v>11538.94421</v>
      </c>
      <c r="O3507" s="169" t="str">
        <f t="shared" si="55"/>
        <v>GNM</v>
      </c>
    </row>
    <row r="3508" spans="1:15" hidden="1" outlineLevel="3" x14ac:dyDescent="0.25">
      <c r="A3508" s="169" t="s">
        <v>1356</v>
      </c>
      <c r="B3508" s="169" t="s">
        <v>1357</v>
      </c>
      <c r="C3508" s="169" t="s">
        <v>1347</v>
      </c>
      <c r="D3508" s="169">
        <v>2.5</v>
      </c>
      <c r="E3508" s="171">
        <v>47016</v>
      </c>
      <c r="J3508" s="169">
        <v>1.81</v>
      </c>
      <c r="K3508" s="171">
        <v>44317</v>
      </c>
      <c r="L3508" s="169">
        <v>11527.51</v>
      </c>
      <c r="M3508" s="169">
        <v>102.36639</v>
      </c>
      <c r="N3508" s="170">
        <v>11800.295840000001</v>
      </c>
      <c r="O3508" s="169" t="str">
        <f t="shared" si="55"/>
        <v>GNM</v>
      </c>
    </row>
    <row r="3509" spans="1:15" hidden="1" outlineLevel="3" x14ac:dyDescent="0.25">
      <c r="A3509" s="169" t="s">
        <v>1356</v>
      </c>
      <c r="B3509" s="169" t="s">
        <v>1357</v>
      </c>
      <c r="C3509" s="169" t="s">
        <v>1347</v>
      </c>
      <c r="D3509" s="169">
        <v>2.5</v>
      </c>
      <c r="E3509" s="171">
        <v>47016</v>
      </c>
      <c r="J3509" s="169">
        <v>1.81</v>
      </c>
      <c r="K3509" s="171">
        <v>44348</v>
      </c>
      <c r="L3509" s="169">
        <v>11658.59</v>
      </c>
      <c r="M3509" s="169">
        <v>102.36639</v>
      </c>
      <c r="N3509" s="170">
        <v>11934.477709999999</v>
      </c>
      <c r="O3509" s="169" t="str">
        <f t="shared" si="55"/>
        <v>GNM</v>
      </c>
    </row>
    <row r="3510" spans="1:15" hidden="1" outlineLevel="3" x14ac:dyDescent="0.25">
      <c r="A3510" s="169" t="s">
        <v>1356</v>
      </c>
      <c r="B3510" s="169" t="s">
        <v>1357</v>
      </c>
      <c r="C3510" s="169" t="s">
        <v>1347</v>
      </c>
      <c r="D3510" s="169">
        <v>2.5</v>
      </c>
      <c r="E3510" s="171">
        <v>47016</v>
      </c>
      <c r="J3510" s="169">
        <v>1.81</v>
      </c>
      <c r="K3510" s="171">
        <v>44378</v>
      </c>
      <c r="L3510" s="169">
        <v>11827.11</v>
      </c>
      <c r="M3510" s="169">
        <v>102.36639</v>
      </c>
      <c r="N3510" s="170">
        <v>12106.985549999999</v>
      </c>
      <c r="O3510" s="169" t="str">
        <f t="shared" si="55"/>
        <v>GNM</v>
      </c>
    </row>
    <row r="3511" spans="1:15" hidden="1" outlineLevel="3" x14ac:dyDescent="0.25">
      <c r="A3511" s="169" t="s">
        <v>1356</v>
      </c>
      <c r="B3511" s="169" t="s">
        <v>1357</v>
      </c>
      <c r="C3511" s="169" t="s">
        <v>1347</v>
      </c>
      <c r="D3511" s="169">
        <v>2.5</v>
      </c>
      <c r="E3511" s="171">
        <v>47016</v>
      </c>
      <c r="J3511" s="169">
        <v>1.81</v>
      </c>
      <c r="K3511" s="171">
        <v>44409</v>
      </c>
      <c r="L3511" s="169">
        <v>11515.03</v>
      </c>
      <c r="M3511" s="169">
        <v>102.36639</v>
      </c>
      <c r="N3511" s="170">
        <v>11787.52052</v>
      </c>
      <c r="O3511" s="169" t="str">
        <f t="shared" si="55"/>
        <v>GNM</v>
      </c>
    </row>
    <row r="3512" spans="1:15" hidden="1" outlineLevel="3" x14ac:dyDescent="0.25">
      <c r="A3512" s="169" t="s">
        <v>1356</v>
      </c>
      <c r="B3512" s="169" t="s">
        <v>1357</v>
      </c>
      <c r="C3512" s="169" t="s">
        <v>1347</v>
      </c>
      <c r="D3512" s="169">
        <v>2.5</v>
      </c>
      <c r="E3512" s="171">
        <v>47016</v>
      </c>
      <c r="J3512" s="169">
        <v>1.81</v>
      </c>
      <c r="K3512" s="171">
        <v>44440</v>
      </c>
      <c r="L3512" s="169">
        <v>11459.19</v>
      </c>
      <c r="M3512" s="169">
        <v>102.36639</v>
      </c>
      <c r="N3512" s="170">
        <v>11730.359130000001</v>
      </c>
      <c r="O3512" s="169" t="str">
        <f t="shared" si="55"/>
        <v>GNM</v>
      </c>
    </row>
    <row r="3513" spans="1:15" hidden="1" outlineLevel="3" x14ac:dyDescent="0.25">
      <c r="A3513" s="169" t="s">
        <v>1356</v>
      </c>
      <c r="B3513" s="169" t="s">
        <v>1357</v>
      </c>
      <c r="C3513" s="169" t="s">
        <v>1347</v>
      </c>
      <c r="D3513" s="169">
        <v>2.5</v>
      </c>
      <c r="E3513" s="171">
        <v>47016</v>
      </c>
      <c r="J3513" s="169">
        <v>1.81</v>
      </c>
      <c r="K3513" s="171">
        <v>44470</v>
      </c>
      <c r="L3513" s="169">
        <v>10815.76</v>
      </c>
      <c r="M3513" s="169">
        <v>102.36639</v>
      </c>
      <c r="N3513" s="170">
        <v>11071.70306</v>
      </c>
      <c r="O3513" s="169" t="str">
        <f t="shared" si="55"/>
        <v>GNM</v>
      </c>
    </row>
    <row r="3514" spans="1:15" hidden="1" outlineLevel="3" x14ac:dyDescent="0.25">
      <c r="A3514" s="169" t="s">
        <v>1356</v>
      </c>
      <c r="B3514" s="169" t="s">
        <v>1357</v>
      </c>
      <c r="C3514" s="169" t="s">
        <v>1347</v>
      </c>
      <c r="D3514" s="169">
        <v>2.5</v>
      </c>
      <c r="E3514" s="171">
        <v>47016</v>
      </c>
      <c r="J3514" s="169">
        <v>1.81</v>
      </c>
      <c r="K3514" s="171">
        <v>44501</v>
      </c>
      <c r="L3514" s="169">
        <v>10658.17</v>
      </c>
      <c r="M3514" s="169">
        <v>102.36639</v>
      </c>
      <c r="N3514" s="170">
        <v>10910.38387</v>
      </c>
      <c r="O3514" s="169" t="str">
        <f t="shared" si="55"/>
        <v>GNM</v>
      </c>
    </row>
    <row r="3515" spans="1:15" hidden="1" outlineLevel="3" x14ac:dyDescent="0.25">
      <c r="A3515" s="169" t="s">
        <v>1356</v>
      </c>
      <c r="B3515" s="169" t="s">
        <v>1357</v>
      </c>
      <c r="C3515" s="169" t="s">
        <v>1347</v>
      </c>
      <c r="D3515" s="169">
        <v>2.5</v>
      </c>
      <c r="E3515" s="171">
        <v>47016</v>
      </c>
      <c r="J3515" s="169">
        <v>1.81</v>
      </c>
      <c r="K3515" s="171">
        <v>44531</v>
      </c>
      <c r="L3515" s="169">
        <v>10333.67</v>
      </c>
      <c r="M3515" s="169">
        <v>102.36639</v>
      </c>
      <c r="N3515" s="170">
        <v>10578.20493</v>
      </c>
      <c r="O3515" s="169" t="str">
        <f t="shared" si="55"/>
        <v>GNM</v>
      </c>
    </row>
    <row r="3516" spans="1:15" hidden="1" outlineLevel="3" x14ac:dyDescent="0.25">
      <c r="A3516" s="169" t="s">
        <v>1356</v>
      </c>
      <c r="B3516" s="169" t="s">
        <v>1357</v>
      </c>
      <c r="C3516" s="169" t="s">
        <v>1347</v>
      </c>
      <c r="D3516" s="169">
        <v>2.5</v>
      </c>
      <c r="E3516" s="171">
        <v>47016</v>
      </c>
      <c r="J3516" s="169">
        <v>1.81</v>
      </c>
      <c r="K3516" s="171">
        <v>44562</v>
      </c>
      <c r="L3516" s="169">
        <v>10301.120000000001</v>
      </c>
      <c r="M3516" s="169">
        <v>102.36639</v>
      </c>
      <c r="N3516" s="170">
        <v>10544.884669999999</v>
      </c>
      <c r="O3516" s="169" t="str">
        <f t="shared" si="55"/>
        <v>GNM</v>
      </c>
    </row>
    <row r="3517" spans="1:15" hidden="1" outlineLevel="3" x14ac:dyDescent="0.25">
      <c r="A3517" s="169" t="s">
        <v>1356</v>
      </c>
      <c r="B3517" s="169" t="s">
        <v>1357</v>
      </c>
      <c r="C3517" s="169" t="s">
        <v>1347</v>
      </c>
      <c r="D3517" s="169">
        <v>2.5</v>
      </c>
      <c r="E3517" s="171">
        <v>47016</v>
      </c>
      <c r="J3517" s="169">
        <v>1.81</v>
      </c>
      <c r="K3517" s="171">
        <v>44593</v>
      </c>
      <c r="L3517" s="169">
        <v>9631.4599999999991</v>
      </c>
      <c r="M3517" s="169">
        <v>102.36639</v>
      </c>
      <c r="N3517" s="170">
        <v>9859.3779059999997</v>
      </c>
      <c r="O3517" s="169" t="str">
        <f t="shared" si="55"/>
        <v>GNM</v>
      </c>
    </row>
    <row r="3518" spans="1:15" hidden="1" outlineLevel="3" x14ac:dyDescent="0.25">
      <c r="A3518" s="169" t="s">
        <v>1356</v>
      </c>
      <c r="B3518" s="169" t="s">
        <v>1357</v>
      </c>
      <c r="C3518" s="169" t="s">
        <v>1347</v>
      </c>
      <c r="D3518" s="169">
        <v>2.5</v>
      </c>
      <c r="E3518" s="171">
        <v>47016</v>
      </c>
      <c r="J3518" s="169">
        <v>1.81</v>
      </c>
      <c r="K3518" s="171">
        <v>44621</v>
      </c>
      <c r="L3518" s="169">
        <v>9622.2999999999993</v>
      </c>
      <c r="M3518" s="169">
        <v>102.36639</v>
      </c>
      <c r="N3518" s="170">
        <v>9850.0011450000002</v>
      </c>
      <c r="O3518" s="169" t="str">
        <f t="shared" si="55"/>
        <v>GNM</v>
      </c>
    </row>
    <row r="3519" spans="1:15" hidden="1" outlineLevel="3" x14ac:dyDescent="0.25">
      <c r="A3519" s="169" t="s">
        <v>1356</v>
      </c>
      <c r="B3519" s="169" t="s">
        <v>1357</v>
      </c>
      <c r="C3519" s="169" t="s">
        <v>1347</v>
      </c>
      <c r="D3519" s="169">
        <v>2.5</v>
      </c>
      <c r="E3519" s="171">
        <v>47016</v>
      </c>
      <c r="J3519" s="169">
        <v>1.81</v>
      </c>
      <c r="K3519" s="171">
        <v>44652</v>
      </c>
      <c r="L3519" s="169">
        <v>10061.94</v>
      </c>
      <c r="M3519" s="169">
        <v>102.36639</v>
      </c>
      <c r="N3519" s="170">
        <v>10300.044739999999</v>
      </c>
      <c r="O3519" s="169" t="str">
        <f t="shared" si="55"/>
        <v>GNM</v>
      </c>
    </row>
    <row r="3520" spans="1:15" hidden="1" outlineLevel="3" x14ac:dyDescent="0.25">
      <c r="A3520" s="169" t="s">
        <v>1356</v>
      </c>
      <c r="B3520" s="169" t="s">
        <v>1357</v>
      </c>
      <c r="C3520" s="169" t="s">
        <v>1347</v>
      </c>
      <c r="D3520" s="169">
        <v>2.5</v>
      </c>
      <c r="E3520" s="171">
        <v>47016</v>
      </c>
      <c r="J3520" s="169">
        <v>1.81</v>
      </c>
      <c r="K3520" s="171">
        <v>44682</v>
      </c>
      <c r="L3520" s="169">
        <v>10231.120000000001</v>
      </c>
      <c r="M3520" s="169">
        <v>102.36639</v>
      </c>
      <c r="N3520" s="170">
        <v>10473.2282</v>
      </c>
      <c r="O3520" s="169" t="str">
        <f t="shared" si="55"/>
        <v>GNM</v>
      </c>
    </row>
    <row r="3521" spans="1:15" hidden="1" outlineLevel="3" x14ac:dyDescent="0.25">
      <c r="A3521" s="169" t="s">
        <v>1356</v>
      </c>
      <c r="B3521" s="169" t="s">
        <v>1357</v>
      </c>
      <c r="C3521" s="169" t="s">
        <v>1347</v>
      </c>
      <c r="D3521" s="169">
        <v>2.5</v>
      </c>
      <c r="E3521" s="171">
        <v>47016</v>
      </c>
      <c r="J3521" s="169">
        <v>1.81</v>
      </c>
      <c r="K3521" s="171">
        <v>44713</v>
      </c>
      <c r="L3521" s="169">
        <v>10305.98</v>
      </c>
      <c r="M3521" s="169">
        <v>102.36639</v>
      </c>
      <c r="N3521" s="170">
        <v>10549.85968</v>
      </c>
      <c r="O3521" s="169" t="str">
        <f t="shared" si="55"/>
        <v>GNM</v>
      </c>
    </row>
    <row r="3522" spans="1:15" hidden="1" outlineLevel="3" x14ac:dyDescent="0.25">
      <c r="A3522" s="169" t="s">
        <v>1356</v>
      </c>
      <c r="B3522" s="169" t="s">
        <v>1357</v>
      </c>
      <c r="C3522" s="169" t="s">
        <v>1347</v>
      </c>
      <c r="D3522" s="169">
        <v>2.5</v>
      </c>
      <c r="E3522" s="171">
        <v>47016</v>
      </c>
      <c r="J3522" s="169">
        <v>1.81</v>
      </c>
      <c r="K3522" s="171">
        <v>44743</v>
      </c>
      <c r="L3522" s="169">
        <v>10406.959999999999</v>
      </c>
      <c r="M3522" s="169">
        <v>102.36639</v>
      </c>
      <c r="N3522" s="170">
        <v>10653.22926</v>
      </c>
      <c r="O3522" s="169" t="str">
        <f t="shared" si="55"/>
        <v>GNM</v>
      </c>
    </row>
    <row r="3523" spans="1:15" hidden="1" outlineLevel="3" x14ac:dyDescent="0.25">
      <c r="A3523" s="169" t="s">
        <v>1356</v>
      </c>
      <c r="B3523" s="169" t="s">
        <v>1357</v>
      </c>
      <c r="C3523" s="169" t="s">
        <v>1347</v>
      </c>
      <c r="D3523" s="169">
        <v>2.5</v>
      </c>
      <c r="E3523" s="171">
        <v>47016</v>
      </c>
      <c r="J3523" s="169">
        <v>1.81</v>
      </c>
      <c r="K3523" s="171">
        <v>44774</v>
      </c>
      <c r="L3523" s="169">
        <v>10153.379999999999</v>
      </c>
      <c r="M3523" s="169">
        <v>102.36639</v>
      </c>
      <c r="N3523" s="170">
        <v>10393.648569999999</v>
      </c>
      <c r="O3523" s="169" t="str">
        <f t="shared" si="55"/>
        <v>GNM</v>
      </c>
    </row>
    <row r="3524" spans="1:15" hidden="1" outlineLevel="3" x14ac:dyDescent="0.25">
      <c r="A3524" s="169" t="s">
        <v>1356</v>
      </c>
      <c r="B3524" s="169" t="s">
        <v>1357</v>
      </c>
      <c r="C3524" s="169" t="s">
        <v>1347</v>
      </c>
      <c r="D3524" s="169">
        <v>2.5</v>
      </c>
      <c r="E3524" s="171">
        <v>47016</v>
      </c>
      <c r="J3524" s="169">
        <v>1.81</v>
      </c>
      <c r="K3524" s="171">
        <v>44805</v>
      </c>
      <c r="L3524" s="169">
        <v>10089.219999999999</v>
      </c>
      <c r="M3524" s="169">
        <v>102.36639</v>
      </c>
      <c r="N3524" s="170">
        <v>10327.970289999999</v>
      </c>
      <c r="O3524" s="169" t="str">
        <f t="shared" si="55"/>
        <v>GNM</v>
      </c>
    </row>
    <row r="3525" spans="1:15" hidden="1" outlineLevel="3" x14ac:dyDescent="0.25">
      <c r="A3525" s="169" t="s">
        <v>1356</v>
      </c>
      <c r="B3525" s="169" t="s">
        <v>1357</v>
      </c>
      <c r="C3525" s="169" t="s">
        <v>1347</v>
      </c>
      <c r="D3525" s="169">
        <v>2.5</v>
      </c>
      <c r="E3525" s="171">
        <v>47016</v>
      </c>
      <c r="J3525" s="169">
        <v>1.81</v>
      </c>
      <c r="K3525" s="171">
        <v>44835</v>
      </c>
      <c r="L3525" s="169">
        <v>9596.7199999999993</v>
      </c>
      <c r="M3525" s="169">
        <v>102.36639</v>
      </c>
      <c r="N3525" s="170">
        <v>9823.8158220000005</v>
      </c>
      <c r="O3525" s="169" t="str">
        <f t="shared" si="55"/>
        <v>GNM</v>
      </c>
    </row>
    <row r="3526" spans="1:15" hidden="1" outlineLevel="3" x14ac:dyDescent="0.25">
      <c r="A3526" s="169" t="s">
        <v>1356</v>
      </c>
      <c r="B3526" s="169" t="s">
        <v>1357</v>
      </c>
      <c r="C3526" s="169" t="s">
        <v>1347</v>
      </c>
      <c r="D3526" s="169">
        <v>2.5</v>
      </c>
      <c r="E3526" s="171">
        <v>47016</v>
      </c>
      <c r="J3526" s="169">
        <v>1.81</v>
      </c>
      <c r="K3526" s="171">
        <v>44866</v>
      </c>
      <c r="L3526" s="169">
        <v>9461.1299999999992</v>
      </c>
      <c r="M3526" s="169">
        <v>102.36639</v>
      </c>
      <c r="N3526" s="170">
        <v>9685.0172340000008</v>
      </c>
      <c r="O3526" s="169" t="str">
        <f t="shared" si="55"/>
        <v>GNM</v>
      </c>
    </row>
    <row r="3527" spans="1:15" hidden="1" outlineLevel="3" x14ac:dyDescent="0.25">
      <c r="A3527" s="169" t="s">
        <v>1356</v>
      </c>
      <c r="B3527" s="169" t="s">
        <v>1357</v>
      </c>
      <c r="C3527" s="169" t="s">
        <v>1347</v>
      </c>
      <c r="D3527" s="169">
        <v>2.5</v>
      </c>
      <c r="E3527" s="171">
        <v>47016</v>
      </c>
      <c r="J3527" s="169">
        <v>1.81</v>
      </c>
      <c r="K3527" s="171">
        <v>44896</v>
      </c>
      <c r="L3527" s="169">
        <v>9205.2800000000007</v>
      </c>
      <c r="M3527" s="169">
        <v>102.36639</v>
      </c>
      <c r="N3527" s="170">
        <v>9423.1128250000002</v>
      </c>
      <c r="O3527" s="169" t="str">
        <f t="shared" si="55"/>
        <v>GNM</v>
      </c>
    </row>
    <row r="3528" spans="1:15" hidden="1" outlineLevel="3" x14ac:dyDescent="0.25">
      <c r="A3528" s="169" t="s">
        <v>1356</v>
      </c>
      <c r="B3528" s="169" t="s">
        <v>1357</v>
      </c>
      <c r="C3528" s="169" t="s">
        <v>1347</v>
      </c>
      <c r="D3528" s="169">
        <v>2.5</v>
      </c>
      <c r="E3528" s="171">
        <v>47016</v>
      </c>
      <c r="J3528" s="169">
        <v>1.81</v>
      </c>
      <c r="K3528" s="171">
        <v>44927</v>
      </c>
      <c r="L3528" s="169">
        <v>9162.16</v>
      </c>
      <c r="M3528" s="169">
        <v>102.36639</v>
      </c>
      <c r="N3528" s="170">
        <v>9378.9724380000007</v>
      </c>
      <c r="O3528" s="169" t="str">
        <f t="shared" si="55"/>
        <v>GNM</v>
      </c>
    </row>
    <row r="3529" spans="1:15" hidden="1" outlineLevel="3" x14ac:dyDescent="0.25">
      <c r="A3529" s="169" t="s">
        <v>1356</v>
      </c>
      <c r="B3529" s="169" t="s">
        <v>1357</v>
      </c>
      <c r="C3529" s="169" t="s">
        <v>1347</v>
      </c>
      <c r="D3529" s="169">
        <v>2.5</v>
      </c>
      <c r="E3529" s="171">
        <v>47016</v>
      </c>
      <c r="J3529" s="169">
        <v>1.81</v>
      </c>
      <c r="K3529" s="171">
        <v>44958</v>
      </c>
      <c r="L3529" s="169">
        <v>8661.26</v>
      </c>
      <c r="M3529" s="169">
        <v>102.36639</v>
      </c>
      <c r="N3529" s="170">
        <v>8866.2191910000001</v>
      </c>
      <c r="O3529" s="169" t="str">
        <f t="shared" si="55"/>
        <v>GNM</v>
      </c>
    </row>
    <row r="3530" spans="1:15" hidden="1" outlineLevel="3" x14ac:dyDescent="0.25">
      <c r="A3530" s="169" t="s">
        <v>1356</v>
      </c>
      <c r="B3530" s="169" t="s">
        <v>1357</v>
      </c>
      <c r="C3530" s="169" t="s">
        <v>1347</v>
      </c>
      <c r="D3530" s="169">
        <v>2.5</v>
      </c>
      <c r="E3530" s="171">
        <v>47016</v>
      </c>
      <c r="J3530" s="169">
        <v>1.81</v>
      </c>
      <c r="K3530" s="171">
        <v>44986</v>
      </c>
      <c r="L3530" s="169">
        <v>8637.89</v>
      </c>
      <c r="M3530" s="169">
        <v>102.36639</v>
      </c>
      <c r="N3530" s="170">
        <v>8842.2961649999997</v>
      </c>
      <c r="O3530" s="169" t="str">
        <f t="shared" si="55"/>
        <v>GNM</v>
      </c>
    </row>
    <row r="3531" spans="1:15" hidden="1" outlineLevel="3" x14ac:dyDescent="0.25">
      <c r="A3531" s="169" t="s">
        <v>1356</v>
      </c>
      <c r="B3531" s="169" t="s">
        <v>1357</v>
      </c>
      <c r="C3531" s="169" t="s">
        <v>1347</v>
      </c>
      <c r="D3531" s="169">
        <v>2.5</v>
      </c>
      <c r="E3531" s="171">
        <v>47016</v>
      </c>
      <c r="J3531" s="169">
        <v>1.81</v>
      </c>
      <c r="K3531" s="171">
        <v>45017</v>
      </c>
      <c r="L3531" s="169">
        <v>8934.5300000000007</v>
      </c>
      <c r="M3531" s="169">
        <v>102.36639</v>
      </c>
      <c r="N3531" s="170">
        <v>9145.9558240000006</v>
      </c>
      <c r="O3531" s="169" t="str">
        <f t="shared" si="55"/>
        <v>GNM</v>
      </c>
    </row>
    <row r="3532" spans="1:15" hidden="1" outlineLevel="3" x14ac:dyDescent="0.25">
      <c r="A3532" s="169" t="s">
        <v>1356</v>
      </c>
      <c r="B3532" s="169" t="s">
        <v>1357</v>
      </c>
      <c r="C3532" s="169" t="s">
        <v>1347</v>
      </c>
      <c r="D3532" s="169">
        <v>2.5</v>
      </c>
      <c r="E3532" s="171">
        <v>47016</v>
      </c>
      <c r="J3532" s="169">
        <v>1.81</v>
      </c>
      <c r="K3532" s="171">
        <v>45047</v>
      </c>
      <c r="L3532" s="169">
        <v>9035.2999999999993</v>
      </c>
      <c r="M3532" s="169">
        <v>102.36639</v>
      </c>
      <c r="N3532" s="170">
        <v>9249.1104360000008</v>
      </c>
      <c r="O3532" s="169" t="str">
        <f t="shared" si="55"/>
        <v>GNM</v>
      </c>
    </row>
    <row r="3533" spans="1:15" hidden="1" outlineLevel="3" x14ac:dyDescent="0.25">
      <c r="A3533" s="169" t="s">
        <v>1356</v>
      </c>
      <c r="B3533" s="169" t="s">
        <v>1357</v>
      </c>
      <c r="C3533" s="169" t="s">
        <v>1347</v>
      </c>
      <c r="D3533" s="169">
        <v>2.5</v>
      </c>
      <c r="E3533" s="171">
        <v>47016</v>
      </c>
      <c r="J3533" s="169">
        <v>1.81</v>
      </c>
      <c r="K3533" s="171">
        <v>45078</v>
      </c>
      <c r="L3533" s="169">
        <v>9067.48</v>
      </c>
      <c r="M3533" s="169">
        <v>102.36639</v>
      </c>
      <c r="N3533" s="170">
        <v>9282.0519399999994</v>
      </c>
      <c r="O3533" s="169" t="str">
        <f t="shared" si="55"/>
        <v>GNM</v>
      </c>
    </row>
    <row r="3534" spans="1:15" hidden="1" outlineLevel="3" x14ac:dyDescent="0.25">
      <c r="A3534" s="169" t="s">
        <v>1356</v>
      </c>
      <c r="B3534" s="169" t="s">
        <v>1357</v>
      </c>
      <c r="C3534" s="169" t="s">
        <v>1347</v>
      </c>
      <c r="D3534" s="169">
        <v>2.5</v>
      </c>
      <c r="E3534" s="171">
        <v>47016</v>
      </c>
      <c r="J3534" s="169">
        <v>1.81</v>
      </c>
      <c r="K3534" s="171">
        <v>45108</v>
      </c>
      <c r="L3534" s="169">
        <v>9116.84</v>
      </c>
      <c r="M3534" s="169">
        <v>102.36639</v>
      </c>
      <c r="N3534" s="170">
        <v>9332.5799900000002</v>
      </c>
      <c r="O3534" s="169" t="str">
        <f t="shared" si="55"/>
        <v>GNM</v>
      </c>
    </row>
    <row r="3535" spans="1:15" hidden="1" outlineLevel="3" x14ac:dyDescent="0.25">
      <c r="A3535" s="169" t="s">
        <v>1356</v>
      </c>
      <c r="B3535" s="169" t="s">
        <v>1357</v>
      </c>
      <c r="C3535" s="169" t="s">
        <v>1347</v>
      </c>
      <c r="D3535" s="169">
        <v>2.5</v>
      </c>
      <c r="E3535" s="171">
        <v>47016</v>
      </c>
      <c r="J3535" s="169">
        <v>1.81</v>
      </c>
      <c r="K3535" s="171">
        <v>45139</v>
      </c>
      <c r="L3535" s="169">
        <v>8914.4699999999993</v>
      </c>
      <c r="M3535" s="169">
        <v>102.36639</v>
      </c>
      <c r="N3535" s="170">
        <v>9125.4211269999996</v>
      </c>
      <c r="O3535" s="169" t="str">
        <f t="shared" si="55"/>
        <v>GNM</v>
      </c>
    </row>
    <row r="3536" spans="1:15" hidden="1" outlineLevel="3" x14ac:dyDescent="0.25">
      <c r="A3536" s="169" t="s">
        <v>1356</v>
      </c>
      <c r="B3536" s="169" t="s">
        <v>1357</v>
      </c>
      <c r="C3536" s="169" t="s">
        <v>1347</v>
      </c>
      <c r="D3536" s="169">
        <v>2.5</v>
      </c>
      <c r="E3536" s="171">
        <v>47016</v>
      </c>
      <c r="J3536" s="169">
        <v>1.81</v>
      </c>
      <c r="K3536" s="171">
        <v>45170</v>
      </c>
      <c r="L3536" s="169">
        <v>8928.1</v>
      </c>
      <c r="M3536" s="169">
        <v>102.36639</v>
      </c>
      <c r="N3536" s="170">
        <v>9139.3736659999995</v>
      </c>
      <c r="O3536" s="169" t="str">
        <f t="shared" si="55"/>
        <v>GNM</v>
      </c>
    </row>
    <row r="3537" spans="1:15" hidden="1" outlineLevel="3" x14ac:dyDescent="0.25">
      <c r="A3537" s="169" t="s">
        <v>1356</v>
      </c>
      <c r="B3537" s="169" t="s">
        <v>1357</v>
      </c>
      <c r="C3537" s="169" t="s">
        <v>1347</v>
      </c>
      <c r="D3537" s="169">
        <v>2.5</v>
      </c>
      <c r="E3537" s="171">
        <v>47016</v>
      </c>
      <c r="J3537" s="169">
        <v>1.81</v>
      </c>
      <c r="K3537" s="171">
        <v>45200</v>
      </c>
      <c r="L3537" s="169">
        <v>8636.4</v>
      </c>
      <c r="M3537" s="169">
        <v>102.36639</v>
      </c>
      <c r="N3537" s="170">
        <v>8840.7709059999997</v>
      </c>
      <c r="O3537" s="169" t="str">
        <f t="shared" si="55"/>
        <v>GNM</v>
      </c>
    </row>
    <row r="3538" spans="1:15" hidden="1" outlineLevel="3" x14ac:dyDescent="0.25">
      <c r="A3538" s="169" t="s">
        <v>1356</v>
      </c>
      <c r="B3538" s="169" t="s">
        <v>1357</v>
      </c>
      <c r="C3538" s="169" t="s">
        <v>1347</v>
      </c>
      <c r="D3538" s="169">
        <v>2.5</v>
      </c>
      <c r="E3538" s="171">
        <v>47016</v>
      </c>
      <c r="J3538" s="169">
        <v>1.81</v>
      </c>
      <c r="K3538" s="171">
        <v>45231</v>
      </c>
      <c r="L3538" s="169">
        <v>8591.6</v>
      </c>
      <c r="M3538" s="169">
        <v>102.36639</v>
      </c>
      <c r="N3538" s="170">
        <v>8794.9107629999999</v>
      </c>
      <c r="O3538" s="169" t="str">
        <f t="shared" si="55"/>
        <v>GNM</v>
      </c>
    </row>
    <row r="3539" spans="1:15" hidden="1" outlineLevel="3" x14ac:dyDescent="0.25">
      <c r="A3539" s="169" t="s">
        <v>1356</v>
      </c>
      <c r="B3539" s="169" t="s">
        <v>1357</v>
      </c>
      <c r="C3539" s="169" t="s">
        <v>1347</v>
      </c>
      <c r="D3539" s="169">
        <v>2.5</v>
      </c>
      <c r="E3539" s="171">
        <v>47016</v>
      </c>
      <c r="J3539" s="169">
        <v>1.81</v>
      </c>
      <c r="K3539" s="171">
        <v>45261</v>
      </c>
      <c r="L3539" s="169">
        <v>8458.2099999999991</v>
      </c>
      <c r="M3539" s="169">
        <v>102.36639</v>
      </c>
      <c r="N3539" s="170">
        <v>8658.3642359999994</v>
      </c>
      <c r="O3539" s="169" t="str">
        <f t="shared" si="55"/>
        <v>GNM</v>
      </c>
    </row>
    <row r="3540" spans="1:15" hidden="1" outlineLevel="3" x14ac:dyDescent="0.25">
      <c r="A3540" s="169" t="s">
        <v>1356</v>
      </c>
      <c r="B3540" s="169" t="s">
        <v>1357</v>
      </c>
      <c r="C3540" s="169" t="s">
        <v>1347</v>
      </c>
      <c r="D3540" s="169">
        <v>2.5</v>
      </c>
      <c r="E3540" s="171">
        <v>47016</v>
      </c>
      <c r="J3540" s="169">
        <v>1.81</v>
      </c>
      <c r="K3540" s="171">
        <v>45292</v>
      </c>
      <c r="L3540" s="169">
        <v>8468.0400000000009</v>
      </c>
      <c r="M3540" s="169">
        <v>102.36639</v>
      </c>
      <c r="N3540" s="170">
        <v>8668.4268520000005</v>
      </c>
      <c r="O3540" s="169" t="str">
        <f t="shared" si="55"/>
        <v>GNM</v>
      </c>
    </row>
    <row r="3541" spans="1:15" hidden="1" outlineLevel="3" x14ac:dyDescent="0.25">
      <c r="A3541" s="169" t="s">
        <v>1356</v>
      </c>
      <c r="B3541" s="169" t="s">
        <v>1357</v>
      </c>
      <c r="C3541" s="169" t="s">
        <v>1347</v>
      </c>
      <c r="D3541" s="169">
        <v>2.5</v>
      </c>
      <c r="E3541" s="171">
        <v>47016</v>
      </c>
      <c r="J3541" s="169">
        <v>1.81</v>
      </c>
      <c r="K3541" s="171">
        <v>45323</v>
      </c>
      <c r="L3541" s="169">
        <v>8156.86</v>
      </c>
      <c r="M3541" s="169">
        <v>102.36639</v>
      </c>
      <c r="N3541" s="170">
        <v>8349.8831190000001</v>
      </c>
      <c r="O3541" s="169" t="str">
        <f t="shared" si="55"/>
        <v>GNM</v>
      </c>
    </row>
    <row r="3542" spans="1:15" hidden="1" outlineLevel="3" x14ac:dyDescent="0.25">
      <c r="A3542" s="169" t="s">
        <v>1356</v>
      </c>
      <c r="B3542" s="169" t="s">
        <v>1357</v>
      </c>
      <c r="C3542" s="169" t="s">
        <v>1347</v>
      </c>
      <c r="D3542" s="169">
        <v>2.5</v>
      </c>
      <c r="E3542" s="171">
        <v>47016</v>
      </c>
      <c r="J3542" s="169">
        <v>1.81</v>
      </c>
      <c r="K3542" s="171">
        <v>45352</v>
      </c>
      <c r="L3542" s="169">
        <v>8172</v>
      </c>
      <c r="M3542" s="169">
        <v>102.36639</v>
      </c>
      <c r="N3542" s="170">
        <v>8365.3813910000008</v>
      </c>
      <c r="O3542" s="169" t="str">
        <f t="shared" si="55"/>
        <v>GNM</v>
      </c>
    </row>
    <row r="3543" spans="1:15" hidden="1" outlineLevel="3" x14ac:dyDescent="0.25">
      <c r="A3543" s="169" t="s">
        <v>1356</v>
      </c>
      <c r="B3543" s="169" t="s">
        <v>1357</v>
      </c>
      <c r="C3543" s="169" t="s">
        <v>1347</v>
      </c>
      <c r="D3543" s="169">
        <v>2.5</v>
      </c>
      <c r="E3543" s="171">
        <v>47016</v>
      </c>
      <c r="J3543" s="169">
        <v>1.81</v>
      </c>
      <c r="K3543" s="171">
        <v>45383</v>
      </c>
      <c r="L3543" s="169">
        <v>8398.8799999999992</v>
      </c>
      <c r="M3543" s="169">
        <v>102.36639</v>
      </c>
      <c r="N3543" s="170">
        <v>8597.6302560000004</v>
      </c>
      <c r="O3543" s="169" t="str">
        <f t="shared" si="55"/>
        <v>GNM</v>
      </c>
    </row>
    <row r="3544" spans="1:15" hidden="1" outlineLevel="3" x14ac:dyDescent="0.25">
      <c r="A3544" s="169" t="s">
        <v>1356</v>
      </c>
      <c r="B3544" s="169" t="s">
        <v>1357</v>
      </c>
      <c r="C3544" s="169" t="s">
        <v>1347</v>
      </c>
      <c r="D3544" s="169">
        <v>2.5</v>
      </c>
      <c r="E3544" s="171">
        <v>47016</v>
      </c>
      <c r="J3544" s="169">
        <v>1.81</v>
      </c>
      <c r="K3544" s="171">
        <v>45413</v>
      </c>
      <c r="L3544" s="169">
        <v>8483.31</v>
      </c>
      <c r="M3544" s="169">
        <v>102.36639</v>
      </c>
      <c r="N3544" s="170">
        <v>8684.0581999999995</v>
      </c>
      <c r="O3544" s="169" t="str">
        <f t="shared" si="55"/>
        <v>GNM</v>
      </c>
    </row>
    <row r="3545" spans="1:15" hidden="1" outlineLevel="3" x14ac:dyDescent="0.25">
      <c r="A3545" s="169" t="s">
        <v>1356</v>
      </c>
      <c r="B3545" s="169" t="s">
        <v>1357</v>
      </c>
      <c r="C3545" s="169" t="s">
        <v>1347</v>
      </c>
      <c r="D3545" s="169">
        <v>2.5</v>
      </c>
      <c r="E3545" s="171">
        <v>47016</v>
      </c>
      <c r="J3545" s="169">
        <v>1.81</v>
      </c>
      <c r="K3545" s="171">
        <v>45444</v>
      </c>
      <c r="L3545" s="169">
        <v>8513.67</v>
      </c>
      <c r="M3545" s="169">
        <v>102.36639</v>
      </c>
      <c r="N3545" s="170">
        <v>8715.1366359999993</v>
      </c>
      <c r="O3545" s="169" t="str">
        <f t="shared" si="55"/>
        <v>GNM</v>
      </c>
    </row>
    <row r="3546" spans="1:15" hidden="1" outlineLevel="3" x14ac:dyDescent="0.25">
      <c r="A3546" s="169" t="s">
        <v>1356</v>
      </c>
      <c r="B3546" s="169" t="s">
        <v>1357</v>
      </c>
      <c r="C3546" s="169" t="s">
        <v>1347</v>
      </c>
      <c r="D3546" s="169">
        <v>2.5</v>
      </c>
      <c r="E3546" s="171">
        <v>47016</v>
      </c>
      <c r="J3546" s="169">
        <v>1.81</v>
      </c>
      <c r="K3546" s="171">
        <v>45474</v>
      </c>
      <c r="L3546" s="169">
        <v>8548.19</v>
      </c>
      <c r="M3546" s="169">
        <v>102.36639</v>
      </c>
      <c r="N3546" s="170">
        <v>8750.4735130000008</v>
      </c>
      <c r="O3546" s="169" t="str">
        <f t="shared" si="55"/>
        <v>GNM</v>
      </c>
    </row>
    <row r="3547" spans="1:15" hidden="1" outlineLevel="3" x14ac:dyDescent="0.25">
      <c r="A3547" s="169" t="s">
        <v>1356</v>
      </c>
      <c r="B3547" s="169" t="s">
        <v>1357</v>
      </c>
      <c r="C3547" s="169" t="s">
        <v>1347</v>
      </c>
      <c r="D3547" s="169">
        <v>2.5</v>
      </c>
      <c r="E3547" s="171">
        <v>47016</v>
      </c>
      <c r="J3547" s="169">
        <v>1.81</v>
      </c>
      <c r="K3547" s="171">
        <v>45505</v>
      </c>
      <c r="L3547" s="169">
        <v>8409.27</v>
      </c>
      <c r="M3547" s="169">
        <v>102.36639</v>
      </c>
      <c r="N3547" s="170">
        <v>8608.2661239999998</v>
      </c>
      <c r="O3547" s="169" t="str">
        <f t="shared" si="55"/>
        <v>GNM</v>
      </c>
    </row>
    <row r="3548" spans="1:15" hidden="1" outlineLevel="3" x14ac:dyDescent="0.25">
      <c r="A3548" s="169" t="s">
        <v>1356</v>
      </c>
      <c r="B3548" s="169" t="s">
        <v>1357</v>
      </c>
      <c r="C3548" s="169" t="s">
        <v>1347</v>
      </c>
      <c r="D3548" s="169">
        <v>2.5</v>
      </c>
      <c r="E3548" s="171">
        <v>47016</v>
      </c>
      <c r="J3548" s="169">
        <v>1.81</v>
      </c>
      <c r="K3548" s="171">
        <v>45536</v>
      </c>
      <c r="L3548" s="169">
        <v>8345.02</v>
      </c>
      <c r="M3548" s="169">
        <v>102.36639</v>
      </c>
      <c r="N3548" s="170">
        <v>8542.4957190000005</v>
      </c>
      <c r="O3548" s="169" t="str">
        <f t="shared" si="55"/>
        <v>GNM</v>
      </c>
    </row>
    <row r="3549" spans="1:15" hidden="1" outlineLevel="3" x14ac:dyDescent="0.25">
      <c r="A3549" s="169" t="s">
        <v>1356</v>
      </c>
      <c r="B3549" s="169" t="s">
        <v>1357</v>
      </c>
      <c r="C3549" s="169" t="s">
        <v>1347</v>
      </c>
      <c r="D3549" s="169">
        <v>2.5</v>
      </c>
      <c r="E3549" s="171">
        <v>47016</v>
      </c>
      <c r="J3549" s="169">
        <v>1.81</v>
      </c>
      <c r="K3549" s="171">
        <v>45566</v>
      </c>
      <c r="L3549" s="169">
        <v>8082.2</v>
      </c>
      <c r="M3549" s="169">
        <v>102.36639</v>
      </c>
      <c r="N3549" s="170">
        <v>8273.4563730000009</v>
      </c>
      <c r="O3549" s="169" t="str">
        <f t="shared" si="55"/>
        <v>GNM</v>
      </c>
    </row>
    <row r="3550" spans="1:15" hidden="1" outlineLevel="3" x14ac:dyDescent="0.25">
      <c r="A3550" s="169" t="s">
        <v>1356</v>
      </c>
      <c r="B3550" s="169" t="s">
        <v>1357</v>
      </c>
      <c r="C3550" s="169" t="s">
        <v>1347</v>
      </c>
      <c r="D3550" s="169">
        <v>2.5</v>
      </c>
      <c r="E3550" s="171">
        <v>47016</v>
      </c>
      <c r="J3550" s="169">
        <v>1.81</v>
      </c>
      <c r="K3550" s="171">
        <v>45597</v>
      </c>
      <c r="L3550" s="169">
        <v>7982.29</v>
      </c>
      <c r="M3550" s="169">
        <v>102.36639</v>
      </c>
      <c r="N3550" s="170">
        <v>8171.1821120000004</v>
      </c>
      <c r="O3550" s="169" t="str">
        <f t="shared" si="55"/>
        <v>GNM</v>
      </c>
    </row>
    <row r="3551" spans="1:15" hidden="1" outlineLevel="3" x14ac:dyDescent="0.25">
      <c r="A3551" s="169" t="s">
        <v>1356</v>
      </c>
      <c r="B3551" s="169" t="s">
        <v>1357</v>
      </c>
      <c r="C3551" s="169" t="s">
        <v>1347</v>
      </c>
      <c r="D3551" s="169">
        <v>2.5</v>
      </c>
      <c r="E3551" s="171">
        <v>47016</v>
      </c>
      <c r="J3551" s="169">
        <v>1.81</v>
      </c>
      <c r="K3551" s="171">
        <v>45627</v>
      </c>
      <c r="L3551" s="169">
        <v>7826.21</v>
      </c>
      <c r="M3551" s="169">
        <v>102.36639</v>
      </c>
      <c r="N3551" s="170">
        <v>8011.4086509999997</v>
      </c>
      <c r="O3551" s="169" t="str">
        <f t="shared" si="55"/>
        <v>GNM</v>
      </c>
    </row>
    <row r="3552" spans="1:15" hidden="1" outlineLevel="3" x14ac:dyDescent="0.25">
      <c r="A3552" s="169" t="s">
        <v>1356</v>
      </c>
      <c r="B3552" s="169" t="s">
        <v>1357</v>
      </c>
      <c r="C3552" s="169" t="s">
        <v>1347</v>
      </c>
      <c r="D3552" s="169">
        <v>2.5</v>
      </c>
      <c r="E3552" s="171">
        <v>47016</v>
      </c>
      <c r="J3552" s="169">
        <v>1.81</v>
      </c>
      <c r="K3552" s="171">
        <v>45658</v>
      </c>
      <c r="L3552" s="169">
        <v>7761.93</v>
      </c>
      <c r="M3552" s="169">
        <v>102.36639</v>
      </c>
      <c r="N3552" s="170">
        <v>7945.6075350000001</v>
      </c>
      <c r="O3552" s="169" t="str">
        <f t="shared" si="55"/>
        <v>GNM</v>
      </c>
    </row>
    <row r="3553" spans="1:15" hidden="1" outlineLevel="3" x14ac:dyDescent="0.25">
      <c r="A3553" s="169" t="s">
        <v>1356</v>
      </c>
      <c r="B3553" s="169" t="s">
        <v>1357</v>
      </c>
      <c r="C3553" s="169" t="s">
        <v>1347</v>
      </c>
      <c r="D3553" s="169">
        <v>2.5</v>
      </c>
      <c r="E3553" s="171">
        <v>47016</v>
      </c>
      <c r="J3553" s="169">
        <v>1.81</v>
      </c>
      <c r="K3553" s="171">
        <v>45689</v>
      </c>
      <c r="L3553" s="169">
        <v>7497.04</v>
      </c>
      <c r="M3553" s="169">
        <v>102.36639</v>
      </c>
      <c r="N3553" s="170">
        <v>7674.4492049999999</v>
      </c>
      <c r="O3553" s="169" t="str">
        <f t="shared" si="55"/>
        <v>GNM</v>
      </c>
    </row>
    <row r="3554" spans="1:15" hidden="1" outlineLevel="3" x14ac:dyDescent="0.25">
      <c r="A3554" s="169" t="s">
        <v>1356</v>
      </c>
      <c r="B3554" s="169" t="s">
        <v>1357</v>
      </c>
      <c r="C3554" s="169" t="s">
        <v>1347</v>
      </c>
      <c r="D3554" s="169">
        <v>2.5</v>
      </c>
      <c r="E3554" s="171">
        <v>47016</v>
      </c>
      <c r="J3554" s="169">
        <v>1.81</v>
      </c>
      <c r="K3554" s="171">
        <v>45717</v>
      </c>
      <c r="L3554" s="169">
        <v>7438.55</v>
      </c>
      <c r="M3554" s="169">
        <v>102.36639</v>
      </c>
      <c r="N3554" s="170">
        <v>7614.5751030000001</v>
      </c>
      <c r="O3554" s="169" t="str">
        <f t="shared" si="55"/>
        <v>GNM</v>
      </c>
    </row>
    <row r="3555" spans="1:15" hidden="1" outlineLevel="3" x14ac:dyDescent="0.25">
      <c r="A3555" s="169" t="s">
        <v>1356</v>
      </c>
      <c r="B3555" s="169" t="s">
        <v>1357</v>
      </c>
      <c r="C3555" s="169" t="s">
        <v>1347</v>
      </c>
      <c r="D3555" s="169">
        <v>2.5</v>
      </c>
      <c r="E3555" s="171">
        <v>47016</v>
      </c>
      <c r="J3555" s="169">
        <v>1.81</v>
      </c>
      <c r="K3555" s="171">
        <v>45748</v>
      </c>
      <c r="L3555" s="169">
        <v>7507.82</v>
      </c>
      <c r="M3555" s="169">
        <v>102.36639</v>
      </c>
      <c r="N3555" s="170">
        <v>7685.4843019999998</v>
      </c>
      <c r="O3555" s="169" t="str">
        <f t="shared" si="55"/>
        <v>GNM</v>
      </c>
    </row>
    <row r="3556" spans="1:15" hidden="1" outlineLevel="3" x14ac:dyDescent="0.25">
      <c r="A3556" s="169" t="s">
        <v>1356</v>
      </c>
      <c r="B3556" s="169" t="s">
        <v>1357</v>
      </c>
      <c r="C3556" s="169" t="s">
        <v>1347</v>
      </c>
      <c r="D3556" s="169">
        <v>2.5</v>
      </c>
      <c r="E3556" s="171">
        <v>47016</v>
      </c>
      <c r="J3556" s="169">
        <v>1.81</v>
      </c>
      <c r="K3556" s="171">
        <v>45778</v>
      </c>
      <c r="L3556" s="169">
        <v>7485.63</v>
      </c>
      <c r="M3556" s="169">
        <v>102.36639</v>
      </c>
      <c r="N3556" s="170">
        <v>7662.7691999999997</v>
      </c>
      <c r="O3556" s="169" t="str">
        <f t="shared" si="55"/>
        <v>GNM</v>
      </c>
    </row>
    <row r="3557" spans="1:15" hidden="1" outlineLevel="3" x14ac:dyDescent="0.25">
      <c r="A3557" s="169" t="s">
        <v>1356</v>
      </c>
      <c r="B3557" s="169" t="s">
        <v>1357</v>
      </c>
      <c r="C3557" s="169" t="s">
        <v>1347</v>
      </c>
      <c r="D3557" s="169">
        <v>2.5</v>
      </c>
      <c r="E3557" s="171">
        <v>47016</v>
      </c>
      <c r="J3557" s="169">
        <v>1.81</v>
      </c>
      <c r="K3557" s="171">
        <v>45809</v>
      </c>
      <c r="L3557" s="169">
        <v>7428.4</v>
      </c>
      <c r="M3557" s="169">
        <v>102.36639</v>
      </c>
      <c r="N3557" s="170">
        <v>7604.1849149999998</v>
      </c>
      <c r="O3557" s="169" t="str">
        <f t="shared" si="55"/>
        <v>GNM</v>
      </c>
    </row>
    <row r="3558" spans="1:15" hidden="1" outlineLevel="3" x14ac:dyDescent="0.25">
      <c r="A3558" s="169" t="s">
        <v>1356</v>
      </c>
      <c r="B3558" s="169" t="s">
        <v>1357</v>
      </c>
      <c r="C3558" s="169" t="s">
        <v>1347</v>
      </c>
      <c r="D3558" s="169">
        <v>2.5</v>
      </c>
      <c r="E3558" s="171">
        <v>47016</v>
      </c>
      <c r="J3558" s="169">
        <v>1.81</v>
      </c>
      <c r="K3558" s="171">
        <v>45839</v>
      </c>
      <c r="L3558" s="169">
        <v>7371.92</v>
      </c>
      <c r="M3558" s="169">
        <v>102.36639</v>
      </c>
      <c r="N3558" s="170">
        <v>7546.3683780000001</v>
      </c>
      <c r="O3558" s="169" t="str">
        <f t="shared" si="55"/>
        <v>GNM</v>
      </c>
    </row>
    <row r="3559" spans="1:15" hidden="1" outlineLevel="3" x14ac:dyDescent="0.25">
      <c r="A3559" s="169" t="s">
        <v>1356</v>
      </c>
      <c r="B3559" s="169" t="s">
        <v>1357</v>
      </c>
      <c r="C3559" s="169" t="s">
        <v>1347</v>
      </c>
      <c r="D3559" s="169">
        <v>2.5</v>
      </c>
      <c r="E3559" s="171">
        <v>47016</v>
      </c>
      <c r="J3559" s="169">
        <v>1.81</v>
      </c>
      <c r="K3559" s="171">
        <v>45870</v>
      </c>
      <c r="L3559" s="169">
        <v>7212.92</v>
      </c>
      <c r="M3559" s="169">
        <v>102.36639</v>
      </c>
      <c r="N3559" s="170">
        <v>7383.605818</v>
      </c>
      <c r="O3559" s="169" t="str">
        <f t="shared" si="55"/>
        <v>GNM</v>
      </c>
    </row>
    <row r="3560" spans="1:15" hidden="1" outlineLevel="3" x14ac:dyDescent="0.25">
      <c r="A3560" s="169" t="s">
        <v>1356</v>
      </c>
      <c r="B3560" s="169" t="s">
        <v>1357</v>
      </c>
      <c r="C3560" s="169" t="s">
        <v>1347</v>
      </c>
      <c r="D3560" s="169">
        <v>2.5</v>
      </c>
      <c r="E3560" s="171">
        <v>47016</v>
      </c>
      <c r="J3560" s="169">
        <v>1.81</v>
      </c>
      <c r="K3560" s="171">
        <v>45901</v>
      </c>
      <c r="L3560" s="169">
        <v>7096.97</v>
      </c>
      <c r="M3560" s="169">
        <v>102.36639</v>
      </c>
      <c r="N3560" s="170">
        <v>7264.9119879999998</v>
      </c>
      <c r="O3560" s="169" t="str">
        <f t="shared" si="55"/>
        <v>GNM</v>
      </c>
    </row>
    <row r="3561" spans="1:15" hidden="1" outlineLevel="3" x14ac:dyDescent="0.25">
      <c r="A3561" s="169" t="s">
        <v>1356</v>
      </c>
      <c r="B3561" s="169" t="s">
        <v>1357</v>
      </c>
      <c r="C3561" s="169" t="s">
        <v>1347</v>
      </c>
      <c r="D3561" s="169">
        <v>2.5</v>
      </c>
      <c r="E3561" s="171">
        <v>47016</v>
      </c>
      <c r="J3561" s="169">
        <v>1.81</v>
      </c>
      <c r="K3561" s="171">
        <v>45931</v>
      </c>
      <c r="L3561" s="169">
        <v>6868.71</v>
      </c>
      <c r="M3561" s="169">
        <v>102.36639</v>
      </c>
      <c r="N3561" s="170">
        <v>7031.2504669999998</v>
      </c>
      <c r="O3561" s="169" t="str">
        <f t="shared" si="55"/>
        <v>GNM</v>
      </c>
    </row>
    <row r="3562" spans="1:15" hidden="1" outlineLevel="3" x14ac:dyDescent="0.25">
      <c r="A3562" s="169" t="s">
        <v>1356</v>
      </c>
      <c r="B3562" s="169" t="s">
        <v>1357</v>
      </c>
      <c r="C3562" s="169" t="s">
        <v>1347</v>
      </c>
      <c r="D3562" s="169">
        <v>2.5</v>
      </c>
      <c r="E3562" s="171">
        <v>47016</v>
      </c>
      <c r="J3562" s="169">
        <v>1.81</v>
      </c>
      <c r="K3562" s="171">
        <v>45962</v>
      </c>
      <c r="L3562" s="169">
        <v>6735.74</v>
      </c>
      <c r="M3562" s="169">
        <v>102.36639</v>
      </c>
      <c r="N3562" s="170">
        <v>6895.1338779999996</v>
      </c>
      <c r="O3562" s="169" t="str">
        <f t="shared" si="55"/>
        <v>GNM</v>
      </c>
    </row>
    <row r="3563" spans="1:15" hidden="1" outlineLevel="3" x14ac:dyDescent="0.25">
      <c r="A3563" s="169" t="s">
        <v>1356</v>
      </c>
      <c r="B3563" s="169" t="s">
        <v>1357</v>
      </c>
      <c r="C3563" s="169" t="s">
        <v>1347</v>
      </c>
      <c r="D3563" s="169">
        <v>2.5</v>
      </c>
      <c r="E3563" s="171">
        <v>47016</v>
      </c>
      <c r="J3563" s="169">
        <v>1.81</v>
      </c>
      <c r="K3563" s="171">
        <v>45992</v>
      </c>
      <c r="L3563" s="169">
        <v>6572.6</v>
      </c>
      <c r="M3563" s="169">
        <v>102.36639</v>
      </c>
      <c r="N3563" s="170">
        <v>6728.1333489999997</v>
      </c>
      <c r="O3563" s="169" t="str">
        <f t="shared" si="55"/>
        <v>GNM</v>
      </c>
    </row>
    <row r="3564" spans="1:15" hidden="1" outlineLevel="3" x14ac:dyDescent="0.25">
      <c r="A3564" s="169" t="s">
        <v>1356</v>
      </c>
      <c r="B3564" s="169" t="s">
        <v>1357</v>
      </c>
      <c r="C3564" s="169" t="s">
        <v>1347</v>
      </c>
      <c r="D3564" s="169">
        <v>2.5</v>
      </c>
      <c r="E3564" s="171">
        <v>47016</v>
      </c>
      <c r="J3564" s="169">
        <v>1.81</v>
      </c>
      <c r="K3564" s="171">
        <v>46023</v>
      </c>
      <c r="L3564" s="169">
        <v>6461.09</v>
      </c>
      <c r="M3564" s="169">
        <v>102.36639</v>
      </c>
      <c r="N3564" s="170">
        <v>6613.9845880000003</v>
      </c>
      <c r="O3564" s="169" t="str">
        <f t="shared" ref="O3564:O3627" si="56">LEFT(B3564,3)</f>
        <v>GNM</v>
      </c>
    </row>
    <row r="3565" spans="1:15" hidden="1" outlineLevel="3" x14ac:dyDescent="0.25">
      <c r="A3565" s="169" t="s">
        <v>1356</v>
      </c>
      <c r="B3565" s="169" t="s">
        <v>1357</v>
      </c>
      <c r="C3565" s="169" t="s">
        <v>1347</v>
      </c>
      <c r="D3565" s="169">
        <v>2.5</v>
      </c>
      <c r="E3565" s="171">
        <v>47016</v>
      </c>
      <c r="J3565" s="169">
        <v>1.81</v>
      </c>
      <c r="K3565" s="171">
        <v>46054</v>
      </c>
      <c r="L3565" s="169">
        <v>6242.65</v>
      </c>
      <c r="M3565" s="169">
        <v>102.36639</v>
      </c>
      <c r="N3565" s="170">
        <v>6390.3754449999997</v>
      </c>
      <c r="O3565" s="169" t="str">
        <f t="shared" si="56"/>
        <v>GNM</v>
      </c>
    </row>
    <row r="3566" spans="1:15" hidden="1" outlineLevel="3" x14ac:dyDescent="0.25">
      <c r="A3566" s="169" t="s">
        <v>1356</v>
      </c>
      <c r="B3566" s="169" t="s">
        <v>1357</v>
      </c>
      <c r="C3566" s="169" t="s">
        <v>1347</v>
      </c>
      <c r="D3566" s="169">
        <v>2.5</v>
      </c>
      <c r="E3566" s="171">
        <v>47016</v>
      </c>
      <c r="J3566" s="169">
        <v>1.81</v>
      </c>
      <c r="K3566" s="171">
        <v>46082</v>
      </c>
      <c r="L3566" s="169">
        <v>6136.92</v>
      </c>
      <c r="M3566" s="169">
        <v>102.36639</v>
      </c>
      <c r="N3566" s="170">
        <v>6282.1434609999997</v>
      </c>
      <c r="O3566" s="169" t="str">
        <f t="shared" si="56"/>
        <v>GNM</v>
      </c>
    </row>
    <row r="3567" spans="1:15" hidden="1" outlineLevel="3" x14ac:dyDescent="0.25">
      <c r="A3567" s="169" t="s">
        <v>1356</v>
      </c>
      <c r="B3567" s="169" t="s">
        <v>1357</v>
      </c>
      <c r="C3567" s="169" t="s">
        <v>1347</v>
      </c>
      <c r="D3567" s="169">
        <v>2.5</v>
      </c>
      <c r="E3567" s="171">
        <v>47016</v>
      </c>
      <c r="J3567" s="169">
        <v>1.81</v>
      </c>
      <c r="K3567" s="171">
        <v>46113</v>
      </c>
      <c r="L3567" s="169">
        <v>6096.06</v>
      </c>
      <c r="M3567" s="169">
        <v>102.36639</v>
      </c>
      <c r="N3567" s="170">
        <v>6240.316554</v>
      </c>
      <c r="O3567" s="169" t="str">
        <f t="shared" si="56"/>
        <v>GNM</v>
      </c>
    </row>
    <row r="3568" spans="1:15" hidden="1" outlineLevel="3" x14ac:dyDescent="0.25">
      <c r="A3568" s="169" t="s">
        <v>1356</v>
      </c>
      <c r="B3568" s="169" t="s">
        <v>1357</v>
      </c>
      <c r="C3568" s="169" t="s">
        <v>1347</v>
      </c>
      <c r="D3568" s="169">
        <v>2.5</v>
      </c>
      <c r="E3568" s="171">
        <v>47016</v>
      </c>
      <c r="J3568" s="169">
        <v>1.81</v>
      </c>
      <c r="K3568" s="171">
        <v>46143</v>
      </c>
      <c r="L3568" s="169">
        <v>6004.81</v>
      </c>
      <c r="M3568" s="169">
        <v>102.36639</v>
      </c>
      <c r="N3568" s="170">
        <v>6146.9072230000002</v>
      </c>
      <c r="O3568" s="169" t="str">
        <f t="shared" si="56"/>
        <v>GNM</v>
      </c>
    </row>
    <row r="3569" spans="1:15" hidden="1" outlineLevel="3" x14ac:dyDescent="0.25">
      <c r="A3569" s="169" t="s">
        <v>1356</v>
      </c>
      <c r="B3569" s="169" t="s">
        <v>1357</v>
      </c>
      <c r="C3569" s="169" t="s">
        <v>1347</v>
      </c>
      <c r="D3569" s="169">
        <v>2.5</v>
      </c>
      <c r="E3569" s="171">
        <v>47016</v>
      </c>
      <c r="J3569" s="169">
        <v>1.81</v>
      </c>
      <c r="K3569" s="171">
        <v>46174</v>
      </c>
      <c r="L3569" s="169">
        <v>5894.25</v>
      </c>
      <c r="M3569" s="169">
        <v>102.36639</v>
      </c>
      <c r="N3569" s="170">
        <v>6033.7309429999996</v>
      </c>
      <c r="O3569" s="169" t="str">
        <f t="shared" si="56"/>
        <v>GNM</v>
      </c>
    </row>
    <row r="3570" spans="1:15" hidden="1" outlineLevel="3" x14ac:dyDescent="0.25">
      <c r="A3570" s="169" t="s">
        <v>1356</v>
      </c>
      <c r="B3570" s="169" t="s">
        <v>1357</v>
      </c>
      <c r="C3570" s="169" t="s">
        <v>1347</v>
      </c>
      <c r="D3570" s="169">
        <v>2.5</v>
      </c>
      <c r="E3570" s="171">
        <v>47016</v>
      </c>
      <c r="J3570" s="169">
        <v>1.81</v>
      </c>
      <c r="K3570" s="171">
        <v>46204</v>
      </c>
      <c r="L3570" s="169">
        <v>5782.68</v>
      </c>
      <c r="M3570" s="169">
        <v>102.36639</v>
      </c>
      <c r="N3570" s="170">
        <v>5919.5207609999998</v>
      </c>
      <c r="O3570" s="169" t="str">
        <f t="shared" si="56"/>
        <v>GNM</v>
      </c>
    </row>
    <row r="3571" spans="1:15" hidden="1" outlineLevel="3" x14ac:dyDescent="0.25">
      <c r="A3571" s="169" t="s">
        <v>1356</v>
      </c>
      <c r="B3571" s="169" t="s">
        <v>1357</v>
      </c>
      <c r="C3571" s="169" t="s">
        <v>1347</v>
      </c>
      <c r="D3571" s="169">
        <v>2.5</v>
      </c>
      <c r="E3571" s="171">
        <v>47016</v>
      </c>
      <c r="J3571" s="169">
        <v>1.81</v>
      </c>
      <c r="K3571" s="171">
        <v>46235</v>
      </c>
      <c r="L3571" s="169">
        <v>5621.67</v>
      </c>
      <c r="M3571" s="169">
        <v>102.36639</v>
      </c>
      <c r="N3571" s="170">
        <v>5754.7006369999999</v>
      </c>
      <c r="O3571" s="169" t="str">
        <f t="shared" si="56"/>
        <v>GNM</v>
      </c>
    </row>
    <row r="3572" spans="1:15" hidden="1" outlineLevel="3" x14ac:dyDescent="0.25">
      <c r="A3572" s="169" t="s">
        <v>1356</v>
      </c>
      <c r="B3572" s="169" t="s">
        <v>1357</v>
      </c>
      <c r="C3572" s="169" t="s">
        <v>1347</v>
      </c>
      <c r="D3572" s="169">
        <v>2.5</v>
      </c>
      <c r="E3572" s="171">
        <v>47016</v>
      </c>
      <c r="J3572" s="169">
        <v>1.81</v>
      </c>
      <c r="K3572" s="171">
        <v>46266</v>
      </c>
      <c r="L3572" s="169">
        <v>5485.24</v>
      </c>
      <c r="M3572" s="169">
        <v>102.36639</v>
      </c>
      <c r="N3572" s="170">
        <v>5615.0421710000001</v>
      </c>
      <c r="O3572" s="169" t="str">
        <f t="shared" si="56"/>
        <v>GNM</v>
      </c>
    </row>
    <row r="3573" spans="1:15" hidden="1" outlineLevel="3" x14ac:dyDescent="0.25">
      <c r="A3573" s="169" t="s">
        <v>1356</v>
      </c>
      <c r="B3573" s="169" t="s">
        <v>1357</v>
      </c>
      <c r="C3573" s="169" t="s">
        <v>1347</v>
      </c>
      <c r="D3573" s="169">
        <v>2.5</v>
      </c>
      <c r="E3573" s="171">
        <v>47016</v>
      </c>
      <c r="J3573" s="169">
        <v>1.81</v>
      </c>
      <c r="K3573" s="171">
        <v>46296</v>
      </c>
      <c r="L3573" s="169">
        <v>5299.09</v>
      </c>
      <c r="M3573" s="169">
        <v>102.36639</v>
      </c>
      <c r="N3573" s="170">
        <v>5424.4871359999997</v>
      </c>
      <c r="O3573" s="169" t="str">
        <f t="shared" si="56"/>
        <v>GNM</v>
      </c>
    </row>
    <row r="3574" spans="1:15" hidden="1" outlineLevel="3" x14ac:dyDescent="0.25">
      <c r="A3574" s="169" t="s">
        <v>1356</v>
      </c>
      <c r="B3574" s="169" t="s">
        <v>1357</v>
      </c>
      <c r="C3574" s="169" t="s">
        <v>1347</v>
      </c>
      <c r="D3574" s="169">
        <v>2.5</v>
      </c>
      <c r="E3574" s="171">
        <v>47016</v>
      </c>
      <c r="J3574" s="169">
        <v>1.81</v>
      </c>
      <c r="K3574" s="171">
        <v>46327</v>
      </c>
      <c r="L3574" s="169">
        <v>5157.99</v>
      </c>
      <c r="M3574" s="169">
        <v>102.36639</v>
      </c>
      <c r="N3574" s="170">
        <v>5280.0481600000003</v>
      </c>
      <c r="O3574" s="169" t="str">
        <f t="shared" si="56"/>
        <v>GNM</v>
      </c>
    </row>
    <row r="3575" spans="1:15" hidden="1" outlineLevel="3" x14ac:dyDescent="0.25">
      <c r="A3575" s="169" t="s">
        <v>1356</v>
      </c>
      <c r="B3575" s="169" t="s">
        <v>1357</v>
      </c>
      <c r="C3575" s="169" t="s">
        <v>1347</v>
      </c>
      <c r="D3575" s="169">
        <v>2.5</v>
      </c>
      <c r="E3575" s="171">
        <v>47016</v>
      </c>
      <c r="J3575" s="169">
        <v>1.81</v>
      </c>
      <c r="K3575" s="171">
        <v>46357</v>
      </c>
      <c r="L3575" s="169">
        <v>5005.16</v>
      </c>
      <c r="M3575" s="169">
        <v>102.36639</v>
      </c>
      <c r="N3575" s="170">
        <v>5123.6016060000002</v>
      </c>
      <c r="O3575" s="169" t="str">
        <f t="shared" si="56"/>
        <v>GNM</v>
      </c>
    </row>
    <row r="3576" spans="1:15" hidden="1" outlineLevel="3" x14ac:dyDescent="0.25">
      <c r="A3576" s="169" t="s">
        <v>1356</v>
      </c>
      <c r="B3576" s="169" t="s">
        <v>1357</v>
      </c>
      <c r="C3576" s="169" t="s">
        <v>1347</v>
      </c>
      <c r="D3576" s="169">
        <v>2.5</v>
      </c>
      <c r="E3576" s="171">
        <v>47016</v>
      </c>
      <c r="J3576" s="169">
        <v>1.81</v>
      </c>
      <c r="K3576" s="171">
        <v>46388</v>
      </c>
      <c r="L3576" s="169">
        <v>4875</v>
      </c>
      <c r="M3576" s="169">
        <v>102.36639</v>
      </c>
      <c r="N3576" s="170">
        <v>4990.3615129999998</v>
      </c>
      <c r="O3576" s="169" t="str">
        <f t="shared" si="56"/>
        <v>GNM</v>
      </c>
    </row>
    <row r="3577" spans="1:15" hidden="1" outlineLevel="3" x14ac:dyDescent="0.25">
      <c r="A3577" s="169" t="s">
        <v>1356</v>
      </c>
      <c r="B3577" s="169" t="s">
        <v>1357</v>
      </c>
      <c r="C3577" s="169" t="s">
        <v>1347</v>
      </c>
      <c r="D3577" s="169">
        <v>2.5</v>
      </c>
      <c r="E3577" s="171">
        <v>47016</v>
      </c>
      <c r="J3577" s="169">
        <v>1.81</v>
      </c>
      <c r="K3577" s="171">
        <v>46419</v>
      </c>
      <c r="L3577" s="169">
        <v>4703.8900000000003</v>
      </c>
      <c r="M3577" s="169">
        <v>102.36639</v>
      </c>
      <c r="N3577" s="170">
        <v>4815.2023829999998</v>
      </c>
      <c r="O3577" s="169" t="str">
        <f t="shared" si="56"/>
        <v>GNM</v>
      </c>
    </row>
    <row r="3578" spans="1:15" hidden="1" outlineLevel="3" x14ac:dyDescent="0.25">
      <c r="A3578" s="169" t="s">
        <v>1356</v>
      </c>
      <c r="B3578" s="169" t="s">
        <v>1357</v>
      </c>
      <c r="C3578" s="169" t="s">
        <v>1347</v>
      </c>
      <c r="D3578" s="169">
        <v>2.5</v>
      </c>
      <c r="E3578" s="171">
        <v>47016</v>
      </c>
      <c r="J3578" s="169">
        <v>1.81</v>
      </c>
      <c r="K3578" s="171">
        <v>46447</v>
      </c>
      <c r="L3578" s="169">
        <v>4579.12</v>
      </c>
      <c r="M3578" s="169">
        <v>102.36639</v>
      </c>
      <c r="N3578" s="170">
        <v>4687.4798380000002</v>
      </c>
      <c r="O3578" s="169" t="str">
        <f t="shared" si="56"/>
        <v>GNM</v>
      </c>
    </row>
    <row r="3579" spans="1:15" hidden="1" outlineLevel="3" x14ac:dyDescent="0.25">
      <c r="A3579" s="169" t="s">
        <v>1356</v>
      </c>
      <c r="B3579" s="169" t="s">
        <v>1357</v>
      </c>
      <c r="C3579" s="169" t="s">
        <v>1347</v>
      </c>
      <c r="D3579" s="169">
        <v>2.5</v>
      </c>
      <c r="E3579" s="171">
        <v>47016</v>
      </c>
      <c r="J3579" s="169">
        <v>1.81</v>
      </c>
      <c r="K3579" s="171">
        <v>46478</v>
      </c>
      <c r="L3579" s="169">
        <v>4476.29</v>
      </c>
      <c r="M3579" s="169">
        <v>102.36639</v>
      </c>
      <c r="N3579" s="170">
        <v>4582.2164789999997</v>
      </c>
      <c r="O3579" s="169" t="str">
        <f t="shared" si="56"/>
        <v>GNM</v>
      </c>
    </row>
    <row r="3580" spans="1:15" hidden="1" outlineLevel="3" x14ac:dyDescent="0.25">
      <c r="A3580" s="169" t="s">
        <v>1356</v>
      </c>
      <c r="B3580" s="169" t="s">
        <v>1357</v>
      </c>
      <c r="C3580" s="169" t="s">
        <v>1347</v>
      </c>
      <c r="D3580" s="169">
        <v>2.5</v>
      </c>
      <c r="E3580" s="171">
        <v>47016</v>
      </c>
      <c r="J3580" s="169">
        <v>1.81</v>
      </c>
      <c r="K3580" s="171">
        <v>46508</v>
      </c>
      <c r="L3580" s="169">
        <v>4352.63</v>
      </c>
      <c r="M3580" s="169">
        <v>102.36639</v>
      </c>
      <c r="N3580" s="170">
        <v>4455.6302009999999</v>
      </c>
      <c r="O3580" s="169" t="str">
        <f t="shared" si="56"/>
        <v>GNM</v>
      </c>
    </row>
    <row r="3581" spans="1:15" hidden="1" outlineLevel="3" x14ac:dyDescent="0.25">
      <c r="A3581" s="169" t="s">
        <v>1356</v>
      </c>
      <c r="B3581" s="169" t="s">
        <v>1357</v>
      </c>
      <c r="C3581" s="169" t="s">
        <v>1347</v>
      </c>
      <c r="D3581" s="169">
        <v>2.5</v>
      </c>
      <c r="E3581" s="171">
        <v>47016</v>
      </c>
      <c r="J3581" s="169">
        <v>1.81</v>
      </c>
      <c r="K3581" s="171">
        <v>46539</v>
      </c>
      <c r="L3581" s="169">
        <v>4221.1099999999997</v>
      </c>
      <c r="M3581" s="169">
        <v>102.36639</v>
      </c>
      <c r="N3581" s="170">
        <v>4320.9979249999997</v>
      </c>
      <c r="O3581" s="169" t="str">
        <f t="shared" si="56"/>
        <v>GNM</v>
      </c>
    </row>
    <row r="3582" spans="1:15" hidden="1" outlineLevel="3" x14ac:dyDescent="0.25">
      <c r="A3582" s="169" t="s">
        <v>1356</v>
      </c>
      <c r="B3582" s="169" t="s">
        <v>1357</v>
      </c>
      <c r="C3582" s="169" t="s">
        <v>1347</v>
      </c>
      <c r="D3582" s="169">
        <v>2.5</v>
      </c>
      <c r="E3582" s="171">
        <v>47016</v>
      </c>
      <c r="J3582" s="169">
        <v>1.81</v>
      </c>
      <c r="K3582" s="171">
        <v>46569</v>
      </c>
      <c r="L3582" s="169">
        <v>4088.22</v>
      </c>
      <c r="M3582" s="169">
        <v>102.36639</v>
      </c>
      <c r="N3582" s="170">
        <v>4184.963229</v>
      </c>
      <c r="O3582" s="169" t="str">
        <f t="shared" si="56"/>
        <v>GNM</v>
      </c>
    </row>
    <row r="3583" spans="1:15" hidden="1" outlineLevel="3" x14ac:dyDescent="0.25">
      <c r="A3583" s="169" t="s">
        <v>1356</v>
      </c>
      <c r="B3583" s="169" t="s">
        <v>1357</v>
      </c>
      <c r="C3583" s="169" t="s">
        <v>1347</v>
      </c>
      <c r="D3583" s="169">
        <v>2.5</v>
      </c>
      <c r="E3583" s="171">
        <v>47016</v>
      </c>
      <c r="J3583" s="169">
        <v>1.81</v>
      </c>
      <c r="K3583" s="171">
        <v>46600</v>
      </c>
      <c r="L3583" s="169">
        <v>3941.63</v>
      </c>
      <c r="M3583" s="169">
        <v>102.36639</v>
      </c>
      <c r="N3583" s="170">
        <v>4034.9043379999998</v>
      </c>
      <c r="O3583" s="169" t="str">
        <f t="shared" si="56"/>
        <v>GNM</v>
      </c>
    </row>
    <row r="3584" spans="1:15" hidden="1" outlineLevel="3" x14ac:dyDescent="0.25">
      <c r="A3584" s="169" t="s">
        <v>1356</v>
      </c>
      <c r="B3584" s="169" t="s">
        <v>1357</v>
      </c>
      <c r="C3584" s="169" t="s">
        <v>1347</v>
      </c>
      <c r="D3584" s="169">
        <v>2.5</v>
      </c>
      <c r="E3584" s="171">
        <v>47016</v>
      </c>
      <c r="J3584" s="169">
        <v>1.81</v>
      </c>
      <c r="K3584" s="171">
        <v>46631</v>
      </c>
      <c r="L3584" s="169">
        <v>3818.12</v>
      </c>
      <c r="M3584" s="169">
        <v>102.36639</v>
      </c>
      <c r="N3584" s="170">
        <v>3908.4716100000001</v>
      </c>
      <c r="O3584" s="169" t="str">
        <f t="shared" si="56"/>
        <v>GNM</v>
      </c>
    </row>
    <row r="3585" spans="1:15" hidden="1" outlineLevel="3" x14ac:dyDescent="0.25">
      <c r="A3585" s="169" t="s">
        <v>1356</v>
      </c>
      <c r="B3585" s="169" t="s">
        <v>1357</v>
      </c>
      <c r="C3585" s="169" t="s">
        <v>1347</v>
      </c>
      <c r="D3585" s="169">
        <v>2.5</v>
      </c>
      <c r="E3585" s="171">
        <v>47016</v>
      </c>
      <c r="J3585" s="169">
        <v>1.81</v>
      </c>
      <c r="K3585" s="171">
        <v>46661</v>
      </c>
      <c r="L3585" s="169">
        <v>3676.32</v>
      </c>
      <c r="M3585" s="169">
        <v>102.36639</v>
      </c>
      <c r="N3585" s="170">
        <v>3763.316069</v>
      </c>
      <c r="O3585" s="169" t="str">
        <f t="shared" si="56"/>
        <v>GNM</v>
      </c>
    </row>
    <row r="3586" spans="1:15" hidden="1" outlineLevel="3" x14ac:dyDescent="0.25">
      <c r="A3586" s="169" t="s">
        <v>1356</v>
      </c>
      <c r="B3586" s="169" t="s">
        <v>1357</v>
      </c>
      <c r="C3586" s="169" t="s">
        <v>1347</v>
      </c>
      <c r="D3586" s="169">
        <v>2.5</v>
      </c>
      <c r="E3586" s="171">
        <v>47016</v>
      </c>
      <c r="J3586" s="169">
        <v>1.81</v>
      </c>
      <c r="K3586" s="171">
        <v>46692</v>
      </c>
      <c r="L3586" s="169">
        <v>3537.98</v>
      </c>
      <c r="M3586" s="169">
        <v>102.36639</v>
      </c>
      <c r="N3586" s="170">
        <v>3621.702405</v>
      </c>
      <c r="O3586" s="169" t="str">
        <f t="shared" si="56"/>
        <v>GNM</v>
      </c>
    </row>
    <row r="3587" spans="1:15" hidden="1" outlineLevel="3" x14ac:dyDescent="0.25">
      <c r="A3587" s="169" t="s">
        <v>1356</v>
      </c>
      <c r="B3587" s="169" t="s">
        <v>1357</v>
      </c>
      <c r="C3587" s="169" t="s">
        <v>1347</v>
      </c>
      <c r="D3587" s="169">
        <v>2.5</v>
      </c>
      <c r="E3587" s="171">
        <v>47016</v>
      </c>
      <c r="J3587" s="169">
        <v>1.81</v>
      </c>
      <c r="K3587" s="171">
        <v>46722</v>
      </c>
      <c r="L3587" s="169">
        <v>3391.26</v>
      </c>
      <c r="M3587" s="169">
        <v>102.36639</v>
      </c>
      <c r="N3587" s="170">
        <v>3471.5104379999998</v>
      </c>
      <c r="O3587" s="169" t="str">
        <f t="shared" si="56"/>
        <v>GNM</v>
      </c>
    </row>
    <row r="3588" spans="1:15" hidden="1" outlineLevel="3" x14ac:dyDescent="0.25">
      <c r="A3588" s="169" t="s">
        <v>1356</v>
      </c>
      <c r="B3588" s="169" t="s">
        <v>1357</v>
      </c>
      <c r="C3588" s="169" t="s">
        <v>1347</v>
      </c>
      <c r="D3588" s="169">
        <v>2.5</v>
      </c>
      <c r="E3588" s="171">
        <v>47016</v>
      </c>
      <c r="J3588" s="169">
        <v>1.81</v>
      </c>
      <c r="K3588" s="171">
        <v>46753</v>
      </c>
      <c r="L3588" s="169">
        <v>3241.12</v>
      </c>
      <c r="M3588" s="169">
        <v>102.36639</v>
      </c>
      <c r="N3588" s="170">
        <v>3317.81754</v>
      </c>
      <c r="O3588" s="169" t="str">
        <f t="shared" si="56"/>
        <v>GNM</v>
      </c>
    </row>
    <row r="3589" spans="1:15" hidden="1" outlineLevel="3" x14ac:dyDescent="0.25">
      <c r="A3589" s="169" t="s">
        <v>1356</v>
      </c>
      <c r="B3589" s="169" t="s">
        <v>1357</v>
      </c>
      <c r="C3589" s="169" t="s">
        <v>1347</v>
      </c>
      <c r="D3589" s="169">
        <v>2.5</v>
      </c>
      <c r="E3589" s="171">
        <v>47016</v>
      </c>
      <c r="J3589" s="169">
        <v>1.81</v>
      </c>
      <c r="K3589" s="171">
        <v>46784</v>
      </c>
      <c r="L3589" s="169">
        <v>3083.77</v>
      </c>
      <c r="M3589" s="169">
        <v>102.36639</v>
      </c>
      <c r="N3589" s="170">
        <v>3156.744025</v>
      </c>
      <c r="O3589" s="169" t="str">
        <f t="shared" si="56"/>
        <v>GNM</v>
      </c>
    </row>
    <row r="3590" spans="1:15" hidden="1" outlineLevel="3" x14ac:dyDescent="0.25">
      <c r="A3590" s="169" t="s">
        <v>1358</v>
      </c>
      <c r="B3590" s="169" t="s">
        <v>1359</v>
      </c>
      <c r="C3590" s="169" t="s">
        <v>1347</v>
      </c>
      <c r="D3590" s="169">
        <v>3.5</v>
      </c>
      <c r="E3590" s="171">
        <v>46037</v>
      </c>
      <c r="J3590" s="169">
        <v>2.1</v>
      </c>
      <c r="K3590" s="171">
        <v>43374</v>
      </c>
      <c r="L3590" s="169">
        <v>10001.89</v>
      </c>
      <c r="M3590" s="169">
        <v>103.616</v>
      </c>
      <c r="N3590" s="170">
        <v>10363.55834</v>
      </c>
      <c r="O3590" s="169" t="str">
        <f t="shared" si="56"/>
        <v>GNM</v>
      </c>
    </row>
    <row r="3591" spans="1:15" hidden="1" outlineLevel="3" x14ac:dyDescent="0.25">
      <c r="A3591" s="169" t="s">
        <v>1358</v>
      </c>
      <c r="B3591" s="169" t="s">
        <v>1359</v>
      </c>
      <c r="C3591" s="169" t="s">
        <v>1347</v>
      </c>
      <c r="D3591" s="169">
        <v>3.5</v>
      </c>
      <c r="E3591" s="171">
        <v>46037</v>
      </c>
      <c r="J3591" s="169">
        <v>2.1</v>
      </c>
      <c r="K3591" s="171">
        <v>43405</v>
      </c>
      <c r="L3591" s="169">
        <v>10659.08</v>
      </c>
      <c r="M3591" s="169">
        <v>103.616</v>
      </c>
      <c r="N3591" s="170">
        <v>11044.51233</v>
      </c>
      <c r="O3591" s="169" t="str">
        <f t="shared" si="56"/>
        <v>GNM</v>
      </c>
    </row>
    <row r="3592" spans="1:15" hidden="1" outlineLevel="3" x14ac:dyDescent="0.25">
      <c r="A3592" s="169" t="s">
        <v>1358</v>
      </c>
      <c r="B3592" s="169" t="s">
        <v>1359</v>
      </c>
      <c r="C3592" s="169" t="s">
        <v>1347</v>
      </c>
      <c r="D3592" s="169">
        <v>3.5</v>
      </c>
      <c r="E3592" s="171">
        <v>46037</v>
      </c>
      <c r="J3592" s="169">
        <v>2.1</v>
      </c>
      <c r="K3592" s="171">
        <v>43435</v>
      </c>
      <c r="L3592" s="169">
        <v>10039.36</v>
      </c>
      <c r="M3592" s="169">
        <v>103.616</v>
      </c>
      <c r="N3592" s="170">
        <v>10402.383260000001</v>
      </c>
      <c r="O3592" s="169" t="str">
        <f t="shared" si="56"/>
        <v>GNM</v>
      </c>
    </row>
    <row r="3593" spans="1:15" hidden="1" outlineLevel="3" x14ac:dyDescent="0.25">
      <c r="A3593" s="169" t="s">
        <v>1358</v>
      </c>
      <c r="B3593" s="169" t="s">
        <v>1359</v>
      </c>
      <c r="C3593" s="169" t="s">
        <v>1347</v>
      </c>
      <c r="D3593" s="169">
        <v>3.5</v>
      </c>
      <c r="E3593" s="171">
        <v>46037</v>
      </c>
      <c r="J3593" s="169">
        <v>2.1</v>
      </c>
      <c r="K3593" s="171">
        <v>43466</v>
      </c>
      <c r="L3593" s="169">
        <v>9648.16</v>
      </c>
      <c r="M3593" s="169">
        <v>103.616</v>
      </c>
      <c r="N3593" s="170">
        <v>9997.0374659999998</v>
      </c>
      <c r="O3593" s="169" t="str">
        <f t="shared" si="56"/>
        <v>GNM</v>
      </c>
    </row>
    <row r="3594" spans="1:15" hidden="1" outlineLevel="3" x14ac:dyDescent="0.25">
      <c r="A3594" s="169" t="s">
        <v>1358</v>
      </c>
      <c r="B3594" s="169" t="s">
        <v>1359</v>
      </c>
      <c r="C3594" s="169" t="s">
        <v>1347</v>
      </c>
      <c r="D3594" s="169">
        <v>3.5</v>
      </c>
      <c r="E3594" s="171">
        <v>46037</v>
      </c>
      <c r="J3594" s="169">
        <v>2.1</v>
      </c>
      <c r="K3594" s="171">
        <v>43497</v>
      </c>
      <c r="L3594" s="169">
        <v>9095.19</v>
      </c>
      <c r="M3594" s="169">
        <v>103.616</v>
      </c>
      <c r="N3594" s="170">
        <v>9424.0720700000002</v>
      </c>
      <c r="O3594" s="169" t="str">
        <f t="shared" si="56"/>
        <v>GNM</v>
      </c>
    </row>
    <row r="3595" spans="1:15" hidden="1" outlineLevel="3" x14ac:dyDescent="0.25">
      <c r="A3595" s="169" t="s">
        <v>1358</v>
      </c>
      <c r="B3595" s="169" t="s">
        <v>1359</v>
      </c>
      <c r="C3595" s="169" t="s">
        <v>1347</v>
      </c>
      <c r="D3595" s="169">
        <v>3.5</v>
      </c>
      <c r="E3595" s="171">
        <v>46037</v>
      </c>
      <c r="J3595" s="169">
        <v>2.1</v>
      </c>
      <c r="K3595" s="171">
        <v>43525</v>
      </c>
      <c r="L3595" s="169">
        <v>8910.35</v>
      </c>
      <c r="M3595" s="169">
        <v>103.616</v>
      </c>
      <c r="N3595" s="170">
        <v>9232.548256</v>
      </c>
      <c r="O3595" s="169" t="str">
        <f t="shared" si="56"/>
        <v>GNM</v>
      </c>
    </row>
    <row r="3596" spans="1:15" hidden="1" outlineLevel="3" x14ac:dyDescent="0.25">
      <c r="A3596" s="169" t="s">
        <v>1358</v>
      </c>
      <c r="B3596" s="169" t="s">
        <v>1359</v>
      </c>
      <c r="C3596" s="169" t="s">
        <v>1347</v>
      </c>
      <c r="D3596" s="169">
        <v>3.5</v>
      </c>
      <c r="E3596" s="171">
        <v>46037</v>
      </c>
      <c r="J3596" s="169">
        <v>2.1</v>
      </c>
      <c r="K3596" s="171">
        <v>43556</v>
      </c>
      <c r="L3596" s="169">
        <v>9260.43</v>
      </c>
      <c r="M3596" s="169">
        <v>103.616</v>
      </c>
      <c r="N3596" s="170">
        <v>9595.2871489999998</v>
      </c>
      <c r="O3596" s="169" t="str">
        <f t="shared" si="56"/>
        <v>GNM</v>
      </c>
    </row>
    <row r="3597" spans="1:15" hidden="1" outlineLevel="3" x14ac:dyDescent="0.25">
      <c r="A3597" s="169" t="s">
        <v>1358</v>
      </c>
      <c r="B3597" s="169" t="s">
        <v>1359</v>
      </c>
      <c r="C3597" s="169" t="s">
        <v>1347</v>
      </c>
      <c r="D3597" s="169">
        <v>3.5</v>
      </c>
      <c r="E3597" s="171">
        <v>46037</v>
      </c>
      <c r="J3597" s="169">
        <v>2.1</v>
      </c>
      <c r="K3597" s="171">
        <v>43586</v>
      </c>
      <c r="L3597" s="169">
        <v>9584.3700000000008</v>
      </c>
      <c r="M3597" s="169">
        <v>103.616</v>
      </c>
      <c r="N3597" s="170">
        <v>9930.9408189999995</v>
      </c>
      <c r="O3597" s="169" t="str">
        <f t="shared" si="56"/>
        <v>GNM</v>
      </c>
    </row>
    <row r="3598" spans="1:15" hidden="1" outlineLevel="3" x14ac:dyDescent="0.25">
      <c r="A3598" s="169" t="s">
        <v>1358</v>
      </c>
      <c r="B3598" s="169" t="s">
        <v>1359</v>
      </c>
      <c r="C3598" s="169" t="s">
        <v>1347</v>
      </c>
      <c r="D3598" s="169">
        <v>3.5</v>
      </c>
      <c r="E3598" s="171">
        <v>46037</v>
      </c>
      <c r="J3598" s="169">
        <v>2.1</v>
      </c>
      <c r="K3598" s="171">
        <v>43617</v>
      </c>
      <c r="L3598" s="169">
        <v>9648.57</v>
      </c>
      <c r="M3598" s="169">
        <v>103.616</v>
      </c>
      <c r="N3598" s="170">
        <v>9997.4622909999998</v>
      </c>
      <c r="O3598" s="169" t="str">
        <f t="shared" si="56"/>
        <v>GNM</v>
      </c>
    </row>
    <row r="3599" spans="1:15" hidden="1" outlineLevel="3" x14ac:dyDescent="0.25">
      <c r="A3599" s="169" t="s">
        <v>1358</v>
      </c>
      <c r="B3599" s="169" t="s">
        <v>1359</v>
      </c>
      <c r="C3599" s="169" t="s">
        <v>1347</v>
      </c>
      <c r="D3599" s="169">
        <v>3.5</v>
      </c>
      <c r="E3599" s="171">
        <v>46037</v>
      </c>
      <c r="J3599" s="169">
        <v>2.1</v>
      </c>
      <c r="K3599" s="171">
        <v>43647</v>
      </c>
      <c r="L3599" s="169">
        <v>9397.24</v>
      </c>
      <c r="M3599" s="169">
        <v>103.616</v>
      </c>
      <c r="N3599" s="170">
        <v>9737.0441979999996</v>
      </c>
      <c r="O3599" s="169" t="str">
        <f t="shared" si="56"/>
        <v>GNM</v>
      </c>
    </row>
    <row r="3600" spans="1:15" hidden="1" outlineLevel="3" x14ac:dyDescent="0.25">
      <c r="A3600" s="169" t="s">
        <v>1358</v>
      </c>
      <c r="B3600" s="169" t="s">
        <v>1359</v>
      </c>
      <c r="C3600" s="169" t="s">
        <v>1347</v>
      </c>
      <c r="D3600" s="169">
        <v>3.5</v>
      </c>
      <c r="E3600" s="171">
        <v>46037</v>
      </c>
      <c r="J3600" s="169">
        <v>2.1</v>
      </c>
      <c r="K3600" s="171">
        <v>43678</v>
      </c>
      <c r="L3600" s="169">
        <v>9439.07</v>
      </c>
      <c r="M3600" s="169">
        <v>103.616</v>
      </c>
      <c r="N3600" s="170">
        <v>9780.3867709999995</v>
      </c>
      <c r="O3600" s="169" t="str">
        <f t="shared" si="56"/>
        <v>GNM</v>
      </c>
    </row>
    <row r="3601" spans="1:15" hidden="1" outlineLevel="3" x14ac:dyDescent="0.25">
      <c r="A3601" s="169" t="s">
        <v>1358</v>
      </c>
      <c r="B3601" s="169" t="s">
        <v>1359</v>
      </c>
      <c r="C3601" s="169" t="s">
        <v>1347</v>
      </c>
      <c r="D3601" s="169">
        <v>3.5</v>
      </c>
      <c r="E3601" s="171">
        <v>46037</v>
      </c>
      <c r="J3601" s="169">
        <v>2.1</v>
      </c>
      <c r="K3601" s="171">
        <v>43709</v>
      </c>
      <c r="L3601" s="169">
        <v>9228.07</v>
      </c>
      <c r="M3601" s="169">
        <v>103.616</v>
      </c>
      <c r="N3601" s="170">
        <v>9561.7570109999997</v>
      </c>
      <c r="O3601" s="169" t="str">
        <f t="shared" si="56"/>
        <v>GNM</v>
      </c>
    </row>
    <row r="3602" spans="1:15" hidden="1" outlineLevel="3" x14ac:dyDescent="0.25">
      <c r="A3602" s="169" t="s">
        <v>1358</v>
      </c>
      <c r="B3602" s="169" t="s">
        <v>1359</v>
      </c>
      <c r="C3602" s="169" t="s">
        <v>1347</v>
      </c>
      <c r="D3602" s="169">
        <v>3.5</v>
      </c>
      <c r="E3602" s="171">
        <v>46037</v>
      </c>
      <c r="J3602" s="169">
        <v>2.1</v>
      </c>
      <c r="K3602" s="171">
        <v>43739</v>
      </c>
      <c r="L3602" s="169">
        <v>8645.9</v>
      </c>
      <c r="M3602" s="169">
        <v>103.616</v>
      </c>
      <c r="N3602" s="170">
        <v>8958.5357440000007</v>
      </c>
      <c r="O3602" s="169" t="str">
        <f t="shared" si="56"/>
        <v>GNM</v>
      </c>
    </row>
    <row r="3603" spans="1:15" hidden="1" outlineLevel="3" x14ac:dyDescent="0.25">
      <c r="A3603" s="169" t="s">
        <v>1358</v>
      </c>
      <c r="B3603" s="169" t="s">
        <v>1359</v>
      </c>
      <c r="C3603" s="169" t="s">
        <v>1347</v>
      </c>
      <c r="D3603" s="169">
        <v>3.5</v>
      </c>
      <c r="E3603" s="171">
        <v>46037</v>
      </c>
      <c r="J3603" s="169">
        <v>2.1</v>
      </c>
      <c r="K3603" s="171">
        <v>43770</v>
      </c>
      <c r="L3603" s="169">
        <v>8662.67</v>
      </c>
      <c r="M3603" s="169">
        <v>103.616</v>
      </c>
      <c r="N3603" s="170">
        <v>8975.9121469999991</v>
      </c>
      <c r="O3603" s="169" t="str">
        <f t="shared" si="56"/>
        <v>GNM</v>
      </c>
    </row>
    <row r="3604" spans="1:15" hidden="1" outlineLevel="3" x14ac:dyDescent="0.25">
      <c r="A3604" s="169" t="s">
        <v>1358</v>
      </c>
      <c r="B3604" s="169" t="s">
        <v>1359</v>
      </c>
      <c r="C3604" s="169" t="s">
        <v>1347</v>
      </c>
      <c r="D3604" s="169">
        <v>3.5</v>
      </c>
      <c r="E3604" s="171">
        <v>46037</v>
      </c>
      <c r="J3604" s="169">
        <v>2.1</v>
      </c>
      <c r="K3604" s="171">
        <v>43800</v>
      </c>
      <c r="L3604" s="169">
        <v>8198.3700000000008</v>
      </c>
      <c r="M3604" s="169">
        <v>103.616</v>
      </c>
      <c r="N3604" s="170">
        <v>8494.8230590000003</v>
      </c>
      <c r="O3604" s="169" t="str">
        <f t="shared" si="56"/>
        <v>GNM</v>
      </c>
    </row>
    <row r="3605" spans="1:15" hidden="1" outlineLevel="3" x14ac:dyDescent="0.25">
      <c r="A3605" s="169" t="s">
        <v>1358</v>
      </c>
      <c r="B3605" s="169" t="s">
        <v>1359</v>
      </c>
      <c r="C3605" s="169" t="s">
        <v>1347</v>
      </c>
      <c r="D3605" s="169">
        <v>3.5</v>
      </c>
      <c r="E3605" s="171">
        <v>46037</v>
      </c>
      <c r="J3605" s="169">
        <v>2.1</v>
      </c>
      <c r="K3605" s="171">
        <v>43831</v>
      </c>
      <c r="L3605" s="169">
        <v>8193.77</v>
      </c>
      <c r="M3605" s="169">
        <v>103.616</v>
      </c>
      <c r="N3605" s="170">
        <v>8490.0567229999997</v>
      </c>
      <c r="O3605" s="169" t="str">
        <f t="shared" si="56"/>
        <v>GNM</v>
      </c>
    </row>
    <row r="3606" spans="1:15" hidden="1" outlineLevel="3" x14ac:dyDescent="0.25">
      <c r="A3606" s="169" t="s">
        <v>1358</v>
      </c>
      <c r="B3606" s="169" t="s">
        <v>1359</v>
      </c>
      <c r="C3606" s="169" t="s">
        <v>1347</v>
      </c>
      <c r="D3606" s="169">
        <v>3.5</v>
      </c>
      <c r="E3606" s="171">
        <v>46037</v>
      </c>
      <c r="J3606" s="169">
        <v>2.1</v>
      </c>
      <c r="K3606" s="171">
        <v>43862</v>
      </c>
      <c r="L3606" s="169">
        <v>7754.58</v>
      </c>
      <c r="M3606" s="169">
        <v>103.616</v>
      </c>
      <c r="N3606" s="170">
        <v>8034.9856129999998</v>
      </c>
      <c r="O3606" s="169" t="str">
        <f t="shared" si="56"/>
        <v>GNM</v>
      </c>
    </row>
    <row r="3607" spans="1:15" hidden="1" outlineLevel="3" x14ac:dyDescent="0.25">
      <c r="A3607" s="169" t="s">
        <v>1358</v>
      </c>
      <c r="B3607" s="169" t="s">
        <v>1359</v>
      </c>
      <c r="C3607" s="169" t="s">
        <v>1347</v>
      </c>
      <c r="D3607" s="169">
        <v>3.5</v>
      </c>
      <c r="E3607" s="171">
        <v>46037</v>
      </c>
      <c r="J3607" s="169">
        <v>2.1</v>
      </c>
      <c r="K3607" s="171">
        <v>43891</v>
      </c>
      <c r="L3607" s="169">
        <v>7638.21</v>
      </c>
      <c r="M3607" s="169">
        <v>103.616</v>
      </c>
      <c r="N3607" s="170">
        <v>7914.407674</v>
      </c>
      <c r="O3607" s="169" t="str">
        <f t="shared" si="56"/>
        <v>GNM</v>
      </c>
    </row>
    <row r="3608" spans="1:15" hidden="1" outlineLevel="3" x14ac:dyDescent="0.25">
      <c r="A3608" s="169" t="s">
        <v>1358</v>
      </c>
      <c r="B3608" s="169" t="s">
        <v>1359</v>
      </c>
      <c r="C3608" s="169" t="s">
        <v>1347</v>
      </c>
      <c r="D3608" s="169">
        <v>3.5</v>
      </c>
      <c r="E3608" s="171">
        <v>46037</v>
      </c>
      <c r="J3608" s="169">
        <v>2.1</v>
      </c>
      <c r="K3608" s="171">
        <v>43922</v>
      </c>
      <c r="L3608" s="169">
        <v>7968.37</v>
      </c>
      <c r="M3608" s="169">
        <v>103.616</v>
      </c>
      <c r="N3608" s="170">
        <v>8256.5062589999998</v>
      </c>
      <c r="O3608" s="169" t="str">
        <f t="shared" si="56"/>
        <v>GNM</v>
      </c>
    </row>
    <row r="3609" spans="1:15" hidden="1" outlineLevel="3" x14ac:dyDescent="0.25">
      <c r="A3609" s="169" t="s">
        <v>1358</v>
      </c>
      <c r="B3609" s="169" t="s">
        <v>1359</v>
      </c>
      <c r="C3609" s="169" t="s">
        <v>1347</v>
      </c>
      <c r="D3609" s="169">
        <v>3.5</v>
      </c>
      <c r="E3609" s="171">
        <v>46037</v>
      </c>
      <c r="J3609" s="169">
        <v>2.1</v>
      </c>
      <c r="K3609" s="171">
        <v>43952</v>
      </c>
      <c r="L3609" s="169">
        <v>8116.23</v>
      </c>
      <c r="M3609" s="169">
        <v>103.616</v>
      </c>
      <c r="N3609" s="170">
        <v>8409.7128769999999</v>
      </c>
      <c r="O3609" s="169" t="str">
        <f t="shared" si="56"/>
        <v>GNM</v>
      </c>
    </row>
    <row r="3610" spans="1:15" hidden="1" outlineLevel="3" x14ac:dyDescent="0.25">
      <c r="A3610" s="169" t="s">
        <v>1358</v>
      </c>
      <c r="B3610" s="169" t="s">
        <v>1359</v>
      </c>
      <c r="C3610" s="169" t="s">
        <v>1347</v>
      </c>
      <c r="D3610" s="169">
        <v>3.5</v>
      </c>
      <c r="E3610" s="171">
        <v>46037</v>
      </c>
      <c r="J3610" s="169">
        <v>2.1</v>
      </c>
      <c r="K3610" s="171">
        <v>43983</v>
      </c>
      <c r="L3610" s="169">
        <v>7969.27</v>
      </c>
      <c r="M3610" s="169">
        <v>103.616</v>
      </c>
      <c r="N3610" s="170">
        <v>8257.4388029999991</v>
      </c>
      <c r="O3610" s="169" t="str">
        <f t="shared" si="56"/>
        <v>GNM</v>
      </c>
    </row>
    <row r="3611" spans="1:15" hidden="1" outlineLevel="3" x14ac:dyDescent="0.25">
      <c r="A3611" s="169" t="s">
        <v>1358</v>
      </c>
      <c r="B3611" s="169" t="s">
        <v>1359</v>
      </c>
      <c r="C3611" s="169" t="s">
        <v>1347</v>
      </c>
      <c r="D3611" s="169">
        <v>3.5</v>
      </c>
      <c r="E3611" s="171">
        <v>46037</v>
      </c>
      <c r="J3611" s="169">
        <v>2.1</v>
      </c>
      <c r="K3611" s="171">
        <v>44013</v>
      </c>
      <c r="L3611" s="169">
        <v>8194.5</v>
      </c>
      <c r="M3611" s="169">
        <v>103.616</v>
      </c>
      <c r="N3611" s="170">
        <v>8490.8131200000007</v>
      </c>
      <c r="O3611" s="169" t="str">
        <f t="shared" si="56"/>
        <v>GNM</v>
      </c>
    </row>
    <row r="3612" spans="1:15" hidden="1" outlineLevel="3" x14ac:dyDescent="0.25">
      <c r="A3612" s="169" t="s">
        <v>1358</v>
      </c>
      <c r="B3612" s="169" t="s">
        <v>1359</v>
      </c>
      <c r="C3612" s="169" t="s">
        <v>1347</v>
      </c>
      <c r="D3612" s="169">
        <v>3.5</v>
      </c>
      <c r="E3612" s="171">
        <v>46037</v>
      </c>
      <c r="J3612" s="169">
        <v>2.1</v>
      </c>
      <c r="K3612" s="171">
        <v>44044</v>
      </c>
      <c r="L3612" s="169">
        <v>8001.95</v>
      </c>
      <c r="M3612" s="169">
        <v>103.616</v>
      </c>
      <c r="N3612" s="170">
        <v>8291.3005119999998</v>
      </c>
      <c r="O3612" s="169" t="str">
        <f t="shared" si="56"/>
        <v>GNM</v>
      </c>
    </row>
    <row r="3613" spans="1:15" hidden="1" outlineLevel="3" x14ac:dyDescent="0.25">
      <c r="A3613" s="169" t="s">
        <v>1358</v>
      </c>
      <c r="B3613" s="169" t="s">
        <v>1359</v>
      </c>
      <c r="C3613" s="169" t="s">
        <v>1347</v>
      </c>
      <c r="D3613" s="169">
        <v>3.5</v>
      </c>
      <c r="E3613" s="171">
        <v>46037</v>
      </c>
      <c r="J3613" s="169">
        <v>2.1</v>
      </c>
      <c r="K3613" s="171">
        <v>44075</v>
      </c>
      <c r="L3613" s="169">
        <v>7749.81</v>
      </c>
      <c r="M3613" s="169">
        <v>103.616</v>
      </c>
      <c r="N3613" s="170">
        <v>8030.04313</v>
      </c>
      <c r="O3613" s="169" t="str">
        <f t="shared" si="56"/>
        <v>GNM</v>
      </c>
    </row>
    <row r="3614" spans="1:15" hidden="1" outlineLevel="3" x14ac:dyDescent="0.25">
      <c r="A3614" s="169" t="s">
        <v>1358</v>
      </c>
      <c r="B3614" s="169" t="s">
        <v>1359</v>
      </c>
      <c r="C3614" s="169" t="s">
        <v>1347</v>
      </c>
      <c r="D3614" s="169">
        <v>3.5</v>
      </c>
      <c r="E3614" s="171">
        <v>46037</v>
      </c>
      <c r="J3614" s="169">
        <v>2.1</v>
      </c>
      <c r="K3614" s="171">
        <v>44105</v>
      </c>
      <c r="L3614" s="169">
        <v>7508.4</v>
      </c>
      <c r="M3614" s="169">
        <v>103.616</v>
      </c>
      <c r="N3614" s="170">
        <v>7779.9037440000002</v>
      </c>
      <c r="O3614" s="169" t="str">
        <f t="shared" si="56"/>
        <v>GNM</v>
      </c>
    </row>
    <row r="3615" spans="1:15" hidden="1" outlineLevel="3" x14ac:dyDescent="0.25">
      <c r="A3615" s="169" t="s">
        <v>1358</v>
      </c>
      <c r="B3615" s="169" t="s">
        <v>1359</v>
      </c>
      <c r="C3615" s="169" t="s">
        <v>1347</v>
      </c>
      <c r="D3615" s="169">
        <v>3.5</v>
      </c>
      <c r="E3615" s="171">
        <v>46037</v>
      </c>
      <c r="J3615" s="169">
        <v>2.1</v>
      </c>
      <c r="K3615" s="171">
        <v>44136</v>
      </c>
      <c r="L3615" s="169">
        <v>7347.26</v>
      </c>
      <c r="M3615" s="169">
        <v>103.616</v>
      </c>
      <c r="N3615" s="170">
        <v>7612.9369219999999</v>
      </c>
      <c r="O3615" s="169" t="str">
        <f t="shared" si="56"/>
        <v>GNM</v>
      </c>
    </row>
    <row r="3616" spans="1:15" hidden="1" outlineLevel="3" x14ac:dyDescent="0.25">
      <c r="A3616" s="169" t="s">
        <v>1358</v>
      </c>
      <c r="B3616" s="169" t="s">
        <v>1359</v>
      </c>
      <c r="C3616" s="169" t="s">
        <v>1347</v>
      </c>
      <c r="D3616" s="169">
        <v>3.5</v>
      </c>
      <c r="E3616" s="171">
        <v>46037</v>
      </c>
      <c r="J3616" s="169">
        <v>2.1</v>
      </c>
      <c r="K3616" s="171">
        <v>44166</v>
      </c>
      <c r="L3616" s="169">
        <v>7093.08</v>
      </c>
      <c r="M3616" s="169">
        <v>103.616</v>
      </c>
      <c r="N3616" s="170">
        <v>7349.5657730000003</v>
      </c>
      <c r="O3616" s="169" t="str">
        <f t="shared" si="56"/>
        <v>GNM</v>
      </c>
    </row>
    <row r="3617" spans="1:15" hidden="1" outlineLevel="3" x14ac:dyDescent="0.25">
      <c r="A3617" s="169" t="s">
        <v>1358</v>
      </c>
      <c r="B3617" s="169" t="s">
        <v>1359</v>
      </c>
      <c r="C3617" s="169" t="s">
        <v>1347</v>
      </c>
      <c r="D3617" s="169">
        <v>3.5</v>
      </c>
      <c r="E3617" s="171">
        <v>46037</v>
      </c>
      <c r="J3617" s="169">
        <v>2.1</v>
      </c>
      <c r="K3617" s="171">
        <v>44197</v>
      </c>
      <c r="L3617" s="169">
        <v>7144.18</v>
      </c>
      <c r="M3617" s="169">
        <v>103.616</v>
      </c>
      <c r="N3617" s="170">
        <v>7402.5135490000002</v>
      </c>
      <c r="O3617" s="169" t="str">
        <f t="shared" si="56"/>
        <v>GNM</v>
      </c>
    </row>
    <row r="3618" spans="1:15" hidden="1" outlineLevel="3" x14ac:dyDescent="0.25">
      <c r="A3618" s="169" t="s">
        <v>1358</v>
      </c>
      <c r="B3618" s="169" t="s">
        <v>1359</v>
      </c>
      <c r="C3618" s="169" t="s">
        <v>1347</v>
      </c>
      <c r="D3618" s="169">
        <v>3.5</v>
      </c>
      <c r="E3618" s="171">
        <v>46037</v>
      </c>
      <c r="J3618" s="169">
        <v>2.1</v>
      </c>
      <c r="K3618" s="171">
        <v>44228</v>
      </c>
      <c r="L3618" s="169">
        <v>6754.85</v>
      </c>
      <c r="M3618" s="169">
        <v>103.616</v>
      </c>
      <c r="N3618" s="170">
        <v>6999.1053760000004</v>
      </c>
      <c r="O3618" s="169" t="str">
        <f t="shared" si="56"/>
        <v>GNM</v>
      </c>
    </row>
    <row r="3619" spans="1:15" hidden="1" outlineLevel="3" x14ac:dyDescent="0.25">
      <c r="A3619" s="169" t="s">
        <v>1358</v>
      </c>
      <c r="B3619" s="169" t="s">
        <v>1359</v>
      </c>
      <c r="C3619" s="169" t="s">
        <v>1347</v>
      </c>
      <c r="D3619" s="169">
        <v>3.5</v>
      </c>
      <c r="E3619" s="171">
        <v>46037</v>
      </c>
      <c r="J3619" s="169">
        <v>2.1</v>
      </c>
      <c r="K3619" s="171">
        <v>44256</v>
      </c>
      <c r="L3619" s="169">
        <v>6772.91</v>
      </c>
      <c r="M3619" s="169">
        <v>103.616</v>
      </c>
      <c r="N3619" s="170">
        <v>7017.8184259999998</v>
      </c>
      <c r="O3619" s="169" t="str">
        <f t="shared" si="56"/>
        <v>GNM</v>
      </c>
    </row>
    <row r="3620" spans="1:15" hidden="1" outlineLevel="3" x14ac:dyDescent="0.25">
      <c r="A3620" s="169" t="s">
        <v>1358</v>
      </c>
      <c r="B3620" s="169" t="s">
        <v>1359</v>
      </c>
      <c r="C3620" s="169" t="s">
        <v>1347</v>
      </c>
      <c r="D3620" s="169">
        <v>3.5</v>
      </c>
      <c r="E3620" s="171">
        <v>46037</v>
      </c>
      <c r="J3620" s="169">
        <v>2.1</v>
      </c>
      <c r="K3620" s="171">
        <v>44287</v>
      </c>
      <c r="L3620" s="169">
        <v>7038.45</v>
      </c>
      <c r="M3620" s="169">
        <v>103.616</v>
      </c>
      <c r="N3620" s="170">
        <v>7292.9603520000001</v>
      </c>
      <c r="O3620" s="169" t="str">
        <f t="shared" si="56"/>
        <v>GNM</v>
      </c>
    </row>
    <row r="3621" spans="1:15" hidden="1" outlineLevel="3" x14ac:dyDescent="0.25">
      <c r="A3621" s="169" t="s">
        <v>1358</v>
      </c>
      <c r="B3621" s="169" t="s">
        <v>1359</v>
      </c>
      <c r="C3621" s="169" t="s">
        <v>1347</v>
      </c>
      <c r="D3621" s="169">
        <v>3.5</v>
      </c>
      <c r="E3621" s="171">
        <v>46037</v>
      </c>
      <c r="J3621" s="169">
        <v>2.1</v>
      </c>
      <c r="K3621" s="171">
        <v>44317</v>
      </c>
      <c r="L3621" s="169">
        <v>7133.37</v>
      </c>
      <c r="M3621" s="169">
        <v>103.616</v>
      </c>
      <c r="N3621" s="170">
        <v>7391.3126590000002</v>
      </c>
      <c r="O3621" s="169" t="str">
        <f t="shared" si="56"/>
        <v>GNM</v>
      </c>
    </row>
    <row r="3622" spans="1:15" hidden="1" outlineLevel="3" x14ac:dyDescent="0.25">
      <c r="A3622" s="169" t="s">
        <v>1358</v>
      </c>
      <c r="B3622" s="169" t="s">
        <v>1359</v>
      </c>
      <c r="C3622" s="169" t="s">
        <v>1347</v>
      </c>
      <c r="D3622" s="169">
        <v>3.5</v>
      </c>
      <c r="E3622" s="171">
        <v>46037</v>
      </c>
      <c r="J3622" s="169">
        <v>2.1</v>
      </c>
      <c r="K3622" s="171">
        <v>44348</v>
      </c>
      <c r="L3622" s="169">
        <v>7179.58</v>
      </c>
      <c r="M3622" s="169">
        <v>103.616</v>
      </c>
      <c r="N3622" s="170">
        <v>7439.1936130000004</v>
      </c>
      <c r="O3622" s="169" t="str">
        <f t="shared" si="56"/>
        <v>GNM</v>
      </c>
    </row>
    <row r="3623" spans="1:15" hidden="1" outlineLevel="3" x14ac:dyDescent="0.25">
      <c r="A3623" s="169" t="s">
        <v>1358</v>
      </c>
      <c r="B3623" s="169" t="s">
        <v>1359</v>
      </c>
      <c r="C3623" s="169" t="s">
        <v>1347</v>
      </c>
      <c r="D3623" s="169">
        <v>3.5</v>
      </c>
      <c r="E3623" s="171">
        <v>46037</v>
      </c>
      <c r="J3623" s="169">
        <v>2.1</v>
      </c>
      <c r="K3623" s="171">
        <v>44378</v>
      </c>
      <c r="L3623" s="169">
        <v>7240.48</v>
      </c>
      <c r="M3623" s="169">
        <v>103.616</v>
      </c>
      <c r="N3623" s="170">
        <v>7502.2957569999999</v>
      </c>
      <c r="O3623" s="169" t="str">
        <f t="shared" si="56"/>
        <v>GNM</v>
      </c>
    </row>
    <row r="3624" spans="1:15" hidden="1" outlineLevel="3" x14ac:dyDescent="0.25">
      <c r="A3624" s="169" t="s">
        <v>1358</v>
      </c>
      <c r="B3624" s="169" t="s">
        <v>1359</v>
      </c>
      <c r="C3624" s="169" t="s">
        <v>1347</v>
      </c>
      <c r="D3624" s="169">
        <v>3.5</v>
      </c>
      <c r="E3624" s="171">
        <v>46037</v>
      </c>
      <c r="J3624" s="169">
        <v>2.1</v>
      </c>
      <c r="K3624" s="171">
        <v>44409</v>
      </c>
      <c r="L3624" s="169">
        <v>7119.7</v>
      </c>
      <c r="M3624" s="169">
        <v>103.616</v>
      </c>
      <c r="N3624" s="170">
        <v>7377.1483520000002</v>
      </c>
      <c r="O3624" s="169" t="str">
        <f t="shared" si="56"/>
        <v>GNM</v>
      </c>
    </row>
    <row r="3625" spans="1:15" hidden="1" outlineLevel="3" x14ac:dyDescent="0.25">
      <c r="A3625" s="169" t="s">
        <v>1358</v>
      </c>
      <c r="B3625" s="169" t="s">
        <v>1359</v>
      </c>
      <c r="C3625" s="169" t="s">
        <v>1347</v>
      </c>
      <c r="D3625" s="169">
        <v>3.5</v>
      </c>
      <c r="E3625" s="171">
        <v>46037</v>
      </c>
      <c r="J3625" s="169">
        <v>2.1</v>
      </c>
      <c r="K3625" s="171">
        <v>44440</v>
      </c>
      <c r="L3625" s="169">
        <v>7092.97</v>
      </c>
      <c r="M3625" s="169">
        <v>103.616</v>
      </c>
      <c r="N3625" s="170">
        <v>7349.4517949999999</v>
      </c>
      <c r="O3625" s="169" t="str">
        <f t="shared" si="56"/>
        <v>GNM</v>
      </c>
    </row>
    <row r="3626" spans="1:15" hidden="1" outlineLevel="3" x14ac:dyDescent="0.25">
      <c r="A3626" s="169" t="s">
        <v>1358</v>
      </c>
      <c r="B3626" s="169" t="s">
        <v>1359</v>
      </c>
      <c r="C3626" s="169" t="s">
        <v>1347</v>
      </c>
      <c r="D3626" s="169">
        <v>3.5</v>
      </c>
      <c r="E3626" s="171">
        <v>46037</v>
      </c>
      <c r="J3626" s="169">
        <v>2.1</v>
      </c>
      <c r="K3626" s="171">
        <v>44470</v>
      </c>
      <c r="L3626" s="169">
        <v>6847.63</v>
      </c>
      <c r="M3626" s="169">
        <v>103.616</v>
      </c>
      <c r="N3626" s="170">
        <v>7095.2403009999998</v>
      </c>
      <c r="O3626" s="169" t="str">
        <f t="shared" si="56"/>
        <v>GNM</v>
      </c>
    </row>
    <row r="3627" spans="1:15" hidden="1" outlineLevel="3" x14ac:dyDescent="0.25">
      <c r="A3627" s="169" t="s">
        <v>1358</v>
      </c>
      <c r="B3627" s="169" t="s">
        <v>1359</v>
      </c>
      <c r="C3627" s="169" t="s">
        <v>1347</v>
      </c>
      <c r="D3627" s="169">
        <v>3.5</v>
      </c>
      <c r="E3627" s="171">
        <v>46037</v>
      </c>
      <c r="J3627" s="169">
        <v>2.1</v>
      </c>
      <c r="K3627" s="171">
        <v>44501</v>
      </c>
      <c r="L3627" s="169">
        <v>6786.81</v>
      </c>
      <c r="M3627" s="169">
        <v>103.616</v>
      </c>
      <c r="N3627" s="170">
        <v>7032.2210500000001</v>
      </c>
      <c r="O3627" s="169" t="str">
        <f t="shared" si="56"/>
        <v>GNM</v>
      </c>
    </row>
    <row r="3628" spans="1:15" hidden="1" outlineLevel="3" x14ac:dyDescent="0.25">
      <c r="A3628" s="169" t="s">
        <v>1358</v>
      </c>
      <c r="B3628" s="169" t="s">
        <v>1359</v>
      </c>
      <c r="C3628" s="169" t="s">
        <v>1347</v>
      </c>
      <c r="D3628" s="169">
        <v>3.5</v>
      </c>
      <c r="E3628" s="171">
        <v>46037</v>
      </c>
      <c r="J3628" s="169">
        <v>2.1</v>
      </c>
      <c r="K3628" s="171">
        <v>44531</v>
      </c>
      <c r="L3628" s="169">
        <v>6647.03</v>
      </c>
      <c r="M3628" s="169">
        <v>103.616</v>
      </c>
      <c r="N3628" s="170">
        <v>6887.3866049999997</v>
      </c>
      <c r="O3628" s="169" t="str">
        <f t="shared" ref="O3628:O3691" si="57">LEFT(B3628,3)</f>
        <v>GNM</v>
      </c>
    </row>
    <row r="3629" spans="1:15" hidden="1" outlineLevel="3" x14ac:dyDescent="0.25">
      <c r="A3629" s="169" t="s">
        <v>1358</v>
      </c>
      <c r="B3629" s="169" t="s">
        <v>1359</v>
      </c>
      <c r="C3629" s="169" t="s">
        <v>1347</v>
      </c>
      <c r="D3629" s="169">
        <v>3.5</v>
      </c>
      <c r="E3629" s="171">
        <v>46037</v>
      </c>
      <c r="J3629" s="169">
        <v>2.1</v>
      </c>
      <c r="K3629" s="171">
        <v>44562</v>
      </c>
      <c r="L3629" s="169">
        <v>6616.07</v>
      </c>
      <c r="M3629" s="169">
        <v>103.616</v>
      </c>
      <c r="N3629" s="170">
        <v>6855.3070909999997</v>
      </c>
      <c r="O3629" s="169" t="str">
        <f t="shared" si="57"/>
        <v>GNM</v>
      </c>
    </row>
    <row r="3630" spans="1:15" hidden="1" outlineLevel="3" x14ac:dyDescent="0.25">
      <c r="A3630" s="169" t="s">
        <v>1358</v>
      </c>
      <c r="B3630" s="169" t="s">
        <v>1359</v>
      </c>
      <c r="C3630" s="169" t="s">
        <v>1347</v>
      </c>
      <c r="D3630" s="169">
        <v>3.5</v>
      </c>
      <c r="E3630" s="171">
        <v>46037</v>
      </c>
      <c r="J3630" s="169">
        <v>2.1</v>
      </c>
      <c r="K3630" s="171">
        <v>44593</v>
      </c>
      <c r="L3630" s="169">
        <v>6376.52</v>
      </c>
      <c r="M3630" s="169">
        <v>103.616</v>
      </c>
      <c r="N3630" s="170">
        <v>6607.0949629999996</v>
      </c>
      <c r="O3630" s="169" t="str">
        <f t="shared" si="57"/>
        <v>GNM</v>
      </c>
    </row>
    <row r="3631" spans="1:15" hidden="1" outlineLevel="3" x14ac:dyDescent="0.25">
      <c r="A3631" s="169" t="s">
        <v>1358</v>
      </c>
      <c r="B3631" s="169" t="s">
        <v>1359</v>
      </c>
      <c r="C3631" s="169" t="s">
        <v>1347</v>
      </c>
      <c r="D3631" s="169">
        <v>3.5</v>
      </c>
      <c r="E3631" s="171">
        <v>46037</v>
      </c>
      <c r="J3631" s="169">
        <v>2.1</v>
      </c>
      <c r="K3631" s="171">
        <v>44621</v>
      </c>
      <c r="L3631" s="169">
        <v>6336.9</v>
      </c>
      <c r="M3631" s="169">
        <v>103.616</v>
      </c>
      <c r="N3631" s="170">
        <v>6566.0423039999996</v>
      </c>
      <c r="O3631" s="169" t="str">
        <f t="shared" si="57"/>
        <v>GNM</v>
      </c>
    </row>
    <row r="3632" spans="1:15" hidden="1" outlineLevel="3" x14ac:dyDescent="0.25">
      <c r="A3632" s="169" t="s">
        <v>1358</v>
      </c>
      <c r="B3632" s="169" t="s">
        <v>1359</v>
      </c>
      <c r="C3632" s="169" t="s">
        <v>1347</v>
      </c>
      <c r="D3632" s="169">
        <v>3.5</v>
      </c>
      <c r="E3632" s="171">
        <v>46037</v>
      </c>
      <c r="J3632" s="169">
        <v>2.1</v>
      </c>
      <c r="K3632" s="171">
        <v>44652</v>
      </c>
      <c r="L3632" s="169">
        <v>6447.93</v>
      </c>
      <c r="M3632" s="169">
        <v>103.616</v>
      </c>
      <c r="N3632" s="170">
        <v>6681.087149</v>
      </c>
      <c r="O3632" s="169" t="str">
        <f t="shared" si="57"/>
        <v>GNM</v>
      </c>
    </row>
    <row r="3633" spans="1:15" hidden="1" outlineLevel="3" x14ac:dyDescent="0.25">
      <c r="A3633" s="169" t="s">
        <v>1358</v>
      </c>
      <c r="B3633" s="169" t="s">
        <v>1359</v>
      </c>
      <c r="C3633" s="169" t="s">
        <v>1347</v>
      </c>
      <c r="D3633" s="169">
        <v>3.5</v>
      </c>
      <c r="E3633" s="171">
        <v>46037</v>
      </c>
      <c r="J3633" s="169">
        <v>2.1</v>
      </c>
      <c r="K3633" s="171">
        <v>44682</v>
      </c>
      <c r="L3633" s="169">
        <v>6451.11</v>
      </c>
      <c r="M3633" s="169">
        <v>103.616</v>
      </c>
      <c r="N3633" s="170">
        <v>6684.3821379999999</v>
      </c>
      <c r="O3633" s="169" t="str">
        <f t="shared" si="57"/>
        <v>GNM</v>
      </c>
    </row>
    <row r="3634" spans="1:15" hidden="1" outlineLevel="3" x14ac:dyDescent="0.25">
      <c r="A3634" s="169" t="s">
        <v>1358</v>
      </c>
      <c r="B3634" s="169" t="s">
        <v>1359</v>
      </c>
      <c r="C3634" s="169" t="s">
        <v>1347</v>
      </c>
      <c r="D3634" s="169">
        <v>3.5</v>
      </c>
      <c r="E3634" s="171">
        <v>46037</v>
      </c>
      <c r="J3634" s="169">
        <v>2.1</v>
      </c>
      <c r="K3634" s="171">
        <v>44713</v>
      </c>
      <c r="L3634" s="169">
        <v>6421.34</v>
      </c>
      <c r="M3634" s="169">
        <v>103.616</v>
      </c>
      <c r="N3634" s="170">
        <v>6653.5356540000002</v>
      </c>
      <c r="O3634" s="169" t="str">
        <f t="shared" si="57"/>
        <v>GNM</v>
      </c>
    </row>
    <row r="3635" spans="1:15" hidden="1" outlineLevel="3" x14ac:dyDescent="0.25">
      <c r="A3635" s="169" t="s">
        <v>1358</v>
      </c>
      <c r="B3635" s="169" t="s">
        <v>1359</v>
      </c>
      <c r="C3635" s="169" t="s">
        <v>1347</v>
      </c>
      <c r="D3635" s="169">
        <v>3.5</v>
      </c>
      <c r="E3635" s="171">
        <v>46037</v>
      </c>
      <c r="J3635" s="169">
        <v>2.1</v>
      </c>
      <c r="K3635" s="171">
        <v>44743</v>
      </c>
      <c r="L3635" s="169">
        <v>6397.64</v>
      </c>
      <c r="M3635" s="169">
        <v>103.616</v>
      </c>
      <c r="N3635" s="170">
        <v>6628.9786620000004</v>
      </c>
      <c r="O3635" s="169" t="str">
        <f t="shared" si="57"/>
        <v>GNM</v>
      </c>
    </row>
    <row r="3636" spans="1:15" hidden="1" outlineLevel="3" x14ac:dyDescent="0.25">
      <c r="A3636" s="169" t="s">
        <v>1358</v>
      </c>
      <c r="B3636" s="169" t="s">
        <v>1359</v>
      </c>
      <c r="C3636" s="169" t="s">
        <v>1347</v>
      </c>
      <c r="D3636" s="169">
        <v>3.5</v>
      </c>
      <c r="E3636" s="171">
        <v>46037</v>
      </c>
      <c r="J3636" s="169">
        <v>2.1</v>
      </c>
      <c r="K3636" s="171">
        <v>44774</v>
      </c>
      <c r="L3636" s="169">
        <v>6263.36</v>
      </c>
      <c r="M3636" s="169">
        <v>103.616</v>
      </c>
      <c r="N3636" s="170">
        <v>6489.8430980000003</v>
      </c>
      <c r="O3636" s="169" t="str">
        <f t="shared" si="57"/>
        <v>GNM</v>
      </c>
    </row>
    <row r="3637" spans="1:15" hidden="1" outlineLevel="3" x14ac:dyDescent="0.25">
      <c r="A3637" s="169" t="s">
        <v>1358</v>
      </c>
      <c r="B3637" s="169" t="s">
        <v>1359</v>
      </c>
      <c r="C3637" s="169" t="s">
        <v>1347</v>
      </c>
      <c r="D3637" s="169">
        <v>3.5</v>
      </c>
      <c r="E3637" s="171">
        <v>46037</v>
      </c>
      <c r="J3637" s="169">
        <v>2.1</v>
      </c>
      <c r="K3637" s="171">
        <v>44805</v>
      </c>
      <c r="L3637" s="169">
        <v>6185.48</v>
      </c>
      <c r="M3637" s="169">
        <v>103.616</v>
      </c>
      <c r="N3637" s="170">
        <v>6409.1469569999999</v>
      </c>
      <c r="O3637" s="169" t="str">
        <f t="shared" si="57"/>
        <v>GNM</v>
      </c>
    </row>
    <row r="3638" spans="1:15" hidden="1" outlineLevel="3" x14ac:dyDescent="0.25">
      <c r="A3638" s="169" t="s">
        <v>1358</v>
      </c>
      <c r="B3638" s="169" t="s">
        <v>1359</v>
      </c>
      <c r="C3638" s="169" t="s">
        <v>1347</v>
      </c>
      <c r="D3638" s="169">
        <v>3.5</v>
      </c>
      <c r="E3638" s="171">
        <v>46037</v>
      </c>
      <c r="J3638" s="169">
        <v>2.1</v>
      </c>
      <c r="K3638" s="171">
        <v>44835</v>
      </c>
      <c r="L3638" s="169">
        <v>5980.57</v>
      </c>
      <c r="M3638" s="169">
        <v>103.616</v>
      </c>
      <c r="N3638" s="170">
        <v>6196.8274110000002</v>
      </c>
      <c r="O3638" s="169" t="str">
        <f t="shared" si="57"/>
        <v>GNM</v>
      </c>
    </row>
    <row r="3639" spans="1:15" hidden="1" outlineLevel="3" x14ac:dyDescent="0.25">
      <c r="A3639" s="169" t="s">
        <v>1358</v>
      </c>
      <c r="B3639" s="169" t="s">
        <v>1359</v>
      </c>
      <c r="C3639" s="169" t="s">
        <v>1347</v>
      </c>
      <c r="D3639" s="169">
        <v>3.5</v>
      </c>
      <c r="E3639" s="171">
        <v>46037</v>
      </c>
      <c r="J3639" s="169">
        <v>2.1</v>
      </c>
      <c r="K3639" s="171">
        <v>44866</v>
      </c>
      <c r="L3639" s="169">
        <v>5884.15</v>
      </c>
      <c r="M3639" s="169">
        <v>103.616</v>
      </c>
      <c r="N3639" s="170">
        <v>6096.9208639999997</v>
      </c>
      <c r="O3639" s="169" t="str">
        <f t="shared" si="57"/>
        <v>GNM</v>
      </c>
    </row>
    <row r="3640" spans="1:15" hidden="1" outlineLevel="3" x14ac:dyDescent="0.25">
      <c r="A3640" s="169" t="s">
        <v>1358</v>
      </c>
      <c r="B3640" s="169" t="s">
        <v>1359</v>
      </c>
      <c r="C3640" s="169" t="s">
        <v>1347</v>
      </c>
      <c r="D3640" s="169">
        <v>3.5</v>
      </c>
      <c r="E3640" s="171">
        <v>46037</v>
      </c>
      <c r="J3640" s="169">
        <v>2.1</v>
      </c>
      <c r="K3640" s="171">
        <v>44896</v>
      </c>
      <c r="L3640" s="169">
        <v>5745.76</v>
      </c>
      <c r="M3640" s="169">
        <v>103.616</v>
      </c>
      <c r="N3640" s="170">
        <v>5953.5266819999997</v>
      </c>
      <c r="O3640" s="169" t="str">
        <f t="shared" si="57"/>
        <v>GNM</v>
      </c>
    </row>
    <row r="3641" spans="1:15" hidden="1" outlineLevel="3" x14ac:dyDescent="0.25">
      <c r="A3641" s="169" t="s">
        <v>1358</v>
      </c>
      <c r="B3641" s="169" t="s">
        <v>1359</v>
      </c>
      <c r="C3641" s="169" t="s">
        <v>1347</v>
      </c>
      <c r="D3641" s="169">
        <v>3.5</v>
      </c>
      <c r="E3641" s="171">
        <v>46037</v>
      </c>
      <c r="J3641" s="169">
        <v>2.1</v>
      </c>
      <c r="K3641" s="171">
        <v>44927</v>
      </c>
      <c r="L3641" s="169">
        <v>5668.73</v>
      </c>
      <c r="M3641" s="169">
        <v>103.616</v>
      </c>
      <c r="N3641" s="170">
        <v>5873.7112770000003</v>
      </c>
      <c r="O3641" s="169" t="str">
        <f t="shared" si="57"/>
        <v>GNM</v>
      </c>
    </row>
    <row r="3642" spans="1:15" hidden="1" outlineLevel="3" x14ac:dyDescent="0.25">
      <c r="A3642" s="169" t="s">
        <v>1358</v>
      </c>
      <c r="B3642" s="169" t="s">
        <v>1359</v>
      </c>
      <c r="C3642" s="169" t="s">
        <v>1347</v>
      </c>
      <c r="D3642" s="169">
        <v>3.5</v>
      </c>
      <c r="E3642" s="171">
        <v>46037</v>
      </c>
      <c r="J3642" s="169">
        <v>2.1</v>
      </c>
      <c r="K3642" s="171">
        <v>44958</v>
      </c>
      <c r="L3642" s="169">
        <v>5473.21</v>
      </c>
      <c r="M3642" s="169">
        <v>103.616</v>
      </c>
      <c r="N3642" s="170">
        <v>5671.1212740000001</v>
      </c>
      <c r="O3642" s="169" t="str">
        <f t="shared" si="57"/>
        <v>GNM</v>
      </c>
    </row>
    <row r="3643" spans="1:15" hidden="1" outlineLevel="3" x14ac:dyDescent="0.25">
      <c r="A3643" s="169" t="s">
        <v>1358</v>
      </c>
      <c r="B3643" s="169" t="s">
        <v>1359</v>
      </c>
      <c r="C3643" s="169" t="s">
        <v>1347</v>
      </c>
      <c r="D3643" s="169">
        <v>3.5</v>
      </c>
      <c r="E3643" s="171">
        <v>46037</v>
      </c>
      <c r="J3643" s="169">
        <v>2.1</v>
      </c>
      <c r="K3643" s="171">
        <v>44986</v>
      </c>
      <c r="L3643" s="169">
        <v>5394.24</v>
      </c>
      <c r="M3643" s="169">
        <v>103.616</v>
      </c>
      <c r="N3643" s="170">
        <v>5589.2957180000003</v>
      </c>
      <c r="O3643" s="169" t="str">
        <f t="shared" si="57"/>
        <v>GNM</v>
      </c>
    </row>
    <row r="3644" spans="1:15" hidden="1" outlineLevel="3" x14ac:dyDescent="0.25">
      <c r="A3644" s="169" t="s">
        <v>1358</v>
      </c>
      <c r="B3644" s="169" t="s">
        <v>1359</v>
      </c>
      <c r="C3644" s="169" t="s">
        <v>1347</v>
      </c>
      <c r="D3644" s="169">
        <v>3.5</v>
      </c>
      <c r="E3644" s="171">
        <v>46037</v>
      </c>
      <c r="J3644" s="169">
        <v>2.1</v>
      </c>
      <c r="K3644" s="171">
        <v>45017</v>
      </c>
      <c r="L3644" s="169">
        <v>5394.95</v>
      </c>
      <c r="M3644" s="169">
        <v>103.616</v>
      </c>
      <c r="N3644" s="170">
        <v>5590.0313919999999</v>
      </c>
      <c r="O3644" s="169" t="str">
        <f t="shared" si="57"/>
        <v>GNM</v>
      </c>
    </row>
    <row r="3645" spans="1:15" hidden="1" outlineLevel="3" x14ac:dyDescent="0.25">
      <c r="A3645" s="169" t="s">
        <v>1358</v>
      </c>
      <c r="B3645" s="169" t="s">
        <v>1359</v>
      </c>
      <c r="C3645" s="169" t="s">
        <v>1347</v>
      </c>
      <c r="D3645" s="169">
        <v>3.5</v>
      </c>
      <c r="E3645" s="171">
        <v>46037</v>
      </c>
      <c r="J3645" s="169">
        <v>2.1</v>
      </c>
      <c r="K3645" s="171">
        <v>45047</v>
      </c>
      <c r="L3645" s="169">
        <v>5336.38</v>
      </c>
      <c r="M3645" s="169">
        <v>103.616</v>
      </c>
      <c r="N3645" s="170">
        <v>5529.3435010000003</v>
      </c>
      <c r="O3645" s="169" t="str">
        <f t="shared" si="57"/>
        <v>GNM</v>
      </c>
    </row>
    <row r="3646" spans="1:15" hidden="1" outlineLevel="3" x14ac:dyDescent="0.25">
      <c r="A3646" s="169" t="s">
        <v>1358</v>
      </c>
      <c r="B3646" s="169" t="s">
        <v>1359</v>
      </c>
      <c r="C3646" s="169" t="s">
        <v>1347</v>
      </c>
      <c r="D3646" s="169">
        <v>3.5</v>
      </c>
      <c r="E3646" s="171">
        <v>46037</v>
      </c>
      <c r="J3646" s="169">
        <v>2.1</v>
      </c>
      <c r="K3646" s="171">
        <v>45078</v>
      </c>
      <c r="L3646" s="169">
        <v>5258.21</v>
      </c>
      <c r="M3646" s="169">
        <v>103.616</v>
      </c>
      <c r="N3646" s="170">
        <v>5448.3468739999998</v>
      </c>
      <c r="O3646" s="169" t="str">
        <f t="shared" si="57"/>
        <v>GNM</v>
      </c>
    </row>
    <row r="3647" spans="1:15" hidden="1" outlineLevel="3" x14ac:dyDescent="0.25">
      <c r="A3647" s="169" t="s">
        <v>1358</v>
      </c>
      <c r="B3647" s="169" t="s">
        <v>1359</v>
      </c>
      <c r="C3647" s="169" t="s">
        <v>1347</v>
      </c>
      <c r="D3647" s="169">
        <v>3.5</v>
      </c>
      <c r="E3647" s="171">
        <v>46037</v>
      </c>
      <c r="J3647" s="169">
        <v>2.1</v>
      </c>
      <c r="K3647" s="171">
        <v>45108</v>
      </c>
      <c r="L3647" s="169">
        <v>5181.55</v>
      </c>
      <c r="M3647" s="169">
        <v>103.616</v>
      </c>
      <c r="N3647" s="170">
        <v>5368.9148480000003</v>
      </c>
      <c r="O3647" s="169" t="str">
        <f t="shared" si="57"/>
        <v>GNM</v>
      </c>
    </row>
    <row r="3648" spans="1:15" hidden="1" outlineLevel="3" x14ac:dyDescent="0.25">
      <c r="A3648" s="169" t="s">
        <v>1358</v>
      </c>
      <c r="B3648" s="169" t="s">
        <v>1359</v>
      </c>
      <c r="C3648" s="169" t="s">
        <v>1347</v>
      </c>
      <c r="D3648" s="169">
        <v>3.5</v>
      </c>
      <c r="E3648" s="171">
        <v>46037</v>
      </c>
      <c r="J3648" s="169">
        <v>2.1</v>
      </c>
      <c r="K3648" s="171">
        <v>45139</v>
      </c>
      <c r="L3648" s="169">
        <v>5047.09</v>
      </c>
      <c r="M3648" s="169">
        <v>103.616</v>
      </c>
      <c r="N3648" s="170">
        <v>5229.5927739999997</v>
      </c>
      <c r="O3648" s="169" t="str">
        <f t="shared" si="57"/>
        <v>GNM</v>
      </c>
    </row>
    <row r="3649" spans="1:15" hidden="1" outlineLevel="3" x14ac:dyDescent="0.25">
      <c r="A3649" s="169" t="s">
        <v>1358</v>
      </c>
      <c r="B3649" s="169" t="s">
        <v>1359</v>
      </c>
      <c r="C3649" s="169" t="s">
        <v>1347</v>
      </c>
      <c r="D3649" s="169">
        <v>3.5</v>
      </c>
      <c r="E3649" s="171">
        <v>46037</v>
      </c>
      <c r="J3649" s="169">
        <v>2.1</v>
      </c>
      <c r="K3649" s="171">
        <v>45170</v>
      </c>
      <c r="L3649" s="169">
        <v>4941.91</v>
      </c>
      <c r="M3649" s="169">
        <v>103.616</v>
      </c>
      <c r="N3649" s="170">
        <v>5120.6094659999999</v>
      </c>
      <c r="O3649" s="169" t="str">
        <f t="shared" si="57"/>
        <v>GNM</v>
      </c>
    </row>
    <row r="3650" spans="1:15" hidden="1" outlineLevel="3" x14ac:dyDescent="0.25">
      <c r="A3650" s="169" t="s">
        <v>1358</v>
      </c>
      <c r="B3650" s="169" t="s">
        <v>1359</v>
      </c>
      <c r="C3650" s="169" t="s">
        <v>1347</v>
      </c>
      <c r="D3650" s="169">
        <v>3.5</v>
      </c>
      <c r="E3650" s="171">
        <v>46037</v>
      </c>
      <c r="J3650" s="169">
        <v>2.1</v>
      </c>
      <c r="K3650" s="171">
        <v>45200</v>
      </c>
      <c r="L3650" s="169">
        <v>4775.17</v>
      </c>
      <c r="M3650" s="169">
        <v>103.616</v>
      </c>
      <c r="N3650" s="170">
        <v>4947.8401469999999</v>
      </c>
      <c r="O3650" s="169" t="str">
        <f t="shared" si="57"/>
        <v>GNM</v>
      </c>
    </row>
    <row r="3651" spans="1:15" hidden="1" outlineLevel="3" x14ac:dyDescent="0.25">
      <c r="A3651" s="169" t="s">
        <v>1358</v>
      </c>
      <c r="B3651" s="169" t="s">
        <v>1359</v>
      </c>
      <c r="C3651" s="169" t="s">
        <v>1347</v>
      </c>
      <c r="D3651" s="169">
        <v>3.5</v>
      </c>
      <c r="E3651" s="171">
        <v>46037</v>
      </c>
      <c r="J3651" s="169">
        <v>2.1</v>
      </c>
      <c r="K3651" s="171">
        <v>45231</v>
      </c>
      <c r="L3651" s="169">
        <v>4663.3599999999997</v>
      </c>
      <c r="M3651" s="169">
        <v>103.616</v>
      </c>
      <c r="N3651" s="170">
        <v>4831.9870979999996</v>
      </c>
      <c r="O3651" s="169" t="str">
        <f t="shared" si="57"/>
        <v>GNM</v>
      </c>
    </row>
    <row r="3652" spans="1:15" hidden="1" outlineLevel="3" x14ac:dyDescent="0.25">
      <c r="A3652" s="169" t="s">
        <v>1358</v>
      </c>
      <c r="B3652" s="169" t="s">
        <v>1359</v>
      </c>
      <c r="C3652" s="169" t="s">
        <v>1347</v>
      </c>
      <c r="D3652" s="169">
        <v>3.5</v>
      </c>
      <c r="E3652" s="171">
        <v>46037</v>
      </c>
      <c r="J3652" s="169">
        <v>2.1</v>
      </c>
      <c r="K3652" s="171">
        <v>45261</v>
      </c>
      <c r="L3652" s="169">
        <v>4533.93</v>
      </c>
      <c r="M3652" s="169">
        <v>103.616</v>
      </c>
      <c r="N3652" s="170">
        <v>4697.8769089999996</v>
      </c>
      <c r="O3652" s="169" t="str">
        <f t="shared" si="57"/>
        <v>GNM</v>
      </c>
    </row>
    <row r="3653" spans="1:15" hidden="1" outlineLevel="3" x14ac:dyDescent="0.25">
      <c r="A3653" s="169" t="s">
        <v>1358</v>
      </c>
      <c r="B3653" s="169" t="s">
        <v>1359</v>
      </c>
      <c r="C3653" s="169" t="s">
        <v>1347</v>
      </c>
      <c r="D3653" s="169">
        <v>3.5</v>
      </c>
      <c r="E3653" s="171">
        <v>46037</v>
      </c>
      <c r="J3653" s="169">
        <v>2.1</v>
      </c>
      <c r="K3653" s="171">
        <v>45292</v>
      </c>
      <c r="L3653" s="169">
        <v>4433.6899999999996</v>
      </c>
      <c r="M3653" s="169">
        <v>103.616</v>
      </c>
      <c r="N3653" s="170">
        <v>4594.0122300000003</v>
      </c>
      <c r="O3653" s="169" t="str">
        <f t="shared" si="57"/>
        <v>GNM</v>
      </c>
    </row>
    <row r="3654" spans="1:15" hidden="1" outlineLevel="3" x14ac:dyDescent="0.25">
      <c r="A3654" s="169" t="s">
        <v>1358</v>
      </c>
      <c r="B3654" s="169" t="s">
        <v>1359</v>
      </c>
      <c r="C3654" s="169" t="s">
        <v>1347</v>
      </c>
      <c r="D3654" s="169">
        <v>3.5</v>
      </c>
      <c r="E3654" s="171">
        <v>46037</v>
      </c>
      <c r="J3654" s="169">
        <v>2.1</v>
      </c>
      <c r="K3654" s="171">
        <v>45323</v>
      </c>
      <c r="L3654" s="169">
        <v>4280.6099999999997</v>
      </c>
      <c r="M3654" s="169">
        <v>103.616</v>
      </c>
      <c r="N3654" s="170">
        <v>4435.3968580000001</v>
      </c>
      <c r="O3654" s="169" t="str">
        <f t="shared" si="57"/>
        <v>GNM</v>
      </c>
    </row>
    <row r="3655" spans="1:15" hidden="1" outlineLevel="3" x14ac:dyDescent="0.25">
      <c r="A3655" s="169" t="s">
        <v>1358</v>
      </c>
      <c r="B3655" s="169" t="s">
        <v>1359</v>
      </c>
      <c r="C3655" s="169" t="s">
        <v>1347</v>
      </c>
      <c r="D3655" s="169">
        <v>3.5</v>
      </c>
      <c r="E3655" s="171">
        <v>46037</v>
      </c>
      <c r="J3655" s="169">
        <v>2.1</v>
      </c>
      <c r="K3655" s="171">
        <v>45352</v>
      </c>
      <c r="L3655" s="169">
        <v>4184.3599999999997</v>
      </c>
      <c r="M3655" s="169">
        <v>103.616</v>
      </c>
      <c r="N3655" s="170">
        <v>4335.6664579999997</v>
      </c>
      <c r="O3655" s="169" t="str">
        <f t="shared" si="57"/>
        <v>GNM</v>
      </c>
    </row>
    <row r="3656" spans="1:15" hidden="1" outlineLevel="3" x14ac:dyDescent="0.25">
      <c r="A3656" s="169" t="s">
        <v>1358</v>
      </c>
      <c r="B3656" s="169" t="s">
        <v>1359</v>
      </c>
      <c r="C3656" s="169" t="s">
        <v>1347</v>
      </c>
      <c r="D3656" s="169">
        <v>3.5</v>
      </c>
      <c r="E3656" s="171">
        <v>46037</v>
      </c>
      <c r="J3656" s="169">
        <v>2.1</v>
      </c>
      <c r="K3656" s="171">
        <v>45383</v>
      </c>
      <c r="L3656" s="169">
        <v>4120</v>
      </c>
      <c r="M3656" s="169">
        <v>103.616</v>
      </c>
      <c r="N3656" s="170">
        <v>4268.9791999999998</v>
      </c>
      <c r="O3656" s="169" t="str">
        <f t="shared" si="57"/>
        <v>GNM</v>
      </c>
    </row>
    <row r="3657" spans="1:15" hidden="1" outlineLevel="3" x14ac:dyDescent="0.25">
      <c r="A3657" s="169" t="s">
        <v>1358</v>
      </c>
      <c r="B3657" s="169" t="s">
        <v>1359</v>
      </c>
      <c r="C3657" s="169" t="s">
        <v>1347</v>
      </c>
      <c r="D3657" s="169">
        <v>3.5</v>
      </c>
      <c r="E3657" s="171">
        <v>46037</v>
      </c>
      <c r="J3657" s="169">
        <v>2.1</v>
      </c>
      <c r="K3657" s="171">
        <v>45413</v>
      </c>
      <c r="L3657" s="169">
        <v>4028.53</v>
      </c>
      <c r="M3657" s="169">
        <v>103.616</v>
      </c>
      <c r="N3657" s="170">
        <v>4174.2016450000001</v>
      </c>
      <c r="O3657" s="169" t="str">
        <f t="shared" si="57"/>
        <v>GNM</v>
      </c>
    </row>
    <row r="3658" spans="1:15" hidden="1" outlineLevel="3" x14ac:dyDescent="0.25">
      <c r="A3658" s="169" t="s">
        <v>1358</v>
      </c>
      <c r="B3658" s="169" t="s">
        <v>1359</v>
      </c>
      <c r="C3658" s="169" t="s">
        <v>1347</v>
      </c>
      <c r="D3658" s="169">
        <v>3.5</v>
      </c>
      <c r="E3658" s="171">
        <v>46037</v>
      </c>
      <c r="J3658" s="169">
        <v>2.1</v>
      </c>
      <c r="K3658" s="171">
        <v>45444</v>
      </c>
      <c r="L3658" s="169">
        <v>3927.47</v>
      </c>
      <c r="M3658" s="169">
        <v>103.616</v>
      </c>
      <c r="N3658" s="170">
        <v>4069.4873149999999</v>
      </c>
      <c r="O3658" s="169" t="str">
        <f t="shared" si="57"/>
        <v>GNM</v>
      </c>
    </row>
    <row r="3659" spans="1:15" hidden="1" outlineLevel="3" x14ac:dyDescent="0.25">
      <c r="A3659" s="169" t="s">
        <v>1358</v>
      </c>
      <c r="B3659" s="169" t="s">
        <v>1359</v>
      </c>
      <c r="C3659" s="169" t="s">
        <v>1347</v>
      </c>
      <c r="D3659" s="169">
        <v>3.5</v>
      </c>
      <c r="E3659" s="171">
        <v>46037</v>
      </c>
      <c r="J3659" s="169">
        <v>2.1</v>
      </c>
      <c r="K3659" s="171">
        <v>45474</v>
      </c>
      <c r="L3659" s="169">
        <v>3825.61</v>
      </c>
      <c r="M3659" s="169">
        <v>103.616</v>
      </c>
      <c r="N3659" s="170">
        <v>3963.944058</v>
      </c>
      <c r="O3659" s="169" t="str">
        <f t="shared" si="57"/>
        <v>GNM</v>
      </c>
    </row>
    <row r="3660" spans="1:15" hidden="1" outlineLevel="3" x14ac:dyDescent="0.25">
      <c r="A3660" s="169" t="s">
        <v>1358</v>
      </c>
      <c r="B3660" s="169" t="s">
        <v>1359</v>
      </c>
      <c r="C3660" s="169" t="s">
        <v>1347</v>
      </c>
      <c r="D3660" s="169">
        <v>3.5</v>
      </c>
      <c r="E3660" s="171">
        <v>46037</v>
      </c>
      <c r="J3660" s="169">
        <v>2.1</v>
      </c>
      <c r="K3660" s="171">
        <v>45505</v>
      </c>
      <c r="L3660" s="169">
        <v>3702.04</v>
      </c>
      <c r="M3660" s="169">
        <v>103.616</v>
      </c>
      <c r="N3660" s="170">
        <v>3835.9057659999999</v>
      </c>
      <c r="O3660" s="169" t="str">
        <f t="shared" si="57"/>
        <v>GNM</v>
      </c>
    </row>
    <row r="3661" spans="1:15" hidden="1" outlineLevel="3" x14ac:dyDescent="0.25">
      <c r="A3661" s="169" t="s">
        <v>1358</v>
      </c>
      <c r="B3661" s="169" t="s">
        <v>1359</v>
      </c>
      <c r="C3661" s="169" t="s">
        <v>1347</v>
      </c>
      <c r="D3661" s="169">
        <v>3.5</v>
      </c>
      <c r="E3661" s="171">
        <v>46037</v>
      </c>
      <c r="J3661" s="169">
        <v>2.1</v>
      </c>
      <c r="K3661" s="171">
        <v>45536</v>
      </c>
      <c r="L3661" s="169">
        <v>3589.92</v>
      </c>
      <c r="M3661" s="169">
        <v>103.616</v>
      </c>
      <c r="N3661" s="170">
        <v>3719.731507</v>
      </c>
      <c r="O3661" s="169" t="str">
        <f t="shared" si="57"/>
        <v>GNM</v>
      </c>
    </row>
    <row r="3662" spans="1:15" hidden="1" outlineLevel="3" x14ac:dyDescent="0.25">
      <c r="A3662" s="169" t="s">
        <v>1358</v>
      </c>
      <c r="B3662" s="169" t="s">
        <v>1359</v>
      </c>
      <c r="C3662" s="169" t="s">
        <v>1347</v>
      </c>
      <c r="D3662" s="169">
        <v>3.5</v>
      </c>
      <c r="E3662" s="171">
        <v>46037</v>
      </c>
      <c r="J3662" s="169">
        <v>2.1</v>
      </c>
      <c r="K3662" s="171">
        <v>45566</v>
      </c>
      <c r="L3662" s="169">
        <v>3458.71</v>
      </c>
      <c r="M3662" s="169">
        <v>103.616</v>
      </c>
      <c r="N3662" s="170">
        <v>3583.7769539999999</v>
      </c>
      <c r="O3662" s="169" t="str">
        <f t="shared" si="57"/>
        <v>GNM</v>
      </c>
    </row>
    <row r="3663" spans="1:15" hidden="1" outlineLevel="3" x14ac:dyDescent="0.25">
      <c r="A3663" s="169" t="s">
        <v>1358</v>
      </c>
      <c r="B3663" s="169" t="s">
        <v>1359</v>
      </c>
      <c r="C3663" s="169" t="s">
        <v>1347</v>
      </c>
      <c r="D3663" s="169">
        <v>3.5</v>
      </c>
      <c r="E3663" s="171">
        <v>46037</v>
      </c>
      <c r="J3663" s="169">
        <v>2.1</v>
      </c>
      <c r="K3663" s="171">
        <v>45597</v>
      </c>
      <c r="L3663" s="169">
        <v>3347.4</v>
      </c>
      <c r="M3663" s="169">
        <v>103.616</v>
      </c>
      <c r="N3663" s="170">
        <v>3468.441984</v>
      </c>
      <c r="O3663" s="169" t="str">
        <f t="shared" si="57"/>
        <v>GNM</v>
      </c>
    </row>
    <row r="3664" spans="1:15" hidden="1" outlineLevel="3" x14ac:dyDescent="0.25">
      <c r="A3664" s="169" t="s">
        <v>1358</v>
      </c>
      <c r="B3664" s="169" t="s">
        <v>1359</v>
      </c>
      <c r="C3664" s="169" t="s">
        <v>1347</v>
      </c>
      <c r="D3664" s="169">
        <v>3.5</v>
      </c>
      <c r="E3664" s="171">
        <v>46037</v>
      </c>
      <c r="J3664" s="169">
        <v>2.1</v>
      </c>
      <c r="K3664" s="171">
        <v>45627</v>
      </c>
      <c r="L3664" s="169">
        <v>3232.63</v>
      </c>
      <c r="M3664" s="169">
        <v>103.616</v>
      </c>
      <c r="N3664" s="170">
        <v>3349.5219010000001</v>
      </c>
      <c r="O3664" s="169" t="str">
        <f t="shared" si="57"/>
        <v>GNM</v>
      </c>
    </row>
    <row r="3665" spans="1:15" hidden="1" outlineLevel="3" x14ac:dyDescent="0.25">
      <c r="A3665" s="169" t="s">
        <v>1358</v>
      </c>
      <c r="B3665" s="169" t="s">
        <v>1359</v>
      </c>
      <c r="C3665" s="169" t="s">
        <v>1347</v>
      </c>
      <c r="D3665" s="169">
        <v>3.5</v>
      </c>
      <c r="E3665" s="171">
        <v>46037</v>
      </c>
      <c r="J3665" s="169">
        <v>2.1</v>
      </c>
      <c r="K3665" s="171">
        <v>45658</v>
      </c>
      <c r="L3665" s="169">
        <v>3127.69</v>
      </c>
      <c r="M3665" s="169">
        <v>103.616</v>
      </c>
      <c r="N3665" s="170">
        <v>3240.7872699999998</v>
      </c>
      <c r="O3665" s="169" t="str">
        <f t="shared" si="57"/>
        <v>GNM</v>
      </c>
    </row>
    <row r="3666" spans="1:15" hidden="1" outlineLevel="3" x14ac:dyDescent="0.25">
      <c r="A3666" s="169" t="s">
        <v>1358</v>
      </c>
      <c r="B3666" s="169" t="s">
        <v>1359</v>
      </c>
      <c r="C3666" s="169" t="s">
        <v>1347</v>
      </c>
      <c r="D3666" s="169">
        <v>3.5</v>
      </c>
      <c r="E3666" s="171">
        <v>46037</v>
      </c>
      <c r="J3666" s="169">
        <v>2.1</v>
      </c>
      <c r="K3666" s="171">
        <v>45689</v>
      </c>
      <c r="L3666" s="169">
        <v>3016.01</v>
      </c>
      <c r="M3666" s="169">
        <v>103.616</v>
      </c>
      <c r="N3666" s="170">
        <v>3125.0689219999999</v>
      </c>
      <c r="O3666" s="169" t="str">
        <f t="shared" si="57"/>
        <v>GNM</v>
      </c>
    </row>
    <row r="3667" spans="1:15" hidden="1" outlineLevel="3" x14ac:dyDescent="0.25">
      <c r="A3667" s="169" t="s">
        <v>1358</v>
      </c>
      <c r="B3667" s="169" t="s">
        <v>1359</v>
      </c>
      <c r="C3667" s="169" t="s">
        <v>1347</v>
      </c>
      <c r="D3667" s="169">
        <v>3.5</v>
      </c>
      <c r="E3667" s="171">
        <v>46037</v>
      </c>
      <c r="J3667" s="169">
        <v>2.1</v>
      </c>
      <c r="K3667" s="171">
        <v>45717</v>
      </c>
      <c r="L3667" s="169">
        <v>2921.95</v>
      </c>
      <c r="M3667" s="169">
        <v>103.616</v>
      </c>
      <c r="N3667" s="170">
        <v>3027.607712</v>
      </c>
      <c r="O3667" s="169" t="str">
        <f t="shared" si="57"/>
        <v>GNM</v>
      </c>
    </row>
    <row r="3668" spans="1:15" hidden="1" outlineLevel="3" x14ac:dyDescent="0.25">
      <c r="A3668" s="169" t="s">
        <v>1358</v>
      </c>
      <c r="B3668" s="169" t="s">
        <v>1359</v>
      </c>
      <c r="C3668" s="169" t="s">
        <v>1347</v>
      </c>
      <c r="D3668" s="169">
        <v>3.5</v>
      </c>
      <c r="E3668" s="171">
        <v>46037</v>
      </c>
      <c r="J3668" s="169">
        <v>2.1</v>
      </c>
      <c r="K3668" s="171">
        <v>45748</v>
      </c>
      <c r="L3668" s="169">
        <v>2824.69</v>
      </c>
      <c r="M3668" s="169">
        <v>103.616</v>
      </c>
      <c r="N3668" s="170">
        <v>2926.83079</v>
      </c>
      <c r="O3668" s="169" t="str">
        <f t="shared" si="57"/>
        <v>GNM</v>
      </c>
    </row>
    <row r="3669" spans="1:15" hidden="1" outlineLevel="3" x14ac:dyDescent="0.25">
      <c r="A3669" s="169" t="s">
        <v>1358</v>
      </c>
      <c r="B3669" s="169" t="s">
        <v>1359</v>
      </c>
      <c r="C3669" s="169" t="s">
        <v>1347</v>
      </c>
      <c r="D3669" s="169">
        <v>3.5</v>
      </c>
      <c r="E3669" s="171">
        <v>46037</v>
      </c>
      <c r="J3669" s="169">
        <v>2.1</v>
      </c>
      <c r="K3669" s="171">
        <v>45778</v>
      </c>
      <c r="L3669" s="169">
        <v>2713.37</v>
      </c>
      <c r="M3669" s="169">
        <v>103.616</v>
      </c>
      <c r="N3669" s="170">
        <v>2811.485459</v>
      </c>
      <c r="O3669" s="169" t="str">
        <f t="shared" si="57"/>
        <v>GNM</v>
      </c>
    </row>
    <row r="3670" spans="1:15" hidden="1" outlineLevel="3" x14ac:dyDescent="0.25">
      <c r="A3670" s="169" t="s">
        <v>1358</v>
      </c>
      <c r="B3670" s="169" t="s">
        <v>1359</v>
      </c>
      <c r="C3670" s="169" t="s">
        <v>1347</v>
      </c>
      <c r="D3670" s="169">
        <v>3.5</v>
      </c>
      <c r="E3670" s="171">
        <v>46037</v>
      </c>
      <c r="J3670" s="169">
        <v>2.1</v>
      </c>
      <c r="K3670" s="171">
        <v>45809</v>
      </c>
      <c r="L3670" s="169">
        <v>2592.96</v>
      </c>
      <c r="M3670" s="169">
        <v>103.616</v>
      </c>
      <c r="N3670" s="170">
        <v>2686.721434</v>
      </c>
      <c r="O3670" s="169" t="str">
        <f t="shared" si="57"/>
        <v>GNM</v>
      </c>
    </row>
    <row r="3671" spans="1:15" hidden="1" outlineLevel="3" x14ac:dyDescent="0.25">
      <c r="A3671" s="169" t="s">
        <v>1358</v>
      </c>
      <c r="B3671" s="169" t="s">
        <v>1359</v>
      </c>
      <c r="C3671" s="169" t="s">
        <v>1347</v>
      </c>
      <c r="D3671" s="169">
        <v>3.5</v>
      </c>
      <c r="E3671" s="171">
        <v>46037</v>
      </c>
      <c r="J3671" s="169">
        <v>2.1</v>
      </c>
      <c r="K3671" s="171">
        <v>45839</v>
      </c>
      <c r="L3671" s="169">
        <v>2465.37</v>
      </c>
      <c r="M3671" s="169">
        <v>103.616</v>
      </c>
      <c r="N3671" s="170">
        <v>2554.5177789999998</v>
      </c>
      <c r="O3671" s="169" t="str">
        <f t="shared" si="57"/>
        <v>GNM</v>
      </c>
    </row>
    <row r="3672" spans="1:15" hidden="1" outlineLevel="3" x14ac:dyDescent="0.25">
      <c r="A3672" s="169" t="s">
        <v>1360</v>
      </c>
      <c r="B3672" s="169" t="s">
        <v>1361</v>
      </c>
      <c r="C3672" s="169" t="s">
        <v>1347</v>
      </c>
      <c r="D3672" s="169">
        <v>2.5</v>
      </c>
      <c r="E3672" s="171">
        <v>46492</v>
      </c>
      <c r="J3672" s="169">
        <v>2</v>
      </c>
      <c r="K3672" s="171">
        <v>43374</v>
      </c>
      <c r="L3672" s="169">
        <v>12030.47</v>
      </c>
      <c r="M3672" s="169">
        <v>101.46598</v>
      </c>
      <c r="N3672" s="170">
        <v>12206.834279999999</v>
      </c>
      <c r="O3672" s="169" t="str">
        <f t="shared" si="57"/>
        <v>GNM</v>
      </c>
    </row>
    <row r="3673" spans="1:15" hidden="1" outlineLevel="3" x14ac:dyDescent="0.25">
      <c r="A3673" s="169" t="s">
        <v>1360</v>
      </c>
      <c r="B3673" s="169" t="s">
        <v>1361</v>
      </c>
      <c r="C3673" s="169" t="s">
        <v>1347</v>
      </c>
      <c r="D3673" s="169">
        <v>2.5</v>
      </c>
      <c r="E3673" s="171">
        <v>46492</v>
      </c>
      <c r="J3673" s="169">
        <v>2</v>
      </c>
      <c r="K3673" s="171">
        <v>43405</v>
      </c>
      <c r="L3673" s="169">
        <v>12256.44</v>
      </c>
      <c r="M3673" s="169">
        <v>101.46598</v>
      </c>
      <c r="N3673" s="170">
        <v>12436.116959999999</v>
      </c>
      <c r="O3673" s="169" t="str">
        <f t="shared" si="57"/>
        <v>GNM</v>
      </c>
    </row>
    <row r="3674" spans="1:15" hidden="1" outlineLevel="3" x14ac:dyDescent="0.25">
      <c r="A3674" s="169" t="s">
        <v>1360</v>
      </c>
      <c r="B3674" s="169" t="s">
        <v>1361</v>
      </c>
      <c r="C3674" s="169" t="s">
        <v>1347</v>
      </c>
      <c r="D3674" s="169">
        <v>2.5</v>
      </c>
      <c r="E3674" s="171">
        <v>46492</v>
      </c>
      <c r="J3674" s="169">
        <v>2</v>
      </c>
      <c r="K3674" s="171">
        <v>43435</v>
      </c>
      <c r="L3674" s="169">
        <v>11632.35</v>
      </c>
      <c r="M3674" s="169">
        <v>101.46598</v>
      </c>
      <c r="N3674" s="170">
        <v>11802.877920000001</v>
      </c>
      <c r="O3674" s="169" t="str">
        <f t="shared" si="57"/>
        <v>GNM</v>
      </c>
    </row>
    <row r="3675" spans="1:15" hidden="1" outlineLevel="3" x14ac:dyDescent="0.25">
      <c r="A3675" s="169" t="s">
        <v>1360</v>
      </c>
      <c r="B3675" s="169" t="s">
        <v>1361</v>
      </c>
      <c r="C3675" s="169" t="s">
        <v>1347</v>
      </c>
      <c r="D3675" s="169">
        <v>2.5</v>
      </c>
      <c r="E3675" s="171">
        <v>46492</v>
      </c>
      <c r="J3675" s="169">
        <v>2</v>
      </c>
      <c r="K3675" s="171">
        <v>43466</v>
      </c>
      <c r="L3675" s="169">
        <v>11333.16</v>
      </c>
      <c r="M3675" s="169">
        <v>101.46598</v>
      </c>
      <c r="N3675" s="170">
        <v>11499.30186</v>
      </c>
      <c r="O3675" s="169" t="str">
        <f t="shared" si="57"/>
        <v>GNM</v>
      </c>
    </row>
    <row r="3676" spans="1:15" hidden="1" outlineLevel="3" x14ac:dyDescent="0.25">
      <c r="A3676" s="169" t="s">
        <v>1360</v>
      </c>
      <c r="B3676" s="169" t="s">
        <v>1361</v>
      </c>
      <c r="C3676" s="169" t="s">
        <v>1347</v>
      </c>
      <c r="D3676" s="169">
        <v>2.5</v>
      </c>
      <c r="E3676" s="171">
        <v>46492</v>
      </c>
      <c r="J3676" s="169">
        <v>2</v>
      </c>
      <c r="K3676" s="171">
        <v>43497</v>
      </c>
      <c r="L3676" s="169">
        <v>10583.95</v>
      </c>
      <c r="M3676" s="169">
        <v>101.46598</v>
      </c>
      <c r="N3676" s="170">
        <v>10739.10859</v>
      </c>
      <c r="O3676" s="169" t="str">
        <f t="shared" si="57"/>
        <v>GNM</v>
      </c>
    </row>
    <row r="3677" spans="1:15" hidden="1" outlineLevel="3" x14ac:dyDescent="0.25">
      <c r="A3677" s="169" t="s">
        <v>1360</v>
      </c>
      <c r="B3677" s="169" t="s">
        <v>1361</v>
      </c>
      <c r="C3677" s="169" t="s">
        <v>1347</v>
      </c>
      <c r="D3677" s="169">
        <v>2.5</v>
      </c>
      <c r="E3677" s="171">
        <v>46492</v>
      </c>
      <c r="J3677" s="169">
        <v>2</v>
      </c>
      <c r="K3677" s="171">
        <v>43525</v>
      </c>
      <c r="L3677" s="169">
        <v>10480.75</v>
      </c>
      <c r="M3677" s="169">
        <v>101.46598</v>
      </c>
      <c r="N3677" s="170">
        <v>10634.395699999999</v>
      </c>
      <c r="O3677" s="169" t="str">
        <f t="shared" si="57"/>
        <v>GNM</v>
      </c>
    </row>
    <row r="3678" spans="1:15" hidden="1" outlineLevel="3" x14ac:dyDescent="0.25">
      <c r="A3678" s="169" t="s">
        <v>1360</v>
      </c>
      <c r="B3678" s="169" t="s">
        <v>1361</v>
      </c>
      <c r="C3678" s="169" t="s">
        <v>1347</v>
      </c>
      <c r="D3678" s="169">
        <v>2.5</v>
      </c>
      <c r="E3678" s="171">
        <v>46492</v>
      </c>
      <c r="J3678" s="169">
        <v>2</v>
      </c>
      <c r="K3678" s="171">
        <v>43556</v>
      </c>
      <c r="L3678" s="169">
        <v>11056.52</v>
      </c>
      <c r="M3678" s="169">
        <v>101.46598</v>
      </c>
      <c r="N3678" s="170">
        <v>11218.60637</v>
      </c>
      <c r="O3678" s="169" t="str">
        <f t="shared" si="57"/>
        <v>GNM</v>
      </c>
    </row>
    <row r="3679" spans="1:15" hidden="1" outlineLevel="3" x14ac:dyDescent="0.25">
      <c r="A3679" s="169" t="s">
        <v>1360</v>
      </c>
      <c r="B3679" s="169" t="s">
        <v>1361</v>
      </c>
      <c r="C3679" s="169" t="s">
        <v>1347</v>
      </c>
      <c r="D3679" s="169">
        <v>2.5</v>
      </c>
      <c r="E3679" s="171">
        <v>46492</v>
      </c>
      <c r="J3679" s="169">
        <v>2</v>
      </c>
      <c r="K3679" s="171">
        <v>43586</v>
      </c>
      <c r="L3679" s="169">
        <v>11640.62</v>
      </c>
      <c r="M3679" s="169">
        <v>101.46598</v>
      </c>
      <c r="N3679" s="170">
        <v>11811.26916</v>
      </c>
      <c r="O3679" s="169" t="str">
        <f t="shared" si="57"/>
        <v>GNM</v>
      </c>
    </row>
    <row r="3680" spans="1:15" hidden="1" outlineLevel="3" x14ac:dyDescent="0.25">
      <c r="A3680" s="169" t="s">
        <v>1360</v>
      </c>
      <c r="B3680" s="169" t="s">
        <v>1361</v>
      </c>
      <c r="C3680" s="169" t="s">
        <v>1347</v>
      </c>
      <c r="D3680" s="169">
        <v>2.5</v>
      </c>
      <c r="E3680" s="171">
        <v>46492</v>
      </c>
      <c r="J3680" s="169">
        <v>2</v>
      </c>
      <c r="K3680" s="171">
        <v>43617</v>
      </c>
      <c r="L3680" s="169">
        <v>11853.94</v>
      </c>
      <c r="M3680" s="169">
        <v>101.46598</v>
      </c>
      <c r="N3680" s="170">
        <v>12027.71639</v>
      </c>
      <c r="O3680" s="169" t="str">
        <f t="shared" si="57"/>
        <v>GNM</v>
      </c>
    </row>
    <row r="3681" spans="1:15" hidden="1" outlineLevel="3" x14ac:dyDescent="0.25">
      <c r="A3681" s="169" t="s">
        <v>1360</v>
      </c>
      <c r="B3681" s="169" t="s">
        <v>1361</v>
      </c>
      <c r="C3681" s="169" t="s">
        <v>1347</v>
      </c>
      <c r="D3681" s="169">
        <v>2.5</v>
      </c>
      <c r="E3681" s="171">
        <v>46492</v>
      </c>
      <c r="J3681" s="169">
        <v>2</v>
      </c>
      <c r="K3681" s="171">
        <v>43647</v>
      </c>
      <c r="L3681" s="169">
        <v>11602.04</v>
      </c>
      <c r="M3681" s="169">
        <v>101.46598</v>
      </c>
      <c r="N3681" s="170">
        <v>11772.123589999999</v>
      </c>
      <c r="O3681" s="169" t="str">
        <f t="shared" si="57"/>
        <v>GNM</v>
      </c>
    </row>
    <row r="3682" spans="1:15" hidden="1" outlineLevel="3" x14ac:dyDescent="0.25">
      <c r="A3682" s="169" t="s">
        <v>1360</v>
      </c>
      <c r="B3682" s="169" t="s">
        <v>1361</v>
      </c>
      <c r="C3682" s="169" t="s">
        <v>1347</v>
      </c>
      <c r="D3682" s="169">
        <v>2.5</v>
      </c>
      <c r="E3682" s="171">
        <v>46492</v>
      </c>
      <c r="J3682" s="169">
        <v>2</v>
      </c>
      <c r="K3682" s="171">
        <v>43678</v>
      </c>
      <c r="L3682" s="169">
        <v>11690.02</v>
      </c>
      <c r="M3682" s="169">
        <v>101.46598</v>
      </c>
      <c r="N3682" s="170">
        <v>11861.39336</v>
      </c>
      <c r="O3682" s="169" t="str">
        <f t="shared" si="57"/>
        <v>GNM</v>
      </c>
    </row>
    <row r="3683" spans="1:15" hidden="1" outlineLevel="3" x14ac:dyDescent="0.25">
      <c r="A3683" s="169" t="s">
        <v>1360</v>
      </c>
      <c r="B3683" s="169" t="s">
        <v>1361</v>
      </c>
      <c r="C3683" s="169" t="s">
        <v>1347</v>
      </c>
      <c r="D3683" s="169">
        <v>2.5</v>
      </c>
      <c r="E3683" s="171">
        <v>46492</v>
      </c>
      <c r="J3683" s="169">
        <v>2</v>
      </c>
      <c r="K3683" s="171">
        <v>43709</v>
      </c>
      <c r="L3683" s="169">
        <v>11442.28</v>
      </c>
      <c r="M3683" s="169">
        <v>101.46598</v>
      </c>
      <c r="N3683" s="170">
        <v>11610.02154</v>
      </c>
      <c r="O3683" s="169" t="str">
        <f t="shared" si="57"/>
        <v>GNM</v>
      </c>
    </row>
    <row r="3684" spans="1:15" hidden="1" outlineLevel="3" x14ac:dyDescent="0.25">
      <c r="A3684" s="169" t="s">
        <v>1360</v>
      </c>
      <c r="B3684" s="169" t="s">
        <v>1361</v>
      </c>
      <c r="C3684" s="169" t="s">
        <v>1347</v>
      </c>
      <c r="D3684" s="169">
        <v>2.5</v>
      </c>
      <c r="E3684" s="171">
        <v>46492</v>
      </c>
      <c r="J3684" s="169">
        <v>2</v>
      </c>
      <c r="K3684" s="171">
        <v>43739</v>
      </c>
      <c r="L3684" s="169">
        <v>10649.19</v>
      </c>
      <c r="M3684" s="169">
        <v>101.46598</v>
      </c>
      <c r="N3684" s="170">
        <v>10805.305</v>
      </c>
      <c r="O3684" s="169" t="str">
        <f t="shared" si="57"/>
        <v>GNM</v>
      </c>
    </row>
    <row r="3685" spans="1:15" hidden="1" outlineLevel="3" x14ac:dyDescent="0.25">
      <c r="A3685" s="169" t="s">
        <v>1360</v>
      </c>
      <c r="B3685" s="169" t="s">
        <v>1361</v>
      </c>
      <c r="C3685" s="169" t="s">
        <v>1347</v>
      </c>
      <c r="D3685" s="169">
        <v>2.5</v>
      </c>
      <c r="E3685" s="171">
        <v>46492</v>
      </c>
      <c r="J3685" s="169">
        <v>2</v>
      </c>
      <c r="K3685" s="171">
        <v>43770</v>
      </c>
      <c r="L3685" s="169">
        <v>10666.7</v>
      </c>
      <c r="M3685" s="169">
        <v>101.46598</v>
      </c>
      <c r="N3685" s="170">
        <v>10823.071690000001</v>
      </c>
      <c r="O3685" s="169" t="str">
        <f t="shared" si="57"/>
        <v>GNM</v>
      </c>
    </row>
    <row r="3686" spans="1:15" hidden="1" outlineLevel="3" x14ac:dyDescent="0.25">
      <c r="A3686" s="169" t="s">
        <v>1360</v>
      </c>
      <c r="B3686" s="169" t="s">
        <v>1361</v>
      </c>
      <c r="C3686" s="169" t="s">
        <v>1347</v>
      </c>
      <c r="D3686" s="169">
        <v>2.5</v>
      </c>
      <c r="E3686" s="171">
        <v>46492</v>
      </c>
      <c r="J3686" s="169">
        <v>2</v>
      </c>
      <c r="K3686" s="171">
        <v>43800</v>
      </c>
      <c r="L3686" s="169">
        <v>10090.58</v>
      </c>
      <c r="M3686" s="169">
        <v>101.46598</v>
      </c>
      <c r="N3686" s="170">
        <v>10238.505880000001</v>
      </c>
      <c r="O3686" s="169" t="str">
        <f t="shared" si="57"/>
        <v>GNM</v>
      </c>
    </row>
    <row r="3687" spans="1:15" hidden="1" outlineLevel="3" x14ac:dyDescent="0.25">
      <c r="A3687" s="169" t="s">
        <v>1360</v>
      </c>
      <c r="B3687" s="169" t="s">
        <v>1361</v>
      </c>
      <c r="C3687" s="169" t="s">
        <v>1347</v>
      </c>
      <c r="D3687" s="169">
        <v>2.5</v>
      </c>
      <c r="E3687" s="171">
        <v>46492</v>
      </c>
      <c r="J3687" s="169">
        <v>2</v>
      </c>
      <c r="K3687" s="171">
        <v>43831</v>
      </c>
      <c r="L3687" s="169">
        <v>10124</v>
      </c>
      <c r="M3687" s="169">
        <v>101.46598</v>
      </c>
      <c r="N3687" s="170">
        <v>10272.41582</v>
      </c>
      <c r="O3687" s="169" t="str">
        <f t="shared" si="57"/>
        <v>GNM</v>
      </c>
    </row>
    <row r="3688" spans="1:15" hidden="1" outlineLevel="3" x14ac:dyDescent="0.25">
      <c r="A3688" s="169" t="s">
        <v>1360</v>
      </c>
      <c r="B3688" s="169" t="s">
        <v>1361</v>
      </c>
      <c r="C3688" s="169" t="s">
        <v>1347</v>
      </c>
      <c r="D3688" s="169">
        <v>2.5</v>
      </c>
      <c r="E3688" s="171">
        <v>46492</v>
      </c>
      <c r="J3688" s="169">
        <v>2</v>
      </c>
      <c r="K3688" s="171">
        <v>43862</v>
      </c>
      <c r="L3688" s="169">
        <v>9438.68</v>
      </c>
      <c r="M3688" s="169">
        <v>101.46598</v>
      </c>
      <c r="N3688" s="170">
        <v>9577.0491610000008</v>
      </c>
      <c r="O3688" s="169" t="str">
        <f t="shared" si="57"/>
        <v>GNM</v>
      </c>
    </row>
    <row r="3689" spans="1:15" hidden="1" outlineLevel="3" x14ac:dyDescent="0.25">
      <c r="A3689" s="169" t="s">
        <v>1360</v>
      </c>
      <c r="B3689" s="169" t="s">
        <v>1361</v>
      </c>
      <c r="C3689" s="169" t="s">
        <v>1347</v>
      </c>
      <c r="D3689" s="169">
        <v>2.5</v>
      </c>
      <c r="E3689" s="171">
        <v>46492</v>
      </c>
      <c r="J3689" s="169">
        <v>2</v>
      </c>
      <c r="K3689" s="171">
        <v>43891</v>
      </c>
      <c r="L3689" s="169">
        <v>9354.58</v>
      </c>
      <c r="M3689" s="169">
        <v>101.46598</v>
      </c>
      <c r="N3689" s="170">
        <v>9491.7162719999997</v>
      </c>
      <c r="O3689" s="169" t="str">
        <f t="shared" si="57"/>
        <v>GNM</v>
      </c>
    </row>
    <row r="3690" spans="1:15" hidden="1" outlineLevel="3" x14ac:dyDescent="0.25">
      <c r="A3690" s="169" t="s">
        <v>1360</v>
      </c>
      <c r="B3690" s="169" t="s">
        <v>1361</v>
      </c>
      <c r="C3690" s="169" t="s">
        <v>1347</v>
      </c>
      <c r="D3690" s="169">
        <v>2.5</v>
      </c>
      <c r="E3690" s="171">
        <v>46492</v>
      </c>
      <c r="J3690" s="169">
        <v>2</v>
      </c>
      <c r="K3690" s="171">
        <v>43922</v>
      </c>
      <c r="L3690" s="169">
        <v>9889.7199999999993</v>
      </c>
      <c r="M3690" s="169">
        <v>101.46598</v>
      </c>
      <c r="N3690" s="170">
        <v>10034.70132</v>
      </c>
      <c r="O3690" s="169" t="str">
        <f t="shared" si="57"/>
        <v>GNM</v>
      </c>
    </row>
    <row r="3691" spans="1:15" hidden="1" outlineLevel="3" x14ac:dyDescent="0.25">
      <c r="A3691" s="169" t="s">
        <v>1360</v>
      </c>
      <c r="B3691" s="169" t="s">
        <v>1361</v>
      </c>
      <c r="C3691" s="169" t="s">
        <v>1347</v>
      </c>
      <c r="D3691" s="169">
        <v>2.5</v>
      </c>
      <c r="E3691" s="171">
        <v>46492</v>
      </c>
      <c r="J3691" s="169">
        <v>2</v>
      </c>
      <c r="K3691" s="171">
        <v>43952</v>
      </c>
      <c r="L3691" s="169">
        <v>10198.65</v>
      </c>
      <c r="M3691" s="169">
        <v>101.46598</v>
      </c>
      <c r="N3691" s="170">
        <v>10348.160169999999</v>
      </c>
      <c r="O3691" s="169" t="str">
        <f t="shared" si="57"/>
        <v>GNM</v>
      </c>
    </row>
    <row r="3692" spans="1:15" hidden="1" outlineLevel="3" x14ac:dyDescent="0.25">
      <c r="A3692" s="169" t="s">
        <v>1360</v>
      </c>
      <c r="B3692" s="169" t="s">
        <v>1361</v>
      </c>
      <c r="C3692" s="169" t="s">
        <v>1347</v>
      </c>
      <c r="D3692" s="169">
        <v>2.5</v>
      </c>
      <c r="E3692" s="171">
        <v>46492</v>
      </c>
      <c r="J3692" s="169">
        <v>2</v>
      </c>
      <c r="K3692" s="171">
        <v>43983</v>
      </c>
      <c r="L3692" s="169">
        <v>10066.39</v>
      </c>
      <c r="M3692" s="169">
        <v>101.46598</v>
      </c>
      <c r="N3692" s="170">
        <v>10213.96126</v>
      </c>
      <c r="O3692" s="169" t="str">
        <f t="shared" ref="O3692:O3755" si="58">LEFT(B3692,3)</f>
        <v>GNM</v>
      </c>
    </row>
    <row r="3693" spans="1:15" hidden="1" outlineLevel="3" x14ac:dyDescent="0.25">
      <c r="A3693" s="169" t="s">
        <v>1360</v>
      </c>
      <c r="B3693" s="169" t="s">
        <v>1361</v>
      </c>
      <c r="C3693" s="169" t="s">
        <v>1347</v>
      </c>
      <c r="D3693" s="169">
        <v>2.5</v>
      </c>
      <c r="E3693" s="171">
        <v>46492</v>
      </c>
      <c r="J3693" s="169">
        <v>2</v>
      </c>
      <c r="K3693" s="171">
        <v>44013</v>
      </c>
      <c r="L3693" s="169">
        <v>10455.33</v>
      </c>
      <c r="M3693" s="169">
        <v>101.46598</v>
      </c>
      <c r="N3693" s="170">
        <v>10608.60305</v>
      </c>
      <c r="O3693" s="169" t="str">
        <f t="shared" si="58"/>
        <v>GNM</v>
      </c>
    </row>
    <row r="3694" spans="1:15" hidden="1" outlineLevel="3" x14ac:dyDescent="0.25">
      <c r="A3694" s="169" t="s">
        <v>1360</v>
      </c>
      <c r="B3694" s="169" t="s">
        <v>1361</v>
      </c>
      <c r="C3694" s="169" t="s">
        <v>1347</v>
      </c>
      <c r="D3694" s="169">
        <v>2.5</v>
      </c>
      <c r="E3694" s="171">
        <v>46492</v>
      </c>
      <c r="J3694" s="169">
        <v>2</v>
      </c>
      <c r="K3694" s="171">
        <v>44044</v>
      </c>
      <c r="L3694" s="169">
        <v>10200.86</v>
      </c>
      <c r="M3694" s="169">
        <v>101.46598</v>
      </c>
      <c r="N3694" s="170">
        <v>10350.40257</v>
      </c>
      <c r="O3694" s="169" t="str">
        <f t="shared" si="58"/>
        <v>GNM</v>
      </c>
    </row>
    <row r="3695" spans="1:15" hidden="1" outlineLevel="3" x14ac:dyDescent="0.25">
      <c r="A3695" s="169" t="s">
        <v>1360</v>
      </c>
      <c r="B3695" s="169" t="s">
        <v>1361</v>
      </c>
      <c r="C3695" s="169" t="s">
        <v>1347</v>
      </c>
      <c r="D3695" s="169">
        <v>2.5</v>
      </c>
      <c r="E3695" s="171">
        <v>46492</v>
      </c>
      <c r="J3695" s="169">
        <v>2</v>
      </c>
      <c r="K3695" s="171">
        <v>44075</v>
      </c>
      <c r="L3695" s="169">
        <v>9864.74</v>
      </c>
      <c r="M3695" s="169">
        <v>101.46598</v>
      </c>
      <c r="N3695" s="170">
        <v>10009.35512</v>
      </c>
      <c r="O3695" s="169" t="str">
        <f t="shared" si="58"/>
        <v>GNM</v>
      </c>
    </row>
    <row r="3696" spans="1:15" hidden="1" outlineLevel="3" x14ac:dyDescent="0.25">
      <c r="A3696" s="169" t="s">
        <v>1360</v>
      </c>
      <c r="B3696" s="169" t="s">
        <v>1361</v>
      </c>
      <c r="C3696" s="169" t="s">
        <v>1347</v>
      </c>
      <c r="D3696" s="169">
        <v>2.5</v>
      </c>
      <c r="E3696" s="171">
        <v>46492</v>
      </c>
      <c r="J3696" s="169">
        <v>2</v>
      </c>
      <c r="K3696" s="171">
        <v>44105</v>
      </c>
      <c r="L3696" s="169">
        <v>9513.77</v>
      </c>
      <c r="M3696" s="169">
        <v>101.46598</v>
      </c>
      <c r="N3696" s="170">
        <v>9653.2399650000007</v>
      </c>
      <c r="O3696" s="169" t="str">
        <f t="shared" si="58"/>
        <v>GNM</v>
      </c>
    </row>
    <row r="3697" spans="1:15" hidden="1" outlineLevel="3" x14ac:dyDescent="0.25">
      <c r="A3697" s="169" t="s">
        <v>1360</v>
      </c>
      <c r="B3697" s="169" t="s">
        <v>1361</v>
      </c>
      <c r="C3697" s="169" t="s">
        <v>1347</v>
      </c>
      <c r="D3697" s="169">
        <v>2.5</v>
      </c>
      <c r="E3697" s="171">
        <v>46492</v>
      </c>
      <c r="J3697" s="169">
        <v>2</v>
      </c>
      <c r="K3697" s="171">
        <v>44136</v>
      </c>
      <c r="L3697" s="169">
        <v>9282.91</v>
      </c>
      <c r="M3697" s="169">
        <v>101.46598</v>
      </c>
      <c r="N3697" s="170">
        <v>9418.9956039999997</v>
      </c>
      <c r="O3697" s="169" t="str">
        <f t="shared" si="58"/>
        <v>GNM</v>
      </c>
    </row>
    <row r="3698" spans="1:15" hidden="1" outlineLevel="3" x14ac:dyDescent="0.25">
      <c r="A3698" s="169" t="s">
        <v>1360</v>
      </c>
      <c r="B3698" s="169" t="s">
        <v>1361</v>
      </c>
      <c r="C3698" s="169" t="s">
        <v>1347</v>
      </c>
      <c r="D3698" s="169">
        <v>2.5</v>
      </c>
      <c r="E3698" s="171">
        <v>46492</v>
      </c>
      <c r="J3698" s="169">
        <v>2</v>
      </c>
      <c r="K3698" s="171">
        <v>44166</v>
      </c>
      <c r="L3698" s="169">
        <v>8950.2000000000007</v>
      </c>
      <c r="M3698" s="169">
        <v>101.46598</v>
      </c>
      <c r="N3698" s="170">
        <v>9081.4081420000002</v>
      </c>
      <c r="O3698" s="169" t="str">
        <f t="shared" si="58"/>
        <v>GNM</v>
      </c>
    </row>
    <row r="3699" spans="1:15" hidden="1" outlineLevel="3" x14ac:dyDescent="0.25">
      <c r="A3699" s="169" t="s">
        <v>1360</v>
      </c>
      <c r="B3699" s="169" t="s">
        <v>1361</v>
      </c>
      <c r="C3699" s="169" t="s">
        <v>1347</v>
      </c>
      <c r="D3699" s="169">
        <v>2.5</v>
      </c>
      <c r="E3699" s="171">
        <v>46492</v>
      </c>
      <c r="J3699" s="169">
        <v>2</v>
      </c>
      <c r="K3699" s="171">
        <v>44197</v>
      </c>
      <c r="L3699" s="169">
        <v>9053.59</v>
      </c>
      <c r="M3699" s="169">
        <v>101.46598</v>
      </c>
      <c r="N3699" s="170">
        <v>9186.3138190000009</v>
      </c>
      <c r="O3699" s="169" t="str">
        <f t="shared" si="58"/>
        <v>GNM</v>
      </c>
    </row>
    <row r="3700" spans="1:15" hidden="1" outlineLevel="3" x14ac:dyDescent="0.25">
      <c r="A3700" s="169" t="s">
        <v>1360</v>
      </c>
      <c r="B3700" s="169" t="s">
        <v>1361</v>
      </c>
      <c r="C3700" s="169" t="s">
        <v>1347</v>
      </c>
      <c r="D3700" s="169">
        <v>2.5</v>
      </c>
      <c r="E3700" s="171">
        <v>46492</v>
      </c>
      <c r="J3700" s="169">
        <v>2</v>
      </c>
      <c r="K3700" s="171">
        <v>44228</v>
      </c>
      <c r="L3700" s="169">
        <v>8386.59</v>
      </c>
      <c r="M3700" s="169">
        <v>101.46598</v>
      </c>
      <c r="N3700" s="170">
        <v>8509.5357320000003</v>
      </c>
      <c r="O3700" s="169" t="str">
        <f t="shared" si="58"/>
        <v>GNM</v>
      </c>
    </row>
    <row r="3701" spans="1:15" hidden="1" outlineLevel="3" x14ac:dyDescent="0.25">
      <c r="A3701" s="169" t="s">
        <v>1360</v>
      </c>
      <c r="B3701" s="169" t="s">
        <v>1361</v>
      </c>
      <c r="C3701" s="169" t="s">
        <v>1347</v>
      </c>
      <c r="D3701" s="169">
        <v>2.5</v>
      </c>
      <c r="E3701" s="171">
        <v>46492</v>
      </c>
      <c r="J3701" s="169">
        <v>2</v>
      </c>
      <c r="K3701" s="171">
        <v>44256</v>
      </c>
      <c r="L3701" s="169">
        <v>8372.02</v>
      </c>
      <c r="M3701" s="169">
        <v>101.46598</v>
      </c>
      <c r="N3701" s="170">
        <v>8494.7521390000002</v>
      </c>
      <c r="O3701" s="169" t="str">
        <f t="shared" si="58"/>
        <v>GNM</v>
      </c>
    </row>
    <row r="3702" spans="1:15" hidden="1" outlineLevel="3" x14ac:dyDescent="0.25">
      <c r="A3702" s="169" t="s">
        <v>1360</v>
      </c>
      <c r="B3702" s="169" t="s">
        <v>1361</v>
      </c>
      <c r="C3702" s="169" t="s">
        <v>1347</v>
      </c>
      <c r="D3702" s="169">
        <v>2.5</v>
      </c>
      <c r="E3702" s="171">
        <v>46492</v>
      </c>
      <c r="J3702" s="169">
        <v>2</v>
      </c>
      <c r="K3702" s="171">
        <v>44287</v>
      </c>
      <c r="L3702" s="169">
        <v>8740.8799999999992</v>
      </c>
      <c r="M3702" s="169">
        <v>101.46598</v>
      </c>
      <c r="N3702" s="170">
        <v>8869.0195530000001</v>
      </c>
      <c r="O3702" s="169" t="str">
        <f t="shared" si="58"/>
        <v>GNM</v>
      </c>
    </row>
    <row r="3703" spans="1:15" hidden="1" outlineLevel="3" x14ac:dyDescent="0.25">
      <c r="A3703" s="169" t="s">
        <v>1360</v>
      </c>
      <c r="B3703" s="169" t="s">
        <v>1361</v>
      </c>
      <c r="C3703" s="169" t="s">
        <v>1347</v>
      </c>
      <c r="D3703" s="169">
        <v>2.5</v>
      </c>
      <c r="E3703" s="171">
        <v>46492</v>
      </c>
      <c r="J3703" s="169">
        <v>2</v>
      </c>
      <c r="K3703" s="171">
        <v>44317</v>
      </c>
      <c r="L3703" s="169">
        <v>8876.35</v>
      </c>
      <c r="M3703" s="169">
        <v>101.46598</v>
      </c>
      <c r="N3703" s="170">
        <v>9006.4755160000004</v>
      </c>
      <c r="O3703" s="169" t="str">
        <f t="shared" si="58"/>
        <v>GNM</v>
      </c>
    </row>
    <row r="3704" spans="1:15" hidden="1" outlineLevel="3" x14ac:dyDescent="0.25">
      <c r="A3704" s="169" t="s">
        <v>1360</v>
      </c>
      <c r="B3704" s="169" t="s">
        <v>1361</v>
      </c>
      <c r="C3704" s="169" t="s">
        <v>1347</v>
      </c>
      <c r="D3704" s="169">
        <v>2.5</v>
      </c>
      <c r="E3704" s="171">
        <v>46492</v>
      </c>
      <c r="J3704" s="169">
        <v>2</v>
      </c>
      <c r="K3704" s="171">
        <v>44348</v>
      </c>
      <c r="L3704" s="169">
        <v>8930.14</v>
      </c>
      <c r="M3704" s="169">
        <v>101.46598</v>
      </c>
      <c r="N3704" s="170">
        <v>9061.0540660000006</v>
      </c>
      <c r="O3704" s="169" t="str">
        <f t="shared" si="58"/>
        <v>GNM</v>
      </c>
    </row>
    <row r="3705" spans="1:15" hidden="1" outlineLevel="3" x14ac:dyDescent="0.25">
      <c r="A3705" s="169" t="s">
        <v>1360</v>
      </c>
      <c r="B3705" s="169" t="s">
        <v>1361</v>
      </c>
      <c r="C3705" s="169" t="s">
        <v>1347</v>
      </c>
      <c r="D3705" s="169">
        <v>2.5</v>
      </c>
      <c r="E3705" s="171">
        <v>46492</v>
      </c>
      <c r="J3705" s="169">
        <v>2</v>
      </c>
      <c r="K3705" s="171">
        <v>44378</v>
      </c>
      <c r="L3705" s="169">
        <v>9005.33</v>
      </c>
      <c r="M3705" s="169">
        <v>101.46598</v>
      </c>
      <c r="N3705" s="170">
        <v>9137.3463370000009</v>
      </c>
      <c r="O3705" s="169" t="str">
        <f t="shared" si="58"/>
        <v>GNM</v>
      </c>
    </row>
    <row r="3706" spans="1:15" hidden="1" outlineLevel="3" x14ac:dyDescent="0.25">
      <c r="A3706" s="169" t="s">
        <v>1360</v>
      </c>
      <c r="B3706" s="169" t="s">
        <v>1361</v>
      </c>
      <c r="C3706" s="169" t="s">
        <v>1347</v>
      </c>
      <c r="D3706" s="169">
        <v>2.5</v>
      </c>
      <c r="E3706" s="171">
        <v>46492</v>
      </c>
      <c r="J3706" s="169">
        <v>2</v>
      </c>
      <c r="K3706" s="171">
        <v>44409</v>
      </c>
      <c r="L3706" s="169">
        <v>8779.4599999999991</v>
      </c>
      <c r="M3706" s="169">
        <v>101.46598</v>
      </c>
      <c r="N3706" s="170">
        <v>8908.1651280000005</v>
      </c>
      <c r="O3706" s="169" t="str">
        <f t="shared" si="58"/>
        <v>GNM</v>
      </c>
    </row>
    <row r="3707" spans="1:15" hidden="1" outlineLevel="3" x14ac:dyDescent="0.25">
      <c r="A3707" s="169" t="s">
        <v>1360</v>
      </c>
      <c r="B3707" s="169" t="s">
        <v>1361</v>
      </c>
      <c r="C3707" s="169" t="s">
        <v>1347</v>
      </c>
      <c r="D3707" s="169">
        <v>2.5</v>
      </c>
      <c r="E3707" s="171">
        <v>46492</v>
      </c>
      <c r="J3707" s="169">
        <v>2</v>
      </c>
      <c r="K3707" s="171">
        <v>44440</v>
      </c>
      <c r="L3707" s="169">
        <v>8714.85</v>
      </c>
      <c r="M3707" s="169">
        <v>101.46598</v>
      </c>
      <c r="N3707" s="170">
        <v>8842.6079580000005</v>
      </c>
      <c r="O3707" s="169" t="str">
        <f t="shared" si="58"/>
        <v>GNM</v>
      </c>
    </row>
    <row r="3708" spans="1:15" hidden="1" outlineLevel="3" x14ac:dyDescent="0.25">
      <c r="A3708" s="169" t="s">
        <v>1360</v>
      </c>
      <c r="B3708" s="169" t="s">
        <v>1361</v>
      </c>
      <c r="C3708" s="169" t="s">
        <v>1347</v>
      </c>
      <c r="D3708" s="169">
        <v>2.5</v>
      </c>
      <c r="E3708" s="171">
        <v>46492</v>
      </c>
      <c r="J3708" s="169">
        <v>2</v>
      </c>
      <c r="K3708" s="171">
        <v>44470</v>
      </c>
      <c r="L3708" s="169">
        <v>8289.1</v>
      </c>
      <c r="M3708" s="169">
        <v>101.46598</v>
      </c>
      <c r="N3708" s="170">
        <v>8410.616548</v>
      </c>
      <c r="O3708" s="169" t="str">
        <f t="shared" si="58"/>
        <v>GNM</v>
      </c>
    </row>
    <row r="3709" spans="1:15" hidden="1" outlineLevel="3" x14ac:dyDescent="0.25">
      <c r="A3709" s="169" t="s">
        <v>1360</v>
      </c>
      <c r="B3709" s="169" t="s">
        <v>1361</v>
      </c>
      <c r="C3709" s="169" t="s">
        <v>1347</v>
      </c>
      <c r="D3709" s="169">
        <v>2.5</v>
      </c>
      <c r="E3709" s="171">
        <v>46492</v>
      </c>
      <c r="J3709" s="169">
        <v>2</v>
      </c>
      <c r="K3709" s="171">
        <v>44501</v>
      </c>
      <c r="L3709" s="169">
        <v>8165.78</v>
      </c>
      <c r="M3709" s="169">
        <v>101.46598</v>
      </c>
      <c r="N3709" s="170">
        <v>8285.4887020000006</v>
      </c>
      <c r="O3709" s="169" t="str">
        <f t="shared" si="58"/>
        <v>GNM</v>
      </c>
    </row>
    <row r="3710" spans="1:15" hidden="1" outlineLevel="3" x14ac:dyDescent="0.25">
      <c r="A3710" s="169" t="s">
        <v>1360</v>
      </c>
      <c r="B3710" s="169" t="s">
        <v>1361</v>
      </c>
      <c r="C3710" s="169" t="s">
        <v>1347</v>
      </c>
      <c r="D3710" s="169">
        <v>2.5</v>
      </c>
      <c r="E3710" s="171">
        <v>46492</v>
      </c>
      <c r="J3710" s="169">
        <v>2</v>
      </c>
      <c r="K3710" s="171">
        <v>44531</v>
      </c>
      <c r="L3710" s="169">
        <v>7942.02</v>
      </c>
      <c r="M3710" s="169">
        <v>101.46598</v>
      </c>
      <c r="N3710" s="170">
        <v>8058.4484249999996</v>
      </c>
      <c r="O3710" s="169" t="str">
        <f t="shared" si="58"/>
        <v>GNM</v>
      </c>
    </row>
    <row r="3711" spans="1:15" hidden="1" outlineLevel="3" x14ac:dyDescent="0.25">
      <c r="A3711" s="169" t="s">
        <v>1360</v>
      </c>
      <c r="B3711" s="169" t="s">
        <v>1361</v>
      </c>
      <c r="C3711" s="169" t="s">
        <v>1347</v>
      </c>
      <c r="D3711" s="169">
        <v>2.5</v>
      </c>
      <c r="E3711" s="171">
        <v>46492</v>
      </c>
      <c r="J3711" s="169">
        <v>2</v>
      </c>
      <c r="K3711" s="171">
        <v>44562</v>
      </c>
      <c r="L3711" s="169">
        <v>7897.28</v>
      </c>
      <c r="M3711" s="169">
        <v>101.46598</v>
      </c>
      <c r="N3711" s="170">
        <v>8013.0525449999996</v>
      </c>
      <c r="O3711" s="169" t="str">
        <f t="shared" si="58"/>
        <v>GNM</v>
      </c>
    </row>
    <row r="3712" spans="1:15" hidden="1" outlineLevel="3" x14ac:dyDescent="0.25">
      <c r="A3712" s="169" t="s">
        <v>1360</v>
      </c>
      <c r="B3712" s="169" t="s">
        <v>1361</v>
      </c>
      <c r="C3712" s="169" t="s">
        <v>1347</v>
      </c>
      <c r="D3712" s="169">
        <v>2.5</v>
      </c>
      <c r="E3712" s="171">
        <v>46492</v>
      </c>
      <c r="J3712" s="169">
        <v>2</v>
      </c>
      <c r="K3712" s="171">
        <v>44593</v>
      </c>
      <c r="L3712" s="169">
        <v>7471.12</v>
      </c>
      <c r="M3712" s="169">
        <v>101.46598</v>
      </c>
      <c r="N3712" s="170">
        <v>7580.645125</v>
      </c>
      <c r="O3712" s="169" t="str">
        <f t="shared" si="58"/>
        <v>GNM</v>
      </c>
    </row>
    <row r="3713" spans="1:15" hidden="1" outlineLevel="3" x14ac:dyDescent="0.25">
      <c r="A3713" s="169" t="s">
        <v>1360</v>
      </c>
      <c r="B3713" s="169" t="s">
        <v>1361</v>
      </c>
      <c r="C3713" s="169" t="s">
        <v>1347</v>
      </c>
      <c r="D3713" s="169">
        <v>2.5</v>
      </c>
      <c r="E3713" s="171">
        <v>46492</v>
      </c>
      <c r="J3713" s="169">
        <v>2</v>
      </c>
      <c r="K3713" s="171">
        <v>44621</v>
      </c>
      <c r="L3713" s="169">
        <v>7444.7</v>
      </c>
      <c r="M3713" s="169">
        <v>101.46598</v>
      </c>
      <c r="N3713" s="170">
        <v>7553.8378130000001</v>
      </c>
      <c r="O3713" s="169" t="str">
        <f t="shared" si="58"/>
        <v>GNM</v>
      </c>
    </row>
    <row r="3714" spans="1:15" hidden="1" outlineLevel="3" x14ac:dyDescent="0.25">
      <c r="A3714" s="169" t="s">
        <v>1360</v>
      </c>
      <c r="B3714" s="169" t="s">
        <v>1361</v>
      </c>
      <c r="C3714" s="169" t="s">
        <v>1347</v>
      </c>
      <c r="D3714" s="169">
        <v>2.5</v>
      </c>
      <c r="E3714" s="171">
        <v>46492</v>
      </c>
      <c r="J3714" s="169">
        <v>2</v>
      </c>
      <c r="K3714" s="171">
        <v>44652</v>
      </c>
      <c r="L3714" s="169">
        <v>7687.18</v>
      </c>
      <c r="M3714" s="169">
        <v>101.46598</v>
      </c>
      <c r="N3714" s="170">
        <v>7799.8725210000002</v>
      </c>
      <c r="O3714" s="169" t="str">
        <f t="shared" si="58"/>
        <v>GNM</v>
      </c>
    </row>
    <row r="3715" spans="1:15" hidden="1" outlineLevel="3" x14ac:dyDescent="0.25">
      <c r="A3715" s="169" t="s">
        <v>1360</v>
      </c>
      <c r="B3715" s="169" t="s">
        <v>1361</v>
      </c>
      <c r="C3715" s="169" t="s">
        <v>1347</v>
      </c>
      <c r="D3715" s="169">
        <v>2.5</v>
      </c>
      <c r="E3715" s="171">
        <v>46492</v>
      </c>
      <c r="J3715" s="169">
        <v>2</v>
      </c>
      <c r="K3715" s="171">
        <v>44682</v>
      </c>
      <c r="L3715" s="169">
        <v>7792.88</v>
      </c>
      <c r="M3715" s="169">
        <v>101.46598</v>
      </c>
      <c r="N3715" s="170">
        <v>7907.1220620000004</v>
      </c>
      <c r="O3715" s="169" t="str">
        <f t="shared" si="58"/>
        <v>GNM</v>
      </c>
    </row>
    <row r="3716" spans="1:15" hidden="1" outlineLevel="3" x14ac:dyDescent="0.25">
      <c r="A3716" s="169" t="s">
        <v>1360</v>
      </c>
      <c r="B3716" s="169" t="s">
        <v>1361</v>
      </c>
      <c r="C3716" s="169" t="s">
        <v>1347</v>
      </c>
      <c r="D3716" s="169">
        <v>2.5</v>
      </c>
      <c r="E3716" s="171">
        <v>46492</v>
      </c>
      <c r="J3716" s="169">
        <v>2</v>
      </c>
      <c r="K3716" s="171">
        <v>44713</v>
      </c>
      <c r="L3716" s="169">
        <v>7877.14</v>
      </c>
      <c r="M3716" s="169">
        <v>101.46598</v>
      </c>
      <c r="N3716" s="170">
        <v>7992.6172969999998</v>
      </c>
      <c r="O3716" s="169" t="str">
        <f t="shared" si="58"/>
        <v>GNM</v>
      </c>
    </row>
    <row r="3717" spans="1:15" hidden="1" outlineLevel="3" x14ac:dyDescent="0.25">
      <c r="A3717" s="169" t="s">
        <v>1360</v>
      </c>
      <c r="B3717" s="169" t="s">
        <v>1361</v>
      </c>
      <c r="C3717" s="169" t="s">
        <v>1347</v>
      </c>
      <c r="D3717" s="169">
        <v>2.5</v>
      </c>
      <c r="E3717" s="171">
        <v>46492</v>
      </c>
      <c r="J3717" s="169">
        <v>2</v>
      </c>
      <c r="K3717" s="171">
        <v>44743</v>
      </c>
      <c r="L3717" s="169">
        <v>7969.65</v>
      </c>
      <c r="M3717" s="169">
        <v>101.46598</v>
      </c>
      <c r="N3717" s="170">
        <v>8086.483475</v>
      </c>
      <c r="O3717" s="169" t="str">
        <f t="shared" si="58"/>
        <v>GNM</v>
      </c>
    </row>
    <row r="3718" spans="1:15" hidden="1" outlineLevel="3" x14ac:dyDescent="0.25">
      <c r="A3718" s="169" t="s">
        <v>1360</v>
      </c>
      <c r="B3718" s="169" t="s">
        <v>1361</v>
      </c>
      <c r="C3718" s="169" t="s">
        <v>1347</v>
      </c>
      <c r="D3718" s="169">
        <v>2.5</v>
      </c>
      <c r="E3718" s="171">
        <v>46492</v>
      </c>
      <c r="J3718" s="169">
        <v>2</v>
      </c>
      <c r="K3718" s="171">
        <v>44774</v>
      </c>
      <c r="L3718" s="169">
        <v>7850.29</v>
      </c>
      <c r="M3718" s="169">
        <v>101.46598</v>
      </c>
      <c r="N3718" s="170">
        <v>7965.373681</v>
      </c>
      <c r="O3718" s="169" t="str">
        <f t="shared" si="58"/>
        <v>GNM</v>
      </c>
    </row>
    <row r="3719" spans="1:15" hidden="1" outlineLevel="3" x14ac:dyDescent="0.25">
      <c r="A3719" s="169" t="s">
        <v>1360</v>
      </c>
      <c r="B3719" s="169" t="s">
        <v>1361</v>
      </c>
      <c r="C3719" s="169" t="s">
        <v>1347</v>
      </c>
      <c r="D3719" s="169">
        <v>2.5</v>
      </c>
      <c r="E3719" s="171">
        <v>46492</v>
      </c>
      <c r="J3719" s="169">
        <v>2</v>
      </c>
      <c r="K3719" s="171">
        <v>44805</v>
      </c>
      <c r="L3719" s="169">
        <v>7836.52</v>
      </c>
      <c r="M3719" s="169">
        <v>101.46598</v>
      </c>
      <c r="N3719" s="170">
        <v>7951.4018159999996</v>
      </c>
      <c r="O3719" s="169" t="str">
        <f t="shared" si="58"/>
        <v>GNM</v>
      </c>
    </row>
    <row r="3720" spans="1:15" hidden="1" outlineLevel="3" x14ac:dyDescent="0.25">
      <c r="A3720" s="169" t="s">
        <v>1360</v>
      </c>
      <c r="B3720" s="169" t="s">
        <v>1361</v>
      </c>
      <c r="C3720" s="169" t="s">
        <v>1347</v>
      </c>
      <c r="D3720" s="169">
        <v>2.5</v>
      </c>
      <c r="E3720" s="171">
        <v>46492</v>
      </c>
      <c r="J3720" s="169">
        <v>2</v>
      </c>
      <c r="K3720" s="171">
        <v>44835</v>
      </c>
      <c r="L3720" s="169">
        <v>7573.98</v>
      </c>
      <c r="M3720" s="169">
        <v>101.46598</v>
      </c>
      <c r="N3720" s="170">
        <v>7685.0130319999998</v>
      </c>
      <c r="O3720" s="169" t="str">
        <f t="shared" si="58"/>
        <v>GNM</v>
      </c>
    </row>
    <row r="3721" spans="1:15" hidden="1" outlineLevel="3" x14ac:dyDescent="0.25">
      <c r="A3721" s="169" t="s">
        <v>1360</v>
      </c>
      <c r="B3721" s="169" t="s">
        <v>1361</v>
      </c>
      <c r="C3721" s="169" t="s">
        <v>1347</v>
      </c>
      <c r="D3721" s="169">
        <v>2.5</v>
      </c>
      <c r="E3721" s="171">
        <v>46492</v>
      </c>
      <c r="J3721" s="169">
        <v>2</v>
      </c>
      <c r="K3721" s="171">
        <v>44866</v>
      </c>
      <c r="L3721" s="169">
        <v>7513.26</v>
      </c>
      <c r="M3721" s="169">
        <v>101.46598</v>
      </c>
      <c r="N3721" s="170">
        <v>7623.402889</v>
      </c>
      <c r="O3721" s="169" t="str">
        <f t="shared" si="58"/>
        <v>GNM</v>
      </c>
    </row>
    <row r="3722" spans="1:15" hidden="1" outlineLevel="3" x14ac:dyDescent="0.25">
      <c r="A3722" s="169" t="s">
        <v>1360</v>
      </c>
      <c r="B3722" s="169" t="s">
        <v>1361</v>
      </c>
      <c r="C3722" s="169" t="s">
        <v>1347</v>
      </c>
      <c r="D3722" s="169">
        <v>2.5</v>
      </c>
      <c r="E3722" s="171">
        <v>46492</v>
      </c>
      <c r="J3722" s="169">
        <v>2</v>
      </c>
      <c r="K3722" s="171">
        <v>44896</v>
      </c>
      <c r="L3722" s="169">
        <v>7381.3</v>
      </c>
      <c r="M3722" s="169">
        <v>101.46598</v>
      </c>
      <c r="N3722" s="170">
        <v>7489.508382</v>
      </c>
      <c r="O3722" s="169" t="str">
        <f t="shared" si="58"/>
        <v>GNM</v>
      </c>
    </row>
    <row r="3723" spans="1:15" hidden="1" outlineLevel="3" x14ac:dyDescent="0.25">
      <c r="A3723" s="169" t="s">
        <v>1360</v>
      </c>
      <c r="B3723" s="169" t="s">
        <v>1361</v>
      </c>
      <c r="C3723" s="169" t="s">
        <v>1347</v>
      </c>
      <c r="D3723" s="169">
        <v>2.5</v>
      </c>
      <c r="E3723" s="171">
        <v>46492</v>
      </c>
      <c r="J3723" s="169">
        <v>2</v>
      </c>
      <c r="K3723" s="171">
        <v>44927</v>
      </c>
      <c r="L3723" s="169">
        <v>7365.02</v>
      </c>
      <c r="M3723" s="169">
        <v>101.46598</v>
      </c>
      <c r="N3723" s="170">
        <v>7472.9897199999996</v>
      </c>
      <c r="O3723" s="169" t="str">
        <f t="shared" si="58"/>
        <v>GNM</v>
      </c>
    </row>
    <row r="3724" spans="1:15" hidden="1" outlineLevel="3" x14ac:dyDescent="0.25">
      <c r="A3724" s="169" t="s">
        <v>1360</v>
      </c>
      <c r="B3724" s="169" t="s">
        <v>1361</v>
      </c>
      <c r="C3724" s="169" t="s">
        <v>1347</v>
      </c>
      <c r="D3724" s="169">
        <v>2.5</v>
      </c>
      <c r="E3724" s="171">
        <v>46492</v>
      </c>
      <c r="J3724" s="169">
        <v>2</v>
      </c>
      <c r="K3724" s="171">
        <v>44958</v>
      </c>
      <c r="L3724" s="169">
        <v>7093.06</v>
      </c>
      <c r="M3724" s="169">
        <v>101.46598</v>
      </c>
      <c r="N3724" s="170">
        <v>7197.0428410000004</v>
      </c>
      <c r="O3724" s="169" t="str">
        <f t="shared" si="58"/>
        <v>GNM</v>
      </c>
    </row>
    <row r="3725" spans="1:15" hidden="1" outlineLevel="3" x14ac:dyDescent="0.25">
      <c r="A3725" s="169" t="s">
        <v>1360</v>
      </c>
      <c r="B3725" s="169" t="s">
        <v>1361</v>
      </c>
      <c r="C3725" s="169" t="s">
        <v>1347</v>
      </c>
      <c r="D3725" s="169">
        <v>2.5</v>
      </c>
      <c r="E3725" s="171">
        <v>46492</v>
      </c>
      <c r="J3725" s="169">
        <v>2</v>
      </c>
      <c r="K3725" s="171">
        <v>44986</v>
      </c>
      <c r="L3725" s="169">
        <v>7082.65</v>
      </c>
      <c r="M3725" s="169">
        <v>101.46598</v>
      </c>
      <c r="N3725" s="170">
        <v>7186.4802319999999</v>
      </c>
      <c r="O3725" s="169" t="str">
        <f t="shared" si="58"/>
        <v>GNM</v>
      </c>
    </row>
    <row r="3726" spans="1:15" hidden="1" outlineLevel="3" x14ac:dyDescent="0.25">
      <c r="A3726" s="169" t="s">
        <v>1360</v>
      </c>
      <c r="B3726" s="169" t="s">
        <v>1361</v>
      </c>
      <c r="C3726" s="169" t="s">
        <v>1347</v>
      </c>
      <c r="D3726" s="169">
        <v>2.5</v>
      </c>
      <c r="E3726" s="171">
        <v>46492</v>
      </c>
      <c r="J3726" s="169">
        <v>2</v>
      </c>
      <c r="K3726" s="171">
        <v>45017</v>
      </c>
      <c r="L3726" s="169">
        <v>7238.12</v>
      </c>
      <c r="M3726" s="169">
        <v>101.46598</v>
      </c>
      <c r="N3726" s="170">
        <v>7344.2293920000002</v>
      </c>
      <c r="O3726" s="169" t="str">
        <f t="shared" si="58"/>
        <v>GNM</v>
      </c>
    </row>
    <row r="3727" spans="1:15" hidden="1" outlineLevel="3" x14ac:dyDescent="0.25">
      <c r="A3727" s="169" t="s">
        <v>1360</v>
      </c>
      <c r="B3727" s="169" t="s">
        <v>1361</v>
      </c>
      <c r="C3727" s="169" t="s">
        <v>1347</v>
      </c>
      <c r="D3727" s="169">
        <v>2.5</v>
      </c>
      <c r="E3727" s="171">
        <v>46492</v>
      </c>
      <c r="J3727" s="169">
        <v>2</v>
      </c>
      <c r="K3727" s="171">
        <v>45047</v>
      </c>
      <c r="L3727" s="169">
        <v>7275.09</v>
      </c>
      <c r="M3727" s="169">
        <v>101.46598</v>
      </c>
      <c r="N3727" s="170">
        <v>7381.7413640000004</v>
      </c>
      <c r="O3727" s="169" t="str">
        <f t="shared" si="58"/>
        <v>GNM</v>
      </c>
    </row>
    <row r="3728" spans="1:15" hidden="1" outlineLevel="3" x14ac:dyDescent="0.25">
      <c r="A3728" s="169" t="s">
        <v>1360</v>
      </c>
      <c r="B3728" s="169" t="s">
        <v>1361</v>
      </c>
      <c r="C3728" s="169" t="s">
        <v>1347</v>
      </c>
      <c r="D3728" s="169">
        <v>2.5</v>
      </c>
      <c r="E3728" s="171">
        <v>46492</v>
      </c>
      <c r="J3728" s="169">
        <v>2</v>
      </c>
      <c r="K3728" s="171">
        <v>45078</v>
      </c>
      <c r="L3728" s="169">
        <v>7263.84</v>
      </c>
      <c r="M3728" s="169">
        <v>101.46598</v>
      </c>
      <c r="N3728" s="170">
        <v>7370.3264419999996</v>
      </c>
      <c r="O3728" s="169" t="str">
        <f t="shared" si="58"/>
        <v>GNM</v>
      </c>
    </row>
    <row r="3729" spans="1:15" hidden="1" outlineLevel="3" x14ac:dyDescent="0.25">
      <c r="A3729" s="169" t="s">
        <v>1360</v>
      </c>
      <c r="B3729" s="169" t="s">
        <v>1361</v>
      </c>
      <c r="C3729" s="169" t="s">
        <v>1347</v>
      </c>
      <c r="D3729" s="169">
        <v>2.5</v>
      </c>
      <c r="E3729" s="171">
        <v>46492</v>
      </c>
      <c r="J3729" s="169">
        <v>2</v>
      </c>
      <c r="K3729" s="171">
        <v>45108</v>
      </c>
      <c r="L3729" s="169">
        <v>7255.53</v>
      </c>
      <c r="M3729" s="169">
        <v>101.46598</v>
      </c>
      <c r="N3729" s="170">
        <v>7361.8946189999997</v>
      </c>
      <c r="O3729" s="169" t="str">
        <f t="shared" si="58"/>
        <v>GNM</v>
      </c>
    </row>
    <row r="3730" spans="1:15" hidden="1" outlineLevel="3" x14ac:dyDescent="0.25">
      <c r="A3730" s="169" t="s">
        <v>1360</v>
      </c>
      <c r="B3730" s="169" t="s">
        <v>1361</v>
      </c>
      <c r="C3730" s="169" t="s">
        <v>1347</v>
      </c>
      <c r="D3730" s="169">
        <v>2.5</v>
      </c>
      <c r="E3730" s="171">
        <v>46492</v>
      </c>
      <c r="J3730" s="169">
        <v>2</v>
      </c>
      <c r="K3730" s="171">
        <v>45139</v>
      </c>
      <c r="L3730" s="169">
        <v>7112.65</v>
      </c>
      <c r="M3730" s="169">
        <v>101.46598</v>
      </c>
      <c r="N3730" s="170">
        <v>7216.9200259999998</v>
      </c>
      <c r="O3730" s="169" t="str">
        <f t="shared" si="58"/>
        <v>GNM</v>
      </c>
    </row>
    <row r="3731" spans="1:15" hidden="1" outlineLevel="3" x14ac:dyDescent="0.25">
      <c r="A3731" s="169" t="s">
        <v>1360</v>
      </c>
      <c r="B3731" s="169" t="s">
        <v>1361</v>
      </c>
      <c r="C3731" s="169" t="s">
        <v>1347</v>
      </c>
      <c r="D3731" s="169">
        <v>2.5</v>
      </c>
      <c r="E3731" s="171">
        <v>46492</v>
      </c>
      <c r="J3731" s="169">
        <v>2</v>
      </c>
      <c r="K3731" s="171">
        <v>45170</v>
      </c>
      <c r="L3731" s="169">
        <v>7035.69</v>
      </c>
      <c r="M3731" s="169">
        <v>101.46598</v>
      </c>
      <c r="N3731" s="170">
        <v>7138.8318079999999</v>
      </c>
      <c r="O3731" s="169" t="str">
        <f t="shared" si="58"/>
        <v>GNM</v>
      </c>
    </row>
    <row r="3732" spans="1:15" hidden="1" outlineLevel="3" x14ac:dyDescent="0.25">
      <c r="A3732" s="169" t="s">
        <v>1360</v>
      </c>
      <c r="B3732" s="169" t="s">
        <v>1361</v>
      </c>
      <c r="C3732" s="169" t="s">
        <v>1347</v>
      </c>
      <c r="D3732" s="169">
        <v>2.5</v>
      </c>
      <c r="E3732" s="171">
        <v>46492</v>
      </c>
      <c r="J3732" s="169">
        <v>2</v>
      </c>
      <c r="K3732" s="171">
        <v>45200</v>
      </c>
      <c r="L3732" s="169">
        <v>6807.04</v>
      </c>
      <c r="M3732" s="169">
        <v>101.46598</v>
      </c>
      <c r="N3732" s="170">
        <v>6906.8298450000002</v>
      </c>
      <c r="O3732" s="169" t="str">
        <f t="shared" si="58"/>
        <v>GNM</v>
      </c>
    </row>
    <row r="3733" spans="1:15" hidden="1" outlineLevel="3" x14ac:dyDescent="0.25">
      <c r="A3733" s="169" t="s">
        <v>1360</v>
      </c>
      <c r="B3733" s="169" t="s">
        <v>1361</v>
      </c>
      <c r="C3733" s="169" t="s">
        <v>1347</v>
      </c>
      <c r="D3733" s="169">
        <v>2.5</v>
      </c>
      <c r="E3733" s="171">
        <v>46492</v>
      </c>
      <c r="J3733" s="169">
        <v>2</v>
      </c>
      <c r="K3733" s="171">
        <v>45231</v>
      </c>
      <c r="L3733" s="169">
        <v>6704.32</v>
      </c>
      <c r="M3733" s="169">
        <v>101.46598</v>
      </c>
      <c r="N3733" s="170">
        <v>6802.6039899999996</v>
      </c>
      <c r="O3733" s="169" t="str">
        <f t="shared" si="58"/>
        <v>GNM</v>
      </c>
    </row>
    <row r="3734" spans="1:15" hidden="1" outlineLevel="3" x14ac:dyDescent="0.25">
      <c r="A3734" s="169" t="s">
        <v>1360</v>
      </c>
      <c r="B3734" s="169" t="s">
        <v>1361</v>
      </c>
      <c r="C3734" s="169" t="s">
        <v>1347</v>
      </c>
      <c r="D3734" s="169">
        <v>2.5</v>
      </c>
      <c r="E3734" s="171">
        <v>46492</v>
      </c>
      <c r="J3734" s="169">
        <v>2</v>
      </c>
      <c r="K3734" s="171">
        <v>45261</v>
      </c>
      <c r="L3734" s="169">
        <v>6559.73</v>
      </c>
      <c r="M3734" s="169">
        <v>101.46598</v>
      </c>
      <c r="N3734" s="170">
        <v>6655.8943300000001</v>
      </c>
      <c r="O3734" s="169" t="str">
        <f t="shared" si="58"/>
        <v>GNM</v>
      </c>
    </row>
    <row r="3735" spans="1:15" hidden="1" outlineLevel="3" x14ac:dyDescent="0.25">
      <c r="A3735" s="169" t="s">
        <v>1360</v>
      </c>
      <c r="B3735" s="169" t="s">
        <v>1361</v>
      </c>
      <c r="C3735" s="169" t="s">
        <v>1347</v>
      </c>
      <c r="D3735" s="169">
        <v>2.5</v>
      </c>
      <c r="E3735" s="171">
        <v>46492</v>
      </c>
      <c r="J3735" s="169">
        <v>2</v>
      </c>
      <c r="K3735" s="171">
        <v>45292</v>
      </c>
      <c r="L3735" s="169">
        <v>6484.58</v>
      </c>
      <c r="M3735" s="169">
        <v>101.46598</v>
      </c>
      <c r="N3735" s="170">
        <v>6579.6426460000002</v>
      </c>
      <c r="O3735" s="169" t="str">
        <f t="shared" si="58"/>
        <v>GNM</v>
      </c>
    </row>
    <row r="3736" spans="1:15" hidden="1" outlineLevel="3" x14ac:dyDescent="0.25">
      <c r="A3736" s="169" t="s">
        <v>1360</v>
      </c>
      <c r="B3736" s="169" t="s">
        <v>1361</v>
      </c>
      <c r="C3736" s="169" t="s">
        <v>1347</v>
      </c>
      <c r="D3736" s="169">
        <v>2.5</v>
      </c>
      <c r="E3736" s="171">
        <v>46492</v>
      </c>
      <c r="J3736" s="169">
        <v>2</v>
      </c>
      <c r="K3736" s="171">
        <v>45323</v>
      </c>
      <c r="L3736" s="169">
        <v>6260.38</v>
      </c>
      <c r="M3736" s="169">
        <v>101.46598</v>
      </c>
      <c r="N3736" s="170">
        <v>6352.1559189999998</v>
      </c>
      <c r="O3736" s="169" t="str">
        <f t="shared" si="58"/>
        <v>GNM</v>
      </c>
    </row>
    <row r="3737" spans="1:15" hidden="1" outlineLevel="3" x14ac:dyDescent="0.25">
      <c r="A3737" s="169" t="s">
        <v>1360</v>
      </c>
      <c r="B3737" s="169" t="s">
        <v>1361</v>
      </c>
      <c r="C3737" s="169" t="s">
        <v>1347</v>
      </c>
      <c r="D3737" s="169">
        <v>2.5</v>
      </c>
      <c r="E3737" s="171">
        <v>46492</v>
      </c>
      <c r="J3737" s="169">
        <v>2</v>
      </c>
      <c r="K3737" s="171">
        <v>45352</v>
      </c>
      <c r="L3737" s="169">
        <v>6190.61</v>
      </c>
      <c r="M3737" s="169">
        <v>101.46598</v>
      </c>
      <c r="N3737" s="170">
        <v>6281.363104</v>
      </c>
      <c r="O3737" s="169" t="str">
        <f t="shared" si="58"/>
        <v>GNM</v>
      </c>
    </row>
    <row r="3738" spans="1:15" hidden="1" outlineLevel="3" x14ac:dyDescent="0.25">
      <c r="A3738" s="169" t="s">
        <v>1360</v>
      </c>
      <c r="B3738" s="169" t="s">
        <v>1361</v>
      </c>
      <c r="C3738" s="169" t="s">
        <v>1347</v>
      </c>
      <c r="D3738" s="169">
        <v>2.5</v>
      </c>
      <c r="E3738" s="171">
        <v>46492</v>
      </c>
      <c r="J3738" s="169">
        <v>2</v>
      </c>
      <c r="K3738" s="171">
        <v>45383</v>
      </c>
      <c r="L3738" s="169">
        <v>6213.12</v>
      </c>
      <c r="M3738" s="169">
        <v>101.46598</v>
      </c>
      <c r="N3738" s="170">
        <v>6304.2030969999996</v>
      </c>
      <c r="O3738" s="169" t="str">
        <f t="shared" si="58"/>
        <v>GNM</v>
      </c>
    </row>
    <row r="3739" spans="1:15" hidden="1" outlineLevel="3" x14ac:dyDescent="0.25">
      <c r="A3739" s="169" t="s">
        <v>1360</v>
      </c>
      <c r="B3739" s="169" t="s">
        <v>1361</v>
      </c>
      <c r="C3739" s="169" t="s">
        <v>1347</v>
      </c>
      <c r="D3739" s="169">
        <v>2.5</v>
      </c>
      <c r="E3739" s="171">
        <v>46492</v>
      </c>
      <c r="J3739" s="169">
        <v>2</v>
      </c>
      <c r="K3739" s="171">
        <v>45413</v>
      </c>
      <c r="L3739" s="169">
        <v>6164.56</v>
      </c>
      <c r="M3739" s="169">
        <v>101.46598</v>
      </c>
      <c r="N3739" s="170">
        <v>6254.9312170000003</v>
      </c>
      <c r="O3739" s="169" t="str">
        <f t="shared" si="58"/>
        <v>GNM</v>
      </c>
    </row>
    <row r="3740" spans="1:15" hidden="1" outlineLevel="3" x14ac:dyDescent="0.25">
      <c r="A3740" s="169" t="s">
        <v>1360</v>
      </c>
      <c r="B3740" s="169" t="s">
        <v>1361</v>
      </c>
      <c r="C3740" s="169" t="s">
        <v>1347</v>
      </c>
      <c r="D3740" s="169">
        <v>2.5</v>
      </c>
      <c r="E3740" s="171">
        <v>46492</v>
      </c>
      <c r="J3740" s="169">
        <v>2</v>
      </c>
      <c r="K3740" s="171">
        <v>45444</v>
      </c>
      <c r="L3740" s="169">
        <v>6086.76</v>
      </c>
      <c r="M3740" s="169">
        <v>101.46598</v>
      </c>
      <c r="N3740" s="170">
        <v>6175.9906840000003</v>
      </c>
      <c r="O3740" s="169" t="str">
        <f t="shared" si="58"/>
        <v>GNM</v>
      </c>
    </row>
    <row r="3741" spans="1:15" hidden="1" outlineLevel="3" x14ac:dyDescent="0.25">
      <c r="A3741" s="169" t="s">
        <v>1360</v>
      </c>
      <c r="B3741" s="169" t="s">
        <v>1361</v>
      </c>
      <c r="C3741" s="169" t="s">
        <v>1347</v>
      </c>
      <c r="D3741" s="169">
        <v>2.5</v>
      </c>
      <c r="E3741" s="171">
        <v>46492</v>
      </c>
      <c r="J3741" s="169">
        <v>2</v>
      </c>
      <c r="K3741" s="171">
        <v>45474</v>
      </c>
      <c r="L3741" s="169">
        <v>6008.99</v>
      </c>
      <c r="M3741" s="169">
        <v>101.46598</v>
      </c>
      <c r="N3741" s="170">
        <v>6097.0805920000003</v>
      </c>
      <c r="O3741" s="169" t="str">
        <f t="shared" si="58"/>
        <v>GNM</v>
      </c>
    </row>
    <row r="3742" spans="1:15" hidden="1" outlineLevel="3" x14ac:dyDescent="0.25">
      <c r="A3742" s="169" t="s">
        <v>1360</v>
      </c>
      <c r="B3742" s="169" t="s">
        <v>1361</v>
      </c>
      <c r="C3742" s="169" t="s">
        <v>1347</v>
      </c>
      <c r="D3742" s="169">
        <v>2.5</v>
      </c>
      <c r="E3742" s="171">
        <v>46492</v>
      </c>
      <c r="J3742" s="169">
        <v>2</v>
      </c>
      <c r="K3742" s="171">
        <v>45505</v>
      </c>
      <c r="L3742" s="169">
        <v>5858.61</v>
      </c>
      <c r="M3742" s="169">
        <v>101.46598</v>
      </c>
      <c r="N3742" s="170">
        <v>5944.4960510000001</v>
      </c>
      <c r="O3742" s="169" t="str">
        <f t="shared" si="58"/>
        <v>GNM</v>
      </c>
    </row>
    <row r="3743" spans="1:15" hidden="1" outlineLevel="3" x14ac:dyDescent="0.25">
      <c r="A3743" s="169" t="s">
        <v>1360</v>
      </c>
      <c r="B3743" s="169" t="s">
        <v>1361</v>
      </c>
      <c r="C3743" s="169" t="s">
        <v>1347</v>
      </c>
      <c r="D3743" s="169">
        <v>2.5</v>
      </c>
      <c r="E3743" s="171">
        <v>46492</v>
      </c>
      <c r="J3743" s="169">
        <v>2</v>
      </c>
      <c r="K3743" s="171">
        <v>45536</v>
      </c>
      <c r="L3743" s="169">
        <v>5744.23</v>
      </c>
      <c r="M3743" s="169">
        <v>101.46598</v>
      </c>
      <c r="N3743" s="170">
        <v>5828.4392630000002</v>
      </c>
      <c r="O3743" s="169" t="str">
        <f t="shared" si="58"/>
        <v>GNM</v>
      </c>
    </row>
    <row r="3744" spans="1:15" hidden="1" outlineLevel="3" x14ac:dyDescent="0.25">
      <c r="A3744" s="169" t="s">
        <v>1360</v>
      </c>
      <c r="B3744" s="169" t="s">
        <v>1361</v>
      </c>
      <c r="C3744" s="169" t="s">
        <v>1347</v>
      </c>
      <c r="D3744" s="169">
        <v>2.5</v>
      </c>
      <c r="E3744" s="171">
        <v>46492</v>
      </c>
      <c r="J3744" s="169">
        <v>2</v>
      </c>
      <c r="K3744" s="171">
        <v>45566</v>
      </c>
      <c r="L3744" s="169">
        <v>5552.82</v>
      </c>
      <c r="M3744" s="169">
        <v>101.46598</v>
      </c>
      <c r="N3744" s="170">
        <v>5634.2232309999999</v>
      </c>
      <c r="O3744" s="169" t="str">
        <f t="shared" si="58"/>
        <v>GNM</v>
      </c>
    </row>
    <row r="3745" spans="1:15" hidden="1" outlineLevel="3" x14ac:dyDescent="0.25">
      <c r="A3745" s="169" t="s">
        <v>1360</v>
      </c>
      <c r="B3745" s="169" t="s">
        <v>1361</v>
      </c>
      <c r="C3745" s="169" t="s">
        <v>1347</v>
      </c>
      <c r="D3745" s="169">
        <v>2.5</v>
      </c>
      <c r="E3745" s="171">
        <v>46492</v>
      </c>
      <c r="J3745" s="169">
        <v>2</v>
      </c>
      <c r="K3745" s="171">
        <v>45597</v>
      </c>
      <c r="L3745" s="169">
        <v>5428.23</v>
      </c>
      <c r="M3745" s="169">
        <v>101.46598</v>
      </c>
      <c r="N3745" s="170">
        <v>5507.8067659999997</v>
      </c>
      <c r="O3745" s="169" t="str">
        <f t="shared" si="58"/>
        <v>GNM</v>
      </c>
    </row>
    <row r="3746" spans="1:15" hidden="1" outlineLevel="3" x14ac:dyDescent="0.25">
      <c r="A3746" s="169" t="s">
        <v>1360</v>
      </c>
      <c r="B3746" s="169" t="s">
        <v>1361</v>
      </c>
      <c r="C3746" s="169" t="s">
        <v>1347</v>
      </c>
      <c r="D3746" s="169">
        <v>2.5</v>
      </c>
      <c r="E3746" s="171">
        <v>46492</v>
      </c>
      <c r="J3746" s="169">
        <v>2</v>
      </c>
      <c r="K3746" s="171">
        <v>45627</v>
      </c>
      <c r="L3746" s="169">
        <v>5283.89</v>
      </c>
      <c r="M3746" s="169">
        <v>101.46598</v>
      </c>
      <c r="N3746" s="170">
        <v>5361.3507710000003</v>
      </c>
      <c r="O3746" s="169" t="str">
        <f t="shared" si="58"/>
        <v>GNM</v>
      </c>
    </row>
    <row r="3747" spans="1:15" hidden="1" outlineLevel="3" x14ac:dyDescent="0.25">
      <c r="A3747" s="169" t="s">
        <v>1360</v>
      </c>
      <c r="B3747" s="169" t="s">
        <v>1361</v>
      </c>
      <c r="C3747" s="169" t="s">
        <v>1347</v>
      </c>
      <c r="D3747" s="169">
        <v>2.5</v>
      </c>
      <c r="E3747" s="171">
        <v>46492</v>
      </c>
      <c r="J3747" s="169">
        <v>2</v>
      </c>
      <c r="K3747" s="171">
        <v>45658</v>
      </c>
      <c r="L3747" s="169">
        <v>5174.57</v>
      </c>
      <c r="M3747" s="169">
        <v>101.46598</v>
      </c>
      <c r="N3747" s="170">
        <v>5250.4281609999998</v>
      </c>
      <c r="O3747" s="169" t="str">
        <f t="shared" si="58"/>
        <v>GNM</v>
      </c>
    </row>
    <row r="3748" spans="1:15" hidden="1" outlineLevel="3" x14ac:dyDescent="0.25">
      <c r="A3748" s="169" t="s">
        <v>1360</v>
      </c>
      <c r="B3748" s="169" t="s">
        <v>1361</v>
      </c>
      <c r="C3748" s="169" t="s">
        <v>1347</v>
      </c>
      <c r="D3748" s="169">
        <v>2.5</v>
      </c>
      <c r="E3748" s="171">
        <v>46492</v>
      </c>
      <c r="J3748" s="169">
        <v>2</v>
      </c>
      <c r="K3748" s="171">
        <v>45689</v>
      </c>
      <c r="L3748" s="169">
        <v>4995.8500000000004</v>
      </c>
      <c r="M3748" s="169">
        <v>101.46598</v>
      </c>
      <c r="N3748" s="170">
        <v>5069.088162</v>
      </c>
      <c r="O3748" s="169" t="str">
        <f t="shared" si="58"/>
        <v>GNM</v>
      </c>
    </row>
    <row r="3749" spans="1:15" hidden="1" outlineLevel="3" x14ac:dyDescent="0.25">
      <c r="A3749" s="169" t="s">
        <v>1360</v>
      </c>
      <c r="B3749" s="169" t="s">
        <v>1361</v>
      </c>
      <c r="C3749" s="169" t="s">
        <v>1347</v>
      </c>
      <c r="D3749" s="169">
        <v>2.5</v>
      </c>
      <c r="E3749" s="171">
        <v>46492</v>
      </c>
      <c r="J3749" s="169">
        <v>2</v>
      </c>
      <c r="K3749" s="171">
        <v>45717</v>
      </c>
      <c r="L3749" s="169">
        <v>4891.93</v>
      </c>
      <c r="M3749" s="169">
        <v>101.46598</v>
      </c>
      <c r="N3749" s="170">
        <v>4963.6447150000004</v>
      </c>
      <c r="O3749" s="169" t="str">
        <f t="shared" si="58"/>
        <v>GNM</v>
      </c>
    </row>
    <row r="3750" spans="1:15" hidden="1" outlineLevel="3" x14ac:dyDescent="0.25">
      <c r="A3750" s="169" t="s">
        <v>1360</v>
      </c>
      <c r="B3750" s="169" t="s">
        <v>1361</v>
      </c>
      <c r="C3750" s="169" t="s">
        <v>1347</v>
      </c>
      <c r="D3750" s="169">
        <v>2.5</v>
      </c>
      <c r="E3750" s="171">
        <v>46492</v>
      </c>
      <c r="J3750" s="169">
        <v>2</v>
      </c>
      <c r="K3750" s="171">
        <v>45748</v>
      </c>
      <c r="L3750" s="169">
        <v>4828.12</v>
      </c>
      <c r="M3750" s="169">
        <v>101.46598</v>
      </c>
      <c r="N3750" s="170">
        <v>4898.8992740000003</v>
      </c>
      <c r="O3750" s="169" t="str">
        <f t="shared" si="58"/>
        <v>GNM</v>
      </c>
    </row>
    <row r="3751" spans="1:15" hidden="1" outlineLevel="3" x14ac:dyDescent="0.25">
      <c r="A3751" s="169" t="s">
        <v>1360</v>
      </c>
      <c r="B3751" s="169" t="s">
        <v>1361</v>
      </c>
      <c r="C3751" s="169" t="s">
        <v>1347</v>
      </c>
      <c r="D3751" s="169">
        <v>2.5</v>
      </c>
      <c r="E3751" s="171">
        <v>46492</v>
      </c>
      <c r="J3751" s="169">
        <v>2</v>
      </c>
      <c r="K3751" s="171">
        <v>45778</v>
      </c>
      <c r="L3751" s="169">
        <v>4730.59</v>
      </c>
      <c r="M3751" s="169">
        <v>101.46598</v>
      </c>
      <c r="N3751" s="170">
        <v>4799.9395029999996</v>
      </c>
      <c r="O3751" s="169" t="str">
        <f t="shared" si="58"/>
        <v>GNM</v>
      </c>
    </row>
    <row r="3752" spans="1:15" hidden="1" outlineLevel="3" x14ac:dyDescent="0.25">
      <c r="A3752" s="169" t="s">
        <v>1360</v>
      </c>
      <c r="B3752" s="169" t="s">
        <v>1361</v>
      </c>
      <c r="C3752" s="169" t="s">
        <v>1347</v>
      </c>
      <c r="D3752" s="169">
        <v>2.5</v>
      </c>
      <c r="E3752" s="171">
        <v>46492</v>
      </c>
      <c r="J3752" s="169">
        <v>2</v>
      </c>
      <c r="K3752" s="171">
        <v>45809</v>
      </c>
      <c r="L3752" s="169">
        <v>4620.1000000000004</v>
      </c>
      <c r="M3752" s="169">
        <v>101.46598</v>
      </c>
      <c r="N3752" s="170">
        <v>4687.8297419999999</v>
      </c>
      <c r="O3752" s="169" t="str">
        <f t="shared" si="58"/>
        <v>GNM</v>
      </c>
    </row>
    <row r="3753" spans="1:15" hidden="1" outlineLevel="3" x14ac:dyDescent="0.25">
      <c r="A3753" s="169" t="s">
        <v>1360</v>
      </c>
      <c r="B3753" s="169" t="s">
        <v>1361</v>
      </c>
      <c r="C3753" s="169" t="s">
        <v>1347</v>
      </c>
      <c r="D3753" s="169">
        <v>2.5</v>
      </c>
      <c r="E3753" s="171">
        <v>46492</v>
      </c>
      <c r="J3753" s="169">
        <v>2</v>
      </c>
      <c r="K3753" s="171">
        <v>45839</v>
      </c>
      <c r="L3753" s="169">
        <v>4508.1400000000003</v>
      </c>
      <c r="M3753" s="169">
        <v>101.46598</v>
      </c>
      <c r="N3753" s="170">
        <v>4574.2284309999995</v>
      </c>
      <c r="O3753" s="169" t="str">
        <f t="shared" si="58"/>
        <v>GNM</v>
      </c>
    </row>
    <row r="3754" spans="1:15" hidden="1" outlineLevel="3" x14ac:dyDescent="0.25">
      <c r="A3754" s="169" t="s">
        <v>1360</v>
      </c>
      <c r="B3754" s="169" t="s">
        <v>1361</v>
      </c>
      <c r="C3754" s="169" t="s">
        <v>1347</v>
      </c>
      <c r="D3754" s="169">
        <v>2.5</v>
      </c>
      <c r="E3754" s="171">
        <v>46492</v>
      </c>
      <c r="J3754" s="169">
        <v>2</v>
      </c>
      <c r="K3754" s="171">
        <v>45870</v>
      </c>
      <c r="L3754" s="169">
        <v>4367.01</v>
      </c>
      <c r="M3754" s="169">
        <v>101.46598</v>
      </c>
      <c r="N3754" s="170">
        <v>4431.029493</v>
      </c>
      <c r="O3754" s="169" t="str">
        <f t="shared" si="58"/>
        <v>GNM</v>
      </c>
    </row>
    <row r="3755" spans="1:15" hidden="1" outlineLevel="3" x14ac:dyDescent="0.25">
      <c r="A3755" s="169" t="s">
        <v>1360</v>
      </c>
      <c r="B3755" s="169" t="s">
        <v>1361</v>
      </c>
      <c r="C3755" s="169" t="s">
        <v>1347</v>
      </c>
      <c r="D3755" s="169">
        <v>2.5</v>
      </c>
      <c r="E3755" s="171">
        <v>46492</v>
      </c>
      <c r="J3755" s="169">
        <v>2</v>
      </c>
      <c r="K3755" s="171">
        <v>45901</v>
      </c>
      <c r="L3755" s="169">
        <v>4240.67</v>
      </c>
      <c r="M3755" s="169">
        <v>101.46598</v>
      </c>
      <c r="N3755" s="170">
        <v>4302.8373739999997</v>
      </c>
      <c r="O3755" s="169" t="str">
        <f t="shared" si="58"/>
        <v>GNM</v>
      </c>
    </row>
    <row r="3756" spans="1:15" hidden="1" outlineLevel="3" x14ac:dyDescent="0.25">
      <c r="A3756" s="169" t="s">
        <v>1360</v>
      </c>
      <c r="B3756" s="169" t="s">
        <v>1361</v>
      </c>
      <c r="C3756" s="169" t="s">
        <v>1347</v>
      </c>
      <c r="D3756" s="169">
        <v>2.5</v>
      </c>
      <c r="E3756" s="171">
        <v>46492</v>
      </c>
      <c r="J3756" s="169">
        <v>2</v>
      </c>
      <c r="K3756" s="171">
        <v>45931</v>
      </c>
      <c r="L3756" s="169">
        <v>4088.02</v>
      </c>
      <c r="M3756" s="169">
        <v>101.46598</v>
      </c>
      <c r="N3756" s="170">
        <v>4147.9495559999996</v>
      </c>
      <c r="O3756" s="169" t="str">
        <f t="shared" ref="O3756:O3819" si="59">LEFT(B3756,3)</f>
        <v>GNM</v>
      </c>
    </row>
    <row r="3757" spans="1:15" hidden="1" outlineLevel="3" x14ac:dyDescent="0.25">
      <c r="A3757" s="169" t="s">
        <v>1360</v>
      </c>
      <c r="B3757" s="169" t="s">
        <v>1361</v>
      </c>
      <c r="C3757" s="169" t="s">
        <v>1347</v>
      </c>
      <c r="D3757" s="169">
        <v>2.5</v>
      </c>
      <c r="E3757" s="171">
        <v>46492</v>
      </c>
      <c r="J3757" s="169">
        <v>2</v>
      </c>
      <c r="K3757" s="171">
        <v>45962</v>
      </c>
      <c r="L3757" s="169">
        <v>3961.48</v>
      </c>
      <c r="M3757" s="169">
        <v>101.46598</v>
      </c>
      <c r="N3757" s="170">
        <v>4019.5545050000001</v>
      </c>
      <c r="O3757" s="169" t="str">
        <f t="shared" si="59"/>
        <v>GNM</v>
      </c>
    </row>
    <row r="3758" spans="1:15" hidden="1" outlineLevel="3" x14ac:dyDescent="0.25">
      <c r="A3758" s="169" t="s">
        <v>1360</v>
      </c>
      <c r="B3758" s="169" t="s">
        <v>1361</v>
      </c>
      <c r="C3758" s="169" t="s">
        <v>1347</v>
      </c>
      <c r="D3758" s="169">
        <v>2.5</v>
      </c>
      <c r="E3758" s="171">
        <v>46492</v>
      </c>
      <c r="J3758" s="169">
        <v>2</v>
      </c>
      <c r="K3758" s="171">
        <v>45992</v>
      </c>
      <c r="L3758" s="169">
        <v>3829.96</v>
      </c>
      <c r="M3758" s="169">
        <v>101.46598</v>
      </c>
      <c r="N3758" s="170">
        <v>3886.106448</v>
      </c>
      <c r="O3758" s="169" t="str">
        <f t="shared" si="59"/>
        <v>GNM</v>
      </c>
    </row>
    <row r="3759" spans="1:15" hidden="1" outlineLevel="3" x14ac:dyDescent="0.25">
      <c r="A3759" s="169" t="s">
        <v>1360</v>
      </c>
      <c r="B3759" s="169" t="s">
        <v>1361</v>
      </c>
      <c r="C3759" s="169" t="s">
        <v>1347</v>
      </c>
      <c r="D3759" s="169">
        <v>2.5</v>
      </c>
      <c r="E3759" s="171">
        <v>46492</v>
      </c>
      <c r="J3759" s="169">
        <v>2</v>
      </c>
      <c r="K3759" s="171">
        <v>46023</v>
      </c>
      <c r="L3759" s="169">
        <v>3710.43</v>
      </c>
      <c r="M3759" s="169">
        <v>101.46598</v>
      </c>
      <c r="N3759" s="170">
        <v>3764.8241619999999</v>
      </c>
      <c r="O3759" s="169" t="str">
        <f t="shared" si="59"/>
        <v>GNM</v>
      </c>
    </row>
    <row r="3760" spans="1:15" hidden="1" outlineLevel="3" x14ac:dyDescent="0.25">
      <c r="A3760" s="169" t="s">
        <v>1360</v>
      </c>
      <c r="B3760" s="169" t="s">
        <v>1361</v>
      </c>
      <c r="C3760" s="169" t="s">
        <v>1347</v>
      </c>
      <c r="D3760" s="169">
        <v>2.5</v>
      </c>
      <c r="E3760" s="171">
        <v>46492</v>
      </c>
      <c r="J3760" s="169">
        <v>2</v>
      </c>
      <c r="K3760" s="171">
        <v>46054</v>
      </c>
      <c r="L3760" s="169">
        <v>3573.67</v>
      </c>
      <c r="M3760" s="169">
        <v>101.46598</v>
      </c>
      <c r="N3760" s="170">
        <v>3626.059287</v>
      </c>
      <c r="O3760" s="169" t="str">
        <f t="shared" si="59"/>
        <v>GNM</v>
      </c>
    </row>
    <row r="3761" spans="1:15" hidden="1" outlineLevel="3" x14ac:dyDescent="0.25">
      <c r="A3761" s="169" t="s">
        <v>1360</v>
      </c>
      <c r="B3761" s="169" t="s">
        <v>1361</v>
      </c>
      <c r="C3761" s="169" t="s">
        <v>1347</v>
      </c>
      <c r="D3761" s="169">
        <v>2.5</v>
      </c>
      <c r="E3761" s="171">
        <v>46492</v>
      </c>
      <c r="J3761" s="169">
        <v>2</v>
      </c>
      <c r="K3761" s="171">
        <v>46082</v>
      </c>
      <c r="L3761" s="169">
        <v>3459.13</v>
      </c>
      <c r="M3761" s="169">
        <v>101.46598</v>
      </c>
      <c r="N3761" s="170">
        <v>3509.840154</v>
      </c>
      <c r="O3761" s="169" t="str">
        <f t="shared" si="59"/>
        <v>GNM</v>
      </c>
    </row>
    <row r="3762" spans="1:15" hidden="1" outlineLevel="3" x14ac:dyDescent="0.25">
      <c r="A3762" s="169" t="s">
        <v>1360</v>
      </c>
      <c r="B3762" s="169" t="s">
        <v>1361</v>
      </c>
      <c r="C3762" s="169" t="s">
        <v>1347</v>
      </c>
      <c r="D3762" s="169">
        <v>2.5</v>
      </c>
      <c r="E3762" s="171">
        <v>46492</v>
      </c>
      <c r="J3762" s="169">
        <v>2</v>
      </c>
      <c r="K3762" s="171">
        <v>46113</v>
      </c>
      <c r="L3762" s="169">
        <v>3352.26</v>
      </c>
      <c r="M3762" s="169">
        <v>101.46598</v>
      </c>
      <c r="N3762" s="170">
        <v>3401.4034609999999</v>
      </c>
      <c r="O3762" s="169" t="str">
        <f t="shared" si="59"/>
        <v>GNM</v>
      </c>
    </row>
    <row r="3763" spans="1:15" hidden="1" outlineLevel="3" x14ac:dyDescent="0.25">
      <c r="A3763" s="169" t="s">
        <v>1360</v>
      </c>
      <c r="B3763" s="169" t="s">
        <v>1361</v>
      </c>
      <c r="C3763" s="169" t="s">
        <v>1347</v>
      </c>
      <c r="D3763" s="169">
        <v>2.5</v>
      </c>
      <c r="E3763" s="171">
        <v>46492</v>
      </c>
      <c r="J3763" s="169">
        <v>2</v>
      </c>
      <c r="K3763" s="171">
        <v>46143</v>
      </c>
      <c r="L3763" s="169">
        <v>3238.32</v>
      </c>
      <c r="M3763" s="169">
        <v>101.46598</v>
      </c>
      <c r="N3763" s="170">
        <v>3285.7931239999998</v>
      </c>
      <c r="O3763" s="169" t="str">
        <f t="shared" si="59"/>
        <v>GNM</v>
      </c>
    </row>
    <row r="3764" spans="1:15" hidden="1" outlineLevel="3" x14ac:dyDescent="0.25">
      <c r="A3764" s="169" t="s">
        <v>1360</v>
      </c>
      <c r="B3764" s="169" t="s">
        <v>1361</v>
      </c>
      <c r="C3764" s="169" t="s">
        <v>1347</v>
      </c>
      <c r="D3764" s="169">
        <v>2.5</v>
      </c>
      <c r="E3764" s="171">
        <v>46492</v>
      </c>
      <c r="J3764" s="169">
        <v>2</v>
      </c>
      <c r="K3764" s="171">
        <v>46174</v>
      </c>
      <c r="L3764" s="169">
        <v>3119.99</v>
      </c>
      <c r="M3764" s="169">
        <v>101.46598</v>
      </c>
      <c r="N3764" s="170">
        <v>3165.7284289999998</v>
      </c>
      <c r="O3764" s="169" t="str">
        <f t="shared" si="59"/>
        <v>GNM</v>
      </c>
    </row>
    <row r="3765" spans="1:15" hidden="1" outlineLevel="3" x14ac:dyDescent="0.25">
      <c r="A3765" s="169" t="s">
        <v>1360</v>
      </c>
      <c r="B3765" s="169" t="s">
        <v>1361</v>
      </c>
      <c r="C3765" s="169" t="s">
        <v>1347</v>
      </c>
      <c r="D3765" s="169">
        <v>2.5</v>
      </c>
      <c r="E3765" s="171">
        <v>46492</v>
      </c>
      <c r="J3765" s="169">
        <v>2</v>
      </c>
      <c r="K3765" s="171">
        <v>46204</v>
      </c>
      <c r="L3765" s="169">
        <v>2992.15</v>
      </c>
      <c r="M3765" s="169">
        <v>101.46598</v>
      </c>
      <c r="N3765" s="170">
        <v>3036.0143210000001</v>
      </c>
      <c r="O3765" s="169" t="str">
        <f t="shared" si="59"/>
        <v>GNM</v>
      </c>
    </row>
    <row r="3766" spans="1:15" hidden="1" outlineLevel="3" x14ac:dyDescent="0.25">
      <c r="A3766" s="169" t="s">
        <v>1360</v>
      </c>
      <c r="B3766" s="169" t="s">
        <v>1361</v>
      </c>
      <c r="C3766" s="169" t="s">
        <v>1347</v>
      </c>
      <c r="D3766" s="169">
        <v>2.5</v>
      </c>
      <c r="E3766" s="171">
        <v>46492</v>
      </c>
      <c r="J3766" s="169">
        <v>2</v>
      </c>
      <c r="K3766" s="171">
        <v>46235</v>
      </c>
      <c r="L3766" s="169">
        <v>2854.94</v>
      </c>
      <c r="M3766" s="169">
        <v>101.46598</v>
      </c>
      <c r="N3766" s="170">
        <v>2896.7928489999999</v>
      </c>
      <c r="O3766" s="169" t="str">
        <f t="shared" si="59"/>
        <v>GNM</v>
      </c>
    </row>
    <row r="3767" spans="1:15" hidden="1" outlineLevel="3" x14ac:dyDescent="0.25">
      <c r="A3767" s="169" t="s">
        <v>1362</v>
      </c>
      <c r="B3767" s="169" t="s">
        <v>1363</v>
      </c>
      <c r="C3767" s="169" t="s">
        <v>1347</v>
      </c>
      <c r="D3767" s="169">
        <v>3.5</v>
      </c>
      <c r="E3767" s="171">
        <v>46583</v>
      </c>
      <c r="J3767" s="169">
        <v>1.88</v>
      </c>
      <c r="K3767" s="171">
        <v>43374</v>
      </c>
      <c r="L3767" s="169">
        <v>12402.72</v>
      </c>
      <c r="M3767" s="169">
        <v>104.88024</v>
      </c>
      <c r="N3767" s="170">
        <v>13008.002500000001</v>
      </c>
      <c r="O3767" s="169" t="str">
        <f t="shared" si="59"/>
        <v>GNM</v>
      </c>
    </row>
    <row r="3768" spans="1:15" hidden="1" outlineLevel="3" x14ac:dyDescent="0.25">
      <c r="A3768" s="169" t="s">
        <v>1362</v>
      </c>
      <c r="B3768" s="169" t="s">
        <v>1363</v>
      </c>
      <c r="C3768" s="169" t="s">
        <v>1347</v>
      </c>
      <c r="D3768" s="169">
        <v>3.5</v>
      </c>
      <c r="E3768" s="171">
        <v>46583</v>
      </c>
      <c r="J3768" s="169">
        <v>1.88</v>
      </c>
      <c r="K3768" s="171">
        <v>43405</v>
      </c>
      <c r="L3768" s="169">
        <v>12233.5</v>
      </c>
      <c r="M3768" s="169">
        <v>104.88024</v>
      </c>
      <c r="N3768" s="170">
        <v>12830.524160000001</v>
      </c>
      <c r="O3768" s="169" t="str">
        <f t="shared" si="59"/>
        <v>GNM</v>
      </c>
    </row>
    <row r="3769" spans="1:15" hidden="1" outlineLevel="3" x14ac:dyDescent="0.25">
      <c r="A3769" s="169" t="s">
        <v>1362</v>
      </c>
      <c r="B3769" s="169" t="s">
        <v>1363</v>
      </c>
      <c r="C3769" s="169" t="s">
        <v>1347</v>
      </c>
      <c r="D3769" s="169">
        <v>3.5</v>
      </c>
      <c r="E3769" s="171">
        <v>46583</v>
      </c>
      <c r="J3769" s="169">
        <v>1.88</v>
      </c>
      <c r="K3769" s="171">
        <v>43435</v>
      </c>
      <c r="L3769" s="169">
        <v>11354.88</v>
      </c>
      <c r="M3769" s="169">
        <v>104.88024</v>
      </c>
      <c r="N3769" s="170">
        <v>11909.0254</v>
      </c>
      <c r="O3769" s="169" t="str">
        <f t="shared" si="59"/>
        <v>GNM</v>
      </c>
    </row>
    <row r="3770" spans="1:15" hidden="1" outlineLevel="3" x14ac:dyDescent="0.25">
      <c r="A3770" s="169" t="s">
        <v>1362</v>
      </c>
      <c r="B3770" s="169" t="s">
        <v>1363</v>
      </c>
      <c r="C3770" s="169" t="s">
        <v>1347</v>
      </c>
      <c r="D3770" s="169">
        <v>3.5</v>
      </c>
      <c r="E3770" s="171">
        <v>46583</v>
      </c>
      <c r="J3770" s="169">
        <v>1.88</v>
      </c>
      <c r="K3770" s="171">
        <v>43466</v>
      </c>
      <c r="L3770" s="169">
        <v>10909.91</v>
      </c>
      <c r="M3770" s="169">
        <v>104.88024</v>
      </c>
      <c r="N3770" s="170">
        <v>11442.33979</v>
      </c>
      <c r="O3770" s="169" t="str">
        <f t="shared" si="59"/>
        <v>GNM</v>
      </c>
    </row>
    <row r="3771" spans="1:15" hidden="1" outlineLevel="3" x14ac:dyDescent="0.25">
      <c r="A3771" s="169" t="s">
        <v>1362</v>
      </c>
      <c r="B3771" s="169" t="s">
        <v>1363</v>
      </c>
      <c r="C3771" s="169" t="s">
        <v>1347</v>
      </c>
      <c r="D3771" s="169">
        <v>3.5</v>
      </c>
      <c r="E3771" s="171">
        <v>46583</v>
      </c>
      <c r="J3771" s="169">
        <v>1.88</v>
      </c>
      <c r="K3771" s="171">
        <v>43497</v>
      </c>
      <c r="L3771" s="169">
        <v>10154.950000000001</v>
      </c>
      <c r="M3771" s="169">
        <v>104.88024</v>
      </c>
      <c r="N3771" s="170">
        <v>10650.53593</v>
      </c>
      <c r="O3771" s="169" t="str">
        <f t="shared" si="59"/>
        <v>GNM</v>
      </c>
    </row>
    <row r="3772" spans="1:15" hidden="1" outlineLevel="3" x14ac:dyDescent="0.25">
      <c r="A3772" s="169" t="s">
        <v>1362</v>
      </c>
      <c r="B3772" s="169" t="s">
        <v>1363</v>
      </c>
      <c r="C3772" s="169" t="s">
        <v>1347</v>
      </c>
      <c r="D3772" s="169">
        <v>3.5</v>
      </c>
      <c r="E3772" s="171">
        <v>46583</v>
      </c>
      <c r="J3772" s="169">
        <v>1.88</v>
      </c>
      <c r="K3772" s="171">
        <v>43525</v>
      </c>
      <c r="L3772" s="169">
        <v>9879.18</v>
      </c>
      <c r="M3772" s="169">
        <v>104.88024</v>
      </c>
      <c r="N3772" s="170">
        <v>10361.30769</v>
      </c>
      <c r="O3772" s="169" t="str">
        <f t="shared" si="59"/>
        <v>GNM</v>
      </c>
    </row>
    <row r="3773" spans="1:15" hidden="1" outlineLevel="3" x14ac:dyDescent="0.25">
      <c r="A3773" s="169" t="s">
        <v>1362</v>
      </c>
      <c r="B3773" s="169" t="s">
        <v>1363</v>
      </c>
      <c r="C3773" s="169" t="s">
        <v>1347</v>
      </c>
      <c r="D3773" s="169">
        <v>3.5</v>
      </c>
      <c r="E3773" s="171">
        <v>46583</v>
      </c>
      <c r="J3773" s="169">
        <v>1.88</v>
      </c>
      <c r="K3773" s="171">
        <v>43556</v>
      </c>
      <c r="L3773" s="169">
        <v>10333.58</v>
      </c>
      <c r="M3773" s="169">
        <v>104.88024</v>
      </c>
      <c r="N3773" s="170">
        <v>10837.8835</v>
      </c>
      <c r="O3773" s="169" t="str">
        <f t="shared" si="59"/>
        <v>GNM</v>
      </c>
    </row>
    <row r="3774" spans="1:15" hidden="1" outlineLevel="3" x14ac:dyDescent="0.25">
      <c r="A3774" s="169" t="s">
        <v>1362</v>
      </c>
      <c r="B3774" s="169" t="s">
        <v>1363</v>
      </c>
      <c r="C3774" s="169" t="s">
        <v>1347</v>
      </c>
      <c r="D3774" s="169">
        <v>3.5</v>
      </c>
      <c r="E3774" s="171">
        <v>46583</v>
      </c>
      <c r="J3774" s="169">
        <v>1.88</v>
      </c>
      <c r="K3774" s="171">
        <v>43586</v>
      </c>
      <c r="L3774" s="169">
        <v>10771.56</v>
      </c>
      <c r="M3774" s="169">
        <v>104.88024</v>
      </c>
      <c r="N3774" s="170">
        <v>11297.23798</v>
      </c>
      <c r="O3774" s="169" t="str">
        <f t="shared" si="59"/>
        <v>GNM</v>
      </c>
    </row>
    <row r="3775" spans="1:15" hidden="1" outlineLevel="3" x14ac:dyDescent="0.25">
      <c r="A3775" s="169" t="s">
        <v>1362</v>
      </c>
      <c r="B3775" s="169" t="s">
        <v>1363</v>
      </c>
      <c r="C3775" s="169" t="s">
        <v>1347</v>
      </c>
      <c r="D3775" s="169">
        <v>3.5</v>
      </c>
      <c r="E3775" s="171">
        <v>46583</v>
      </c>
      <c r="J3775" s="169">
        <v>1.88</v>
      </c>
      <c r="K3775" s="171">
        <v>43617</v>
      </c>
      <c r="L3775" s="169">
        <v>10895.67</v>
      </c>
      <c r="M3775" s="169">
        <v>104.88024</v>
      </c>
      <c r="N3775" s="170">
        <v>11427.404850000001</v>
      </c>
      <c r="O3775" s="169" t="str">
        <f t="shared" si="59"/>
        <v>GNM</v>
      </c>
    </row>
    <row r="3776" spans="1:15" hidden="1" outlineLevel="3" x14ac:dyDescent="0.25">
      <c r="A3776" s="169" t="s">
        <v>1362</v>
      </c>
      <c r="B3776" s="169" t="s">
        <v>1363</v>
      </c>
      <c r="C3776" s="169" t="s">
        <v>1347</v>
      </c>
      <c r="D3776" s="169">
        <v>3.5</v>
      </c>
      <c r="E3776" s="171">
        <v>46583</v>
      </c>
      <c r="J3776" s="169">
        <v>1.88</v>
      </c>
      <c r="K3776" s="171">
        <v>43647</v>
      </c>
      <c r="L3776" s="169">
        <v>10630.96</v>
      </c>
      <c r="M3776" s="169">
        <v>104.88024</v>
      </c>
      <c r="N3776" s="170">
        <v>11149.77636</v>
      </c>
      <c r="O3776" s="169" t="str">
        <f t="shared" si="59"/>
        <v>GNM</v>
      </c>
    </row>
    <row r="3777" spans="1:15" hidden="1" outlineLevel="3" x14ac:dyDescent="0.25">
      <c r="A3777" s="169" t="s">
        <v>1362</v>
      </c>
      <c r="B3777" s="169" t="s">
        <v>1363</v>
      </c>
      <c r="C3777" s="169" t="s">
        <v>1347</v>
      </c>
      <c r="D3777" s="169">
        <v>3.5</v>
      </c>
      <c r="E3777" s="171">
        <v>46583</v>
      </c>
      <c r="J3777" s="169">
        <v>1.88</v>
      </c>
      <c r="K3777" s="171">
        <v>43678</v>
      </c>
      <c r="L3777" s="169">
        <v>10708.2</v>
      </c>
      <c r="M3777" s="169">
        <v>104.88024</v>
      </c>
      <c r="N3777" s="170">
        <v>11230.78586</v>
      </c>
      <c r="O3777" s="169" t="str">
        <f t="shared" si="59"/>
        <v>GNM</v>
      </c>
    </row>
    <row r="3778" spans="1:15" hidden="1" outlineLevel="3" x14ac:dyDescent="0.25">
      <c r="A3778" s="169" t="s">
        <v>1362</v>
      </c>
      <c r="B3778" s="169" t="s">
        <v>1363</v>
      </c>
      <c r="C3778" s="169" t="s">
        <v>1347</v>
      </c>
      <c r="D3778" s="169">
        <v>3.5</v>
      </c>
      <c r="E3778" s="171">
        <v>46583</v>
      </c>
      <c r="J3778" s="169">
        <v>1.88</v>
      </c>
      <c r="K3778" s="171">
        <v>43709</v>
      </c>
      <c r="L3778" s="169">
        <v>10481.19</v>
      </c>
      <c r="M3778" s="169">
        <v>104.88024</v>
      </c>
      <c r="N3778" s="170">
        <v>10992.69723</v>
      </c>
      <c r="O3778" s="169" t="str">
        <f t="shared" si="59"/>
        <v>GNM</v>
      </c>
    </row>
    <row r="3779" spans="1:15" hidden="1" outlineLevel="3" x14ac:dyDescent="0.25">
      <c r="A3779" s="169" t="s">
        <v>1362</v>
      </c>
      <c r="B3779" s="169" t="s">
        <v>1363</v>
      </c>
      <c r="C3779" s="169" t="s">
        <v>1347</v>
      </c>
      <c r="D3779" s="169">
        <v>3.5</v>
      </c>
      <c r="E3779" s="171">
        <v>46583</v>
      </c>
      <c r="J3779" s="169">
        <v>1.88</v>
      </c>
      <c r="K3779" s="171">
        <v>43739</v>
      </c>
      <c r="L3779" s="169">
        <v>9784.83</v>
      </c>
      <c r="M3779" s="169">
        <v>104.88024</v>
      </c>
      <c r="N3779" s="170">
        <v>10262.35319</v>
      </c>
      <c r="O3779" s="169" t="str">
        <f t="shared" si="59"/>
        <v>GNM</v>
      </c>
    </row>
    <row r="3780" spans="1:15" hidden="1" outlineLevel="3" x14ac:dyDescent="0.25">
      <c r="A3780" s="169" t="s">
        <v>1362</v>
      </c>
      <c r="B3780" s="169" t="s">
        <v>1363</v>
      </c>
      <c r="C3780" s="169" t="s">
        <v>1347</v>
      </c>
      <c r="D3780" s="169">
        <v>3.5</v>
      </c>
      <c r="E3780" s="171">
        <v>46583</v>
      </c>
      <c r="J3780" s="169">
        <v>1.88</v>
      </c>
      <c r="K3780" s="171">
        <v>43770</v>
      </c>
      <c r="L3780" s="169">
        <v>9818.66</v>
      </c>
      <c r="M3780" s="169">
        <v>104.88024</v>
      </c>
      <c r="N3780" s="170">
        <v>10297.83417</v>
      </c>
      <c r="O3780" s="169" t="str">
        <f t="shared" si="59"/>
        <v>GNM</v>
      </c>
    </row>
    <row r="3781" spans="1:15" hidden="1" outlineLevel="3" x14ac:dyDescent="0.25">
      <c r="A3781" s="169" t="s">
        <v>1362</v>
      </c>
      <c r="B3781" s="169" t="s">
        <v>1363</v>
      </c>
      <c r="C3781" s="169" t="s">
        <v>1347</v>
      </c>
      <c r="D3781" s="169">
        <v>3.5</v>
      </c>
      <c r="E3781" s="171">
        <v>46583</v>
      </c>
      <c r="J3781" s="169">
        <v>1.88</v>
      </c>
      <c r="K3781" s="171">
        <v>43800</v>
      </c>
      <c r="L3781" s="169">
        <v>9282.69</v>
      </c>
      <c r="M3781" s="169">
        <v>104.88024</v>
      </c>
      <c r="N3781" s="170">
        <v>9735.7075499999992</v>
      </c>
      <c r="O3781" s="169" t="str">
        <f t="shared" si="59"/>
        <v>GNM</v>
      </c>
    </row>
    <row r="3782" spans="1:15" hidden="1" outlineLevel="3" x14ac:dyDescent="0.25">
      <c r="A3782" s="169" t="s">
        <v>1362</v>
      </c>
      <c r="B3782" s="169" t="s">
        <v>1363</v>
      </c>
      <c r="C3782" s="169" t="s">
        <v>1347</v>
      </c>
      <c r="D3782" s="169">
        <v>3.5</v>
      </c>
      <c r="E3782" s="171">
        <v>46583</v>
      </c>
      <c r="J3782" s="169">
        <v>1.88</v>
      </c>
      <c r="K3782" s="171">
        <v>43831</v>
      </c>
      <c r="L3782" s="169">
        <v>9305.4599999999991</v>
      </c>
      <c r="M3782" s="169">
        <v>104.88024</v>
      </c>
      <c r="N3782" s="170">
        <v>9759.5887810000004</v>
      </c>
      <c r="O3782" s="169" t="str">
        <f t="shared" si="59"/>
        <v>GNM</v>
      </c>
    </row>
    <row r="3783" spans="1:15" hidden="1" outlineLevel="3" x14ac:dyDescent="0.25">
      <c r="A3783" s="169" t="s">
        <v>1362</v>
      </c>
      <c r="B3783" s="169" t="s">
        <v>1363</v>
      </c>
      <c r="C3783" s="169" t="s">
        <v>1347</v>
      </c>
      <c r="D3783" s="169">
        <v>3.5</v>
      </c>
      <c r="E3783" s="171">
        <v>46583</v>
      </c>
      <c r="J3783" s="169">
        <v>1.88</v>
      </c>
      <c r="K3783" s="171">
        <v>43862</v>
      </c>
      <c r="L3783" s="169">
        <v>8746.43</v>
      </c>
      <c r="M3783" s="169">
        <v>104.88024</v>
      </c>
      <c r="N3783" s="170">
        <v>9173.2767750000003</v>
      </c>
      <c r="O3783" s="169" t="str">
        <f t="shared" si="59"/>
        <v>GNM</v>
      </c>
    </row>
    <row r="3784" spans="1:15" hidden="1" outlineLevel="3" x14ac:dyDescent="0.25">
      <c r="A3784" s="169" t="s">
        <v>1362</v>
      </c>
      <c r="B3784" s="169" t="s">
        <v>1363</v>
      </c>
      <c r="C3784" s="169" t="s">
        <v>1347</v>
      </c>
      <c r="D3784" s="169">
        <v>3.5</v>
      </c>
      <c r="E3784" s="171">
        <v>46583</v>
      </c>
      <c r="J3784" s="169">
        <v>1.88</v>
      </c>
      <c r="K3784" s="171">
        <v>43891</v>
      </c>
      <c r="L3784" s="169">
        <v>8640.94</v>
      </c>
      <c r="M3784" s="169">
        <v>104.88024</v>
      </c>
      <c r="N3784" s="170">
        <v>9062.63861</v>
      </c>
      <c r="O3784" s="169" t="str">
        <f t="shared" si="59"/>
        <v>GNM</v>
      </c>
    </row>
    <row r="3785" spans="1:15" hidden="1" outlineLevel="3" x14ac:dyDescent="0.25">
      <c r="A3785" s="169" t="s">
        <v>1362</v>
      </c>
      <c r="B3785" s="169" t="s">
        <v>1363</v>
      </c>
      <c r="C3785" s="169" t="s">
        <v>1347</v>
      </c>
      <c r="D3785" s="169">
        <v>3.5</v>
      </c>
      <c r="E3785" s="171">
        <v>46583</v>
      </c>
      <c r="J3785" s="169">
        <v>1.88</v>
      </c>
      <c r="K3785" s="171">
        <v>43922</v>
      </c>
      <c r="L3785" s="169">
        <v>9094.19</v>
      </c>
      <c r="M3785" s="169">
        <v>104.88024</v>
      </c>
      <c r="N3785" s="170">
        <v>9538.0082980000007</v>
      </c>
      <c r="O3785" s="169" t="str">
        <f t="shared" si="59"/>
        <v>GNM</v>
      </c>
    </row>
    <row r="3786" spans="1:15" hidden="1" outlineLevel="3" x14ac:dyDescent="0.25">
      <c r="A3786" s="169" t="s">
        <v>1362</v>
      </c>
      <c r="B3786" s="169" t="s">
        <v>1363</v>
      </c>
      <c r="C3786" s="169" t="s">
        <v>1347</v>
      </c>
      <c r="D3786" s="169">
        <v>3.5</v>
      </c>
      <c r="E3786" s="171">
        <v>46583</v>
      </c>
      <c r="J3786" s="169">
        <v>1.88</v>
      </c>
      <c r="K3786" s="171">
        <v>43952</v>
      </c>
      <c r="L3786" s="169">
        <v>9331.9</v>
      </c>
      <c r="M3786" s="169">
        <v>104.88024</v>
      </c>
      <c r="N3786" s="170">
        <v>9787.3191169999991</v>
      </c>
      <c r="O3786" s="169" t="str">
        <f t="shared" si="59"/>
        <v>GNM</v>
      </c>
    </row>
    <row r="3787" spans="1:15" hidden="1" outlineLevel="3" x14ac:dyDescent="0.25">
      <c r="A3787" s="169" t="s">
        <v>1362</v>
      </c>
      <c r="B3787" s="169" t="s">
        <v>1363</v>
      </c>
      <c r="C3787" s="169" t="s">
        <v>1347</v>
      </c>
      <c r="D3787" s="169">
        <v>3.5</v>
      </c>
      <c r="E3787" s="171">
        <v>46583</v>
      </c>
      <c r="J3787" s="169">
        <v>1.88</v>
      </c>
      <c r="K3787" s="171">
        <v>43983</v>
      </c>
      <c r="L3787" s="169">
        <v>9189.0400000000009</v>
      </c>
      <c r="M3787" s="169">
        <v>104.88024</v>
      </c>
      <c r="N3787" s="170">
        <v>9637.4872059999998</v>
      </c>
      <c r="O3787" s="169" t="str">
        <f t="shared" si="59"/>
        <v>GNM</v>
      </c>
    </row>
    <row r="3788" spans="1:15" hidden="1" outlineLevel="3" x14ac:dyDescent="0.25">
      <c r="A3788" s="169" t="s">
        <v>1362</v>
      </c>
      <c r="B3788" s="169" t="s">
        <v>1363</v>
      </c>
      <c r="C3788" s="169" t="s">
        <v>1347</v>
      </c>
      <c r="D3788" s="169">
        <v>3.5</v>
      </c>
      <c r="E3788" s="171">
        <v>46583</v>
      </c>
      <c r="J3788" s="169">
        <v>1.88</v>
      </c>
      <c r="K3788" s="171">
        <v>44013</v>
      </c>
      <c r="L3788" s="169">
        <v>9516.6299999999992</v>
      </c>
      <c r="M3788" s="169">
        <v>104.88024</v>
      </c>
      <c r="N3788" s="170">
        <v>9981.0643839999993</v>
      </c>
      <c r="O3788" s="169" t="str">
        <f t="shared" si="59"/>
        <v>GNM</v>
      </c>
    </row>
    <row r="3789" spans="1:15" hidden="1" outlineLevel="3" x14ac:dyDescent="0.25">
      <c r="A3789" s="169" t="s">
        <v>1362</v>
      </c>
      <c r="B3789" s="169" t="s">
        <v>1363</v>
      </c>
      <c r="C3789" s="169" t="s">
        <v>1347</v>
      </c>
      <c r="D3789" s="169">
        <v>3.5</v>
      </c>
      <c r="E3789" s="171">
        <v>46583</v>
      </c>
      <c r="J3789" s="169">
        <v>1.88</v>
      </c>
      <c r="K3789" s="171">
        <v>44044</v>
      </c>
      <c r="L3789" s="169">
        <v>9299.11</v>
      </c>
      <c r="M3789" s="169">
        <v>104.88024</v>
      </c>
      <c r="N3789" s="170">
        <v>9752.9288859999997</v>
      </c>
      <c r="O3789" s="169" t="str">
        <f t="shared" si="59"/>
        <v>GNM</v>
      </c>
    </row>
    <row r="3790" spans="1:15" hidden="1" outlineLevel="3" x14ac:dyDescent="0.25">
      <c r="A3790" s="169" t="s">
        <v>1362</v>
      </c>
      <c r="B3790" s="169" t="s">
        <v>1363</v>
      </c>
      <c r="C3790" s="169" t="s">
        <v>1347</v>
      </c>
      <c r="D3790" s="169">
        <v>3.5</v>
      </c>
      <c r="E3790" s="171">
        <v>46583</v>
      </c>
      <c r="J3790" s="169">
        <v>1.88</v>
      </c>
      <c r="K3790" s="171">
        <v>44075</v>
      </c>
      <c r="L3790" s="169">
        <v>9003.76</v>
      </c>
      <c r="M3790" s="169">
        <v>104.88024</v>
      </c>
      <c r="N3790" s="170">
        <v>9443.1650969999992</v>
      </c>
      <c r="O3790" s="169" t="str">
        <f t="shared" si="59"/>
        <v>GNM</v>
      </c>
    </row>
    <row r="3791" spans="1:15" hidden="1" outlineLevel="3" x14ac:dyDescent="0.25">
      <c r="A3791" s="169" t="s">
        <v>1362</v>
      </c>
      <c r="B3791" s="169" t="s">
        <v>1363</v>
      </c>
      <c r="C3791" s="169" t="s">
        <v>1347</v>
      </c>
      <c r="D3791" s="169">
        <v>3.5</v>
      </c>
      <c r="E3791" s="171">
        <v>46583</v>
      </c>
      <c r="J3791" s="169">
        <v>1.88</v>
      </c>
      <c r="K3791" s="171">
        <v>44105</v>
      </c>
      <c r="L3791" s="169">
        <v>8713.0400000000009</v>
      </c>
      <c r="M3791" s="169">
        <v>104.88024</v>
      </c>
      <c r="N3791" s="170">
        <v>9138.2572629999995</v>
      </c>
      <c r="O3791" s="169" t="str">
        <f t="shared" si="59"/>
        <v>GNM</v>
      </c>
    </row>
    <row r="3792" spans="1:15" hidden="1" outlineLevel="3" x14ac:dyDescent="0.25">
      <c r="A3792" s="169" t="s">
        <v>1362</v>
      </c>
      <c r="B3792" s="169" t="s">
        <v>1363</v>
      </c>
      <c r="C3792" s="169" t="s">
        <v>1347</v>
      </c>
      <c r="D3792" s="169">
        <v>3.5</v>
      </c>
      <c r="E3792" s="171">
        <v>46583</v>
      </c>
      <c r="J3792" s="169">
        <v>1.88</v>
      </c>
      <c r="K3792" s="171">
        <v>44136</v>
      </c>
      <c r="L3792" s="169">
        <v>8524.7099999999991</v>
      </c>
      <c r="M3792" s="169">
        <v>104.88024</v>
      </c>
      <c r="N3792" s="170">
        <v>8940.7363069999992</v>
      </c>
      <c r="O3792" s="169" t="str">
        <f t="shared" si="59"/>
        <v>GNM</v>
      </c>
    </row>
    <row r="3793" spans="1:15" hidden="1" outlineLevel="3" x14ac:dyDescent="0.25">
      <c r="A3793" s="169" t="s">
        <v>1362</v>
      </c>
      <c r="B3793" s="169" t="s">
        <v>1363</v>
      </c>
      <c r="C3793" s="169" t="s">
        <v>1347</v>
      </c>
      <c r="D3793" s="169">
        <v>3.5</v>
      </c>
      <c r="E3793" s="171">
        <v>46583</v>
      </c>
      <c r="J3793" s="169">
        <v>1.88</v>
      </c>
      <c r="K3793" s="171">
        <v>44166</v>
      </c>
      <c r="L3793" s="169">
        <v>8225.57</v>
      </c>
      <c r="M3793" s="169">
        <v>104.88024</v>
      </c>
      <c r="N3793" s="170">
        <v>8626.9975570000006</v>
      </c>
      <c r="O3793" s="169" t="str">
        <f t="shared" si="59"/>
        <v>GNM</v>
      </c>
    </row>
    <row r="3794" spans="1:15" hidden="1" outlineLevel="3" x14ac:dyDescent="0.25">
      <c r="A3794" s="169" t="s">
        <v>1362</v>
      </c>
      <c r="B3794" s="169" t="s">
        <v>1363</v>
      </c>
      <c r="C3794" s="169" t="s">
        <v>1347</v>
      </c>
      <c r="D3794" s="169">
        <v>3.5</v>
      </c>
      <c r="E3794" s="171">
        <v>46583</v>
      </c>
      <c r="J3794" s="169">
        <v>1.88</v>
      </c>
      <c r="K3794" s="171">
        <v>44197</v>
      </c>
      <c r="L3794" s="169">
        <v>8317.36</v>
      </c>
      <c r="M3794" s="169">
        <v>104.88024</v>
      </c>
      <c r="N3794" s="170">
        <v>8723.2671300000002</v>
      </c>
      <c r="O3794" s="169" t="str">
        <f t="shared" si="59"/>
        <v>GNM</v>
      </c>
    </row>
    <row r="3795" spans="1:15" hidden="1" outlineLevel="3" x14ac:dyDescent="0.25">
      <c r="A3795" s="169" t="s">
        <v>1362</v>
      </c>
      <c r="B3795" s="169" t="s">
        <v>1363</v>
      </c>
      <c r="C3795" s="169" t="s">
        <v>1347</v>
      </c>
      <c r="D3795" s="169">
        <v>3.5</v>
      </c>
      <c r="E3795" s="171">
        <v>46583</v>
      </c>
      <c r="J3795" s="169">
        <v>1.88</v>
      </c>
      <c r="K3795" s="171">
        <v>44228</v>
      </c>
      <c r="L3795" s="169">
        <v>7770.51</v>
      </c>
      <c r="M3795" s="169">
        <v>104.88024</v>
      </c>
      <c r="N3795" s="170">
        <v>8149.7295370000002</v>
      </c>
      <c r="O3795" s="169" t="str">
        <f t="shared" si="59"/>
        <v>GNM</v>
      </c>
    </row>
    <row r="3796" spans="1:15" hidden="1" outlineLevel="3" x14ac:dyDescent="0.25">
      <c r="A3796" s="169" t="s">
        <v>1362</v>
      </c>
      <c r="B3796" s="169" t="s">
        <v>1363</v>
      </c>
      <c r="C3796" s="169" t="s">
        <v>1347</v>
      </c>
      <c r="D3796" s="169">
        <v>3.5</v>
      </c>
      <c r="E3796" s="171">
        <v>46583</v>
      </c>
      <c r="J3796" s="169">
        <v>1.88</v>
      </c>
      <c r="K3796" s="171">
        <v>44256</v>
      </c>
      <c r="L3796" s="169">
        <v>7742.67</v>
      </c>
      <c r="M3796" s="169">
        <v>104.88024</v>
      </c>
      <c r="N3796" s="170">
        <v>8120.5308779999996</v>
      </c>
      <c r="O3796" s="169" t="str">
        <f t="shared" si="59"/>
        <v>GNM</v>
      </c>
    </row>
    <row r="3797" spans="1:15" hidden="1" outlineLevel="3" x14ac:dyDescent="0.25">
      <c r="A3797" s="169" t="s">
        <v>1362</v>
      </c>
      <c r="B3797" s="169" t="s">
        <v>1363</v>
      </c>
      <c r="C3797" s="169" t="s">
        <v>1347</v>
      </c>
      <c r="D3797" s="169">
        <v>3.5</v>
      </c>
      <c r="E3797" s="171">
        <v>46583</v>
      </c>
      <c r="J3797" s="169">
        <v>1.88</v>
      </c>
      <c r="K3797" s="171">
        <v>44287</v>
      </c>
      <c r="L3797" s="169">
        <v>8051.72</v>
      </c>
      <c r="M3797" s="169">
        <v>104.88024</v>
      </c>
      <c r="N3797" s="170">
        <v>8444.6632599999994</v>
      </c>
      <c r="O3797" s="169" t="str">
        <f t="shared" si="59"/>
        <v>GNM</v>
      </c>
    </row>
    <row r="3798" spans="1:15" hidden="1" outlineLevel="3" x14ac:dyDescent="0.25">
      <c r="A3798" s="169" t="s">
        <v>1362</v>
      </c>
      <c r="B3798" s="169" t="s">
        <v>1363</v>
      </c>
      <c r="C3798" s="169" t="s">
        <v>1347</v>
      </c>
      <c r="D3798" s="169">
        <v>3.5</v>
      </c>
      <c r="E3798" s="171">
        <v>46583</v>
      </c>
      <c r="J3798" s="169">
        <v>1.88</v>
      </c>
      <c r="K3798" s="171">
        <v>44317</v>
      </c>
      <c r="L3798" s="169">
        <v>8147.47</v>
      </c>
      <c r="M3798" s="169">
        <v>104.88024</v>
      </c>
      <c r="N3798" s="170">
        <v>8545.0860900000007</v>
      </c>
      <c r="O3798" s="169" t="str">
        <f t="shared" si="59"/>
        <v>GNM</v>
      </c>
    </row>
    <row r="3799" spans="1:15" hidden="1" outlineLevel="3" x14ac:dyDescent="0.25">
      <c r="A3799" s="169" t="s">
        <v>1362</v>
      </c>
      <c r="B3799" s="169" t="s">
        <v>1363</v>
      </c>
      <c r="C3799" s="169" t="s">
        <v>1347</v>
      </c>
      <c r="D3799" s="169">
        <v>3.5</v>
      </c>
      <c r="E3799" s="171">
        <v>46583</v>
      </c>
      <c r="J3799" s="169">
        <v>1.88</v>
      </c>
      <c r="K3799" s="171">
        <v>44348</v>
      </c>
      <c r="L3799" s="169">
        <v>8181.15</v>
      </c>
      <c r="M3799" s="169">
        <v>104.88024</v>
      </c>
      <c r="N3799" s="170">
        <v>8580.4097550000006</v>
      </c>
      <c r="O3799" s="169" t="str">
        <f t="shared" si="59"/>
        <v>GNM</v>
      </c>
    </row>
    <row r="3800" spans="1:15" hidden="1" outlineLevel="3" x14ac:dyDescent="0.25">
      <c r="A3800" s="169" t="s">
        <v>1362</v>
      </c>
      <c r="B3800" s="169" t="s">
        <v>1363</v>
      </c>
      <c r="C3800" s="169" t="s">
        <v>1347</v>
      </c>
      <c r="D3800" s="169">
        <v>3.5</v>
      </c>
      <c r="E3800" s="171">
        <v>46583</v>
      </c>
      <c r="J3800" s="169">
        <v>1.88</v>
      </c>
      <c r="K3800" s="171">
        <v>44378</v>
      </c>
      <c r="L3800" s="169">
        <v>8239.67</v>
      </c>
      <c r="M3800" s="169">
        <v>104.88024</v>
      </c>
      <c r="N3800" s="170">
        <v>8641.7856709999996</v>
      </c>
      <c r="O3800" s="169" t="str">
        <f t="shared" si="59"/>
        <v>GNM</v>
      </c>
    </row>
    <row r="3801" spans="1:15" hidden="1" outlineLevel="3" x14ac:dyDescent="0.25">
      <c r="A3801" s="169" t="s">
        <v>1362</v>
      </c>
      <c r="B3801" s="169" t="s">
        <v>1363</v>
      </c>
      <c r="C3801" s="169" t="s">
        <v>1347</v>
      </c>
      <c r="D3801" s="169">
        <v>3.5</v>
      </c>
      <c r="E3801" s="171">
        <v>46583</v>
      </c>
      <c r="J3801" s="169">
        <v>1.88</v>
      </c>
      <c r="K3801" s="171">
        <v>44409</v>
      </c>
      <c r="L3801" s="169">
        <v>8049.57</v>
      </c>
      <c r="M3801" s="169">
        <v>104.88024</v>
      </c>
      <c r="N3801" s="170">
        <v>8442.4083350000001</v>
      </c>
      <c r="O3801" s="169" t="str">
        <f t="shared" si="59"/>
        <v>GNM</v>
      </c>
    </row>
    <row r="3802" spans="1:15" hidden="1" outlineLevel="3" x14ac:dyDescent="0.25">
      <c r="A3802" s="169" t="s">
        <v>1362</v>
      </c>
      <c r="B3802" s="169" t="s">
        <v>1363</v>
      </c>
      <c r="C3802" s="169" t="s">
        <v>1347</v>
      </c>
      <c r="D3802" s="169">
        <v>3.5</v>
      </c>
      <c r="E3802" s="171">
        <v>46583</v>
      </c>
      <c r="J3802" s="169">
        <v>1.88</v>
      </c>
      <c r="K3802" s="171">
        <v>44440</v>
      </c>
      <c r="L3802" s="169">
        <v>7995.71</v>
      </c>
      <c r="M3802" s="169">
        <v>104.88024</v>
      </c>
      <c r="N3802" s="170">
        <v>8385.9198379999998</v>
      </c>
      <c r="O3802" s="169" t="str">
        <f t="shared" si="59"/>
        <v>GNM</v>
      </c>
    </row>
    <row r="3803" spans="1:15" hidden="1" outlineLevel="3" x14ac:dyDescent="0.25">
      <c r="A3803" s="169" t="s">
        <v>1362</v>
      </c>
      <c r="B3803" s="169" t="s">
        <v>1363</v>
      </c>
      <c r="C3803" s="169" t="s">
        <v>1347</v>
      </c>
      <c r="D3803" s="169">
        <v>3.5</v>
      </c>
      <c r="E3803" s="171">
        <v>46583</v>
      </c>
      <c r="J3803" s="169">
        <v>1.88</v>
      </c>
      <c r="K3803" s="171">
        <v>44470</v>
      </c>
      <c r="L3803" s="169">
        <v>7638.16</v>
      </c>
      <c r="M3803" s="169">
        <v>104.88024</v>
      </c>
      <c r="N3803" s="170">
        <v>8010.9205400000001</v>
      </c>
      <c r="O3803" s="169" t="str">
        <f t="shared" si="59"/>
        <v>GNM</v>
      </c>
    </row>
    <row r="3804" spans="1:15" hidden="1" outlineLevel="3" x14ac:dyDescent="0.25">
      <c r="A3804" s="169" t="s">
        <v>1362</v>
      </c>
      <c r="B3804" s="169" t="s">
        <v>1363</v>
      </c>
      <c r="C3804" s="169" t="s">
        <v>1347</v>
      </c>
      <c r="D3804" s="169">
        <v>3.5</v>
      </c>
      <c r="E3804" s="171">
        <v>46583</v>
      </c>
      <c r="J3804" s="169">
        <v>1.88</v>
      </c>
      <c r="K3804" s="171">
        <v>44501</v>
      </c>
      <c r="L3804" s="169">
        <v>7542.38</v>
      </c>
      <c r="M3804" s="169">
        <v>104.88024</v>
      </c>
      <c r="N3804" s="170">
        <v>7910.466246</v>
      </c>
      <c r="O3804" s="169" t="str">
        <f t="shared" si="59"/>
        <v>GNM</v>
      </c>
    </row>
    <row r="3805" spans="1:15" hidden="1" outlineLevel="3" x14ac:dyDescent="0.25">
      <c r="A3805" s="169" t="s">
        <v>1362</v>
      </c>
      <c r="B3805" s="169" t="s">
        <v>1363</v>
      </c>
      <c r="C3805" s="169" t="s">
        <v>1347</v>
      </c>
      <c r="D3805" s="169">
        <v>3.5</v>
      </c>
      <c r="E3805" s="171">
        <v>46583</v>
      </c>
      <c r="J3805" s="169">
        <v>1.88</v>
      </c>
      <c r="K3805" s="171">
        <v>44531</v>
      </c>
      <c r="L3805" s="169">
        <v>7344.51</v>
      </c>
      <c r="M3805" s="169">
        <v>104.88024</v>
      </c>
      <c r="N3805" s="170">
        <v>7702.9397150000004</v>
      </c>
      <c r="O3805" s="169" t="str">
        <f t="shared" si="59"/>
        <v>GNM</v>
      </c>
    </row>
    <row r="3806" spans="1:15" hidden="1" outlineLevel="3" x14ac:dyDescent="0.25">
      <c r="A3806" s="169" t="s">
        <v>1362</v>
      </c>
      <c r="B3806" s="169" t="s">
        <v>1363</v>
      </c>
      <c r="C3806" s="169" t="s">
        <v>1347</v>
      </c>
      <c r="D3806" s="169">
        <v>3.5</v>
      </c>
      <c r="E3806" s="171">
        <v>46583</v>
      </c>
      <c r="J3806" s="169">
        <v>1.88</v>
      </c>
      <c r="K3806" s="171">
        <v>44562</v>
      </c>
      <c r="L3806" s="169">
        <v>7366.72</v>
      </c>
      <c r="M3806" s="169">
        <v>104.88024</v>
      </c>
      <c r="N3806" s="170">
        <v>7726.2336160000004</v>
      </c>
      <c r="O3806" s="169" t="str">
        <f t="shared" si="59"/>
        <v>GNM</v>
      </c>
    </row>
    <row r="3807" spans="1:15" hidden="1" outlineLevel="3" x14ac:dyDescent="0.25">
      <c r="A3807" s="169" t="s">
        <v>1362</v>
      </c>
      <c r="B3807" s="169" t="s">
        <v>1363</v>
      </c>
      <c r="C3807" s="169" t="s">
        <v>1347</v>
      </c>
      <c r="D3807" s="169">
        <v>3.5</v>
      </c>
      <c r="E3807" s="171">
        <v>46583</v>
      </c>
      <c r="J3807" s="169">
        <v>1.88</v>
      </c>
      <c r="K3807" s="171">
        <v>44593</v>
      </c>
      <c r="L3807" s="169">
        <v>7080.82</v>
      </c>
      <c r="M3807" s="169">
        <v>104.88024</v>
      </c>
      <c r="N3807" s="170">
        <v>7426.3810100000001</v>
      </c>
      <c r="O3807" s="169" t="str">
        <f t="shared" si="59"/>
        <v>GNM</v>
      </c>
    </row>
    <row r="3808" spans="1:15" hidden="1" outlineLevel="3" x14ac:dyDescent="0.25">
      <c r="A3808" s="169" t="s">
        <v>1362</v>
      </c>
      <c r="B3808" s="169" t="s">
        <v>1363</v>
      </c>
      <c r="C3808" s="169" t="s">
        <v>1347</v>
      </c>
      <c r="D3808" s="169">
        <v>3.5</v>
      </c>
      <c r="E3808" s="171">
        <v>46583</v>
      </c>
      <c r="J3808" s="169">
        <v>1.88</v>
      </c>
      <c r="K3808" s="171">
        <v>44621</v>
      </c>
      <c r="L3808" s="169">
        <v>7102.8</v>
      </c>
      <c r="M3808" s="169">
        <v>104.88024</v>
      </c>
      <c r="N3808" s="170">
        <v>7449.4336869999997</v>
      </c>
      <c r="O3808" s="169" t="str">
        <f t="shared" si="59"/>
        <v>GNM</v>
      </c>
    </row>
    <row r="3809" spans="1:15" hidden="1" outlineLevel="3" x14ac:dyDescent="0.25">
      <c r="A3809" s="169" t="s">
        <v>1362</v>
      </c>
      <c r="B3809" s="169" t="s">
        <v>1363</v>
      </c>
      <c r="C3809" s="169" t="s">
        <v>1347</v>
      </c>
      <c r="D3809" s="169">
        <v>3.5</v>
      </c>
      <c r="E3809" s="171">
        <v>46583</v>
      </c>
      <c r="J3809" s="169">
        <v>1.88</v>
      </c>
      <c r="K3809" s="171">
        <v>44652</v>
      </c>
      <c r="L3809" s="169">
        <v>7352.24</v>
      </c>
      <c r="M3809" s="169">
        <v>104.88024</v>
      </c>
      <c r="N3809" s="170">
        <v>7711.0469569999996</v>
      </c>
      <c r="O3809" s="169" t="str">
        <f t="shared" si="59"/>
        <v>GNM</v>
      </c>
    </row>
    <row r="3810" spans="1:15" hidden="1" outlineLevel="3" x14ac:dyDescent="0.25">
      <c r="A3810" s="169" t="s">
        <v>1362</v>
      </c>
      <c r="B3810" s="169" t="s">
        <v>1363</v>
      </c>
      <c r="C3810" s="169" t="s">
        <v>1347</v>
      </c>
      <c r="D3810" s="169">
        <v>3.5</v>
      </c>
      <c r="E3810" s="171">
        <v>46583</v>
      </c>
      <c r="J3810" s="169">
        <v>1.88</v>
      </c>
      <c r="K3810" s="171">
        <v>44682</v>
      </c>
      <c r="L3810" s="169">
        <v>7448.99</v>
      </c>
      <c r="M3810" s="169">
        <v>104.88024</v>
      </c>
      <c r="N3810" s="170">
        <v>7812.5185899999997</v>
      </c>
      <c r="O3810" s="169" t="str">
        <f t="shared" si="59"/>
        <v>GNM</v>
      </c>
    </row>
    <row r="3811" spans="1:15" hidden="1" outlineLevel="3" x14ac:dyDescent="0.25">
      <c r="A3811" s="169" t="s">
        <v>1362</v>
      </c>
      <c r="B3811" s="169" t="s">
        <v>1363</v>
      </c>
      <c r="C3811" s="169" t="s">
        <v>1347</v>
      </c>
      <c r="D3811" s="169">
        <v>3.5</v>
      </c>
      <c r="E3811" s="171">
        <v>46583</v>
      </c>
      <c r="J3811" s="169">
        <v>1.88</v>
      </c>
      <c r="K3811" s="171">
        <v>44713</v>
      </c>
      <c r="L3811" s="169">
        <v>7497.58</v>
      </c>
      <c r="M3811" s="169">
        <v>104.88024</v>
      </c>
      <c r="N3811" s="170">
        <v>7863.4798979999996</v>
      </c>
      <c r="O3811" s="169" t="str">
        <f t="shared" si="59"/>
        <v>GNM</v>
      </c>
    </row>
    <row r="3812" spans="1:15" hidden="1" outlineLevel="3" x14ac:dyDescent="0.25">
      <c r="A3812" s="169" t="s">
        <v>1362</v>
      </c>
      <c r="B3812" s="169" t="s">
        <v>1363</v>
      </c>
      <c r="C3812" s="169" t="s">
        <v>1347</v>
      </c>
      <c r="D3812" s="169">
        <v>3.5</v>
      </c>
      <c r="E3812" s="171">
        <v>46583</v>
      </c>
      <c r="J3812" s="169">
        <v>1.88</v>
      </c>
      <c r="K3812" s="171">
        <v>44743</v>
      </c>
      <c r="L3812" s="169">
        <v>7557.63</v>
      </c>
      <c r="M3812" s="169">
        <v>104.88024</v>
      </c>
      <c r="N3812" s="170">
        <v>7926.4604820000004</v>
      </c>
      <c r="O3812" s="169" t="str">
        <f t="shared" si="59"/>
        <v>GNM</v>
      </c>
    </row>
    <row r="3813" spans="1:15" hidden="1" outlineLevel="3" x14ac:dyDescent="0.25">
      <c r="A3813" s="169" t="s">
        <v>1362</v>
      </c>
      <c r="B3813" s="169" t="s">
        <v>1363</v>
      </c>
      <c r="C3813" s="169" t="s">
        <v>1347</v>
      </c>
      <c r="D3813" s="169">
        <v>3.5</v>
      </c>
      <c r="E3813" s="171">
        <v>46583</v>
      </c>
      <c r="J3813" s="169">
        <v>1.88</v>
      </c>
      <c r="K3813" s="171">
        <v>44774</v>
      </c>
      <c r="L3813" s="169">
        <v>7444.19</v>
      </c>
      <c r="M3813" s="169">
        <v>104.88024</v>
      </c>
      <c r="N3813" s="170">
        <v>7807.4843380000002</v>
      </c>
      <c r="O3813" s="169" t="str">
        <f t="shared" si="59"/>
        <v>GNM</v>
      </c>
    </row>
    <row r="3814" spans="1:15" hidden="1" outlineLevel="3" x14ac:dyDescent="0.25">
      <c r="A3814" s="169" t="s">
        <v>1362</v>
      </c>
      <c r="B3814" s="169" t="s">
        <v>1363</v>
      </c>
      <c r="C3814" s="169" t="s">
        <v>1347</v>
      </c>
      <c r="D3814" s="169">
        <v>3.5</v>
      </c>
      <c r="E3814" s="171">
        <v>46583</v>
      </c>
      <c r="J3814" s="169">
        <v>1.88</v>
      </c>
      <c r="K3814" s="171">
        <v>44805</v>
      </c>
      <c r="L3814" s="169">
        <v>7419.48</v>
      </c>
      <c r="M3814" s="169">
        <v>104.88024</v>
      </c>
      <c r="N3814" s="170">
        <v>7781.5684309999997</v>
      </c>
      <c r="O3814" s="169" t="str">
        <f t="shared" si="59"/>
        <v>GNM</v>
      </c>
    </row>
    <row r="3815" spans="1:15" hidden="1" outlineLevel="3" x14ac:dyDescent="0.25">
      <c r="A3815" s="169" t="s">
        <v>1362</v>
      </c>
      <c r="B3815" s="169" t="s">
        <v>1363</v>
      </c>
      <c r="C3815" s="169" t="s">
        <v>1347</v>
      </c>
      <c r="D3815" s="169">
        <v>3.5</v>
      </c>
      <c r="E3815" s="171">
        <v>46583</v>
      </c>
      <c r="J3815" s="169">
        <v>1.88</v>
      </c>
      <c r="K3815" s="171">
        <v>44835</v>
      </c>
      <c r="L3815" s="169">
        <v>7188.1</v>
      </c>
      <c r="M3815" s="169">
        <v>104.88024</v>
      </c>
      <c r="N3815" s="170">
        <v>7538.8965310000003</v>
      </c>
      <c r="O3815" s="169" t="str">
        <f t="shared" si="59"/>
        <v>GNM</v>
      </c>
    </row>
    <row r="3816" spans="1:15" hidden="1" outlineLevel="3" x14ac:dyDescent="0.25">
      <c r="A3816" s="169" t="s">
        <v>1362</v>
      </c>
      <c r="B3816" s="169" t="s">
        <v>1363</v>
      </c>
      <c r="C3816" s="169" t="s">
        <v>1347</v>
      </c>
      <c r="D3816" s="169">
        <v>3.5</v>
      </c>
      <c r="E3816" s="171">
        <v>46583</v>
      </c>
      <c r="J3816" s="169">
        <v>1.88</v>
      </c>
      <c r="K3816" s="171">
        <v>44866</v>
      </c>
      <c r="L3816" s="169">
        <v>7129.35</v>
      </c>
      <c r="M3816" s="169">
        <v>104.88024</v>
      </c>
      <c r="N3816" s="170">
        <v>7477.2793899999997</v>
      </c>
      <c r="O3816" s="169" t="str">
        <f t="shared" si="59"/>
        <v>GNM</v>
      </c>
    </row>
    <row r="3817" spans="1:15" hidden="1" outlineLevel="3" x14ac:dyDescent="0.25">
      <c r="A3817" s="169" t="s">
        <v>1362</v>
      </c>
      <c r="B3817" s="169" t="s">
        <v>1363</v>
      </c>
      <c r="C3817" s="169" t="s">
        <v>1347</v>
      </c>
      <c r="D3817" s="169">
        <v>3.5</v>
      </c>
      <c r="E3817" s="171">
        <v>46583</v>
      </c>
      <c r="J3817" s="169">
        <v>1.88</v>
      </c>
      <c r="K3817" s="171">
        <v>44896</v>
      </c>
      <c r="L3817" s="169">
        <v>7001.54</v>
      </c>
      <c r="M3817" s="169">
        <v>104.88024</v>
      </c>
      <c r="N3817" s="170">
        <v>7343.2319559999996</v>
      </c>
      <c r="O3817" s="169" t="str">
        <f t="shared" si="59"/>
        <v>GNM</v>
      </c>
    </row>
    <row r="3818" spans="1:15" hidden="1" outlineLevel="3" x14ac:dyDescent="0.25">
      <c r="A3818" s="169" t="s">
        <v>1362</v>
      </c>
      <c r="B3818" s="169" t="s">
        <v>1363</v>
      </c>
      <c r="C3818" s="169" t="s">
        <v>1347</v>
      </c>
      <c r="D3818" s="169">
        <v>3.5</v>
      </c>
      <c r="E3818" s="171">
        <v>46583</v>
      </c>
      <c r="J3818" s="169">
        <v>1.88</v>
      </c>
      <c r="K3818" s="171">
        <v>44927</v>
      </c>
      <c r="L3818" s="169">
        <v>6967.35</v>
      </c>
      <c r="M3818" s="169">
        <v>104.88024</v>
      </c>
      <c r="N3818" s="170">
        <v>7307.3734020000002</v>
      </c>
      <c r="O3818" s="169" t="str">
        <f t="shared" si="59"/>
        <v>GNM</v>
      </c>
    </row>
    <row r="3819" spans="1:15" hidden="1" outlineLevel="3" x14ac:dyDescent="0.25">
      <c r="A3819" s="169" t="s">
        <v>1362</v>
      </c>
      <c r="B3819" s="169" t="s">
        <v>1363</v>
      </c>
      <c r="C3819" s="169" t="s">
        <v>1347</v>
      </c>
      <c r="D3819" s="169">
        <v>3.5</v>
      </c>
      <c r="E3819" s="171">
        <v>46583</v>
      </c>
      <c r="J3819" s="169">
        <v>1.88</v>
      </c>
      <c r="K3819" s="171">
        <v>44958</v>
      </c>
      <c r="L3819" s="169">
        <v>6731.19</v>
      </c>
      <c r="M3819" s="169">
        <v>104.88024</v>
      </c>
      <c r="N3819" s="170">
        <v>7059.6882269999996</v>
      </c>
      <c r="O3819" s="169" t="str">
        <f t="shared" si="59"/>
        <v>GNM</v>
      </c>
    </row>
    <row r="3820" spans="1:15" hidden="1" outlineLevel="3" x14ac:dyDescent="0.25">
      <c r="A3820" s="169" t="s">
        <v>1362</v>
      </c>
      <c r="B3820" s="169" t="s">
        <v>1363</v>
      </c>
      <c r="C3820" s="169" t="s">
        <v>1347</v>
      </c>
      <c r="D3820" s="169">
        <v>3.5</v>
      </c>
      <c r="E3820" s="171">
        <v>46583</v>
      </c>
      <c r="J3820" s="169">
        <v>1.88</v>
      </c>
      <c r="K3820" s="171">
        <v>44986</v>
      </c>
      <c r="L3820" s="169">
        <v>6699.19</v>
      </c>
      <c r="M3820" s="169">
        <v>104.88024</v>
      </c>
      <c r="N3820" s="170">
        <v>7026.12655</v>
      </c>
      <c r="O3820" s="169" t="str">
        <f t="shared" ref="O3820:O3860" si="60">LEFT(B3820,3)</f>
        <v>GNM</v>
      </c>
    </row>
    <row r="3821" spans="1:15" hidden="1" outlineLevel="3" x14ac:dyDescent="0.25">
      <c r="A3821" s="169" t="s">
        <v>1362</v>
      </c>
      <c r="B3821" s="169" t="s">
        <v>1363</v>
      </c>
      <c r="C3821" s="169" t="s">
        <v>1347</v>
      </c>
      <c r="D3821" s="169">
        <v>3.5</v>
      </c>
      <c r="E3821" s="171">
        <v>46583</v>
      </c>
      <c r="J3821" s="169">
        <v>1.88</v>
      </c>
      <c r="K3821" s="171">
        <v>45017</v>
      </c>
      <c r="L3821" s="169">
        <v>6809.95</v>
      </c>
      <c r="M3821" s="169">
        <v>104.88024</v>
      </c>
      <c r="N3821" s="170">
        <v>7142.2919039999997</v>
      </c>
      <c r="O3821" s="169" t="str">
        <f t="shared" si="60"/>
        <v>GNM</v>
      </c>
    </row>
    <row r="3822" spans="1:15" hidden="1" outlineLevel="3" x14ac:dyDescent="0.25">
      <c r="A3822" s="169" t="s">
        <v>1362</v>
      </c>
      <c r="B3822" s="169" t="s">
        <v>1363</v>
      </c>
      <c r="C3822" s="169" t="s">
        <v>1347</v>
      </c>
      <c r="D3822" s="169">
        <v>3.5</v>
      </c>
      <c r="E3822" s="171">
        <v>46583</v>
      </c>
      <c r="J3822" s="169">
        <v>1.88</v>
      </c>
      <c r="K3822" s="171">
        <v>45047</v>
      </c>
      <c r="L3822" s="169">
        <v>6820.63</v>
      </c>
      <c r="M3822" s="169">
        <v>104.88024</v>
      </c>
      <c r="N3822" s="170">
        <v>7153.4931139999999</v>
      </c>
      <c r="O3822" s="169" t="str">
        <f t="shared" si="60"/>
        <v>GNM</v>
      </c>
    </row>
    <row r="3823" spans="1:15" hidden="1" outlineLevel="3" x14ac:dyDescent="0.25">
      <c r="A3823" s="169" t="s">
        <v>1362</v>
      </c>
      <c r="B3823" s="169" t="s">
        <v>1363</v>
      </c>
      <c r="C3823" s="169" t="s">
        <v>1347</v>
      </c>
      <c r="D3823" s="169">
        <v>3.5</v>
      </c>
      <c r="E3823" s="171">
        <v>46583</v>
      </c>
      <c r="J3823" s="169">
        <v>1.88</v>
      </c>
      <c r="K3823" s="171">
        <v>45078</v>
      </c>
      <c r="L3823" s="169">
        <v>6798.23</v>
      </c>
      <c r="M3823" s="169">
        <v>104.88024</v>
      </c>
      <c r="N3823" s="170">
        <v>7129.9999399999997</v>
      </c>
      <c r="O3823" s="169" t="str">
        <f t="shared" si="60"/>
        <v>GNM</v>
      </c>
    </row>
    <row r="3824" spans="1:15" hidden="1" outlineLevel="3" x14ac:dyDescent="0.25">
      <c r="A3824" s="169" t="s">
        <v>1362</v>
      </c>
      <c r="B3824" s="169" t="s">
        <v>1363</v>
      </c>
      <c r="C3824" s="169" t="s">
        <v>1347</v>
      </c>
      <c r="D3824" s="169">
        <v>3.5</v>
      </c>
      <c r="E3824" s="171">
        <v>46583</v>
      </c>
      <c r="J3824" s="169">
        <v>1.88</v>
      </c>
      <c r="K3824" s="171">
        <v>45108</v>
      </c>
      <c r="L3824" s="169">
        <v>6780.64</v>
      </c>
      <c r="M3824" s="169">
        <v>104.88024</v>
      </c>
      <c r="N3824" s="170">
        <v>7111.5515059999998</v>
      </c>
      <c r="O3824" s="169" t="str">
        <f t="shared" si="60"/>
        <v>GNM</v>
      </c>
    </row>
    <row r="3825" spans="1:15" hidden="1" outlineLevel="3" x14ac:dyDescent="0.25">
      <c r="A3825" s="169" t="s">
        <v>1362</v>
      </c>
      <c r="B3825" s="169" t="s">
        <v>1363</v>
      </c>
      <c r="C3825" s="169" t="s">
        <v>1347</v>
      </c>
      <c r="D3825" s="169">
        <v>3.5</v>
      </c>
      <c r="E3825" s="171">
        <v>46583</v>
      </c>
      <c r="J3825" s="169">
        <v>1.88</v>
      </c>
      <c r="K3825" s="171">
        <v>45139</v>
      </c>
      <c r="L3825" s="169">
        <v>6654.15</v>
      </c>
      <c r="M3825" s="169">
        <v>104.88024</v>
      </c>
      <c r="N3825" s="170">
        <v>6978.8884900000003</v>
      </c>
      <c r="O3825" s="169" t="str">
        <f t="shared" si="60"/>
        <v>GNM</v>
      </c>
    </row>
    <row r="3826" spans="1:15" hidden="1" outlineLevel="3" x14ac:dyDescent="0.25">
      <c r="A3826" s="169" t="s">
        <v>1362</v>
      </c>
      <c r="B3826" s="169" t="s">
        <v>1363</v>
      </c>
      <c r="C3826" s="169" t="s">
        <v>1347</v>
      </c>
      <c r="D3826" s="169">
        <v>3.5</v>
      </c>
      <c r="E3826" s="171">
        <v>46583</v>
      </c>
      <c r="J3826" s="169">
        <v>1.88</v>
      </c>
      <c r="K3826" s="171">
        <v>45170</v>
      </c>
      <c r="L3826" s="169">
        <v>6582.33</v>
      </c>
      <c r="M3826" s="169">
        <v>104.88024</v>
      </c>
      <c r="N3826" s="170">
        <v>6903.563502</v>
      </c>
      <c r="O3826" s="169" t="str">
        <f t="shared" si="60"/>
        <v>GNM</v>
      </c>
    </row>
    <row r="3827" spans="1:15" hidden="1" outlineLevel="3" x14ac:dyDescent="0.25">
      <c r="A3827" s="169" t="s">
        <v>1362</v>
      </c>
      <c r="B3827" s="169" t="s">
        <v>1363</v>
      </c>
      <c r="C3827" s="169" t="s">
        <v>1347</v>
      </c>
      <c r="D3827" s="169">
        <v>3.5</v>
      </c>
      <c r="E3827" s="171">
        <v>46583</v>
      </c>
      <c r="J3827" s="169">
        <v>1.88</v>
      </c>
      <c r="K3827" s="171">
        <v>45200</v>
      </c>
      <c r="L3827" s="169">
        <v>6386</v>
      </c>
      <c r="M3827" s="169">
        <v>104.88024</v>
      </c>
      <c r="N3827" s="170">
        <v>6697.652126</v>
      </c>
      <c r="O3827" s="169" t="str">
        <f t="shared" si="60"/>
        <v>GNM</v>
      </c>
    </row>
    <row r="3828" spans="1:15" hidden="1" outlineLevel="3" x14ac:dyDescent="0.25">
      <c r="A3828" s="169" t="s">
        <v>1362</v>
      </c>
      <c r="B3828" s="169" t="s">
        <v>1363</v>
      </c>
      <c r="C3828" s="169" t="s">
        <v>1347</v>
      </c>
      <c r="D3828" s="169">
        <v>3.5</v>
      </c>
      <c r="E3828" s="171">
        <v>46583</v>
      </c>
      <c r="J3828" s="169">
        <v>1.88</v>
      </c>
      <c r="K3828" s="171">
        <v>45231</v>
      </c>
      <c r="L3828" s="169">
        <v>6295</v>
      </c>
      <c r="M3828" s="169">
        <v>104.88024</v>
      </c>
      <c r="N3828" s="170">
        <v>6602.2111080000004</v>
      </c>
      <c r="O3828" s="169" t="str">
        <f t="shared" si="60"/>
        <v>GNM</v>
      </c>
    </row>
    <row r="3829" spans="1:15" hidden="1" outlineLevel="3" x14ac:dyDescent="0.25">
      <c r="A3829" s="169" t="s">
        <v>1362</v>
      </c>
      <c r="B3829" s="169" t="s">
        <v>1363</v>
      </c>
      <c r="C3829" s="169" t="s">
        <v>1347</v>
      </c>
      <c r="D3829" s="169">
        <v>3.5</v>
      </c>
      <c r="E3829" s="171">
        <v>46583</v>
      </c>
      <c r="J3829" s="169">
        <v>1.88</v>
      </c>
      <c r="K3829" s="171">
        <v>45261</v>
      </c>
      <c r="L3829" s="169">
        <v>6164.65</v>
      </c>
      <c r="M3829" s="169">
        <v>104.88024</v>
      </c>
      <c r="N3829" s="170">
        <v>6465.4997149999999</v>
      </c>
      <c r="O3829" s="169" t="str">
        <f t="shared" si="60"/>
        <v>GNM</v>
      </c>
    </row>
    <row r="3830" spans="1:15" hidden="1" outlineLevel="3" x14ac:dyDescent="0.25">
      <c r="A3830" s="169" t="s">
        <v>1362</v>
      </c>
      <c r="B3830" s="169" t="s">
        <v>1363</v>
      </c>
      <c r="C3830" s="169" t="s">
        <v>1347</v>
      </c>
      <c r="D3830" s="169">
        <v>3.5</v>
      </c>
      <c r="E3830" s="171">
        <v>46583</v>
      </c>
      <c r="J3830" s="169">
        <v>1.88</v>
      </c>
      <c r="K3830" s="171">
        <v>45292</v>
      </c>
      <c r="L3830" s="169">
        <v>6088.74</v>
      </c>
      <c r="M3830" s="169">
        <v>104.88024</v>
      </c>
      <c r="N3830" s="170">
        <v>6385.8851249999998</v>
      </c>
      <c r="O3830" s="169" t="str">
        <f t="shared" si="60"/>
        <v>GNM</v>
      </c>
    </row>
    <row r="3831" spans="1:15" hidden="1" outlineLevel="3" x14ac:dyDescent="0.25">
      <c r="A3831" s="169" t="s">
        <v>1362</v>
      </c>
      <c r="B3831" s="169" t="s">
        <v>1363</v>
      </c>
      <c r="C3831" s="169" t="s">
        <v>1347</v>
      </c>
      <c r="D3831" s="169">
        <v>3.5</v>
      </c>
      <c r="E3831" s="171">
        <v>46583</v>
      </c>
      <c r="J3831" s="169">
        <v>1.88</v>
      </c>
      <c r="K3831" s="171">
        <v>45323</v>
      </c>
      <c r="L3831" s="169">
        <v>5896.19</v>
      </c>
      <c r="M3831" s="169">
        <v>104.88024</v>
      </c>
      <c r="N3831" s="170">
        <v>6183.9382230000001</v>
      </c>
      <c r="O3831" s="169" t="str">
        <f t="shared" si="60"/>
        <v>GNM</v>
      </c>
    </row>
    <row r="3832" spans="1:15" hidden="1" outlineLevel="3" x14ac:dyDescent="0.25">
      <c r="A3832" s="169" t="s">
        <v>1362</v>
      </c>
      <c r="B3832" s="169" t="s">
        <v>1363</v>
      </c>
      <c r="C3832" s="169" t="s">
        <v>1347</v>
      </c>
      <c r="D3832" s="169">
        <v>3.5</v>
      </c>
      <c r="E3832" s="171">
        <v>46583</v>
      </c>
      <c r="J3832" s="169">
        <v>1.88</v>
      </c>
      <c r="K3832" s="171">
        <v>45352</v>
      </c>
      <c r="L3832" s="169">
        <v>5824.38</v>
      </c>
      <c r="M3832" s="169">
        <v>104.88024</v>
      </c>
      <c r="N3832" s="170">
        <v>6108.6237229999997</v>
      </c>
      <c r="O3832" s="169" t="str">
        <f t="shared" si="60"/>
        <v>GNM</v>
      </c>
    </row>
    <row r="3833" spans="1:15" hidden="1" outlineLevel="3" x14ac:dyDescent="0.25">
      <c r="A3833" s="169" t="s">
        <v>1362</v>
      </c>
      <c r="B3833" s="169" t="s">
        <v>1363</v>
      </c>
      <c r="C3833" s="169" t="s">
        <v>1347</v>
      </c>
      <c r="D3833" s="169">
        <v>3.5</v>
      </c>
      <c r="E3833" s="171">
        <v>46583</v>
      </c>
      <c r="J3833" s="169">
        <v>1.88</v>
      </c>
      <c r="K3833" s="171">
        <v>45383</v>
      </c>
      <c r="L3833" s="169">
        <v>5830.56</v>
      </c>
      <c r="M3833" s="169">
        <v>104.88024</v>
      </c>
      <c r="N3833" s="170">
        <v>6115.105321</v>
      </c>
      <c r="O3833" s="169" t="str">
        <f t="shared" si="60"/>
        <v>GNM</v>
      </c>
    </row>
    <row r="3834" spans="1:15" hidden="1" outlineLevel="3" x14ac:dyDescent="0.25">
      <c r="A3834" s="169" t="s">
        <v>1362</v>
      </c>
      <c r="B3834" s="169" t="s">
        <v>1363</v>
      </c>
      <c r="C3834" s="169" t="s">
        <v>1347</v>
      </c>
      <c r="D3834" s="169">
        <v>3.5</v>
      </c>
      <c r="E3834" s="171">
        <v>46583</v>
      </c>
      <c r="J3834" s="169">
        <v>1.88</v>
      </c>
      <c r="K3834" s="171">
        <v>45413</v>
      </c>
      <c r="L3834" s="169">
        <v>5778.47</v>
      </c>
      <c r="M3834" s="169">
        <v>104.88024</v>
      </c>
      <c r="N3834" s="170">
        <v>6060.4732039999999</v>
      </c>
      <c r="O3834" s="169" t="str">
        <f t="shared" si="60"/>
        <v>GNM</v>
      </c>
    </row>
    <row r="3835" spans="1:15" hidden="1" outlineLevel="3" x14ac:dyDescent="0.25">
      <c r="A3835" s="169" t="s">
        <v>1362</v>
      </c>
      <c r="B3835" s="169" t="s">
        <v>1363</v>
      </c>
      <c r="C3835" s="169" t="s">
        <v>1347</v>
      </c>
      <c r="D3835" s="169">
        <v>3.5</v>
      </c>
      <c r="E3835" s="171">
        <v>46583</v>
      </c>
      <c r="J3835" s="169">
        <v>1.88</v>
      </c>
      <c r="K3835" s="171">
        <v>45444</v>
      </c>
      <c r="L3835" s="169">
        <v>5706.18</v>
      </c>
      <c r="M3835" s="169">
        <v>104.88024</v>
      </c>
      <c r="N3835" s="170">
        <v>5984.6552789999996</v>
      </c>
      <c r="O3835" s="169" t="str">
        <f t="shared" si="60"/>
        <v>GNM</v>
      </c>
    </row>
    <row r="3836" spans="1:15" hidden="1" outlineLevel="3" x14ac:dyDescent="0.25">
      <c r="A3836" s="169" t="s">
        <v>1362</v>
      </c>
      <c r="B3836" s="169" t="s">
        <v>1363</v>
      </c>
      <c r="C3836" s="169" t="s">
        <v>1347</v>
      </c>
      <c r="D3836" s="169">
        <v>3.5</v>
      </c>
      <c r="E3836" s="171">
        <v>46583</v>
      </c>
      <c r="J3836" s="169">
        <v>1.88</v>
      </c>
      <c r="K3836" s="171">
        <v>45474</v>
      </c>
      <c r="L3836" s="169">
        <v>5634.69</v>
      </c>
      <c r="M3836" s="169">
        <v>104.88024</v>
      </c>
      <c r="N3836" s="170">
        <v>5909.6763950000004</v>
      </c>
      <c r="O3836" s="169" t="str">
        <f t="shared" si="60"/>
        <v>GNM</v>
      </c>
    </row>
    <row r="3837" spans="1:15" hidden="1" outlineLevel="3" x14ac:dyDescent="0.25">
      <c r="A3837" s="169" t="s">
        <v>1362</v>
      </c>
      <c r="B3837" s="169" t="s">
        <v>1363</v>
      </c>
      <c r="C3837" s="169" t="s">
        <v>1347</v>
      </c>
      <c r="D3837" s="169">
        <v>3.5</v>
      </c>
      <c r="E3837" s="171">
        <v>46583</v>
      </c>
      <c r="J3837" s="169">
        <v>1.88</v>
      </c>
      <c r="K3837" s="171">
        <v>45505</v>
      </c>
      <c r="L3837" s="169">
        <v>5504.72</v>
      </c>
      <c r="M3837" s="169">
        <v>104.88024</v>
      </c>
      <c r="N3837" s="170">
        <v>5773.3635469999999</v>
      </c>
      <c r="O3837" s="169" t="str">
        <f t="shared" si="60"/>
        <v>GNM</v>
      </c>
    </row>
    <row r="3838" spans="1:15" hidden="1" outlineLevel="3" x14ac:dyDescent="0.25">
      <c r="A3838" s="169" t="s">
        <v>1362</v>
      </c>
      <c r="B3838" s="169" t="s">
        <v>1363</v>
      </c>
      <c r="C3838" s="169" t="s">
        <v>1347</v>
      </c>
      <c r="D3838" s="169">
        <v>3.5</v>
      </c>
      <c r="E3838" s="171">
        <v>46583</v>
      </c>
      <c r="J3838" s="169">
        <v>1.88</v>
      </c>
      <c r="K3838" s="171">
        <v>45536</v>
      </c>
      <c r="L3838" s="169">
        <v>5403.83</v>
      </c>
      <c r="M3838" s="169">
        <v>104.88024</v>
      </c>
      <c r="N3838" s="170">
        <v>5667.5498729999999</v>
      </c>
      <c r="O3838" s="169" t="str">
        <f t="shared" si="60"/>
        <v>GNM</v>
      </c>
    </row>
    <row r="3839" spans="1:15" hidden="1" outlineLevel="3" x14ac:dyDescent="0.25">
      <c r="A3839" s="169" t="s">
        <v>1362</v>
      </c>
      <c r="B3839" s="169" t="s">
        <v>1363</v>
      </c>
      <c r="C3839" s="169" t="s">
        <v>1347</v>
      </c>
      <c r="D3839" s="169">
        <v>3.5</v>
      </c>
      <c r="E3839" s="171">
        <v>46583</v>
      </c>
      <c r="J3839" s="169">
        <v>1.88</v>
      </c>
      <c r="K3839" s="171">
        <v>45566</v>
      </c>
      <c r="L3839" s="169">
        <v>5240.38</v>
      </c>
      <c r="M3839" s="169">
        <v>104.88024</v>
      </c>
      <c r="N3839" s="170">
        <v>5496.1231209999996</v>
      </c>
      <c r="O3839" s="169" t="str">
        <f t="shared" si="60"/>
        <v>GNM</v>
      </c>
    </row>
    <row r="3840" spans="1:15" hidden="1" outlineLevel="3" x14ac:dyDescent="0.25">
      <c r="A3840" s="169" t="s">
        <v>1362</v>
      </c>
      <c r="B3840" s="169" t="s">
        <v>1363</v>
      </c>
      <c r="C3840" s="169" t="s">
        <v>1347</v>
      </c>
      <c r="D3840" s="169">
        <v>3.5</v>
      </c>
      <c r="E3840" s="171">
        <v>46583</v>
      </c>
      <c r="J3840" s="169">
        <v>1.88</v>
      </c>
      <c r="K3840" s="171">
        <v>45597</v>
      </c>
      <c r="L3840" s="169">
        <v>5131.62</v>
      </c>
      <c r="M3840" s="169">
        <v>104.88024</v>
      </c>
      <c r="N3840" s="170">
        <v>5382.0553719999998</v>
      </c>
      <c r="O3840" s="169" t="str">
        <f t="shared" si="60"/>
        <v>GNM</v>
      </c>
    </row>
    <row r="3841" spans="1:15" hidden="1" outlineLevel="3" x14ac:dyDescent="0.25">
      <c r="A3841" s="169" t="s">
        <v>1362</v>
      </c>
      <c r="B3841" s="169" t="s">
        <v>1363</v>
      </c>
      <c r="C3841" s="169" t="s">
        <v>1347</v>
      </c>
      <c r="D3841" s="169">
        <v>3.5</v>
      </c>
      <c r="E3841" s="171">
        <v>46583</v>
      </c>
      <c r="J3841" s="169">
        <v>1.88</v>
      </c>
      <c r="K3841" s="171">
        <v>45627</v>
      </c>
      <c r="L3841" s="169">
        <v>5005.1400000000003</v>
      </c>
      <c r="M3841" s="169">
        <v>104.88024</v>
      </c>
      <c r="N3841" s="170">
        <v>5249.4028440000002</v>
      </c>
      <c r="O3841" s="169" t="str">
        <f t="shared" si="60"/>
        <v>GNM</v>
      </c>
    </row>
    <row r="3842" spans="1:15" hidden="1" outlineLevel="3" x14ac:dyDescent="0.25">
      <c r="A3842" s="169" t="s">
        <v>1362</v>
      </c>
      <c r="B3842" s="169" t="s">
        <v>1363</v>
      </c>
      <c r="C3842" s="169" t="s">
        <v>1347</v>
      </c>
      <c r="D3842" s="169">
        <v>3.5</v>
      </c>
      <c r="E3842" s="171">
        <v>46583</v>
      </c>
      <c r="J3842" s="169">
        <v>1.88</v>
      </c>
      <c r="K3842" s="171">
        <v>45658</v>
      </c>
      <c r="L3842" s="169">
        <v>4907.6099999999997</v>
      </c>
      <c r="M3842" s="169">
        <v>104.88024</v>
      </c>
      <c r="N3842" s="170">
        <v>5147.1131459999997</v>
      </c>
      <c r="O3842" s="169" t="str">
        <f t="shared" si="60"/>
        <v>GNM</v>
      </c>
    </row>
    <row r="3843" spans="1:15" hidden="1" outlineLevel="3" x14ac:dyDescent="0.25">
      <c r="A3843" s="169" t="s">
        <v>1362</v>
      </c>
      <c r="B3843" s="169" t="s">
        <v>1363</v>
      </c>
      <c r="C3843" s="169" t="s">
        <v>1347</v>
      </c>
      <c r="D3843" s="169">
        <v>3.5</v>
      </c>
      <c r="E3843" s="171">
        <v>46583</v>
      </c>
      <c r="J3843" s="169">
        <v>1.88</v>
      </c>
      <c r="K3843" s="171">
        <v>45689</v>
      </c>
      <c r="L3843" s="169">
        <v>4755.29</v>
      </c>
      <c r="M3843" s="169">
        <v>104.88024</v>
      </c>
      <c r="N3843" s="170">
        <v>4987.3595649999997</v>
      </c>
      <c r="O3843" s="169" t="str">
        <f t="shared" si="60"/>
        <v>GNM</v>
      </c>
    </row>
    <row r="3844" spans="1:15" hidden="1" outlineLevel="3" x14ac:dyDescent="0.25">
      <c r="A3844" s="169" t="s">
        <v>1362</v>
      </c>
      <c r="B3844" s="169" t="s">
        <v>1363</v>
      </c>
      <c r="C3844" s="169" t="s">
        <v>1347</v>
      </c>
      <c r="D3844" s="169">
        <v>3.5</v>
      </c>
      <c r="E3844" s="171">
        <v>46583</v>
      </c>
      <c r="J3844" s="169">
        <v>1.88</v>
      </c>
      <c r="K3844" s="171">
        <v>45717</v>
      </c>
      <c r="L3844" s="169">
        <v>4661.2</v>
      </c>
      <c r="M3844" s="169">
        <v>104.88024</v>
      </c>
      <c r="N3844" s="170">
        <v>4888.6777469999997</v>
      </c>
      <c r="O3844" s="169" t="str">
        <f t="shared" si="60"/>
        <v>GNM</v>
      </c>
    </row>
    <row r="3845" spans="1:15" hidden="1" outlineLevel="3" x14ac:dyDescent="0.25">
      <c r="A3845" s="169" t="s">
        <v>1362</v>
      </c>
      <c r="B3845" s="169" t="s">
        <v>1363</v>
      </c>
      <c r="C3845" s="169" t="s">
        <v>1347</v>
      </c>
      <c r="D3845" s="169">
        <v>3.5</v>
      </c>
      <c r="E3845" s="171">
        <v>46583</v>
      </c>
      <c r="J3845" s="169">
        <v>1.88</v>
      </c>
      <c r="K3845" s="171">
        <v>45748</v>
      </c>
      <c r="L3845" s="169">
        <v>4599.3900000000003</v>
      </c>
      <c r="M3845" s="169">
        <v>104.88024</v>
      </c>
      <c r="N3845" s="170">
        <v>4823.8512710000005</v>
      </c>
      <c r="O3845" s="169" t="str">
        <f t="shared" si="60"/>
        <v>GNM</v>
      </c>
    </row>
    <row r="3846" spans="1:15" hidden="1" outlineLevel="3" x14ac:dyDescent="0.25">
      <c r="A3846" s="169" t="s">
        <v>1362</v>
      </c>
      <c r="B3846" s="169" t="s">
        <v>1363</v>
      </c>
      <c r="C3846" s="169" t="s">
        <v>1347</v>
      </c>
      <c r="D3846" s="169">
        <v>3.5</v>
      </c>
      <c r="E3846" s="171">
        <v>46583</v>
      </c>
      <c r="J3846" s="169">
        <v>1.88</v>
      </c>
      <c r="K3846" s="171">
        <v>45778</v>
      </c>
      <c r="L3846" s="169">
        <v>4509.6899999999996</v>
      </c>
      <c r="M3846" s="169">
        <v>104.88024</v>
      </c>
      <c r="N3846" s="170">
        <v>4729.7736949999999</v>
      </c>
      <c r="O3846" s="169" t="str">
        <f t="shared" si="60"/>
        <v>GNM</v>
      </c>
    </row>
    <row r="3847" spans="1:15" hidden="1" outlineLevel="3" x14ac:dyDescent="0.25">
      <c r="A3847" s="169" t="s">
        <v>1362</v>
      </c>
      <c r="B3847" s="169" t="s">
        <v>1363</v>
      </c>
      <c r="C3847" s="169" t="s">
        <v>1347</v>
      </c>
      <c r="D3847" s="169">
        <v>3.5</v>
      </c>
      <c r="E3847" s="171">
        <v>46583</v>
      </c>
      <c r="J3847" s="169">
        <v>1.88</v>
      </c>
      <c r="K3847" s="171">
        <v>45809</v>
      </c>
      <c r="L3847" s="169">
        <v>4409.63</v>
      </c>
      <c r="M3847" s="169">
        <v>104.88024</v>
      </c>
      <c r="N3847" s="170">
        <v>4624.8305270000001</v>
      </c>
      <c r="O3847" s="169" t="str">
        <f t="shared" si="60"/>
        <v>GNM</v>
      </c>
    </row>
    <row r="3848" spans="1:15" hidden="1" outlineLevel="3" x14ac:dyDescent="0.25">
      <c r="A3848" s="169" t="s">
        <v>1362</v>
      </c>
      <c r="B3848" s="169" t="s">
        <v>1363</v>
      </c>
      <c r="C3848" s="169" t="s">
        <v>1347</v>
      </c>
      <c r="D3848" s="169">
        <v>3.5</v>
      </c>
      <c r="E3848" s="171">
        <v>46583</v>
      </c>
      <c r="J3848" s="169">
        <v>1.88</v>
      </c>
      <c r="K3848" s="171">
        <v>45839</v>
      </c>
      <c r="L3848" s="169">
        <v>4308.28</v>
      </c>
      <c r="M3848" s="169">
        <v>104.88024</v>
      </c>
      <c r="N3848" s="170">
        <v>4518.534404</v>
      </c>
      <c r="O3848" s="169" t="str">
        <f t="shared" si="60"/>
        <v>GNM</v>
      </c>
    </row>
    <row r="3849" spans="1:15" hidden="1" outlineLevel="3" x14ac:dyDescent="0.25">
      <c r="A3849" s="169" t="s">
        <v>1362</v>
      </c>
      <c r="B3849" s="169" t="s">
        <v>1363</v>
      </c>
      <c r="C3849" s="169" t="s">
        <v>1347</v>
      </c>
      <c r="D3849" s="169">
        <v>3.5</v>
      </c>
      <c r="E3849" s="171">
        <v>46583</v>
      </c>
      <c r="J3849" s="169">
        <v>1.88</v>
      </c>
      <c r="K3849" s="171">
        <v>45870</v>
      </c>
      <c r="L3849" s="169">
        <v>4183.93</v>
      </c>
      <c r="M3849" s="169">
        <v>104.88024</v>
      </c>
      <c r="N3849" s="170">
        <v>4388.1158249999999</v>
      </c>
      <c r="O3849" s="169" t="str">
        <f t="shared" si="60"/>
        <v>GNM</v>
      </c>
    </row>
    <row r="3850" spans="1:15" hidden="1" outlineLevel="3" x14ac:dyDescent="0.25">
      <c r="A3850" s="169" t="s">
        <v>1362</v>
      </c>
      <c r="B3850" s="169" t="s">
        <v>1363</v>
      </c>
      <c r="C3850" s="169" t="s">
        <v>1347</v>
      </c>
      <c r="D3850" s="169">
        <v>3.5</v>
      </c>
      <c r="E3850" s="171">
        <v>46583</v>
      </c>
      <c r="J3850" s="169">
        <v>1.88</v>
      </c>
      <c r="K3850" s="171">
        <v>45901</v>
      </c>
      <c r="L3850" s="169">
        <v>4070.92</v>
      </c>
      <c r="M3850" s="169">
        <v>104.88024</v>
      </c>
      <c r="N3850" s="170">
        <v>4269.5906660000001</v>
      </c>
      <c r="O3850" s="169" t="str">
        <f t="shared" si="60"/>
        <v>GNM</v>
      </c>
    </row>
    <row r="3851" spans="1:15" hidden="1" outlineLevel="3" x14ac:dyDescent="0.25">
      <c r="A3851" s="169" t="s">
        <v>1362</v>
      </c>
      <c r="B3851" s="169" t="s">
        <v>1363</v>
      </c>
      <c r="C3851" s="169" t="s">
        <v>1347</v>
      </c>
      <c r="D3851" s="169">
        <v>3.5</v>
      </c>
      <c r="E3851" s="171">
        <v>46583</v>
      </c>
      <c r="J3851" s="169">
        <v>1.88</v>
      </c>
      <c r="K3851" s="171">
        <v>45931</v>
      </c>
      <c r="L3851" s="169">
        <v>3937.47</v>
      </c>
      <c r="M3851" s="169">
        <v>104.88024</v>
      </c>
      <c r="N3851" s="170">
        <v>4129.6279860000004</v>
      </c>
      <c r="O3851" s="169" t="str">
        <f t="shared" si="60"/>
        <v>GNM</v>
      </c>
    </row>
    <row r="3852" spans="1:15" hidden="1" outlineLevel="3" x14ac:dyDescent="0.25">
      <c r="A3852" s="169" t="s">
        <v>1362</v>
      </c>
      <c r="B3852" s="169" t="s">
        <v>1363</v>
      </c>
      <c r="C3852" s="169" t="s">
        <v>1347</v>
      </c>
      <c r="D3852" s="169">
        <v>3.5</v>
      </c>
      <c r="E3852" s="171">
        <v>46583</v>
      </c>
      <c r="J3852" s="169">
        <v>1.88</v>
      </c>
      <c r="K3852" s="171">
        <v>45962</v>
      </c>
      <c r="L3852" s="169">
        <v>3824.21</v>
      </c>
      <c r="M3852" s="169">
        <v>104.88024</v>
      </c>
      <c r="N3852" s="170">
        <v>4010.8406260000002</v>
      </c>
      <c r="O3852" s="169" t="str">
        <f t="shared" si="60"/>
        <v>GNM</v>
      </c>
    </row>
    <row r="3853" spans="1:15" hidden="1" outlineLevel="3" x14ac:dyDescent="0.25">
      <c r="A3853" s="169" t="s">
        <v>1362</v>
      </c>
      <c r="B3853" s="169" t="s">
        <v>1363</v>
      </c>
      <c r="C3853" s="169" t="s">
        <v>1347</v>
      </c>
      <c r="D3853" s="169">
        <v>3.5</v>
      </c>
      <c r="E3853" s="171">
        <v>46583</v>
      </c>
      <c r="J3853" s="169">
        <v>1.88</v>
      </c>
      <c r="K3853" s="171">
        <v>45992</v>
      </c>
      <c r="L3853" s="169">
        <v>3706.85</v>
      </c>
      <c r="M3853" s="169">
        <v>104.88024</v>
      </c>
      <c r="N3853" s="170">
        <v>3887.7531760000002</v>
      </c>
      <c r="O3853" s="169" t="str">
        <f t="shared" si="60"/>
        <v>GNM</v>
      </c>
    </row>
    <row r="3854" spans="1:15" hidden="1" outlineLevel="3" x14ac:dyDescent="0.25">
      <c r="A3854" s="169" t="s">
        <v>1362</v>
      </c>
      <c r="B3854" s="169" t="s">
        <v>1363</v>
      </c>
      <c r="C3854" s="169" t="s">
        <v>1347</v>
      </c>
      <c r="D3854" s="169">
        <v>3.5</v>
      </c>
      <c r="E3854" s="171">
        <v>46583</v>
      </c>
      <c r="J3854" s="169">
        <v>1.88</v>
      </c>
      <c r="K3854" s="171">
        <v>46023</v>
      </c>
      <c r="L3854" s="169">
        <v>3613.81</v>
      </c>
      <c r="M3854" s="169">
        <v>104.88024</v>
      </c>
      <c r="N3854" s="170">
        <v>3790.1726010000002</v>
      </c>
      <c r="O3854" s="169" t="str">
        <f t="shared" si="60"/>
        <v>GNM</v>
      </c>
    </row>
    <row r="3855" spans="1:15" hidden="1" outlineLevel="3" x14ac:dyDescent="0.25">
      <c r="A3855" s="169" t="s">
        <v>1362</v>
      </c>
      <c r="B3855" s="169" t="s">
        <v>1363</v>
      </c>
      <c r="C3855" s="169" t="s">
        <v>1347</v>
      </c>
      <c r="D3855" s="169">
        <v>3.5</v>
      </c>
      <c r="E3855" s="171">
        <v>46583</v>
      </c>
      <c r="J3855" s="169">
        <v>1.88</v>
      </c>
      <c r="K3855" s="171">
        <v>46054</v>
      </c>
      <c r="L3855" s="169">
        <v>3500.24</v>
      </c>
      <c r="M3855" s="169">
        <v>104.88024</v>
      </c>
      <c r="N3855" s="170">
        <v>3671.060113</v>
      </c>
      <c r="O3855" s="169" t="str">
        <f t="shared" si="60"/>
        <v>GNM</v>
      </c>
    </row>
    <row r="3856" spans="1:15" hidden="1" outlineLevel="3" x14ac:dyDescent="0.25">
      <c r="A3856" s="169" t="s">
        <v>1362</v>
      </c>
      <c r="B3856" s="169" t="s">
        <v>1363</v>
      </c>
      <c r="C3856" s="169" t="s">
        <v>1347</v>
      </c>
      <c r="D3856" s="169">
        <v>3.5</v>
      </c>
      <c r="E3856" s="171">
        <v>46583</v>
      </c>
      <c r="J3856" s="169">
        <v>1.88</v>
      </c>
      <c r="K3856" s="171">
        <v>46082</v>
      </c>
      <c r="L3856" s="169">
        <v>3395.05</v>
      </c>
      <c r="M3856" s="169">
        <v>104.88024</v>
      </c>
      <c r="N3856" s="170">
        <v>3560.7365880000002</v>
      </c>
      <c r="O3856" s="169" t="str">
        <f t="shared" si="60"/>
        <v>GNM</v>
      </c>
    </row>
    <row r="3857" spans="1:15" hidden="1" outlineLevel="3" x14ac:dyDescent="0.25">
      <c r="A3857" s="169" t="s">
        <v>1362</v>
      </c>
      <c r="B3857" s="169" t="s">
        <v>1363</v>
      </c>
      <c r="C3857" s="169" t="s">
        <v>1347</v>
      </c>
      <c r="D3857" s="169">
        <v>3.5</v>
      </c>
      <c r="E3857" s="171">
        <v>46583</v>
      </c>
      <c r="J3857" s="169">
        <v>1.88</v>
      </c>
      <c r="K3857" s="171">
        <v>46113</v>
      </c>
      <c r="L3857" s="169">
        <v>3286.52</v>
      </c>
      <c r="M3857" s="169">
        <v>104.88024</v>
      </c>
      <c r="N3857" s="170">
        <v>3446.9100640000001</v>
      </c>
      <c r="O3857" s="169" t="str">
        <f t="shared" si="60"/>
        <v>GNM</v>
      </c>
    </row>
    <row r="3858" spans="1:15" hidden="1" outlineLevel="3" x14ac:dyDescent="0.25">
      <c r="A3858" s="169" t="s">
        <v>1362</v>
      </c>
      <c r="B3858" s="169" t="s">
        <v>1363</v>
      </c>
      <c r="C3858" s="169" t="s">
        <v>1347</v>
      </c>
      <c r="D3858" s="169">
        <v>3.5</v>
      </c>
      <c r="E3858" s="171">
        <v>46583</v>
      </c>
      <c r="J3858" s="169">
        <v>1.88</v>
      </c>
      <c r="K3858" s="171">
        <v>46143</v>
      </c>
      <c r="L3858" s="169">
        <v>3163.15</v>
      </c>
      <c r="M3858" s="169">
        <v>104.88024</v>
      </c>
      <c r="N3858" s="170">
        <v>3317.5193119999999</v>
      </c>
      <c r="O3858" s="169" t="str">
        <f t="shared" si="60"/>
        <v>GNM</v>
      </c>
    </row>
    <row r="3859" spans="1:15" hidden="1" outlineLevel="3" x14ac:dyDescent="0.25">
      <c r="A3859" s="169" t="s">
        <v>1362</v>
      </c>
      <c r="B3859" s="169" t="s">
        <v>1363</v>
      </c>
      <c r="C3859" s="169" t="s">
        <v>1347</v>
      </c>
      <c r="D3859" s="169">
        <v>3.5</v>
      </c>
      <c r="E3859" s="171">
        <v>46583</v>
      </c>
      <c r="J3859" s="169">
        <v>1.88</v>
      </c>
      <c r="K3859" s="171">
        <v>46174</v>
      </c>
      <c r="L3859" s="169">
        <v>3030.1</v>
      </c>
      <c r="M3859" s="169">
        <v>104.88024</v>
      </c>
      <c r="N3859" s="170">
        <v>3177.9761520000002</v>
      </c>
      <c r="O3859" s="169" t="str">
        <f t="shared" si="60"/>
        <v>GNM</v>
      </c>
    </row>
    <row r="3860" spans="1:15" hidden="1" outlineLevel="3" x14ac:dyDescent="0.25">
      <c r="A3860" s="169" t="s">
        <v>1362</v>
      </c>
      <c r="B3860" s="169" t="s">
        <v>1363</v>
      </c>
      <c r="C3860" s="169" t="s">
        <v>1347</v>
      </c>
      <c r="D3860" s="169">
        <v>3.5</v>
      </c>
      <c r="E3860" s="171">
        <v>46583</v>
      </c>
      <c r="J3860" s="169">
        <v>1.88</v>
      </c>
      <c r="K3860" s="171">
        <v>46204</v>
      </c>
      <c r="L3860" s="169">
        <v>2889.33</v>
      </c>
      <c r="M3860" s="169">
        <v>104.88024</v>
      </c>
      <c r="N3860" s="170">
        <v>3030.3362379999999</v>
      </c>
      <c r="O3860" s="169" t="str">
        <f t="shared" si="60"/>
        <v>GNM</v>
      </c>
    </row>
    <row r="3861" spans="1:15" outlineLevel="2" collapsed="1" x14ac:dyDescent="0.25">
      <c r="E3861" s="171"/>
      <c r="K3861" s="171"/>
      <c r="N3861" s="170">
        <f>SUBTOTAL(9,N2988:N3860)</f>
        <v>8002959.3364019934</v>
      </c>
      <c r="O3861" s="172" t="s">
        <v>1320</v>
      </c>
    </row>
    <row r="3862" spans="1:15" outlineLevel="1" x14ac:dyDescent="0.25">
      <c r="C3862" s="172" t="s">
        <v>1364</v>
      </c>
      <c r="D3862" s="170">
        <f>+D4460</f>
        <v>59775007.040000007</v>
      </c>
      <c r="E3862" s="173">
        <f>+M3862-D3862</f>
        <v>-2831176.6328706145</v>
      </c>
      <c r="K3862" s="171"/>
      <c r="M3862" s="170">
        <f>+N2987+N3862</f>
        <v>56943830.407129392</v>
      </c>
      <c r="N3862" s="170">
        <f>SUBTOTAL(9,N2988:N3860)</f>
        <v>8002959.3364019934</v>
      </c>
    </row>
    <row r="3863" spans="1:15" hidden="1" outlineLevel="3" x14ac:dyDescent="0.25">
      <c r="A3863" s="169" t="s">
        <v>1365</v>
      </c>
      <c r="B3863" s="169" t="s">
        <v>1366</v>
      </c>
      <c r="C3863" s="169" t="s">
        <v>1367</v>
      </c>
      <c r="D3863" s="169">
        <v>3.29</v>
      </c>
      <c r="E3863" s="171">
        <v>11536</v>
      </c>
      <c r="J3863" s="169">
        <v>2.61</v>
      </c>
      <c r="K3863" s="171">
        <v>43497</v>
      </c>
      <c r="L3863" s="169">
        <v>120907.38</v>
      </c>
      <c r="M3863" s="169">
        <v>102.86963</v>
      </c>
      <c r="N3863" s="170">
        <v>124376.97440000001</v>
      </c>
      <c r="O3863" s="169" t="str">
        <f t="shared" ref="O3863:O3926" si="61">LEFT(B3863,3)</f>
        <v>SBA</v>
      </c>
    </row>
    <row r="3864" spans="1:15" hidden="1" outlineLevel="3" x14ac:dyDescent="0.25">
      <c r="A3864" s="169" t="s">
        <v>1365</v>
      </c>
      <c r="B3864" s="169" t="s">
        <v>1366</v>
      </c>
      <c r="C3864" s="169" t="s">
        <v>1367</v>
      </c>
      <c r="D3864" s="169">
        <v>3.29</v>
      </c>
      <c r="E3864" s="171">
        <v>11536</v>
      </c>
      <c r="J3864" s="169">
        <v>2.61</v>
      </c>
      <c r="K3864" s="171">
        <v>43678</v>
      </c>
      <c r="L3864" s="169">
        <v>113112.5</v>
      </c>
      <c r="M3864" s="169">
        <v>102.86963</v>
      </c>
      <c r="N3864" s="170">
        <v>116358.4102</v>
      </c>
      <c r="O3864" s="169" t="str">
        <f t="shared" si="61"/>
        <v>SBA</v>
      </c>
    </row>
    <row r="3865" spans="1:15" hidden="1" outlineLevel="3" x14ac:dyDescent="0.25">
      <c r="A3865" s="169" t="s">
        <v>1365</v>
      </c>
      <c r="B3865" s="169" t="s">
        <v>1366</v>
      </c>
      <c r="C3865" s="169" t="s">
        <v>1367</v>
      </c>
      <c r="D3865" s="169">
        <v>3.29</v>
      </c>
      <c r="E3865" s="171">
        <v>11536</v>
      </c>
      <c r="J3865" s="169">
        <v>2.61</v>
      </c>
      <c r="K3865" s="171">
        <v>43862</v>
      </c>
      <c r="L3865" s="169">
        <v>105570.01</v>
      </c>
      <c r="M3865" s="169">
        <v>102.86963</v>
      </c>
      <c r="N3865" s="170">
        <v>108599.47870000001</v>
      </c>
      <c r="O3865" s="169" t="str">
        <f t="shared" si="61"/>
        <v>SBA</v>
      </c>
    </row>
    <row r="3866" spans="1:15" hidden="1" outlineLevel="3" x14ac:dyDescent="0.25">
      <c r="A3866" s="169" t="s">
        <v>1365</v>
      </c>
      <c r="B3866" s="169" t="s">
        <v>1366</v>
      </c>
      <c r="C3866" s="169" t="s">
        <v>1367</v>
      </c>
      <c r="D3866" s="169">
        <v>3.29</v>
      </c>
      <c r="E3866" s="171">
        <v>11536</v>
      </c>
      <c r="J3866" s="169">
        <v>2.61</v>
      </c>
      <c r="K3866" s="171">
        <v>44044</v>
      </c>
      <c r="L3866" s="169">
        <v>98680.76</v>
      </c>
      <c r="M3866" s="169">
        <v>102.86963</v>
      </c>
      <c r="N3866" s="170">
        <v>101512.5327</v>
      </c>
      <c r="O3866" s="169" t="str">
        <f t="shared" si="61"/>
        <v>SBA</v>
      </c>
    </row>
    <row r="3867" spans="1:15" hidden="1" outlineLevel="3" x14ac:dyDescent="0.25">
      <c r="A3867" s="169" t="s">
        <v>1365</v>
      </c>
      <c r="B3867" s="169" t="s">
        <v>1366</v>
      </c>
      <c r="C3867" s="169" t="s">
        <v>1367</v>
      </c>
      <c r="D3867" s="169">
        <v>3.29</v>
      </c>
      <c r="E3867" s="171">
        <v>11536</v>
      </c>
      <c r="J3867" s="169">
        <v>2.61</v>
      </c>
      <c r="K3867" s="171">
        <v>44228</v>
      </c>
      <c r="L3867" s="169">
        <v>92027.02</v>
      </c>
      <c r="M3867" s="169">
        <v>102.86963</v>
      </c>
      <c r="N3867" s="170">
        <v>94667.85497</v>
      </c>
      <c r="O3867" s="169" t="str">
        <f t="shared" si="61"/>
        <v>SBA</v>
      </c>
    </row>
    <row r="3868" spans="1:15" hidden="1" outlineLevel="3" x14ac:dyDescent="0.25">
      <c r="A3868" s="169" t="s">
        <v>1365</v>
      </c>
      <c r="B3868" s="169" t="s">
        <v>1366</v>
      </c>
      <c r="C3868" s="169" t="s">
        <v>1367</v>
      </c>
      <c r="D3868" s="169">
        <v>3.29</v>
      </c>
      <c r="E3868" s="171">
        <v>11536</v>
      </c>
      <c r="J3868" s="169">
        <v>2.61</v>
      </c>
      <c r="K3868" s="171">
        <v>44409</v>
      </c>
      <c r="L3868" s="169">
        <v>85942.51</v>
      </c>
      <c r="M3868" s="169">
        <v>102.86963</v>
      </c>
      <c r="N3868" s="170">
        <v>88408.742050000001</v>
      </c>
      <c r="O3868" s="169" t="str">
        <f t="shared" si="61"/>
        <v>SBA</v>
      </c>
    </row>
    <row r="3869" spans="1:15" hidden="1" outlineLevel="3" x14ac:dyDescent="0.25">
      <c r="A3869" s="169" t="s">
        <v>1365</v>
      </c>
      <c r="B3869" s="169" t="s">
        <v>1366</v>
      </c>
      <c r="C3869" s="169" t="s">
        <v>1367</v>
      </c>
      <c r="D3869" s="169">
        <v>3.29</v>
      </c>
      <c r="E3869" s="171">
        <v>11536</v>
      </c>
      <c r="J3869" s="169">
        <v>2.61</v>
      </c>
      <c r="K3869" s="171">
        <v>44593</v>
      </c>
      <c r="L3869" s="169">
        <v>80077.8</v>
      </c>
      <c r="M3869" s="169">
        <v>102.86963</v>
      </c>
      <c r="N3869" s="170">
        <v>82375.736569999994</v>
      </c>
      <c r="O3869" s="169" t="str">
        <f t="shared" si="61"/>
        <v>SBA</v>
      </c>
    </row>
    <row r="3870" spans="1:15" hidden="1" outlineLevel="3" x14ac:dyDescent="0.25">
      <c r="A3870" s="169" t="s">
        <v>1365</v>
      </c>
      <c r="B3870" s="169" t="s">
        <v>1366</v>
      </c>
      <c r="C3870" s="169" t="s">
        <v>1367</v>
      </c>
      <c r="D3870" s="169">
        <v>3.29</v>
      </c>
      <c r="E3870" s="171">
        <v>11536</v>
      </c>
      <c r="J3870" s="169">
        <v>2.61</v>
      </c>
      <c r="K3870" s="171">
        <v>44774</v>
      </c>
      <c r="L3870" s="169">
        <v>74708.070000000007</v>
      </c>
      <c r="M3870" s="169">
        <v>102.86963</v>
      </c>
      <c r="N3870" s="170">
        <v>76851.91519</v>
      </c>
      <c r="O3870" s="169" t="str">
        <f t="shared" si="61"/>
        <v>SBA</v>
      </c>
    </row>
    <row r="3871" spans="1:15" hidden="1" outlineLevel="3" x14ac:dyDescent="0.25">
      <c r="A3871" s="169" t="s">
        <v>1365</v>
      </c>
      <c r="B3871" s="169" t="s">
        <v>1366</v>
      </c>
      <c r="C3871" s="169" t="s">
        <v>1367</v>
      </c>
      <c r="D3871" s="169">
        <v>3.29</v>
      </c>
      <c r="E3871" s="171">
        <v>11536</v>
      </c>
      <c r="J3871" s="169">
        <v>2.61</v>
      </c>
      <c r="K3871" s="171">
        <v>44958</v>
      </c>
      <c r="L3871" s="169">
        <v>69658.89</v>
      </c>
      <c r="M3871" s="169">
        <v>102.86963</v>
      </c>
      <c r="N3871" s="170">
        <v>71657.842409999997</v>
      </c>
      <c r="O3871" s="169" t="str">
        <f t="shared" si="61"/>
        <v>SBA</v>
      </c>
    </row>
    <row r="3872" spans="1:15" hidden="1" outlineLevel="3" x14ac:dyDescent="0.25">
      <c r="A3872" s="169" t="s">
        <v>1365</v>
      </c>
      <c r="B3872" s="169" t="s">
        <v>1366</v>
      </c>
      <c r="C3872" s="169" t="s">
        <v>1367</v>
      </c>
      <c r="D3872" s="169">
        <v>3.29</v>
      </c>
      <c r="E3872" s="171">
        <v>11536</v>
      </c>
      <c r="J3872" s="169">
        <v>2.61</v>
      </c>
      <c r="K3872" s="171">
        <v>45139</v>
      </c>
      <c r="L3872" s="169">
        <v>64912.25</v>
      </c>
      <c r="M3872" s="169">
        <v>102.86963</v>
      </c>
      <c r="N3872" s="170">
        <v>66774.991399999999</v>
      </c>
      <c r="O3872" s="169" t="str">
        <f t="shared" si="61"/>
        <v>SBA</v>
      </c>
    </row>
    <row r="3873" spans="1:15" hidden="1" outlineLevel="3" x14ac:dyDescent="0.25">
      <c r="A3873" s="169" t="s">
        <v>1365</v>
      </c>
      <c r="B3873" s="169" t="s">
        <v>1366</v>
      </c>
      <c r="C3873" s="169" t="s">
        <v>1367</v>
      </c>
      <c r="D3873" s="169">
        <v>3.29</v>
      </c>
      <c r="E3873" s="171">
        <v>11536</v>
      </c>
      <c r="J3873" s="169">
        <v>2.61</v>
      </c>
      <c r="K3873" s="171">
        <v>45323</v>
      </c>
      <c r="L3873" s="169">
        <v>60451.01</v>
      </c>
      <c r="M3873" s="169">
        <v>102.86963</v>
      </c>
      <c r="N3873" s="170">
        <v>62185.730320000002</v>
      </c>
      <c r="O3873" s="169" t="str">
        <f t="shared" si="61"/>
        <v>SBA</v>
      </c>
    </row>
    <row r="3874" spans="1:15" hidden="1" outlineLevel="3" x14ac:dyDescent="0.25">
      <c r="A3874" s="169" t="s">
        <v>1365</v>
      </c>
      <c r="B3874" s="169" t="s">
        <v>1366</v>
      </c>
      <c r="C3874" s="169" t="s">
        <v>1367</v>
      </c>
      <c r="D3874" s="169">
        <v>3.29</v>
      </c>
      <c r="E3874" s="171">
        <v>11536</v>
      </c>
      <c r="J3874" s="169">
        <v>2.61</v>
      </c>
      <c r="K3874" s="171">
        <v>45505</v>
      </c>
      <c r="L3874" s="169">
        <v>56259.09</v>
      </c>
      <c r="M3874" s="169">
        <v>102.86963</v>
      </c>
      <c r="N3874" s="170">
        <v>57873.517720000003</v>
      </c>
      <c r="O3874" s="169" t="str">
        <f t="shared" si="61"/>
        <v>SBA</v>
      </c>
    </row>
    <row r="3875" spans="1:15" hidden="1" outlineLevel="3" x14ac:dyDescent="0.25">
      <c r="A3875" s="169" t="s">
        <v>1365</v>
      </c>
      <c r="B3875" s="169" t="s">
        <v>1366</v>
      </c>
      <c r="C3875" s="169" t="s">
        <v>1367</v>
      </c>
      <c r="D3875" s="169">
        <v>3.29</v>
      </c>
      <c r="E3875" s="171">
        <v>11536</v>
      </c>
      <c r="J3875" s="169">
        <v>2.61</v>
      </c>
      <c r="K3875" s="171">
        <v>45689</v>
      </c>
      <c r="L3875" s="169">
        <v>52321.21</v>
      </c>
      <c r="M3875" s="169">
        <v>102.86963</v>
      </c>
      <c r="N3875" s="170">
        <v>53822.635139999999</v>
      </c>
      <c r="O3875" s="169" t="str">
        <f t="shared" si="61"/>
        <v>SBA</v>
      </c>
    </row>
    <row r="3876" spans="1:15" hidden="1" outlineLevel="3" x14ac:dyDescent="0.25">
      <c r="A3876" s="169" t="s">
        <v>1365</v>
      </c>
      <c r="B3876" s="169" t="s">
        <v>1366</v>
      </c>
      <c r="C3876" s="169" t="s">
        <v>1367</v>
      </c>
      <c r="D3876" s="169">
        <v>3.29</v>
      </c>
      <c r="E3876" s="171">
        <v>11536</v>
      </c>
      <c r="J3876" s="169">
        <v>2.61</v>
      </c>
      <c r="K3876" s="171">
        <v>45870</v>
      </c>
      <c r="L3876" s="169">
        <v>48622.92</v>
      </c>
      <c r="M3876" s="169">
        <v>102.86963</v>
      </c>
      <c r="N3876" s="170">
        <v>50018.217900000003</v>
      </c>
      <c r="O3876" s="169" t="str">
        <f t="shared" si="61"/>
        <v>SBA</v>
      </c>
    </row>
    <row r="3877" spans="1:15" hidden="1" outlineLevel="3" x14ac:dyDescent="0.25">
      <c r="A3877" s="169" t="s">
        <v>1365</v>
      </c>
      <c r="B3877" s="169" t="s">
        <v>1366</v>
      </c>
      <c r="C3877" s="169" t="s">
        <v>1367</v>
      </c>
      <c r="D3877" s="169">
        <v>3.29</v>
      </c>
      <c r="E3877" s="171">
        <v>11536</v>
      </c>
      <c r="J3877" s="169">
        <v>2.61</v>
      </c>
      <c r="K3877" s="171">
        <v>46054</v>
      </c>
      <c r="L3877" s="169">
        <v>45150.6</v>
      </c>
      <c r="M3877" s="169">
        <v>102.86963</v>
      </c>
      <c r="N3877" s="170">
        <v>46446.255160000001</v>
      </c>
      <c r="O3877" s="169" t="str">
        <f t="shared" si="61"/>
        <v>SBA</v>
      </c>
    </row>
    <row r="3878" spans="1:15" hidden="1" outlineLevel="3" x14ac:dyDescent="0.25">
      <c r="A3878" s="169" t="s">
        <v>1365</v>
      </c>
      <c r="B3878" s="169" t="s">
        <v>1366</v>
      </c>
      <c r="C3878" s="169" t="s">
        <v>1367</v>
      </c>
      <c r="D3878" s="169">
        <v>3.29</v>
      </c>
      <c r="E3878" s="171">
        <v>11536</v>
      </c>
      <c r="J3878" s="169">
        <v>2.61</v>
      </c>
      <c r="K3878" s="171">
        <v>46235</v>
      </c>
      <c r="L3878" s="169">
        <v>41891.370000000003</v>
      </c>
      <c r="M3878" s="169">
        <v>102.86963</v>
      </c>
      <c r="N3878" s="170">
        <v>43093.497320000002</v>
      </c>
      <c r="O3878" s="169" t="str">
        <f t="shared" si="61"/>
        <v>SBA</v>
      </c>
    </row>
    <row r="3879" spans="1:15" hidden="1" outlineLevel="3" x14ac:dyDescent="0.25">
      <c r="A3879" s="169" t="s">
        <v>1365</v>
      </c>
      <c r="B3879" s="169" t="s">
        <v>1366</v>
      </c>
      <c r="C3879" s="169" t="s">
        <v>1367</v>
      </c>
      <c r="D3879" s="169">
        <v>3.29</v>
      </c>
      <c r="E3879" s="171">
        <v>11536</v>
      </c>
      <c r="J3879" s="169">
        <v>2.61</v>
      </c>
      <c r="K3879" s="171">
        <v>46419</v>
      </c>
      <c r="L3879" s="169">
        <v>38833.040000000001</v>
      </c>
      <c r="M3879" s="169">
        <v>102.86963</v>
      </c>
      <c r="N3879" s="170">
        <v>39947.404569999999</v>
      </c>
      <c r="O3879" s="169" t="str">
        <f t="shared" si="61"/>
        <v>SBA</v>
      </c>
    </row>
    <row r="3880" spans="1:15" hidden="1" outlineLevel="3" x14ac:dyDescent="0.25">
      <c r="A3880" s="169" t="s">
        <v>1365</v>
      </c>
      <c r="B3880" s="169" t="s">
        <v>1366</v>
      </c>
      <c r="C3880" s="169" t="s">
        <v>1367</v>
      </c>
      <c r="D3880" s="169">
        <v>3.29</v>
      </c>
      <c r="E3880" s="171">
        <v>11536</v>
      </c>
      <c r="J3880" s="169">
        <v>2.61</v>
      </c>
      <c r="K3880" s="171">
        <v>46600</v>
      </c>
      <c r="L3880" s="169">
        <v>35964.1</v>
      </c>
      <c r="M3880" s="169">
        <v>102.86963</v>
      </c>
      <c r="N3880" s="170">
        <v>36996.136599999998</v>
      </c>
      <c r="O3880" s="169" t="str">
        <f t="shared" si="61"/>
        <v>SBA</v>
      </c>
    </row>
    <row r="3881" spans="1:15" hidden="1" outlineLevel="3" x14ac:dyDescent="0.25">
      <c r="A3881" s="169" t="s">
        <v>1365</v>
      </c>
      <c r="B3881" s="169" t="s">
        <v>1366</v>
      </c>
      <c r="C3881" s="169" t="s">
        <v>1367</v>
      </c>
      <c r="D3881" s="169">
        <v>3.29</v>
      </c>
      <c r="E3881" s="171">
        <v>11536</v>
      </c>
      <c r="J3881" s="169">
        <v>2.61</v>
      </c>
      <c r="K3881" s="171">
        <v>46784</v>
      </c>
      <c r="L3881" s="169">
        <v>33273.67</v>
      </c>
      <c r="M3881" s="169">
        <v>102.86963</v>
      </c>
      <c r="N3881" s="170">
        <v>34228.501219999998</v>
      </c>
      <c r="O3881" s="169" t="str">
        <f t="shared" si="61"/>
        <v>SBA</v>
      </c>
    </row>
    <row r="3882" spans="1:15" hidden="1" outlineLevel="3" x14ac:dyDescent="0.25">
      <c r="A3882" s="169" t="s">
        <v>1365</v>
      </c>
      <c r="B3882" s="169" t="s">
        <v>1366</v>
      </c>
      <c r="C3882" s="169" t="s">
        <v>1367</v>
      </c>
      <c r="D3882" s="169">
        <v>3.29</v>
      </c>
      <c r="E3882" s="171">
        <v>11536</v>
      </c>
      <c r="J3882" s="169">
        <v>2.61</v>
      </c>
      <c r="K3882" s="171">
        <v>46966</v>
      </c>
      <c r="L3882" s="169">
        <v>30751.48</v>
      </c>
      <c r="M3882" s="169">
        <v>102.86963</v>
      </c>
      <c r="N3882" s="170">
        <v>31633.933700000001</v>
      </c>
      <c r="O3882" s="169" t="str">
        <f t="shared" si="61"/>
        <v>SBA</v>
      </c>
    </row>
    <row r="3883" spans="1:15" hidden="1" outlineLevel="3" x14ac:dyDescent="0.25">
      <c r="A3883" s="169" t="s">
        <v>1365</v>
      </c>
      <c r="B3883" s="169" t="s">
        <v>1366</v>
      </c>
      <c r="C3883" s="169" t="s">
        <v>1367</v>
      </c>
      <c r="D3883" s="169">
        <v>3.29</v>
      </c>
      <c r="E3883" s="171">
        <v>11536</v>
      </c>
      <c r="J3883" s="169">
        <v>2.61</v>
      </c>
      <c r="K3883" s="171">
        <v>47027</v>
      </c>
      <c r="L3883" s="169">
        <v>139805.66</v>
      </c>
      <c r="M3883" s="169">
        <v>102.86963</v>
      </c>
      <c r="N3883" s="170">
        <v>143817.56520000001</v>
      </c>
      <c r="O3883" s="169" t="str">
        <f t="shared" si="61"/>
        <v>SBA</v>
      </c>
    </row>
    <row r="3884" spans="1:15" hidden="1" outlineLevel="3" x14ac:dyDescent="0.25">
      <c r="A3884" s="169" t="s">
        <v>1368</v>
      </c>
      <c r="B3884" s="169" t="s">
        <v>1369</v>
      </c>
      <c r="C3884" s="169" t="s">
        <v>1367</v>
      </c>
      <c r="D3884" s="169">
        <v>2.87</v>
      </c>
      <c r="E3884" s="171">
        <v>11628</v>
      </c>
      <c r="J3884" s="169">
        <v>2.79</v>
      </c>
      <c r="K3884" s="171">
        <v>43405</v>
      </c>
      <c r="L3884" s="169">
        <v>78946.929999999993</v>
      </c>
      <c r="M3884" s="169">
        <v>100.31877</v>
      </c>
      <c r="N3884" s="170">
        <v>79198.589129999993</v>
      </c>
      <c r="O3884" s="169" t="str">
        <f t="shared" si="61"/>
        <v>SBA</v>
      </c>
    </row>
    <row r="3885" spans="1:15" hidden="1" outlineLevel="3" x14ac:dyDescent="0.25">
      <c r="A3885" s="169" t="s">
        <v>1368</v>
      </c>
      <c r="B3885" s="169" t="s">
        <v>1369</v>
      </c>
      <c r="C3885" s="169" t="s">
        <v>1367</v>
      </c>
      <c r="D3885" s="169">
        <v>2.87</v>
      </c>
      <c r="E3885" s="171">
        <v>11628</v>
      </c>
      <c r="J3885" s="169">
        <v>2.79</v>
      </c>
      <c r="K3885" s="171">
        <v>43586</v>
      </c>
      <c r="L3885" s="169">
        <v>73781.86</v>
      </c>
      <c r="M3885" s="169">
        <v>100.31877</v>
      </c>
      <c r="N3885" s="170">
        <v>74017.054440000007</v>
      </c>
      <c r="O3885" s="169" t="str">
        <f t="shared" si="61"/>
        <v>SBA</v>
      </c>
    </row>
    <row r="3886" spans="1:15" hidden="1" outlineLevel="3" x14ac:dyDescent="0.25">
      <c r="A3886" s="169" t="s">
        <v>1368</v>
      </c>
      <c r="B3886" s="169" t="s">
        <v>1369</v>
      </c>
      <c r="C3886" s="169" t="s">
        <v>1367</v>
      </c>
      <c r="D3886" s="169">
        <v>2.87</v>
      </c>
      <c r="E3886" s="171">
        <v>11628</v>
      </c>
      <c r="J3886" s="169">
        <v>2.79</v>
      </c>
      <c r="K3886" s="171">
        <v>43770</v>
      </c>
      <c r="L3886" s="169">
        <v>68808.820000000007</v>
      </c>
      <c r="M3886" s="169">
        <v>100.31877</v>
      </c>
      <c r="N3886" s="170">
        <v>69028.16188</v>
      </c>
      <c r="O3886" s="169" t="str">
        <f t="shared" si="61"/>
        <v>SBA</v>
      </c>
    </row>
    <row r="3887" spans="1:15" hidden="1" outlineLevel="3" x14ac:dyDescent="0.25">
      <c r="A3887" s="169" t="s">
        <v>1368</v>
      </c>
      <c r="B3887" s="169" t="s">
        <v>1369</v>
      </c>
      <c r="C3887" s="169" t="s">
        <v>1367</v>
      </c>
      <c r="D3887" s="169">
        <v>2.87</v>
      </c>
      <c r="E3887" s="171">
        <v>11628</v>
      </c>
      <c r="J3887" s="169">
        <v>2.79</v>
      </c>
      <c r="K3887" s="171">
        <v>43952</v>
      </c>
      <c r="L3887" s="169">
        <v>64250.44</v>
      </c>
      <c r="M3887" s="169">
        <v>100.31877</v>
      </c>
      <c r="N3887" s="170">
        <v>64455.251129999997</v>
      </c>
      <c r="O3887" s="169" t="str">
        <f t="shared" si="61"/>
        <v>SBA</v>
      </c>
    </row>
    <row r="3888" spans="1:15" hidden="1" outlineLevel="3" x14ac:dyDescent="0.25">
      <c r="A3888" s="169" t="s">
        <v>1368</v>
      </c>
      <c r="B3888" s="169" t="s">
        <v>1369</v>
      </c>
      <c r="C3888" s="169" t="s">
        <v>1367</v>
      </c>
      <c r="D3888" s="169">
        <v>2.87</v>
      </c>
      <c r="E3888" s="171">
        <v>11628</v>
      </c>
      <c r="J3888" s="169">
        <v>2.79</v>
      </c>
      <c r="K3888" s="171">
        <v>44136</v>
      </c>
      <c r="L3888" s="169">
        <v>59868.92</v>
      </c>
      <c r="M3888" s="169">
        <v>100.31877</v>
      </c>
      <c r="N3888" s="170">
        <v>60059.764159999999</v>
      </c>
      <c r="O3888" s="169" t="str">
        <f t="shared" si="61"/>
        <v>SBA</v>
      </c>
    </row>
    <row r="3889" spans="1:15" hidden="1" outlineLevel="3" x14ac:dyDescent="0.25">
      <c r="A3889" s="169" t="s">
        <v>1368</v>
      </c>
      <c r="B3889" s="169" t="s">
        <v>1369</v>
      </c>
      <c r="C3889" s="169" t="s">
        <v>1367</v>
      </c>
      <c r="D3889" s="169">
        <v>2.87</v>
      </c>
      <c r="E3889" s="171">
        <v>11628</v>
      </c>
      <c r="J3889" s="169">
        <v>2.79</v>
      </c>
      <c r="K3889" s="171">
        <v>44317</v>
      </c>
      <c r="L3889" s="169">
        <v>55849.07</v>
      </c>
      <c r="M3889" s="169">
        <v>100.31877</v>
      </c>
      <c r="N3889" s="170">
        <v>56027.100079999997</v>
      </c>
      <c r="O3889" s="169" t="str">
        <f t="shared" si="61"/>
        <v>SBA</v>
      </c>
    </row>
    <row r="3890" spans="1:15" hidden="1" outlineLevel="3" x14ac:dyDescent="0.25">
      <c r="A3890" s="169" t="s">
        <v>1368</v>
      </c>
      <c r="B3890" s="169" t="s">
        <v>1369</v>
      </c>
      <c r="C3890" s="169" t="s">
        <v>1367</v>
      </c>
      <c r="D3890" s="169">
        <v>2.87</v>
      </c>
      <c r="E3890" s="171">
        <v>11628</v>
      </c>
      <c r="J3890" s="169">
        <v>2.79</v>
      </c>
      <c r="K3890" s="171">
        <v>44501</v>
      </c>
      <c r="L3890" s="169">
        <v>51992.14</v>
      </c>
      <c r="M3890" s="169">
        <v>100.31877</v>
      </c>
      <c r="N3890" s="170">
        <v>52157.875339999999</v>
      </c>
      <c r="O3890" s="169" t="str">
        <f t="shared" si="61"/>
        <v>SBA</v>
      </c>
    </row>
    <row r="3891" spans="1:15" hidden="1" outlineLevel="3" x14ac:dyDescent="0.25">
      <c r="A3891" s="169" t="s">
        <v>1368</v>
      </c>
      <c r="B3891" s="169" t="s">
        <v>1369</v>
      </c>
      <c r="C3891" s="169" t="s">
        <v>1367</v>
      </c>
      <c r="D3891" s="169">
        <v>2.87</v>
      </c>
      <c r="E3891" s="171">
        <v>11628</v>
      </c>
      <c r="J3891" s="169">
        <v>2.79</v>
      </c>
      <c r="K3891" s="171">
        <v>44682</v>
      </c>
      <c r="L3891" s="169">
        <v>48450.06</v>
      </c>
      <c r="M3891" s="169">
        <v>100.31877</v>
      </c>
      <c r="N3891" s="170">
        <v>48604.504260000002</v>
      </c>
      <c r="O3891" s="169" t="str">
        <f t="shared" si="61"/>
        <v>SBA</v>
      </c>
    </row>
    <row r="3892" spans="1:15" hidden="1" outlineLevel="3" x14ac:dyDescent="0.25">
      <c r="A3892" s="169" t="s">
        <v>1368</v>
      </c>
      <c r="B3892" s="169" t="s">
        <v>1369</v>
      </c>
      <c r="C3892" s="169" t="s">
        <v>1367</v>
      </c>
      <c r="D3892" s="169">
        <v>2.87</v>
      </c>
      <c r="E3892" s="171">
        <v>11628</v>
      </c>
      <c r="J3892" s="169">
        <v>2.79</v>
      </c>
      <c r="K3892" s="171">
        <v>44866</v>
      </c>
      <c r="L3892" s="169">
        <v>45122.71</v>
      </c>
      <c r="M3892" s="169">
        <v>100.31877</v>
      </c>
      <c r="N3892" s="170">
        <v>45266.547659999997</v>
      </c>
      <c r="O3892" s="169" t="str">
        <f t="shared" si="61"/>
        <v>SBA</v>
      </c>
    </row>
    <row r="3893" spans="1:15" hidden="1" outlineLevel="3" x14ac:dyDescent="0.25">
      <c r="A3893" s="169" t="s">
        <v>1368</v>
      </c>
      <c r="B3893" s="169" t="s">
        <v>1369</v>
      </c>
      <c r="C3893" s="169" t="s">
        <v>1367</v>
      </c>
      <c r="D3893" s="169">
        <v>2.87</v>
      </c>
      <c r="E3893" s="171">
        <v>11628</v>
      </c>
      <c r="J3893" s="169">
        <v>2.79</v>
      </c>
      <c r="K3893" s="171">
        <v>45047</v>
      </c>
      <c r="L3893" s="169">
        <v>41997.82</v>
      </c>
      <c r="M3893" s="169">
        <v>100.31877</v>
      </c>
      <c r="N3893" s="170">
        <v>42131.696450000003</v>
      </c>
      <c r="O3893" s="169" t="str">
        <f t="shared" si="61"/>
        <v>SBA</v>
      </c>
    </row>
    <row r="3894" spans="1:15" hidden="1" outlineLevel="3" x14ac:dyDescent="0.25">
      <c r="A3894" s="169" t="s">
        <v>1368</v>
      </c>
      <c r="B3894" s="169" t="s">
        <v>1369</v>
      </c>
      <c r="C3894" s="169" t="s">
        <v>1367</v>
      </c>
      <c r="D3894" s="169">
        <v>2.87</v>
      </c>
      <c r="E3894" s="171">
        <v>11628</v>
      </c>
      <c r="J3894" s="169">
        <v>2.79</v>
      </c>
      <c r="K3894" s="171">
        <v>45231</v>
      </c>
      <c r="L3894" s="169">
        <v>39063.800000000003</v>
      </c>
      <c r="M3894" s="169">
        <v>100.31877</v>
      </c>
      <c r="N3894" s="170">
        <v>39188.323680000001</v>
      </c>
      <c r="O3894" s="169" t="str">
        <f t="shared" si="61"/>
        <v>SBA</v>
      </c>
    </row>
    <row r="3895" spans="1:15" hidden="1" outlineLevel="3" x14ac:dyDescent="0.25">
      <c r="A3895" s="169" t="s">
        <v>1368</v>
      </c>
      <c r="B3895" s="169" t="s">
        <v>1369</v>
      </c>
      <c r="C3895" s="169" t="s">
        <v>1367</v>
      </c>
      <c r="D3895" s="169">
        <v>2.87</v>
      </c>
      <c r="E3895" s="171">
        <v>11628</v>
      </c>
      <c r="J3895" s="169">
        <v>2.79</v>
      </c>
      <c r="K3895" s="171">
        <v>45413</v>
      </c>
      <c r="L3895" s="169">
        <v>36309.71</v>
      </c>
      <c r="M3895" s="169">
        <v>100.31877</v>
      </c>
      <c r="N3895" s="170">
        <v>36425.454460000001</v>
      </c>
      <c r="O3895" s="169" t="str">
        <f t="shared" si="61"/>
        <v>SBA</v>
      </c>
    </row>
    <row r="3896" spans="1:15" hidden="1" outlineLevel="3" x14ac:dyDescent="0.25">
      <c r="A3896" s="169" t="s">
        <v>1368</v>
      </c>
      <c r="B3896" s="169" t="s">
        <v>1369</v>
      </c>
      <c r="C3896" s="169" t="s">
        <v>1367</v>
      </c>
      <c r="D3896" s="169">
        <v>2.87</v>
      </c>
      <c r="E3896" s="171">
        <v>11628</v>
      </c>
      <c r="J3896" s="169">
        <v>2.79</v>
      </c>
      <c r="K3896" s="171">
        <v>45597</v>
      </c>
      <c r="L3896" s="169">
        <v>33725.199999999997</v>
      </c>
      <c r="M3896" s="169">
        <v>100.31877</v>
      </c>
      <c r="N3896" s="170">
        <v>33832.705820000003</v>
      </c>
      <c r="O3896" s="169" t="str">
        <f t="shared" si="61"/>
        <v>SBA</v>
      </c>
    </row>
    <row r="3897" spans="1:15" hidden="1" outlineLevel="3" x14ac:dyDescent="0.25">
      <c r="A3897" s="169" t="s">
        <v>1368</v>
      </c>
      <c r="B3897" s="169" t="s">
        <v>1369</v>
      </c>
      <c r="C3897" s="169" t="s">
        <v>1367</v>
      </c>
      <c r="D3897" s="169">
        <v>2.87</v>
      </c>
      <c r="E3897" s="171">
        <v>11628</v>
      </c>
      <c r="J3897" s="169">
        <v>2.79</v>
      </c>
      <c r="K3897" s="171">
        <v>45778</v>
      </c>
      <c r="L3897" s="169">
        <v>31300.52</v>
      </c>
      <c r="M3897" s="169">
        <v>100.31877</v>
      </c>
      <c r="N3897" s="170">
        <v>31400.29667</v>
      </c>
      <c r="O3897" s="169" t="str">
        <f t="shared" si="61"/>
        <v>SBA</v>
      </c>
    </row>
    <row r="3898" spans="1:15" hidden="1" outlineLevel="3" x14ac:dyDescent="0.25">
      <c r="A3898" s="169" t="s">
        <v>1368</v>
      </c>
      <c r="B3898" s="169" t="s">
        <v>1369</v>
      </c>
      <c r="C3898" s="169" t="s">
        <v>1367</v>
      </c>
      <c r="D3898" s="169">
        <v>2.87</v>
      </c>
      <c r="E3898" s="171">
        <v>11628</v>
      </c>
      <c r="J3898" s="169">
        <v>2.79</v>
      </c>
      <c r="K3898" s="171">
        <v>45962</v>
      </c>
      <c r="L3898" s="169">
        <v>29026.43</v>
      </c>
      <c r="M3898" s="169">
        <v>100.31877</v>
      </c>
      <c r="N3898" s="170">
        <v>29118.957549999999</v>
      </c>
      <c r="O3898" s="169" t="str">
        <f t="shared" si="61"/>
        <v>SBA</v>
      </c>
    </row>
    <row r="3899" spans="1:15" hidden="1" outlineLevel="3" x14ac:dyDescent="0.25">
      <c r="A3899" s="169" t="s">
        <v>1368</v>
      </c>
      <c r="B3899" s="169" t="s">
        <v>1369</v>
      </c>
      <c r="C3899" s="169" t="s">
        <v>1367</v>
      </c>
      <c r="D3899" s="169">
        <v>2.87</v>
      </c>
      <c r="E3899" s="171">
        <v>11628</v>
      </c>
      <c r="J3899" s="169">
        <v>2.79</v>
      </c>
      <c r="K3899" s="171">
        <v>46143</v>
      </c>
      <c r="L3899" s="169">
        <v>26894.22</v>
      </c>
      <c r="M3899" s="169">
        <v>100.31877</v>
      </c>
      <c r="N3899" s="170">
        <v>26979.950710000001</v>
      </c>
      <c r="O3899" s="169" t="str">
        <f t="shared" si="61"/>
        <v>SBA</v>
      </c>
    </row>
    <row r="3900" spans="1:15" hidden="1" outlineLevel="3" x14ac:dyDescent="0.25">
      <c r="A3900" s="169" t="s">
        <v>1368</v>
      </c>
      <c r="B3900" s="169" t="s">
        <v>1369</v>
      </c>
      <c r="C3900" s="169" t="s">
        <v>1367</v>
      </c>
      <c r="D3900" s="169">
        <v>2.87</v>
      </c>
      <c r="E3900" s="171">
        <v>11628</v>
      </c>
      <c r="J3900" s="169">
        <v>2.79</v>
      </c>
      <c r="K3900" s="171">
        <v>46327</v>
      </c>
      <c r="L3900" s="169">
        <v>24895.66</v>
      </c>
      <c r="M3900" s="169">
        <v>100.31877</v>
      </c>
      <c r="N3900" s="170">
        <v>24975.019899999999</v>
      </c>
      <c r="O3900" s="169" t="str">
        <f t="shared" si="61"/>
        <v>SBA</v>
      </c>
    </row>
    <row r="3901" spans="1:15" hidden="1" outlineLevel="3" x14ac:dyDescent="0.25">
      <c r="A3901" s="169" t="s">
        <v>1368</v>
      </c>
      <c r="B3901" s="169" t="s">
        <v>1369</v>
      </c>
      <c r="C3901" s="169" t="s">
        <v>1367</v>
      </c>
      <c r="D3901" s="169">
        <v>2.87</v>
      </c>
      <c r="E3901" s="171">
        <v>11628</v>
      </c>
      <c r="J3901" s="169">
        <v>2.79</v>
      </c>
      <c r="K3901" s="171">
        <v>46508</v>
      </c>
      <c r="L3901" s="169">
        <v>23022.97</v>
      </c>
      <c r="M3901" s="169">
        <v>100.31877</v>
      </c>
      <c r="N3901" s="170">
        <v>23096.36032</v>
      </c>
      <c r="O3901" s="169" t="str">
        <f t="shared" si="61"/>
        <v>SBA</v>
      </c>
    </row>
    <row r="3902" spans="1:15" hidden="1" outlineLevel="3" x14ac:dyDescent="0.25">
      <c r="A3902" s="169" t="s">
        <v>1368</v>
      </c>
      <c r="B3902" s="169" t="s">
        <v>1369</v>
      </c>
      <c r="C3902" s="169" t="s">
        <v>1367</v>
      </c>
      <c r="D3902" s="169">
        <v>2.87</v>
      </c>
      <c r="E3902" s="171">
        <v>11628</v>
      </c>
      <c r="J3902" s="169">
        <v>2.79</v>
      </c>
      <c r="K3902" s="171">
        <v>46692</v>
      </c>
      <c r="L3902" s="169">
        <v>21268.82</v>
      </c>
      <c r="M3902" s="169">
        <v>100.31877</v>
      </c>
      <c r="N3902" s="170">
        <v>21336.618620000001</v>
      </c>
      <c r="O3902" s="169" t="str">
        <f t="shared" si="61"/>
        <v>SBA</v>
      </c>
    </row>
    <row r="3903" spans="1:15" hidden="1" outlineLevel="3" x14ac:dyDescent="0.25">
      <c r="A3903" s="169" t="s">
        <v>1368</v>
      </c>
      <c r="B3903" s="169" t="s">
        <v>1369</v>
      </c>
      <c r="C3903" s="169" t="s">
        <v>1367</v>
      </c>
      <c r="D3903" s="169">
        <v>2.87</v>
      </c>
      <c r="E3903" s="171">
        <v>11628</v>
      </c>
      <c r="J3903" s="169">
        <v>2.79</v>
      </c>
      <c r="K3903" s="171">
        <v>46874</v>
      </c>
      <c r="L3903" s="169">
        <v>19626.29</v>
      </c>
      <c r="M3903" s="169">
        <v>100.31877</v>
      </c>
      <c r="N3903" s="170">
        <v>19688.852719999999</v>
      </c>
      <c r="O3903" s="169" t="str">
        <f t="shared" si="61"/>
        <v>SBA</v>
      </c>
    </row>
    <row r="3904" spans="1:15" hidden="1" outlineLevel="3" x14ac:dyDescent="0.25">
      <c r="A3904" s="169" t="s">
        <v>1368</v>
      </c>
      <c r="B3904" s="169" t="s">
        <v>1369</v>
      </c>
      <c r="C3904" s="169" t="s">
        <v>1367</v>
      </c>
      <c r="D3904" s="169">
        <v>2.87</v>
      </c>
      <c r="E3904" s="171">
        <v>11628</v>
      </c>
      <c r="J3904" s="169">
        <v>2.79</v>
      </c>
      <c r="K3904" s="171">
        <v>47027</v>
      </c>
      <c r="L3904" s="169">
        <v>88734.81</v>
      </c>
      <c r="M3904" s="169">
        <v>100.31877</v>
      </c>
      <c r="N3904" s="170">
        <v>89017.669949999996</v>
      </c>
      <c r="O3904" s="169" t="str">
        <f t="shared" si="61"/>
        <v>SBA</v>
      </c>
    </row>
    <row r="3905" spans="1:15" hidden="1" outlineLevel="3" x14ac:dyDescent="0.25">
      <c r="A3905" s="169" t="s">
        <v>1370</v>
      </c>
      <c r="B3905" s="169" t="s">
        <v>1371</v>
      </c>
      <c r="C3905" s="169" t="s">
        <v>1367</v>
      </c>
      <c r="D3905" s="169">
        <v>2.98</v>
      </c>
      <c r="E3905" s="171">
        <v>12936</v>
      </c>
      <c r="J3905" s="169">
        <v>3.09</v>
      </c>
      <c r="K3905" s="171">
        <v>43435</v>
      </c>
      <c r="L3905" s="169">
        <v>215417.54</v>
      </c>
      <c r="M3905" s="169">
        <v>99.430149999999998</v>
      </c>
      <c r="N3905" s="170">
        <v>214189.98310000001</v>
      </c>
      <c r="O3905" s="169" t="str">
        <f t="shared" si="61"/>
        <v>SBA</v>
      </c>
    </row>
    <row r="3906" spans="1:15" hidden="1" outlineLevel="3" x14ac:dyDescent="0.25">
      <c r="A3906" s="169" t="s">
        <v>1370</v>
      </c>
      <c r="B3906" s="169" t="s">
        <v>1371</v>
      </c>
      <c r="C3906" s="169" t="s">
        <v>1367</v>
      </c>
      <c r="D3906" s="169">
        <v>2.98</v>
      </c>
      <c r="E3906" s="171">
        <v>12936</v>
      </c>
      <c r="J3906" s="169">
        <v>3.09</v>
      </c>
      <c r="K3906" s="171">
        <v>43617</v>
      </c>
      <c r="L3906" s="169">
        <v>201490.25</v>
      </c>
      <c r="M3906" s="169">
        <v>99.430149999999998</v>
      </c>
      <c r="N3906" s="170">
        <v>200342.05780000001</v>
      </c>
      <c r="O3906" s="169" t="str">
        <f t="shared" si="61"/>
        <v>SBA</v>
      </c>
    </row>
    <row r="3907" spans="1:15" hidden="1" outlineLevel="3" x14ac:dyDescent="0.25">
      <c r="A3907" s="169" t="s">
        <v>1370</v>
      </c>
      <c r="B3907" s="169" t="s">
        <v>1371</v>
      </c>
      <c r="C3907" s="169" t="s">
        <v>1367</v>
      </c>
      <c r="D3907" s="169">
        <v>2.98</v>
      </c>
      <c r="E3907" s="171">
        <v>12936</v>
      </c>
      <c r="J3907" s="169">
        <v>3.09</v>
      </c>
      <c r="K3907" s="171">
        <v>43800</v>
      </c>
      <c r="L3907" s="169">
        <v>188777.06</v>
      </c>
      <c r="M3907" s="169">
        <v>99.430149999999998</v>
      </c>
      <c r="N3907" s="170">
        <v>187701.31390000001</v>
      </c>
      <c r="O3907" s="169" t="str">
        <f t="shared" si="61"/>
        <v>SBA</v>
      </c>
    </row>
    <row r="3908" spans="1:15" hidden="1" outlineLevel="3" x14ac:dyDescent="0.25">
      <c r="A3908" s="169" t="s">
        <v>1370</v>
      </c>
      <c r="B3908" s="169" t="s">
        <v>1371</v>
      </c>
      <c r="C3908" s="169" t="s">
        <v>1367</v>
      </c>
      <c r="D3908" s="169">
        <v>2.98</v>
      </c>
      <c r="E3908" s="171">
        <v>12936</v>
      </c>
      <c r="J3908" s="169">
        <v>3.09</v>
      </c>
      <c r="K3908" s="171">
        <v>43983</v>
      </c>
      <c r="L3908" s="169">
        <v>176465.06</v>
      </c>
      <c r="M3908" s="169">
        <v>99.430149999999998</v>
      </c>
      <c r="N3908" s="170">
        <v>175459.47390000001</v>
      </c>
      <c r="O3908" s="169" t="str">
        <f t="shared" si="61"/>
        <v>SBA</v>
      </c>
    </row>
    <row r="3909" spans="1:15" hidden="1" outlineLevel="3" x14ac:dyDescent="0.25">
      <c r="A3909" s="169" t="s">
        <v>1370</v>
      </c>
      <c r="B3909" s="169" t="s">
        <v>1371</v>
      </c>
      <c r="C3909" s="169" t="s">
        <v>1367</v>
      </c>
      <c r="D3909" s="169">
        <v>2.98</v>
      </c>
      <c r="E3909" s="171">
        <v>12936</v>
      </c>
      <c r="J3909" s="169">
        <v>3.09</v>
      </c>
      <c r="K3909" s="171">
        <v>44166</v>
      </c>
      <c r="L3909" s="169">
        <v>165218.25</v>
      </c>
      <c r="M3909" s="169">
        <v>99.430149999999998</v>
      </c>
      <c r="N3909" s="170">
        <v>164276.75380000001</v>
      </c>
      <c r="O3909" s="169" t="str">
        <f t="shared" si="61"/>
        <v>SBA</v>
      </c>
    </row>
    <row r="3910" spans="1:15" hidden="1" outlineLevel="3" x14ac:dyDescent="0.25">
      <c r="A3910" s="169" t="s">
        <v>1370</v>
      </c>
      <c r="B3910" s="169" t="s">
        <v>1371</v>
      </c>
      <c r="C3910" s="169" t="s">
        <v>1367</v>
      </c>
      <c r="D3910" s="169">
        <v>2.98</v>
      </c>
      <c r="E3910" s="171">
        <v>12936</v>
      </c>
      <c r="J3910" s="169">
        <v>3.09</v>
      </c>
      <c r="K3910" s="171">
        <v>44348</v>
      </c>
      <c r="L3910" s="169">
        <v>154341.69</v>
      </c>
      <c r="M3910" s="169">
        <v>99.430149999999998</v>
      </c>
      <c r="N3910" s="170">
        <v>153462.17389999999</v>
      </c>
      <c r="O3910" s="169" t="str">
        <f t="shared" si="61"/>
        <v>SBA</v>
      </c>
    </row>
    <row r="3911" spans="1:15" hidden="1" outlineLevel="3" x14ac:dyDescent="0.25">
      <c r="A3911" s="169" t="s">
        <v>1370</v>
      </c>
      <c r="B3911" s="169" t="s">
        <v>1371</v>
      </c>
      <c r="C3911" s="169" t="s">
        <v>1367</v>
      </c>
      <c r="D3911" s="169">
        <v>2.98</v>
      </c>
      <c r="E3911" s="171">
        <v>12936</v>
      </c>
      <c r="J3911" s="169">
        <v>3.09</v>
      </c>
      <c r="K3911" s="171">
        <v>44531</v>
      </c>
      <c r="L3911" s="169">
        <v>144398.39000000001</v>
      </c>
      <c r="M3911" s="169">
        <v>99.430149999999998</v>
      </c>
      <c r="N3911" s="170">
        <v>143575.53580000001</v>
      </c>
      <c r="O3911" s="169" t="str">
        <f t="shared" si="61"/>
        <v>SBA</v>
      </c>
    </row>
    <row r="3912" spans="1:15" hidden="1" outlineLevel="3" x14ac:dyDescent="0.25">
      <c r="A3912" s="169" t="s">
        <v>1370</v>
      </c>
      <c r="B3912" s="169" t="s">
        <v>1371</v>
      </c>
      <c r="C3912" s="169" t="s">
        <v>1367</v>
      </c>
      <c r="D3912" s="169">
        <v>2.98</v>
      </c>
      <c r="E3912" s="171">
        <v>12936</v>
      </c>
      <c r="J3912" s="169">
        <v>3.09</v>
      </c>
      <c r="K3912" s="171">
        <v>44713</v>
      </c>
      <c r="L3912" s="169">
        <v>134796.92000000001</v>
      </c>
      <c r="M3912" s="169">
        <v>99.430149999999998</v>
      </c>
      <c r="N3912" s="170">
        <v>134028.77979999999</v>
      </c>
      <c r="O3912" s="169" t="str">
        <f t="shared" si="61"/>
        <v>SBA</v>
      </c>
    </row>
    <row r="3913" spans="1:15" hidden="1" outlineLevel="3" x14ac:dyDescent="0.25">
      <c r="A3913" s="169" t="s">
        <v>1370</v>
      </c>
      <c r="B3913" s="169" t="s">
        <v>1371</v>
      </c>
      <c r="C3913" s="169" t="s">
        <v>1367</v>
      </c>
      <c r="D3913" s="169">
        <v>2.98</v>
      </c>
      <c r="E3913" s="171">
        <v>12936</v>
      </c>
      <c r="J3913" s="169">
        <v>3.09</v>
      </c>
      <c r="K3913" s="171">
        <v>44896</v>
      </c>
      <c r="L3913" s="169">
        <v>126011.94</v>
      </c>
      <c r="M3913" s="169">
        <v>99.430149999999998</v>
      </c>
      <c r="N3913" s="170">
        <v>125293.861</v>
      </c>
      <c r="O3913" s="169" t="str">
        <f t="shared" si="61"/>
        <v>SBA</v>
      </c>
    </row>
    <row r="3914" spans="1:15" hidden="1" outlineLevel="3" x14ac:dyDescent="0.25">
      <c r="A3914" s="169" t="s">
        <v>1370</v>
      </c>
      <c r="B3914" s="169" t="s">
        <v>1371</v>
      </c>
      <c r="C3914" s="169" t="s">
        <v>1367</v>
      </c>
      <c r="D3914" s="169">
        <v>2.98</v>
      </c>
      <c r="E3914" s="171">
        <v>12936</v>
      </c>
      <c r="J3914" s="169">
        <v>3.09</v>
      </c>
      <c r="K3914" s="171">
        <v>45078</v>
      </c>
      <c r="L3914" s="169">
        <v>117542.62</v>
      </c>
      <c r="M3914" s="169">
        <v>99.430149999999998</v>
      </c>
      <c r="N3914" s="170">
        <v>116872.8034</v>
      </c>
      <c r="O3914" s="169" t="str">
        <f t="shared" si="61"/>
        <v>SBA</v>
      </c>
    </row>
    <row r="3915" spans="1:15" hidden="1" outlineLevel="3" x14ac:dyDescent="0.25">
      <c r="A3915" s="169" t="s">
        <v>1370</v>
      </c>
      <c r="B3915" s="169" t="s">
        <v>1371</v>
      </c>
      <c r="C3915" s="169" t="s">
        <v>1367</v>
      </c>
      <c r="D3915" s="169">
        <v>2.98</v>
      </c>
      <c r="E3915" s="171">
        <v>12936</v>
      </c>
      <c r="J3915" s="169">
        <v>3.09</v>
      </c>
      <c r="K3915" s="171">
        <v>45261</v>
      </c>
      <c r="L3915" s="169">
        <v>109786.51</v>
      </c>
      <c r="M3915" s="169">
        <v>99.430149999999998</v>
      </c>
      <c r="N3915" s="170">
        <v>109160.8916</v>
      </c>
      <c r="O3915" s="169" t="str">
        <f t="shared" si="61"/>
        <v>SBA</v>
      </c>
    </row>
    <row r="3916" spans="1:15" hidden="1" outlineLevel="3" x14ac:dyDescent="0.25">
      <c r="A3916" s="169" t="s">
        <v>1370</v>
      </c>
      <c r="B3916" s="169" t="s">
        <v>1371</v>
      </c>
      <c r="C3916" s="169" t="s">
        <v>1367</v>
      </c>
      <c r="D3916" s="169">
        <v>2.98</v>
      </c>
      <c r="E3916" s="171">
        <v>12936</v>
      </c>
      <c r="J3916" s="169">
        <v>3.09</v>
      </c>
      <c r="K3916" s="171">
        <v>45444</v>
      </c>
      <c r="L3916" s="169">
        <v>102322.05</v>
      </c>
      <c r="M3916" s="169">
        <v>99.430149999999998</v>
      </c>
      <c r="N3916" s="170">
        <v>101738.9678</v>
      </c>
      <c r="O3916" s="169" t="str">
        <f t="shared" si="61"/>
        <v>SBA</v>
      </c>
    </row>
    <row r="3917" spans="1:15" hidden="1" outlineLevel="3" x14ac:dyDescent="0.25">
      <c r="A3917" s="169" t="s">
        <v>1370</v>
      </c>
      <c r="B3917" s="169" t="s">
        <v>1371</v>
      </c>
      <c r="C3917" s="169" t="s">
        <v>1367</v>
      </c>
      <c r="D3917" s="169">
        <v>2.98</v>
      </c>
      <c r="E3917" s="171">
        <v>12936</v>
      </c>
      <c r="J3917" s="169">
        <v>3.09</v>
      </c>
      <c r="K3917" s="171">
        <v>45627</v>
      </c>
      <c r="L3917" s="169">
        <v>95479.47</v>
      </c>
      <c r="M3917" s="169">
        <v>99.430149999999998</v>
      </c>
      <c r="N3917" s="170">
        <v>94935.380239999999</v>
      </c>
      <c r="O3917" s="169" t="str">
        <f t="shared" si="61"/>
        <v>SBA</v>
      </c>
    </row>
    <row r="3918" spans="1:15" hidden="1" outlineLevel="3" x14ac:dyDescent="0.25">
      <c r="A3918" s="169" t="s">
        <v>1370</v>
      </c>
      <c r="B3918" s="169" t="s">
        <v>1371</v>
      </c>
      <c r="C3918" s="169" t="s">
        <v>1367</v>
      </c>
      <c r="D3918" s="169">
        <v>2.98</v>
      </c>
      <c r="E3918" s="171">
        <v>12936</v>
      </c>
      <c r="J3918" s="169">
        <v>3.09</v>
      </c>
      <c r="K3918" s="171">
        <v>45809</v>
      </c>
      <c r="L3918" s="169">
        <v>88906.44</v>
      </c>
      <c r="M3918" s="169">
        <v>99.430149999999998</v>
      </c>
      <c r="N3918" s="170">
        <v>88399.806649999999</v>
      </c>
      <c r="O3918" s="169" t="str">
        <f t="shared" si="61"/>
        <v>SBA</v>
      </c>
    </row>
    <row r="3919" spans="1:15" hidden="1" outlineLevel="3" x14ac:dyDescent="0.25">
      <c r="A3919" s="169" t="s">
        <v>1370</v>
      </c>
      <c r="B3919" s="169" t="s">
        <v>1371</v>
      </c>
      <c r="C3919" s="169" t="s">
        <v>1367</v>
      </c>
      <c r="D3919" s="169">
        <v>2.98</v>
      </c>
      <c r="E3919" s="171">
        <v>12936</v>
      </c>
      <c r="J3919" s="169">
        <v>3.09</v>
      </c>
      <c r="K3919" s="171">
        <v>45992</v>
      </c>
      <c r="L3919" s="169">
        <v>82874.570000000007</v>
      </c>
      <c r="M3919" s="169">
        <v>99.430149999999998</v>
      </c>
      <c r="N3919" s="170">
        <v>82402.309259999995</v>
      </c>
      <c r="O3919" s="169" t="str">
        <f t="shared" si="61"/>
        <v>SBA</v>
      </c>
    </row>
    <row r="3920" spans="1:15" hidden="1" outlineLevel="3" x14ac:dyDescent="0.25">
      <c r="A3920" s="169" t="s">
        <v>1370</v>
      </c>
      <c r="B3920" s="169" t="s">
        <v>1371</v>
      </c>
      <c r="C3920" s="169" t="s">
        <v>1367</v>
      </c>
      <c r="D3920" s="169">
        <v>2.98</v>
      </c>
      <c r="E3920" s="171">
        <v>12936</v>
      </c>
      <c r="J3920" s="169">
        <v>3.09</v>
      </c>
      <c r="K3920" s="171">
        <v>46174</v>
      </c>
      <c r="L3920" s="169">
        <v>77206.929999999993</v>
      </c>
      <c r="M3920" s="169">
        <v>99.430149999999998</v>
      </c>
      <c r="N3920" s="170">
        <v>76766.966310000003</v>
      </c>
      <c r="O3920" s="169" t="str">
        <f t="shared" si="61"/>
        <v>SBA</v>
      </c>
    </row>
    <row r="3921" spans="1:15" hidden="1" outlineLevel="3" x14ac:dyDescent="0.25">
      <c r="A3921" s="169" t="s">
        <v>1370</v>
      </c>
      <c r="B3921" s="169" t="s">
        <v>1371</v>
      </c>
      <c r="C3921" s="169" t="s">
        <v>1367</v>
      </c>
      <c r="D3921" s="169">
        <v>2.98</v>
      </c>
      <c r="E3921" s="171">
        <v>12936</v>
      </c>
      <c r="J3921" s="169">
        <v>3.09</v>
      </c>
      <c r="K3921" s="171">
        <v>46357</v>
      </c>
      <c r="L3921" s="169">
        <v>71882.710000000006</v>
      </c>
      <c r="M3921" s="169">
        <v>99.430149999999998</v>
      </c>
      <c r="N3921" s="170">
        <v>71473.086379999993</v>
      </c>
      <c r="O3921" s="169" t="str">
        <f t="shared" si="61"/>
        <v>SBA</v>
      </c>
    </row>
    <row r="3922" spans="1:15" hidden="1" outlineLevel="3" x14ac:dyDescent="0.25">
      <c r="A3922" s="169" t="s">
        <v>1370</v>
      </c>
      <c r="B3922" s="169" t="s">
        <v>1371</v>
      </c>
      <c r="C3922" s="169" t="s">
        <v>1367</v>
      </c>
      <c r="D3922" s="169">
        <v>2.98</v>
      </c>
      <c r="E3922" s="171">
        <v>12936</v>
      </c>
      <c r="J3922" s="169">
        <v>3.09</v>
      </c>
      <c r="K3922" s="171">
        <v>46539</v>
      </c>
      <c r="L3922" s="169">
        <v>66882.350000000006</v>
      </c>
      <c r="M3922" s="169">
        <v>99.430149999999998</v>
      </c>
      <c r="N3922" s="170">
        <v>66501.220929999996</v>
      </c>
      <c r="O3922" s="169" t="str">
        <f t="shared" si="61"/>
        <v>SBA</v>
      </c>
    </row>
    <row r="3923" spans="1:15" hidden="1" outlineLevel="3" x14ac:dyDescent="0.25">
      <c r="A3923" s="169" t="s">
        <v>1370</v>
      </c>
      <c r="B3923" s="169" t="s">
        <v>1371</v>
      </c>
      <c r="C3923" s="169" t="s">
        <v>1367</v>
      </c>
      <c r="D3923" s="169">
        <v>2.98</v>
      </c>
      <c r="E3923" s="171">
        <v>12936</v>
      </c>
      <c r="J3923" s="169">
        <v>3.09</v>
      </c>
      <c r="K3923" s="171">
        <v>46722</v>
      </c>
      <c r="L3923" s="169">
        <v>62187.4</v>
      </c>
      <c r="M3923" s="169">
        <v>99.430149999999998</v>
      </c>
      <c r="N3923" s="170">
        <v>61833.025099999999</v>
      </c>
      <c r="O3923" s="169" t="str">
        <f t="shared" si="61"/>
        <v>SBA</v>
      </c>
    </row>
    <row r="3924" spans="1:15" hidden="1" outlineLevel="3" x14ac:dyDescent="0.25">
      <c r="A3924" s="169" t="s">
        <v>1370</v>
      </c>
      <c r="B3924" s="169" t="s">
        <v>1371</v>
      </c>
      <c r="C3924" s="169" t="s">
        <v>1367</v>
      </c>
      <c r="D3924" s="169">
        <v>2.98</v>
      </c>
      <c r="E3924" s="171">
        <v>12936</v>
      </c>
      <c r="J3924" s="169">
        <v>3.09</v>
      </c>
      <c r="K3924" s="171">
        <v>46905</v>
      </c>
      <c r="L3924" s="169">
        <v>57780.29</v>
      </c>
      <c r="M3924" s="169">
        <v>99.430149999999998</v>
      </c>
      <c r="N3924" s="170">
        <v>57451.029020000002</v>
      </c>
      <c r="O3924" s="169" t="str">
        <f t="shared" si="61"/>
        <v>SBA</v>
      </c>
    </row>
    <row r="3925" spans="1:15" hidden="1" outlineLevel="3" x14ac:dyDescent="0.25">
      <c r="A3925" s="169" t="s">
        <v>1370</v>
      </c>
      <c r="B3925" s="169" t="s">
        <v>1371</v>
      </c>
      <c r="C3925" s="169" t="s">
        <v>1367</v>
      </c>
      <c r="D3925" s="169">
        <v>2.98</v>
      </c>
      <c r="E3925" s="171">
        <v>12936</v>
      </c>
      <c r="J3925" s="169">
        <v>3.09</v>
      </c>
      <c r="K3925" s="171">
        <v>47027</v>
      </c>
      <c r="L3925" s="169">
        <v>454640.57</v>
      </c>
      <c r="M3925" s="169">
        <v>99.430149999999998</v>
      </c>
      <c r="N3925" s="170">
        <v>452049.80070000002</v>
      </c>
      <c r="O3925" s="169" t="str">
        <f t="shared" si="61"/>
        <v>SBA</v>
      </c>
    </row>
    <row r="3926" spans="1:15" hidden="1" outlineLevel="3" x14ac:dyDescent="0.25">
      <c r="A3926" s="169" t="s">
        <v>1372</v>
      </c>
      <c r="B3926" s="169" t="s">
        <v>1373</v>
      </c>
      <c r="C3926" s="169" t="s">
        <v>1367</v>
      </c>
      <c r="D3926" s="169">
        <v>2.92</v>
      </c>
      <c r="E3926" s="171">
        <v>13881</v>
      </c>
      <c r="J3926" s="169">
        <v>2.84</v>
      </c>
      <c r="K3926" s="171">
        <v>43466</v>
      </c>
      <c r="L3926" s="169">
        <v>206319.65</v>
      </c>
      <c r="M3926" s="169">
        <v>100.32064</v>
      </c>
      <c r="N3926" s="170">
        <v>206981.19330000001</v>
      </c>
      <c r="O3926" s="169" t="str">
        <f t="shared" si="61"/>
        <v>SBA</v>
      </c>
    </row>
    <row r="3927" spans="1:15" hidden="1" outlineLevel="3" x14ac:dyDescent="0.25">
      <c r="A3927" s="169" t="s">
        <v>1372</v>
      </c>
      <c r="B3927" s="169" t="s">
        <v>1373</v>
      </c>
      <c r="C3927" s="169" t="s">
        <v>1367</v>
      </c>
      <c r="D3927" s="169">
        <v>2.92</v>
      </c>
      <c r="E3927" s="171">
        <v>13881</v>
      </c>
      <c r="J3927" s="169">
        <v>2.84</v>
      </c>
      <c r="K3927" s="171">
        <v>43647</v>
      </c>
      <c r="L3927" s="169">
        <v>193270.49</v>
      </c>
      <c r="M3927" s="169">
        <v>100.32064</v>
      </c>
      <c r="N3927" s="170">
        <v>193890.1925</v>
      </c>
      <c r="O3927" s="169" t="str">
        <f t="shared" ref="O3927:O3946" si="62">LEFT(B3927,3)</f>
        <v>SBA</v>
      </c>
    </row>
    <row r="3928" spans="1:15" hidden="1" outlineLevel="3" x14ac:dyDescent="0.25">
      <c r="A3928" s="169" t="s">
        <v>1372</v>
      </c>
      <c r="B3928" s="169" t="s">
        <v>1373</v>
      </c>
      <c r="C3928" s="169" t="s">
        <v>1367</v>
      </c>
      <c r="D3928" s="169">
        <v>2.92</v>
      </c>
      <c r="E3928" s="171">
        <v>13881</v>
      </c>
      <c r="J3928" s="169">
        <v>2.84</v>
      </c>
      <c r="K3928" s="171">
        <v>43831</v>
      </c>
      <c r="L3928" s="169">
        <v>181373.11</v>
      </c>
      <c r="M3928" s="169">
        <v>100.32064</v>
      </c>
      <c r="N3928" s="170">
        <v>181954.66469999999</v>
      </c>
      <c r="O3928" s="169" t="str">
        <f t="shared" si="62"/>
        <v>SBA</v>
      </c>
    </row>
    <row r="3929" spans="1:15" hidden="1" outlineLevel="3" x14ac:dyDescent="0.25">
      <c r="A3929" s="169" t="s">
        <v>1372</v>
      </c>
      <c r="B3929" s="169" t="s">
        <v>1373</v>
      </c>
      <c r="C3929" s="169" t="s">
        <v>1367</v>
      </c>
      <c r="D3929" s="169">
        <v>2.92</v>
      </c>
      <c r="E3929" s="171">
        <v>13881</v>
      </c>
      <c r="J3929" s="169">
        <v>2.84</v>
      </c>
      <c r="K3929" s="171">
        <v>44013</v>
      </c>
      <c r="L3929" s="169">
        <v>169817.91</v>
      </c>
      <c r="M3929" s="169">
        <v>100.32064</v>
      </c>
      <c r="N3929" s="170">
        <v>170362.41409999999</v>
      </c>
      <c r="O3929" s="169" t="str">
        <f t="shared" si="62"/>
        <v>SBA</v>
      </c>
    </row>
    <row r="3930" spans="1:15" hidden="1" outlineLevel="3" x14ac:dyDescent="0.25">
      <c r="A3930" s="169" t="s">
        <v>1372</v>
      </c>
      <c r="B3930" s="169" t="s">
        <v>1373</v>
      </c>
      <c r="C3930" s="169" t="s">
        <v>1367</v>
      </c>
      <c r="D3930" s="169">
        <v>2.92</v>
      </c>
      <c r="E3930" s="171">
        <v>13881</v>
      </c>
      <c r="J3930" s="169">
        <v>2.84</v>
      </c>
      <c r="K3930" s="171">
        <v>44197</v>
      </c>
      <c r="L3930" s="169">
        <v>159276.75</v>
      </c>
      <c r="M3930" s="169">
        <v>100.32064</v>
      </c>
      <c r="N3930" s="170">
        <v>159787.45499999999</v>
      </c>
      <c r="O3930" s="169" t="str">
        <f t="shared" si="62"/>
        <v>SBA</v>
      </c>
    </row>
    <row r="3931" spans="1:15" hidden="1" outlineLevel="3" x14ac:dyDescent="0.25">
      <c r="A3931" s="169" t="s">
        <v>1372</v>
      </c>
      <c r="B3931" s="169" t="s">
        <v>1373</v>
      </c>
      <c r="C3931" s="169" t="s">
        <v>1367</v>
      </c>
      <c r="D3931" s="169">
        <v>2.92</v>
      </c>
      <c r="E3931" s="171">
        <v>13881</v>
      </c>
      <c r="J3931" s="169">
        <v>2.84</v>
      </c>
      <c r="K3931" s="171">
        <v>44378</v>
      </c>
      <c r="L3931" s="169">
        <v>149050.42000000001</v>
      </c>
      <c r="M3931" s="169">
        <v>100.32064</v>
      </c>
      <c r="N3931" s="170">
        <v>149528.33530000001</v>
      </c>
      <c r="O3931" s="169" t="str">
        <f t="shared" si="62"/>
        <v>SBA</v>
      </c>
    </row>
    <row r="3932" spans="1:15" hidden="1" outlineLevel="3" x14ac:dyDescent="0.25">
      <c r="A3932" s="169" t="s">
        <v>1372</v>
      </c>
      <c r="B3932" s="169" t="s">
        <v>1373</v>
      </c>
      <c r="C3932" s="169" t="s">
        <v>1367</v>
      </c>
      <c r="D3932" s="169">
        <v>2.92</v>
      </c>
      <c r="E3932" s="171">
        <v>13881</v>
      </c>
      <c r="J3932" s="169">
        <v>2.84</v>
      </c>
      <c r="K3932" s="171">
        <v>44562</v>
      </c>
      <c r="L3932" s="169">
        <v>139715.97</v>
      </c>
      <c r="M3932" s="169">
        <v>100.32064</v>
      </c>
      <c r="N3932" s="170">
        <v>140163.9553</v>
      </c>
      <c r="O3932" s="169" t="str">
        <f t="shared" si="62"/>
        <v>SBA</v>
      </c>
    </row>
    <row r="3933" spans="1:15" hidden="1" outlineLevel="3" x14ac:dyDescent="0.25">
      <c r="A3933" s="169" t="s">
        <v>1372</v>
      </c>
      <c r="B3933" s="169" t="s">
        <v>1373</v>
      </c>
      <c r="C3933" s="169" t="s">
        <v>1367</v>
      </c>
      <c r="D3933" s="169">
        <v>2.92</v>
      </c>
      <c r="E3933" s="171">
        <v>13881</v>
      </c>
      <c r="J3933" s="169">
        <v>2.84</v>
      </c>
      <c r="K3933" s="171">
        <v>44743</v>
      </c>
      <c r="L3933" s="169">
        <v>130671.27</v>
      </c>
      <c r="M3933" s="169">
        <v>100.32064</v>
      </c>
      <c r="N3933" s="170">
        <v>131090.25440000001</v>
      </c>
      <c r="O3933" s="169" t="str">
        <f t="shared" si="62"/>
        <v>SBA</v>
      </c>
    </row>
    <row r="3934" spans="1:15" hidden="1" outlineLevel="3" x14ac:dyDescent="0.25">
      <c r="A3934" s="169" t="s">
        <v>1372</v>
      </c>
      <c r="B3934" s="169" t="s">
        <v>1373</v>
      </c>
      <c r="C3934" s="169" t="s">
        <v>1367</v>
      </c>
      <c r="D3934" s="169">
        <v>2.92</v>
      </c>
      <c r="E3934" s="171">
        <v>13881</v>
      </c>
      <c r="J3934" s="169">
        <v>2.84</v>
      </c>
      <c r="K3934" s="171">
        <v>44927</v>
      </c>
      <c r="L3934" s="169">
        <v>122410.07</v>
      </c>
      <c r="M3934" s="169">
        <v>100.32064</v>
      </c>
      <c r="N3934" s="170">
        <v>122802.5656</v>
      </c>
      <c r="O3934" s="169" t="str">
        <f t="shared" si="62"/>
        <v>SBA</v>
      </c>
    </row>
    <row r="3935" spans="1:15" hidden="1" outlineLevel="3" x14ac:dyDescent="0.25">
      <c r="A3935" s="169" t="s">
        <v>1372</v>
      </c>
      <c r="B3935" s="169" t="s">
        <v>1373</v>
      </c>
      <c r="C3935" s="169" t="s">
        <v>1367</v>
      </c>
      <c r="D3935" s="169">
        <v>2.92</v>
      </c>
      <c r="E3935" s="171">
        <v>13881</v>
      </c>
      <c r="J3935" s="169">
        <v>2.84</v>
      </c>
      <c r="K3935" s="171">
        <v>45108</v>
      </c>
      <c r="L3935" s="169">
        <v>114415.73</v>
      </c>
      <c r="M3935" s="169">
        <v>100.32064</v>
      </c>
      <c r="N3935" s="170">
        <v>114782.5926</v>
      </c>
      <c r="O3935" s="169" t="str">
        <f t="shared" si="62"/>
        <v>SBA</v>
      </c>
    </row>
    <row r="3936" spans="1:15" hidden="1" outlineLevel="3" x14ac:dyDescent="0.25">
      <c r="A3936" s="169" t="s">
        <v>1372</v>
      </c>
      <c r="B3936" s="169" t="s">
        <v>1373</v>
      </c>
      <c r="C3936" s="169" t="s">
        <v>1367</v>
      </c>
      <c r="D3936" s="169">
        <v>2.92</v>
      </c>
      <c r="E3936" s="171">
        <v>13881</v>
      </c>
      <c r="J3936" s="169">
        <v>2.84</v>
      </c>
      <c r="K3936" s="171">
        <v>45292</v>
      </c>
      <c r="L3936" s="169">
        <v>107108.78</v>
      </c>
      <c r="M3936" s="169">
        <v>100.32064</v>
      </c>
      <c r="N3936" s="170">
        <v>107452.2136</v>
      </c>
      <c r="O3936" s="169" t="str">
        <f t="shared" si="62"/>
        <v>SBA</v>
      </c>
    </row>
    <row r="3937" spans="1:15" hidden="1" outlineLevel="3" x14ac:dyDescent="0.25">
      <c r="A3937" s="169" t="s">
        <v>1372</v>
      </c>
      <c r="B3937" s="169" t="s">
        <v>1373</v>
      </c>
      <c r="C3937" s="169" t="s">
        <v>1367</v>
      </c>
      <c r="D3937" s="169">
        <v>2.92</v>
      </c>
      <c r="E3937" s="171">
        <v>13881</v>
      </c>
      <c r="J3937" s="169">
        <v>2.84</v>
      </c>
      <c r="K3937" s="171">
        <v>45474</v>
      </c>
      <c r="L3937" s="169">
        <v>100047.67999999999</v>
      </c>
      <c r="M3937" s="169">
        <v>100.32064</v>
      </c>
      <c r="N3937" s="170">
        <v>100368.47289999999</v>
      </c>
      <c r="O3937" s="169" t="str">
        <f t="shared" si="62"/>
        <v>SBA</v>
      </c>
    </row>
    <row r="3938" spans="1:15" hidden="1" outlineLevel="3" x14ac:dyDescent="0.25">
      <c r="A3938" s="169" t="s">
        <v>1372</v>
      </c>
      <c r="B3938" s="169" t="s">
        <v>1373</v>
      </c>
      <c r="C3938" s="169" t="s">
        <v>1367</v>
      </c>
      <c r="D3938" s="169">
        <v>2.92</v>
      </c>
      <c r="E3938" s="171">
        <v>13881</v>
      </c>
      <c r="J3938" s="169">
        <v>2.84</v>
      </c>
      <c r="K3938" s="171">
        <v>45658</v>
      </c>
      <c r="L3938" s="169">
        <v>93588.91</v>
      </c>
      <c r="M3938" s="169">
        <v>100.32064</v>
      </c>
      <c r="N3938" s="170">
        <v>93888.993480000005</v>
      </c>
      <c r="O3938" s="169" t="str">
        <f t="shared" si="62"/>
        <v>SBA</v>
      </c>
    </row>
    <row r="3939" spans="1:15" hidden="1" outlineLevel="3" x14ac:dyDescent="0.25">
      <c r="A3939" s="169" t="s">
        <v>1372</v>
      </c>
      <c r="B3939" s="169" t="s">
        <v>1373</v>
      </c>
      <c r="C3939" s="169" t="s">
        <v>1367</v>
      </c>
      <c r="D3939" s="169">
        <v>2.92</v>
      </c>
      <c r="E3939" s="171">
        <v>13881</v>
      </c>
      <c r="J3939" s="169">
        <v>2.84</v>
      </c>
      <c r="K3939" s="171">
        <v>45839</v>
      </c>
      <c r="L3939" s="169">
        <v>87356.7</v>
      </c>
      <c r="M3939" s="169">
        <v>100.32064</v>
      </c>
      <c r="N3939" s="170">
        <v>87636.800520000004</v>
      </c>
      <c r="O3939" s="169" t="str">
        <f t="shared" si="62"/>
        <v>SBA</v>
      </c>
    </row>
    <row r="3940" spans="1:15" hidden="1" outlineLevel="3" x14ac:dyDescent="0.25">
      <c r="A3940" s="169" t="s">
        <v>1372</v>
      </c>
      <c r="B3940" s="169" t="s">
        <v>1373</v>
      </c>
      <c r="C3940" s="169" t="s">
        <v>1367</v>
      </c>
      <c r="D3940" s="169">
        <v>2.92</v>
      </c>
      <c r="E3940" s="171">
        <v>13881</v>
      </c>
      <c r="J3940" s="169">
        <v>2.84</v>
      </c>
      <c r="K3940" s="171">
        <v>46023</v>
      </c>
      <c r="L3940" s="169">
        <v>81651.47</v>
      </c>
      <c r="M3940" s="169">
        <v>100.32064</v>
      </c>
      <c r="N3940" s="170">
        <v>81913.277270000006</v>
      </c>
      <c r="O3940" s="169" t="str">
        <f t="shared" si="62"/>
        <v>SBA</v>
      </c>
    </row>
    <row r="3941" spans="1:15" hidden="1" outlineLevel="3" x14ac:dyDescent="0.25">
      <c r="A3941" s="169" t="s">
        <v>1372</v>
      </c>
      <c r="B3941" s="169" t="s">
        <v>1373</v>
      </c>
      <c r="C3941" s="169" t="s">
        <v>1367</v>
      </c>
      <c r="D3941" s="169">
        <v>2.92</v>
      </c>
      <c r="E3941" s="171">
        <v>13881</v>
      </c>
      <c r="J3941" s="169">
        <v>2.84</v>
      </c>
      <c r="K3941" s="171">
        <v>46204</v>
      </c>
      <c r="L3941" s="169">
        <v>76155.14</v>
      </c>
      <c r="M3941" s="169">
        <v>100.32064</v>
      </c>
      <c r="N3941" s="170">
        <v>76399.323839999997</v>
      </c>
      <c r="O3941" s="169" t="str">
        <f t="shared" si="62"/>
        <v>SBA</v>
      </c>
    </row>
    <row r="3942" spans="1:15" hidden="1" outlineLevel="3" x14ac:dyDescent="0.25">
      <c r="A3942" s="169" t="s">
        <v>1372</v>
      </c>
      <c r="B3942" s="169" t="s">
        <v>1373</v>
      </c>
      <c r="C3942" s="169" t="s">
        <v>1367</v>
      </c>
      <c r="D3942" s="169">
        <v>2.92</v>
      </c>
      <c r="E3942" s="171">
        <v>13881</v>
      </c>
      <c r="J3942" s="169">
        <v>2.84</v>
      </c>
      <c r="K3942" s="171">
        <v>46388</v>
      </c>
      <c r="L3942" s="169">
        <v>71119.149999999994</v>
      </c>
      <c r="M3942" s="169">
        <v>100.32064</v>
      </c>
      <c r="N3942" s="170">
        <v>71347.186440000005</v>
      </c>
      <c r="O3942" s="169" t="str">
        <f t="shared" si="62"/>
        <v>SBA</v>
      </c>
    </row>
    <row r="3943" spans="1:15" hidden="1" outlineLevel="3" x14ac:dyDescent="0.25">
      <c r="A3943" s="169" t="s">
        <v>1372</v>
      </c>
      <c r="B3943" s="169" t="s">
        <v>1373</v>
      </c>
      <c r="C3943" s="169" t="s">
        <v>1367</v>
      </c>
      <c r="D3943" s="169">
        <v>2.92</v>
      </c>
      <c r="E3943" s="171">
        <v>13881</v>
      </c>
      <c r="J3943" s="169">
        <v>2.84</v>
      </c>
      <c r="K3943" s="171">
        <v>46569</v>
      </c>
      <c r="L3943" s="169">
        <v>66275.839999999997</v>
      </c>
      <c r="M3943" s="169">
        <v>100.32064</v>
      </c>
      <c r="N3943" s="170">
        <v>66488.346850000002</v>
      </c>
      <c r="O3943" s="169" t="str">
        <f t="shared" si="62"/>
        <v>SBA</v>
      </c>
    </row>
    <row r="3944" spans="1:15" hidden="1" outlineLevel="3" x14ac:dyDescent="0.25">
      <c r="A3944" s="169" t="s">
        <v>1372</v>
      </c>
      <c r="B3944" s="169" t="s">
        <v>1373</v>
      </c>
      <c r="C3944" s="169" t="s">
        <v>1367</v>
      </c>
      <c r="D3944" s="169">
        <v>2.92</v>
      </c>
      <c r="E3944" s="171">
        <v>13881</v>
      </c>
      <c r="J3944" s="169">
        <v>2.84</v>
      </c>
      <c r="K3944" s="171">
        <v>46753</v>
      </c>
      <c r="L3944" s="169">
        <v>61833.97</v>
      </c>
      <c r="M3944" s="169">
        <v>100.32064</v>
      </c>
      <c r="N3944" s="170">
        <v>62032.23444</v>
      </c>
      <c r="O3944" s="169" t="str">
        <f t="shared" si="62"/>
        <v>SBA</v>
      </c>
    </row>
    <row r="3945" spans="1:15" hidden="1" outlineLevel="3" x14ac:dyDescent="0.25">
      <c r="A3945" s="169" t="s">
        <v>1372</v>
      </c>
      <c r="B3945" s="169" t="s">
        <v>1373</v>
      </c>
      <c r="C3945" s="169" t="s">
        <v>1367</v>
      </c>
      <c r="D3945" s="169">
        <v>2.92</v>
      </c>
      <c r="E3945" s="171">
        <v>13881</v>
      </c>
      <c r="J3945" s="169">
        <v>2.84</v>
      </c>
      <c r="K3945" s="171">
        <v>46935</v>
      </c>
      <c r="L3945" s="169">
        <v>57569.85</v>
      </c>
      <c r="M3945" s="169">
        <v>100.32064</v>
      </c>
      <c r="N3945" s="170">
        <v>57754.44197</v>
      </c>
      <c r="O3945" s="169" t="str">
        <f t="shared" si="62"/>
        <v>SBA</v>
      </c>
    </row>
    <row r="3946" spans="1:15" hidden="1" outlineLevel="3" x14ac:dyDescent="0.25">
      <c r="A3946" s="169" t="s">
        <v>1372</v>
      </c>
      <c r="B3946" s="169" t="s">
        <v>1373</v>
      </c>
      <c r="C3946" s="169" t="s">
        <v>1367</v>
      </c>
      <c r="D3946" s="169">
        <v>2.92</v>
      </c>
      <c r="E3946" s="171">
        <v>13881</v>
      </c>
      <c r="J3946" s="169">
        <v>2.84</v>
      </c>
      <c r="K3946" s="171">
        <v>47027</v>
      </c>
      <c r="L3946" s="169">
        <v>564772.96</v>
      </c>
      <c r="M3946" s="169">
        <v>100.32064</v>
      </c>
      <c r="N3946" s="170">
        <v>566583.848</v>
      </c>
      <c r="O3946" s="169" t="str">
        <f t="shared" si="62"/>
        <v>SBA</v>
      </c>
    </row>
    <row r="3947" spans="1:15" outlineLevel="2" collapsed="1" x14ac:dyDescent="0.25">
      <c r="E3947" s="171"/>
      <c r="K3947" s="171"/>
      <c r="N3947" s="170">
        <f>SUBTOTAL(9,N3863:N3946)</f>
        <v>8318778.6108700009</v>
      </c>
      <c r="O3947" s="172" t="s">
        <v>1374</v>
      </c>
    </row>
    <row r="3948" spans="1:15" hidden="1" outlineLevel="3" x14ac:dyDescent="0.25">
      <c r="A3948" s="169" t="s">
        <v>1375</v>
      </c>
      <c r="B3948" s="169" t="s">
        <v>1376</v>
      </c>
      <c r="C3948" s="169" t="s">
        <v>1367</v>
      </c>
      <c r="D3948" s="169">
        <v>2.5179999999999998</v>
      </c>
      <c r="E3948" s="171">
        <v>46640</v>
      </c>
      <c r="J3948" s="169">
        <v>3.07</v>
      </c>
      <c r="K3948" s="171">
        <v>43525</v>
      </c>
      <c r="L3948" s="169">
        <v>105580.96</v>
      </c>
      <c r="M3948" s="169">
        <v>97.033069999999995</v>
      </c>
      <c r="N3948" s="170">
        <v>102448.44680000001</v>
      </c>
      <c r="O3948" s="169" t="str">
        <f t="shared" ref="O3948:O3965" si="63">LEFT(B3948,3)</f>
        <v>SBI</v>
      </c>
    </row>
    <row r="3949" spans="1:15" hidden="1" outlineLevel="3" x14ac:dyDescent="0.25">
      <c r="A3949" s="169" t="s">
        <v>1375</v>
      </c>
      <c r="B3949" s="169" t="s">
        <v>1376</v>
      </c>
      <c r="C3949" s="169" t="s">
        <v>1367</v>
      </c>
      <c r="D3949" s="169">
        <v>2.5179999999999998</v>
      </c>
      <c r="E3949" s="171">
        <v>46640</v>
      </c>
      <c r="J3949" s="169">
        <v>3.07</v>
      </c>
      <c r="K3949" s="171">
        <v>43709</v>
      </c>
      <c r="L3949" s="169">
        <v>100162.9</v>
      </c>
      <c r="M3949" s="169">
        <v>97.033069999999995</v>
      </c>
      <c r="N3949" s="170">
        <v>97191.136870000002</v>
      </c>
      <c r="O3949" s="169" t="str">
        <f t="shared" si="63"/>
        <v>SBI</v>
      </c>
    </row>
    <row r="3950" spans="1:15" hidden="1" outlineLevel="3" x14ac:dyDescent="0.25">
      <c r="A3950" s="169" t="s">
        <v>1375</v>
      </c>
      <c r="B3950" s="169" t="s">
        <v>1376</v>
      </c>
      <c r="C3950" s="169" t="s">
        <v>1367</v>
      </c>
      <c r="D3950" s="169">
        <v>2.5179999999999998</v>
      </c>
      <c r="E3950" s="171">
        <v>46640</v>
      </c>
      <c r="J3950" s="169">
        <v>3.07</v>
      </c>
      <c r="K3950" s="171">
        <v>43891</v>
      </c>
      <c r="L3950" s="169">
        <v>95022.87</v>
      </c>
      <c r="M3950" s="169">
        <v>97.033069999999995</v>
      </c>
      <c r="N3950" s="170">
        <v>92203.607959999994</v>
      </c>
      <c r="O3950" s="169" t="str">
        <f t="shared" si="63"/>
        <v>SBI</v>
      </c>
    </row>
    <row r="3951" spans="1:15" hidden="1" outlineLevel="3" x14ac:dyDescent="0.25">
      <c r="A3951" s="169" t="s">
        <v>1375</v>
      </c>
      <c r="B3951" s="169" t="s">
        <v>1376</v>
      </c>
      <c r="C3951" s="169" t="s">
        <v>1367</v>
      </c>
      <c r="D3951" s="169">
        <v>2.5179999999999998</v>
      </c>
      <c r="E3951" s="171">
        <v>46640</v>
      </c>
      <c r="J3951" s="169">
        <v>3.07</v>
      </c>
      <c r="K3951" s="171">
        <v>44075</v>
      </c>
      <c r="L3951" s="169">
        <v>90146.61</v>
      </c>
      <c r="M3951" s="169">
        <v>97.033069999999995</v>
      </c>
      <c r="N3951" s="170">
        <v>87472.023180000004</v>
      </c>
      <c r="O3951" s="169" t="str">
        <f t="shared" si="63"/>
        <v>SBI</v>
      </c>
    </row>
    <row r="3952" spans="1:15" hidden="1" outlineLevel="3" x14ac:dyDescent="0.25">
      <c r="A3952" s="169" t="s">
        <v>1375</v>
      </c>
      <c r="B3952" s="169" t="s">
        <v>1376</v>
      </c>
      <c r="C3952" s="169" t="s">
        <v>1367</v>
      </c>
      <c r="D3952" s="169">
        <v>2.5179999999999998</v>
      </c>
      <c r="E3952" s="171">
        <v>46640</v>
      </c>
      <c r="J3952" s="169">
        <v>3.07</v>
      </c>
      <c r="K3952" s="171">
        <v>44256</v>
      </c>
      <c r="L3952" s="169">
        <v>85520.59</v>
      </c>
      <c r="M3952" s="169">
        <v>97.033069999999995</v>
      </c>
      <c r="N3952" s="170">
        <v>82983.253960000002</v>
      </c>
      <c r="O3952" s="169" t="str">
        <f t="shared" si="63"/>
        <v>SBI</v>
      </c>
    </row>
    <row r="3953" spans="1:15" hidden="1" outlineLevel="3" x14ac:dyDescent="0.25">
      <c r="A3953" s="169" t="s">
        <v>1375</v>
      </c>
      <c r="B3953" s="169" t="s">
        <v>1376</v>
      </c>
      <c r="C3953" s="169" t="s">
        <v>1367</v>
      </c>
      <c r="D3953" s="169">
        <v>2.5179999999999998</v>
      </c>
      <c r="E3953" s="171">
        <v>46640</v>
      </c>
      <c r="J3953" s="169">
        <v>3.07</v>
      </c>
      <c r="K3953" s="171">
        <v>44440</v>
      </c>
      <c r="L3953" s="169">
        <v>81131.95</v>
      </c>
      <c r="M3953" s="169">
        <v>97.033069999999995</v>
      </c>
      <c r="N3953" s="170">
        <v>78724.821840000004</v>
      </c>
      <c r="O3953" s="169" t="str">
        <f t="shared" si="63"/>
        <v>SBI</v>
      </c>
    </row>
    <row r="3954" spans="1:15" hidden="1" outlineLevel="3" x14ac:dyDescent="0.25">
      <c r="A3954" s="169" t="s">
        <v>1375</v>
      </c>
      <c r="B3954" s="169" t="s">
        <v>1376</v>
      </c>
      <c r="C3954" s="169" t="s">
        <v>1367</v>
      </c>
      <c r="D3954" s="169">
        <v>2.5179999999999998</v>
      </c>
      <c r="E3954" s="171">
        <v>46640</v>
      </c>
      <c r="J3954" s="169">
        <v>3.07</v>
      </c>
      <c r="K3954" s="171">
        <v>44621</v>
      </c>
      <c r="L3954" s="169">
        <v>76968.53</v>
      </c>
      <c r="M3954" s="169">
        <v>97.033069999999995</v>
      </c>
      <c r="N3954" s="170">
        <v>74684.927590000007</v>
      </c>
      <c r="O3954" s="169" t="str">
        <f t="shared" si="63"/>
        <v>SBI</v>
      </c>
    </row>
    <row r="3955" spans="1:15" hidden="1" outlineLevel="3" x14ac:dyDescent="0.25">
      <c r="A3955" s="169" t="s">
        <v>1375</v>
      </c>
      <c r="B3955" s="169" t="s">
        <v>1376</v>
      </c>
      <c r="C3955" s="169" t="s">
        <v>1367</v>
      </c>
      <c r="D3955" s="169">
        <v>2.5179999999999998</v>
      </c>
      <c r="E3955" s="171">
        <v>46640</v>
      </c>
      <c r="J3955" s="169">
        <v>3.07</v>
      </c>
      <c r="K3955" s="171">
        <v>44805</v>
      </c>
      <c r="L3955" s="169">
        <v>73018.75</v>
      </c>
      <c r="M3955" s="169">
        <v>97.033069999999995</v>
      </c>
      <c r="N3955" s="170">
        <v>70852.334799999997</v>
      </c>
      <c r="O3955" s="169" t="str">
        <f t="shared" si="63"/>
        <v>SBI</v>
      </c>
    </row>
    <row r="3956" spans="1:15" hidden="1" outlineLevel="3" x14ac:dyDescent="0.25">
      <c r="A3956" s="169" t="s">
        <v>1375</v>
      </c>
      <c r="B3956" s="169" t="s">
        <v>1376</v>
      </c>
      <c r="C3956" s="169" t="s">
        <v>1367</v>
      </c>
      <c r="D3956" s="169">
        <v>2.5179999999999998</v>
      </c>
      <c r="E3956" s="171">
        <v>46640</v>
      </c>
      <c r="J3956" s="169">
        <v>3.07</v>
      </c>
      <c r="K3956" s="171">
        <v>44986</v>
      </c>
      <c r="L3956" s="169">
        <v>69271.679999999993</v>
      </c>
      <c r="M3956" s="169">
        <v>97.033069999999995</v>
      </c>
      <c r="N3956" s="170">
        <v>67216.437739999994</v>
      </c>
      <c r="O3956" s="169" t="str">
        <f t="shared" si="63"/>
        <v>SBI</v>
      </c>
    </row>
    <row r="3957" spans="1:15" hidden="1" outlineLevel="3" x14ac:dyDescent="0.25">
      <c r="A3957" s="169" t="s">
        <v>1375</v>
      </c>
      <c r="B3957" s="169" t="s">
        <v>1376</v>
      </c>
      <c r="C3957" s="169" t="s">
        <v>1367</v>
      </c>
      <c r="D3957" s="169">
        <v>2.5179999999999998</v>
      </c>
      <c r="E3957" s="171">
        <v>46640</v>
      </c>
      <c r="J3957" s="169">
        <v>3.07</v>
      </c>
      <c r="K3957" s="171">
        <v>45170</v>
      </c>
      <c r="L3957" s="169">
        <v>65716.88</v>
      </c>
      <c r="M3957" s="169">
        <v>97.033069999999995</v>
      </c>
      <c r="N3957" s="170">
        <v>63767.106169999999</v>
      </c>
      <c r="O3957" s="169" t="str">
        <f t="shared" si="63"/>
        <v>SBI</v>
      </c>
    </row>
    <row r="3958" spans="1:15" hidden="1" outlineLevel="3" x14ac:dyDescent="0.25">
      <c r="A3958" s="169" t="s">
        <v>1375</v>
      </c>
      <c r="B3958" s="169" t="s">
        <v>1376</v>
      </c>
      <c r="C3958" s="169" t="s">
        <v>1367</v>
      </c>
      <c r="D3958" s="169">
        <v>2.5179999999999998</v>
      </c>
      <c r="E3958" s="171">
        <v>46640</v>
      </c>
      <c r="J3958" s="169">
        <v>3.07</v>
      </c>
      <c r="K3958" s="171">
        <v>45352</v>
      </c>
      <c r="L3958" s="169">
        <v>62344.51</v>
      </c>
      <c r="M3958" s="169">
        <v>97.033069999999995</v>
      </c>
      <c r="N3958" s="170">
        <v>60494.792029999997</v>
      </c>
      <c r="O3958" s="169" t="str">
        <f t="shared" si="63"/>
        <v>SBI</v>
      </c>
    </row>
    <row r="3959" spans="1:15" hidden="1" outlineLevel="3" x14ac:dyDescent="0.25">
      <c r="A3959" s="169" t="s">
        <v>1375</v>
      </c>
      <c r="B3959" s="169" t="s">
        <v>1376</v>
      </c>
      <c r="C3959" s="169" t="s">
        <v>1367</v>
      </c>
      <c r="D3959" s="169">
        <v>2.5179999999999998</v>
      </c>
      <c r="E3959" s="171">
        <v>46640</v>
      </c>
      <c r="J3959" s="169">
        <v>3.07</v>
      </c>
      <c r="K3959" s="171">
        <v>45536</v>
      </c>
      <c r="L3959" s="169">
        <v>59145.19</v>
      </c>
      <c r="M3959" s="169">
        <v>97.033069999999995</v>
      </c>
      <c r="N3959" s="170">
        <v>57390.393609999999</v>
      </c>
      <c r="O3959" s="169" t="str">
        <f t="shared" si="63"/>
        <v>SBI</v>
      </c>
    </row>
    <row r="3960" spans="1:15" hidden="1" outlineLevel="3" x14ac:dyDescent="0.25">
      <c r="A3960" s="169" t="s">
        <v>1375</v>
      </c>
      <c r="B3960" s="169" t="s">
        <v>1376</v>
      </c>
      <c r="C3960" s="169" t="s">
        <v>1367</v>
      </c>
      <c r="D3960" s="169">
        <v>2.5179999999999998</v>
      </c>
      <c r="E3960" s="171">
        <v>46640</v>
      </c>
      <c r="J3960" s="169">
        <v>3.07</v>
      </c>
      <c r="K3960" s="171">
        <v>45717</v>
      </c>
      <c r="L3960" s="169">
        <v>56110.06</v>
      </c>
      <c r="M3960" s="169">
        <v>97.033069999999995</v>
      </c>
      <c r="N3960" s="170">
        <v>54445.313800000004</v>
      </c>
      <c r="O3960" s="169" t="str">
        <f t="shared" si="63"/>
        <v>SBI</v>
      </c>
    </row>
    <row r="3961" spans="1:15" hidden="1" outlineLevel="3" x14ac:dyDescent="0.25">
      <c r="A3961" s="169" t="s">
        <v>1375</v>
      </c>
      <c r="B3961" s="169" t="s">
        <v>1376</v>
      </c>
      <c r="C3961" s="169" t="s">
        <v>1367</v>
      </c>
      <c r="D3961" s="169">
        <v>2.5179999999999998</v>
      </c>
      <c r="E3961" s="171">
        <v>46640</v>
      </c>
      <c r="J3961" s="169">
        <v>3.07</v>
      </c>
      <c r="K3961" s="171">
        <v>45901</v>
      </c>
      <c r="L3961" s="169">
        <v>53230.67</v>
      </c>
      <c r="M3961" s="169">
        <v>97.033069999999995</v>
      </c>
      <c r="N3961" s="170">
        <v>51651.353280000003</v>
      </c>
      <c r="O3961" s="169" t="str">
        <f t="shared" si="63"/>
        <v>SBI</v>
      </c>
    </row>
    <row r="3962" spans="1:15" hidden="1" outlineLevel="3" x14ac:dyDescent="0.25">
      <c r="A3962" s="169" t="s">
        <v>1375</v>
      </c>
      <c r="B3962" s="169" t="s">
        <v>1376</v>
      </c>
      <c r="C3962" s="169" t="s">
        <v>1367</v>
      </c>
      <c r="D3962" s="169">
        <v>2.5179999999999998</v>
      </c>
      <c r="E3962" s="171">
        <v>46640</v>
      </c>
      <c r="J3962" s="169">
        <v>3.07</v>
      </c>
      <c r="K3962" s="171">
        <v>46082</v>
      </c>
      <c r="L3962" s="169">
        <v>50499.05</v>
      </c>
      <c r="M3962" s="169">
        <v>97.033069999999995</v>
      </c>
      <c r="N3962" s="170">
        <v>49000.778539999999</v>
      </c>
      <c r="O3962" s="169" t="str">
        <f t="shared" si="63"/>
        <v>SBI</v>
      </c>
    </row>
    <row r="3963" spans="1:15" hidden="1" outlineLevel="3" x14ac:dyDescent="0.25">
      <c r="A3963" s="169" t="s">
        <v>1375</v>
      </c>
      <c r="B3963" s="169" t="s">
        <v>1376</v>
      </c>
      <c r="C3963" s="169" t="s">
        <v>1367</v>
      </c>
      <c r="D3963" s="169">
        <v>2.5179999999999998</v>
      </c>
      <c r="E3963" s="171">
        <v>46640</v>
      </c>
      <c r="J3963" s="169">
        <v>3.07</v>
      </c>
      <c r="K3963" s="171">
        <v>46266</v>
      </c>
      <c r="L3963" s="169">
        <v>47907.6</v>
      </c>
      <c r="M3963" s="169">
        <v>97.033069999999995</v>
      </c>
      <c r="N3963" s="170">
        <v>46486.215040000003</v>
      </c>
      <c r="O3963" s="169" t="str">
        <f t="shared" si="63"/>
        <v>SBI</v>
      </c>
    </row>
    <row r="3964" spans="1:15" hidden="1" outlineLevel="3" x14ac:dyDescent="0.25">
      <c r="A3964" s="169" t="s">
        <v>1375</v>
      </c>
      <c r="B3964" s="169" t="s">
        <v>1376</v>
      </c>
      <c r="C3964" s="169" t="s">
        <v>1367</v>
      </c>
      <c r="D3964" s="169">
        <v>2.5179999999999998</v>
      </c>
      <c r="E3964" s="171">
        <v>46640</v>
      </c>
      <c r="J3964" s="169">
        <v>3.07</v>
      </c>
      <c r="K3964" s="171">
        <v>46447</v>
      </c>
      <c r="L3964" s="169">
        <v>45449.15</v>
      </c>
      <c r="M3964" s="169">
        <v>97.033069999999995</v>
      </c>
      <c r="N3964" s="170">
        <v>44100.705529999999</v>
      </c>
      <c r="O3964" s="169" t="str">
        <f t="shared" si="63"/>
        <v>SBI</v>
      </c>
    </row>
    <row r="3965" spans="1:15" hidden="1" outlineLevel="3" x14ac:dyDescent="0.25">
      <c r="A3965" s="169" t="s">
        <v>1375</v>
      </c>
      <c r="B3965" s="169" t="s">
        <v>1376</v>
      </c>
      <c r="C3965" s="169" t="s">
        <v>1367</v>
      </c>
      <c r="D3965" s="169">
        <v>2.5179999999999998</v>
      </c>
      <c r="E3965" s="171">
        <v>46640</v>
      </c>
      <c r="J3965" s="169">
        <v>3.07</v>
      </c>
      <c r="K3965" s="171">
        <v>46631</v>
      </c>
      <c r="L3965" s="169">
        <v>840210.72</v>
      </c>
      <c r="M3965" s="169">
        <v>97.033069999999995</v>
      </c>
      <c r="N3965" s="170">
        <v>815282.2561</v>
      </c>
      <c r="O3965" s="169" t="str">
        <f t="shared" si="63"/>
        <v>SBI</v>
      </c>
    </row>
    <row r="3966" spans="1:15" outlineLevel="2" collapsed="1" x14ac:dyDescent="0.25">
      <c r="E3966" s="171"/>
      <c r="K3966" s="171"/>
      <c r="N3966" s="170">
        <f>SUBTOTAL(9,N3948:N3965)</f>
        <v>1996395.90484</v>
      </c>
      <c r="O3966" s="172" t="s">
        <v>1377</v>
      </c>
    </row>
    <row r="3967" spans="1:15" outlineLevel="1" x14ac:dyDescent="0.25">
      <c r="C3967" s="172" t="s">
        <v>1378</v>
      </c>
      <c r="E3967" s="171"/>
      <c r="K3967" s="171"/>
      <c r="N3967" s="170">
        <f>SUBTOTAL(9,N3863:N3965)</f>
        <v>10315174.515710004</v>
      </c>
    </row>
    <row r="3968" spans="1:15" hidden="1" outlineLevel="3" x14ac:dyDescent="0.25">
      <c r="A3968" s="169" t="s">
        <v>1379</v>
      </c>
      <c r="B3968" s="169" t="s">
        <v>1380</v>
      </c>
      <c r="C3968" s="169" t="s">
        <v>1381</v>
      </c>
      <c r="D3968" s="169">
        <v>2.4249999999999998</v>
      </c>
      <c r="E3968" s="171">
        <v>15060</v>
      </c>
      <c r="I3968" s="171">
        <v>43466</v>
      </c>
      <c r="J3968" s="169">
        <v>2.42</v>
      </c>
      <c r="K3968" s="171">
        <v>43374</v>
      </c>
      <c r="L3968" s="169">
        <v>18965.96</v>
      </c>
      <c r="M3968" s="169">
        <v>99.747200000000007</v>
      </c>
      <c r="N3968" s="170">
        <v>18918.014050000002</v>
      </c>
      <c r="O3968" s="169" t="str">
        <f t="shared" ref="O3968:O4031" si="64">LEFT(B3968,3)</f>
        <v>SBA</v>
      </c>
    </row>
    <row r="3969" spans="1:15" hidden="1" outlineLevel="3" x14ac:dyDescent="0.25">
      <c r="A3969" s="169" t="s">
        <v>1379</v>
      </c>
      <c r="B3969" s="169" t="s">
        <v>1380</v>
      </c>
      <c r="C3969" s="169" t="s">
        <v>1381</v>
      </c>
      <c r="D3969" s="169">
        <v>2.4249999999999998</v>
      </c>
      <c r="E3969" s="171">
        <v>15060</v>
      </c>
      <c r="I3969" s="171">
        <v>43466</v>
      </c>
      <c r="J3969" s="169">
        <v>2.42</v>
      </c>
      <c r="K3969" s="171">
        <v>43405</v>
      </c>
      <c r="L3969" s="169">
        <v>18769.36</v>
      </c>
      <c r="M3969" s="169">
        <v>99.747200000000007</v>
      </c>
      <c r="N3969" s="170">
        <v>18721.911059999999</v>
      </c>
      <c r="O3969" s="169" t="str">
        <f t="shared" si="64"/>
        <v>SBA</v>
      </c>
    </row>
    <row r="3970" spans="1:15" hidden="1" outlineLevel="3" x14ac:dyDescent="0.25">
      <c r="A3970" s="169" t="s">
        <v>1379</v>
      </c>
      <c r="B3970" s="169" t="s">
        <v>1380</v>
      </c>
      <c r="C3970" s="169" t="s">
        <v>1381</v>
      </c>
      <c r="D3970" s="169">
        <v>2.4249999999999998</v>
      </c>
      <c r="E3970" s="171">
        <v>15060</v>
      </c>
      <c r="I3970" s="171">
        <v>43466</v>
      </c>
      <c r="J3970" s="169">
        <v>2.42</v>
      </c>
      <c r="K3970" s="171">
        <v>43435</v>
      </c>
      <c r="L3970" s="169">
        <v>18574.68</v>
      </c>
      <c r="M3970" s="169">
        <v>99.747200000000007</v>
      </c>
      <c r="N3970" s="170">
        <v>18527.72321</v>
      </c>
      <c r="O3970" s="169" t="str">
        <f t="shared" si="64"/>
        <v>SBA</v>
      </c>
    </row>
    <row r="3971" spans="1:15" hidden="1" outlineLevel="3" x14ac:dyDescent="0.25">
      <c r="A3971" s="169" t="s">
        <v>1379</v>
      </c>
      <c r="B3971" s="169" t="s">
        <v>1380</v>
      </c>
      <c r="C3971" s="169" t="s">
        <v>1381</v>
      </c>
      <c r="D3971" s="169">
        <v>2.4249999999999998</v>
      </c>
      <c r="E3971" s="171">
        <v>15060</v>
      </c>
      <c r="I3971" s="171">
        <v>43466</v>
      </c>
      <c r="J3971" s="169">
        <v>2.42</v>
      </c>
      <c r="K3971" s="171">
        <v>43466</v>
      </c>
      <c r="L3971" s="169">
        <v>18381.900000000001</v>
      </c>
      <c r="M3971" s="169">
        <v>99.747200000000007</v>
      </c>
      <c r="N3971" s="170">
        <v>18335.430560000001</v>
      </c>
      <c r="O3971" s="169" t="str">
        <f t="shared" si="64"/>
        <v>SBA</v>
      </c>
    </row>
    <row r="3972" spans="1:15" hidden="1" outlineLevel="3" x14ac:dyDescent="0.25">
      <c r="A3972" s="169" t="s">
        <v>1379</v>
      </c>
      <c r="B3972" s="169" t="s">
        <v>1380</v>
      </c>
      <c r="C3972" s="169" t="s">
        <v>1381</v>
      </c>
      <c r="D3972" s="169">
        <v>2.4249999999999998</v>
      </c>
      <c r="E3972" s="171">
        <v>15060</v>
      </c>
      <c r="I3972" s="171">
        <v>43466</v>
      </c>
      <c r="J3972" s="169">
        <v>2.42</v>
      </c>
      <c r="K3972" s="171">
        <v>43497</v>
      </c>
      <c r="L3972" s="169">
        <v>18191.02</v>
      </c>
      <c r="M3972" s="169">
        <v>99.747200000000007</v>
      </c>
      <c r="N3972" s="170">
        <v>18145.033100000001</v>
      </c>
      <c r="O3972" s="169" t="str">
        <f t="shared" si="64"/>
        <v>SBA</v>
      </c>
    </row>
    <row r="3973" spans="1:15" hidden="1" outlineLevel="3" x14ac:dyDescent="0.25">
      <c r="A3973" s="169" t="s">
        <v>1379</v>
      </c>
      <c r="B3973" s="169" t="s">
        <v>1380</v>
      </c>
      <c r="C3973" s="169" t="s">
        <v>1381</v>
      </c>
      <c r="D3973" s="169">
        <v>2.4249999999999998</v>
      </c>
      <c r="E3973" s="171">
        <v>15060</v>
      </c>
      <c r="I3973" s="171">
        <v>43466</v>
      </c>
      <c r="J3973" s="169">
        <v>2.42</v>
      </c>
      <c r="K3973" s="171">
        <v>43525</v>
      </c>
      <c r="L3973" s="169">
        <v>18002.009999999998</v>
      </c>
      <c r="M3973" s="169">
        <v>99.747200000000007</v>
      </c>
      <c r="N3973" s="170">
        <v>17956.500919999999</v>
      </c>
      <c r="O3973" s="169" t="str">
        <f t="shared" si="64"/>
        <v>SBA</v>
      </c>
    </row>
    <row r="3974" spans="1:15" hidden="1" outlineLevel="3" x14ac:dyDescent="0.25">
      <c r="A3974" s="169" t="s">
        <v>1379</v>
      </c>
      <c r="B3974" s="169" t="s">
        <v>1380</v>
      </c>
      <c r="C3974" s="169" t="s">
        <v>1381</v>
      </c>
      <c r="D3974" s="169">
        <v>2.4249999999999998</v>
      </c>
      <c r="E3974" s="171">
        <v>15060</v>
      </c>
      <c r="I3974" s="171">
        <v>43466</v>
      </c>
      <c r="J3974" s="169">
        <v>2.42</v>
      </c>
      <c r="K3974" s="171">
        <v>43556</v>
      </c>
      <c r="L3974" s="169">
        <v>17814.849999999999</v>
      </c>
      <c r="M3974" s="169">
        <v>99.747200000000007</v>
      </c>
      <c r="N3974" s="170">
        <v>17769.814060000001</v>
      </c>
      <c r="O3974" s="169" t="str">
        <f t="shared" si="64"/>
        <v>SBA</v>
      </c>
    </row>
    <row r="3975" spans="1:15" hidden="1" outlineLevel="3" x14ac:dyDescent="0.25">
      <c r="A3975" s="169" t="s">
        <v>1379</v>
      </c>
      <c r="B3975" s="169" t="s">
        <v>1380</v>
      </c>
      <c r="C3975" s="169" t="s">
        <v>1381</v>
      </c>
      <c r="D3975" s="169">
        <v>2.4249999999999998</v>
      </c>
      <c r="E3975" s="171">
        <v>15060</v>
      </c>
      <c r="I3975" s="171">
        <v>43466</v>
      </c>
      <c r="J3975" s="169">
        <v>2.42</v>
      </c>
      <c r="K3975" s="171">
        <v>43586</v>
      </c>
      <c r="L3975" s="169">
        <v>17629.53</v>
      </c>
      <c r="M3975" s="169">
        <v>99.747200000000007</v>
      </c>
      <c r="N3975" s="170">
        <v>17584.96255</v>
      </c>
      <c r="O3975" s="169" t="str">
        <f t="shared" si="64"/>
        <v>SBA</v>
      </c>
    </row>
    <row r="3976" spans="1:15" hidden="1" outlineLevel="3" x14ac:dyDescent="0.25">
      <c r="A3976" s="169" t="s">
        <v>1379</v>
      </c>
      <c r="B3976" s="169" t="s">
        <v>1380</v>
      </c>
      <c r="C3976" s="169" t="s">
        <v>1381</v>
      </c>
      <c r="D3976" s="169">
        <v>2.4249999999999998</v>
      </c>
      <c r="E3976" s="171">
        <v>15060</v>
      </c>
      <c r="I3976" s="171">
        <v>43466</v>
      </c>
      <c r="J3976" s="169">
        <v>2.42</v>
      </c>
      <c r="K3976" s="171">
        <v>43617</v>
      </c>
      <c r="L3976" s="169">
        <v>17446.03</v>
      </c>
      <c r="M3976" s="169">
        <v>99.747200000000007</v>
      </c>
      <c r="N3976" s="170">
        <v>17401.926439999999</v>
      </c>
      <c r="O3976" s="169" t="str">
        <f t="shared" si="64"/>
        <v>SBA</v>
      </c>
    </row>
    <row r="3977" spans="1:15" hidden="1" outlineLevel="3" x14ac:dyDescent="0.25">
      <c r="A3977" s="169" t="s">
        <v>1379</v>
      </c>
      <c r="B3977" s="169" t="s">
        <v>1380</v>
      </c>
      <c r="C3977" s="169" t="s">
        <v>1381</v>
      </c>
      <c r="D3977" s="169">
        <v>2.4249999999999998</v>
      </c>
      <c r="E3977" s="171">
        <v>15060</v>
      </c>
      <c r="I3977" s="171">
        <v>43466</v>
      </c>
      <c r="J3977" s="169">
        <v>2.42</v>
      </c>
      <c r="K3977" s="171">
        <v>43647</v>
      </c>
      <c r="L3977" s="169">
        <v>17264.34</v>
      </c>
      <c r="M3977" s="169">
        <v>99.747200000000007</v>
      </c>
      <c r="N3977" s="170">
        <v>17220.695749999999</v>
      </c>
      <c r="O3977" s="169" t="str">
        <f t="shared" si="64"/>
        <v>SBA</v>
      </c>
    </row>
    <row r="3978" spans="1:15" hidden="1" outlineLevel="3" x14ac:dyDescent="0.25">
      <c r="A3978" s="169" t="s">
        <v>1379</v>
      </c>
      <c r="B3978" s="169" t="s">
        <v>1380</v>
      </c>
      <c r="C3978" s="169" t="s">
        <v>1381</v>
      </c>
      <c r="D3978" s="169">
        <v>2.4249999999999998</v>
      </c>
      <c r="E3978" s="171">
        <v>15060</v>
      </c>
      <c r="I3978" s="171">
        <v>43466</v>
      </c>
      <c r="J3978" s="169">
        <v>2.42</v>
      </c>
      <c r="K3978" s="171">
        <v>43678</v>
      </c>
      <c r="L3978" s="169">
        <v>17084.419999999998</v>
      </c>
      <c r="M3978" s="169">
        <v>99.747200000000007</v>
      </c>
      <c r="N3978" s="170">
        <v>17041.230589999999</v>
      </c>
      <c r="O3978" s="169" t="str">
        <f t="shared" si="64"/>
        <v>SBA</v>
      </c>
    </row>
    <row r="3979" spans="1:15" hidden="1" outlineLevel="3" x14ac:dyDescent="0.25">
      <c r="A3979" s="169" t="s">
        <v>1379</v>
      </c>
      <c r="B3979" s="169" t="s">
        <v>1380</v>
      </c>
      <c r="C3979" s="169" t="s">
        <v>1381</v>
      </c>
      <c r="D3979" s="169">
        <v>2.4249999999999998</v>
      </c>
      <c r="E3979" s="171">
        <v>15060</v>
      </c>
      <c r="I3979" s="171">
        <v>43466</v>
      </c>
      <c r="J3979" s="169">
        <v>2.42</v>
      </c>
      <c r="K3979" s="171">
        <v>43709</v>
      </c>
      <c r="L3979" s="169">
        <v>16906.28</v>
      </c>
      <c r="M3979" s="169">
        <v>99.747200000000007</v>
      </c>
      <c r="N3979" s="170">
        <v>16863.540919999999</v>
      </c>
      <c r="O3979" s="169" t="str">
        <f t="shared" si="64"/>
        <v>SBA</v>
      </c>
    </row>
    <row r="3980" spans="1:15" hidden="1" outlineLevel="3" x14ac:dyDescent="0.25">
      <c r="A3980" s="169" t="s">
        <v>1379</v>
      </c>
      <c r="B3980" s="169" t="s">
        <v>1380</v>
      </c>
      <c r="C3980" s="169" t="s">
        <v>1381</v>
      </c>
      <c r="D3980" s="169">
        <v>2.4249999999999998</v>
      </c>
      <c r="E3980" s="171">
        <v>15060</v>
      </c>
      <c r="I3980" s="171">
        <v>43466</v>
      </c>
      <c r="J3980" s="169">
        <v>2.42</v>
      </c>
      <c r="K3980" s="171">
        <v>43739</v>
      </c>
      <c r="L3980" s="169">
        <v>16729.88</v>
      </c>
      <c r="M3980" s="169">
        <v>99.747200000000007</v>
      </c>
      <c r="N3980" s="170">
        <v>16687.586859999999</v>
      </c>
      <c r="O3980" s="169" t="str">
        <f t="shared" si="64"/>
        <v>SBA</v>
      </c>
    </row>
    <row r="3981" spans="1:15" hidden="1" outlineLevel="3" x14ac:dyDescent="0.25">
      <c r="A3981" s="169" t="s">
        <v>1379</v>
      </c>
      <c r="B3981" s="169" t="s">
        <v>1380</v>
      </c>
      <c r="C3981" s="169" t="s">
        <v>1381</v>
      </c>
      <c r="D3981" s="169">
        <v>2.4249999999999998</v>
      </c>
      <c r="E3981" s="171">
        <v>15060</v>
      </c>
      <c r="I3981" s="171">
        <v>43466</v>
      </c>
      <c r="J3981" s="169">
        <v>2.42</v>
      </c>
      <c r="K3981" s="171">
        <v>43770</v>
      </c>
      <c r="L3981" s="169">
        <v>16555.22</v>
      </c>
      <c r="M3981" s="169">
        <v>99.747200000000007</v>
      </c>
      <c r="N3981" s="170">
        <v>16513.368399999999</v>
      </c>
      <c r="O3981" s="169" t="str">
        <f t="shared" si="64"/>
        <v>SBA</v>
      </c>
    </row>
    <row r="3982" spans="1:15" hidden="1" outlineLevel="3" x14ac:dyDescent="0.25">
      <c r="A3982" s="169" t="s">
        <v>1379</v>
      </c>
      <c r="B3982" s="169" t="s">
        <v>1380</v>
      </c>
      <c r="C3982" s="169" t="s">
        <v>1381</v>
      </c>
      <c r="D3982" s="169">
        <v>2.4249999999999998</v>
      </c>
      <c r="E3982" s="171">
        <v>15060</v>
      </c>
      <c r="I3982" s="171">
        <v>43466</v>
      </c>
      <c r="J3982" s="169">
        <v>2.42</v>
      </c>
      <c r="K3982" s="171">
        <v>43800</v>
      </c>
      <c r="L3982" s="169">
        <v>16382.28</v>
      </c>
      <c r="M3982" s="169">
        <v>99.747200000000007</v>
      </c>
      <c r="N3982" s="170">
        <v>16340.865599999999</v>
      </c>
      <c r="O3982" s="169" t="str">
        <f t="shared" si="64"/>
        <v>SBA</v>
      </c>
    </row>
    <row r="3983" spans="1:15" hidden="1" outlineLevel="3" x14ac:dyDescent="0.25">
      <c r="A3983" s="169" t="s">
        <v>1379</v>
      </c>
      <c r="B3983" s="169" t="s">
        <v>1380</v>
      </c>
      <c r="C3983" s="169" t="s">
        <v>1381</v>
      </c>
      <c r="D3983" s="169">
        <v>2.4249999999999998</v>
      </c>
      <c r="E3983" s="171">
        <v>15060</v>
      </c>
      <c r="I3983" s="171">
        <v>43466</v>
      </c>
      <c r="J3983" s="169">
        <v>2.42</v>
      </c>
      <c r="K3983" s="171">
        <v>43831</v>
      </c>
      <c r="L3983" s="169">
        <v>16211.05</v>
      </c>
      <c r="M3983" s="169">
        <v>99.747200000000007</v>
      </c>
      <c r="N3983" s="170">
        <v>16170.06847</v>
      </c>
      <c r="O3983" s="169" t="str">
        <f t="shared" si="64"/>
        <v>SBA</v>
      </c>
    </row>
    <row r="3984" spans="1:15" hidden="1" outlineLevel="3" x14ac:dyDescent="0.25">
      <c r="A3984" s="169" t="s">
        <v>1379</v>
      </c>
      <c r="B3984" s="169" t="s">
        <v>1380</v>
      </c>
      <c r="C3984" s="169" t="s">
        <v>1381</v>
      </c>
      <c r="D3984" s="169">
        <v>2.4249999999999998</v>
      </c>
      <c r="E3984" s="171">
        <v>15060</v>
      </c>
      <c r="I3984" s="171">
        <v>43466</v>
      </c>
      <c r="J3984" s="169">
        <v>2.42</v>
      </c>
      <c r="K3984" s="171">
        <v>43862</v>
      </c>
      <c r="L3984" s="169">
        <v>16041.49</v>
      </c>
      <c r="M3984" s="169">
        <v>99.747200000000007</v>
      </c>
      <c r="N3984" s="170">
        <v>16000.937110000001</v>
      </c>
      <c r="O3984" s="169" t="str">
        <f t="shared" si="64"/>
        <v>SBA</v>
      </c>
    </row>
    <row r="3985" spans="1:15" hidden="1" outlineLevel="3" x14ac:dyDescent="0.25">
      <c r="A3985" s="169" t="s">
        <v>1379</v>
      </c>
      <c r="B3985" s="169" t="s">
        <v>1380</v>
      </c>
      <c r="C3985" s="169" t="s">
        <v>1381</v>
      </c>
      <c r="D3985" s="169">
        <v>2.4249999999999998</v>
      </c>
      <c r="E3985" s="171">
        <v>15060</v>
      </c>
      <c r="I3985" s="171">
        <v>43466</v>
      </c>
      <c r="J3985" s="169">
        <v>2.42</v>
      </c>
      <c r="K3985" s="171">
        <v>43891</v>
      </c>
      <c r="L3985" s="169">
        <v>15873.61</v>
      </c>
      <c r="M3985" s="169">
        <v>99.747200000000007</v>
      </c>
      <c r="N3985" s="170">
        <v>15833.48151</v>
      </c>
      <c r="O3985" s="169" t="str">
        <f t="shared" si="64"/>
        <v>SBA</v>
      </c>
    </row>
    <row r="3986" spans="1:15" hidden="1" outlineLevel="3" x14ac:dyDescent="0.25">
      <c r="A3986" s="169" t="s">
        <v>1379</v>
      </c>
      <c r="B3986" s="169" t="s">
        <v>1380</v>
      </c>
      <c r="C3986" s="169" t="s">
        <v>1381</v>
      </c>
      <c r="D3986" s="169">
        <v>2.4249999999999998</v>
      </c>
      <c r="E3986" s="171">
        <v>15060</v>
      </c>
      <c r="I3986" s="171">
        <v>43466</v>
      </c>
      <c r="J3986" s="169">
        <v>2.42</v>
      </c>
      <c r="K3986" s="171">
        <v>43922</v>
      </c>
      <c r="L3986" s="169">
        <v>15707.38</v>
      </c>
      <c r="M3986" s="169">
        <v>99.747200000000007</v>
      </c>
      <c r="N3986" s="170">
        <v>15667.67174</v>
      </c>
      <c r="O3986" s="169" t="str">
        <f t="shared" si="64"/>
        <v>SBA</v>
      </c>
    </row>
    <row r="3987" spans="1:15" hidden="1" outlineLevel="3" x14ac:dyDescent="0.25">
      <c r="A3987" s="169" t="s">
        <v>1379</v>
      </c>
      <c r="B3987" s="169" t="s">
        <v>1380</v>
      </c>
      <c r="C3987" s="169" t="s">
        <v>1381</v>
      </c>
      <c r="D3987" s="169">
        <v>2.4249999999999998</v>
      </c>
      <c r="E3987" s="171">
        <v>15060</v>
      </c>
      <c r="I3987" s="171">
        <v>43466</v>
      </c>
      <c r="J3987" s="169">
        <v>2.42</v>
      </c>
      <c r="K3987" s="171">
        <v>43952</v>
      </c>
      <c r="L3987" s="169">
        <v>15542.79</v>
      </c>
      <c r="M3987" s="169">
        <v>99.747200000000007</v>
      </c>
      <c r="N3987" s="170">
        <v>15503.49783</v>
      </c>
      <c r="O3987" s="169" t="str">
        <f t="shared" si="64"/>
        <v>SBA</v>
      </c>
    </row>
    <row r="3988" spans="1:15" hidden="1" outlineLevel="3" x14ac:dyDescent="0.25">
      <c r="A3988" s="169" t="s">
        <v>1379</v>
      </c>
      <c r="B3988" s="169" t="s">
        <v>1380</v>
      </c>
      <c r="C3988" s="169" t="s">
        <v>1381</v>
      </c>
      <c r="D3988" s="169">
        <v>2.4249999999999998</v>
      </c>
      <c r="E3988" s="171">
        <v>15060</v>
      </c>
      <c r="I3988" s="171">
        <v>43466</v>
      </c>
      <c r="J3988" s="169">
        <v>2.42</v>
      </c>
      <c r="K3988" s="171">
        <v>43983</v>
      </c>
      <c r="L3988" s="169">
        <v>15379.82</v>
      </c>
      <c r="M3988" s="169">
        <v>99.747200000000007</v>
      </c>
      <c r="N3988" s="170">
        <v>15340.93982</v>
      </c>
      <c r="O3988" s="169" t="str">
        <f t="shared" si="64"/>
        <v>SBA</v>
      </c>
    </row>
    <row r="3989" spans="1:15" hidden="1" outlineLevel="3" x14ac:dyDescent="0.25">
      <c r="A3989" s="169" t="s">
        <v>1379</v>
      </c>
      <c r="B3989" s="169" t="s">
        <v>1380</v>
      </c>
      <c r="C3989" s="169" t="s">
        <v>1381</v>
      </c>
      <c r="D3989" s="169">
        <v>2.4249999999999998</v>
      </c>
      <c r="E3989" s="171">
        <v>15060</v>
      </c>
      <c r="I3989" s="171">
        <v>43466</v>
      </c>
      <c r="J3989" s="169">
        <v>2.42</v>
      </c>
      <c r="K3989" s="171">
        <v>44013</v>
      </c>
      <c r="L3989" s="169">
        <v>15218.46</v>
      </c>
      <c r="M3989" s="169">
        <v>99.747200000000007</v>
      </c>
      <c r="N3989" s="170">
        <v>15179.987730000001</v>
      </c>
      <c r="O3989" s="169" t="str">
        <f t="shared" si="64"/>
        <v>SBA</v>
      </c>
    </row>
    <row r="3990" spans="1:15" hidden="1" outlineLevel="3" x14ac:dyDescent="0.25">
      <c r="A3990" s="169" t="s">
        <v>1379</v>
      </c>
      <c r="B3990" s="169" t="s">
        <v>1380</v>
      </c>
      <c r="C3990" s="169" t="s">
        <v>1381</v>
      </c>
      <c r="D3990" s="169">
        <v>2.4249999999999998</v>
      </c>
      <c r="E3990" s="171">
        <v>15060</v>
      </c>
      <c r="I3990" s="171">
        <v>43466</v>
      </c>
      <c r="J3990" s="169">
        <v>2.42</v>
      </c>
      <c r="K3990" s="171">
        <v>44044</v>
      </c>
      <c r="L3990" s="169">
        <v>15058.69</v>
      </c>
      <c r="M3990" s="169">
        <v>99.747200000000007</v>
      </c>
      <c r="N3990" s="170">
        <v>15020.62163</v>
      </c>
      <c r="O3990" s="169" t="str">
        <f t="shared" si="64"/>
        <v>SBA</v>
      </c>
    </row>
    <row r="3991" spans="1:15" hidden="1" outlineLevel="3" x14ac:dyDescent="0.25">
      <c r="A3991" s="169" t="s">
        <v>1379</v>
      </c>
      <c r="B3991" s="169" t="s">
        <v>1380</v>
      </c>
      <c r="C3991" s="169" t="s">
        <v>1381</v>
      </c>
      <c r="D3991" s="169">
        <v>2.4249999999999998</v>
      </c>
      <c r="E3991" s="171">
        <v>15060</v>
      </c>
      <c r="I3991" s="171">
        <v>43466</v>
      </c>
      <c r="J3991" s="169">
        <v>2.42</v>
      </c>
      <c r="K3991" s="171">
        <v>44075</v>
      </c>
      <c r="L3991" s="169">
        <v>14900.5</v>
      </c>
      <c r="M3991" s="169">
        <v>99.747200000000007</v>
      </c>
      <c r="N3991" s="170">
        <v>14862.831539999999</v>
      </c>
      <c r="O3991" s="169" t="str">
        <f t="shared" si="64"/>
        <v>SBA</v>
      </c>
    </row>
    <row r="3992" spans="1:15" hidden="1" outlineLevel="3" x14ac:dyDescent="0.25">
      <c r="A3992" s="169" t="s">
        <v>1379</v>
      </c>
      <c r="B3992" s="169" t="s">
        <v>1380</v>
      </c>
      <c r="C3992" s="169" t="s">
        <v>1381</v>
      </c>
      <c r="D3992" s="169">
        <v>2.4249999999999998</v>
      </c>
      <c r="E3992" s="171">
        <v>15060</v>
      </c>
      <c r="I3992" s="171">
        <v>43466</v>
      </c>
      <c r="J3992" s="169">
        <v>2.42</v>
      </c>
      <c r="K3992" s="171">
        <v>44105</v>
      </c>
      <c r="L3992" s="169">
        <v>14743.87</v>
      </c>
      <c r="M3992" s="169">
        <v>99.747200000000007</v>
      </c>
      <c r="N3992" s="170">
        <v>14706.5975</v>
      </c>
      <c r="O3992" s="169" t="str">
        <f t="shared" si="64"/>
        <v>SBA</v>
      </c>
    </row>
    <row r="3993" spans="1:15" hidden="1" outlineLevel="3" x14ac:dyDescent="0.25">
      <c r="A3993" s="169" t="s">
        <v>1379</v>
      </c>
      <c r="B3993" s="169" t="s">
        <v>1380</v>
      </c>
      <c r="C3993" s="169" t="s">
        <v>1381</v>
      </c>
      <c r="D3993" s="169">
        <v>2.4249999999999998</v>
      </c>
      <c r="E3993" s="171">
        <v>15060</v>
      </c>
      <c r="I3993" s="171">
        <v>43466</v>
      </c>
      <c r="J3993" s="169">
        <v>2.42</v>
      </c>
      <c r="K3993" s="171">
        <v>44136</v>
      </c>
      <c r="L3993" s="169">
        <v>14588.78</v>
      </c>
      <c r="M3993" s="169">
        <v>99.747200000000007</v>
      </c>
      <c r="N3993" s="170">
        <v>14551.89956</v>
      </c>
      <c r="O3993" s="169" t="str">
        <f t="shared" si="64"/>
        <v>SBA</v>
      </c>
    </row>
    <row r="3994" spans="1:15" hidden="1" outlineLevel="3" x14ac:dyDescent="0.25">
      <c r="A3994" s="169" t="s">
        <v>1379</v>
      </c>
      <c r="B3994" s="169" t="s">
        <v>1380</v>
      </c>
      <c r="C3994" s="169" t="s">
        <v>1381</v>
      </c>
      <c r="D3994" s="169">
        <v>2.4249999999999998</v>
      </c>
      <c r="E3994" s="171">
        <v>15060</v>
      </c>
      <c r="I3994" s="171">
        <v>43466</v>
      </c>
      <c r="J3994" s="169">
        <v>2.42</v>
      </c>
      <c r="K3994" s="171">
        <v>44166</v>
      </c>
      <c r="L3994" s="169">
        <v>14435.23</v>
      </c>
      <c r="M3994" s="169">
        <v>99.747200000000007</v>
      </c>
      <c r="N3994" s="170">
        <v>14398.73774</v>
      </c>
      <c r="O3994" s="169" t="str">
        <f t="shared" si="64"/>
        <v>SBA</v>
      </c>
    </row>
    <row r="3995" spans="1:15" hidden="1" outlineLevel="3" x14ac:dyDescent="0.25">
      <c r="A3995" s="169" t="s">
        <v>1379</v>
      </c>
      <c r="B3995" s="169" t="s">
        <v>1380</v>
      </c>
      <c r="C3995" s="169" t="s">
        <v>1381</v>
      </c>
      <c r="D3995" s="169">
        <v>2.4249999999999998</v>
      </c>
      <c r="E3995" s="171">
        <v>15060</v>
      </c>
      <c r="I3995" s="171">
        <v>43466</v>
      </c>
      <c r="J3995" s="169">
        <v>2.42</v>
      </c>
      <c r="K3995" s="171">
        <v>44197</v>
      </c>
      <c r="L3995" s="169">
        <v>14283.2</v>
      </c>
      <c r="M3995" s="169">
        <v>99.747200000000007</v>
      </c>
      <c r="N3995" s="170">
        <v>14247.092070000001</v>
      </c>
      <c r="O3995" s="169" t="str">
        <f t="shared" si="64"/>
        <v>SBA</v>
      </c>
    </row>
    <row r="3996" spans="1:15" hidden="1" outlineLevel="3" x14ac:dyDescent="0.25">
      <c r="A3996" s="169" t="s">
        <v>1379</v>
      </c>
      <c r="B3996" s="169" t="s">
        <v>1380</v>
      </c>
      <c r="C3996" s="169" t="s">
        <v>1381</v>
      </c>
      <c r="D3996" s="169">
        <v>2.4249999999999998</v>
      </c>
      <c r="E3996" s="171">
        <v>15060</v>
      </c>
      <c r="I3996" s="171">
        <v>43466</v>
      </c>
      <c r="J3996" s="169">
        <v>2.42</v>
      </c>
      <c r="K3996" s="171">
        <v>44228</v>
      </c>
      <c r="L3996" s="169">
        <v>14132.67</v>
      </c>
      <c r="M3996" s="169">
        <v>99.747200000000007</v>
      </c>
      <c r="N3996" s="170">
        <v>14096.94261</v>
      </c>
      <c r="O3996" s="169" t="str">
        <f t="shared" si="64"/>
        <v>SBA</v>
      </c>
    </row>
    <row r="3997" spans="1:15" hidden="1" outlineLevel="3" x14ac:dyDescent="0.25">
      <c r="A3997" s="169" t="s">
        <v>1379</v>
      </c>
      <c r="B3997" s="169" t="s">
        <v>1380</v>
      </c>
      <c r="C3997" s="169" t="s">
        <v>1381</v>
      </c>
      <c r="D3997" s="169">
        <v>2.4249999999999998</v>
      </c>
      <c r="E3997" s="171">
        <v>15060</v>
      </c>
      <c r="I3997" s="171">
        <v>43466</v>
      </c>
      <c r="J3997" s="169">
        <v>2.42</v>
      </c>
      <c r="K3997" s="171">
        <v>44256</v>
      </c>
      <c r="L3997" s="169">
        <v>13983.63</v>
      </c>
      <c r="M3997" s="169">
        <v>99.747200000000007</v>
      </c>
      <c r="N3997" s="170">
        <v>13948.27938</v>
      </c>
      <c r="O3997" s="169" t="str">
        <f t="shared" si="64"/>
        <v>SBA</v>
      </c>
    </row>
    <row r="3998" spans="1:15" hidden="1" outlineLevel="3" x14ac:dyDescent="0.25">
      <c r="A3998" s="169" t="s">
        <v>1379</v>
      </c>
      <c r="B3998" s="169" t="s">
        <v>1380</v>
      </c>
      <c r="C3998" s="169" t="s">
        <v>1381</v>
      </c>
      <c r="D3998" s="169">
        <v>2.4249999999999998</v>
      </c>
      <c r="E3998" s="171">
        <v>15060</v>
      </c>
      <c r="I3998" s="171">
        <v>43466</v>
      </c>
      <c r="J3998" s="169">
        <v>2.42</v>
      </c>
      <c r="K3998" s="171">
        <v>44287</v>
      </c>
      <c r="L3998" s="169">
        <v>13836.06</v>
      </c>
      <c r="M3998" s="169">
        <v>99.747200000000007</v>
      </c>
      <c r="N3998" s="170">
        <v>13801.08244</v>
      </c>
      <c r="O3998" s="169" t="str">
        <f t="shared" si="64"/>
        <v>SBA</v>
      </c>
    </row>
    <row r="3999" spans="1:15" hidden="1" outlineLevel="3" x14ac:dyDescent="0.25">
      <c r="A3999" s="169" t="s">
        <v>1379</v>
      </c>
      <c r="B3999" s="169" t="s">
        <v>1380</v>
      </c>
      <c r="C3999" s="169" t="s">
        <v>1381</v>
      </c>
      <c r="D3999" s="169">
        <v>2.4249999999999998</v>
      </c>
      <c r="E3999" s="171">
        <v>15060</v>
      </c>
      <c r="I3999" s="171">
        <v>43466</v>
      </c>
      <c r="J3999" s="169">
        <v>2.42</v>
      </c>
      <c r="K3999" s="171">
        <v>44317</v>
      </c>
      <c r="L3999" s="169">
        <v>13689.95</v>
      </c>
      <c r="M3999" s="169">
        <v>99.747200000000007</v>
      </c>
      <c r="N3999" s="170">
        <v>13655.34181</v>
      </c>
      <c r="O3999" s="169" t="str">
        <f t="shared" si="64"/>
        <v>SBA</v>
      </c>
    </row>
    <row r="4000" spans="1:15" hidden="1" outlineLevel="3" x14ac:dyDescent="0.25">
      <c r="A4000" s="169" t="s">
        <v>1379</v>
      </c>
      <c r="B4000" s="169" t="s">
        <v>1380</v>
      </c>
      <c r="C4000" s="169" t="s">
        <v>1381</v>
      </c>
      <c r="D4000" s="169">
        <v>2.4249999999999998</v>
      </c>
      <c r="E4000" s="171">
        <v>15060</v>
      </c>
      <c r="I4000" s="171">
        <v>43466</v>
      </c>
      <c r="J4000" s="169">
        <v>2.42</v>
      </c>
      <c r="K4000" s="171">
        <v>44348</v>
      </c>
      <c r="L4000" s="169">
        <v>13545.29</v>
      </c>
      <c r="M4000" s="169">
        <v>99.747200000000007</v>
      </c>
      <c r="N4000" s="170">
        <v>13511.04751</v>
      </c>
      <c r="O4000" s="169" t="str">
        <f t="shared" si="64"/>
        <v>SBA</v>
      </c>
    </row>
    <row r="4001" spans="1:15" hidden="1" outlineLevel="3" x14ac:dyDescent="0.25">
      <c r="A4001" s="169" t="s">
        <v>1379</v>
      </c>
      <c r="B4001" s="169" t="s">
        <v>1380</v>
      </c>
      <c r="C4001" s="169" t="s">
        <v>1381</v>
      </c>
      <c r="D4001" s="169">
        <v>2.4249999999999998</v>
      </c>
      <c r="E4001" s="171">
        <v>15060</v>
      </c>
      <c r="I4001" s="171">
        <v>43466</v>
      </c>
      <c r="J4001" s="169">
        <v>2.42</v>
      </c>
      <c r="K4001" s="171">
        <v>44378</v>
      </c>
      <c r="L4001" s="169">
        <v>13402.07</v>
      </c>
      <c r="M4001" s="169">
        <v>99.747200000000007</v>
      </c>
      <c r="N4001" s="170">
        <v>13368.18957</v>
      </c>
      <c r="O4001" s="169" t="str">
        <f t="shared" si="64"/>
        <v>SBA</v>
      </c>
    </row>
    <row r="4002" spans="1:15" hidden="1" outlineLevel="3" x14ac:dyDescent="0.25">
      <c r="A4002" s="169" t="s">
        <v>1379</v>
      </c>
      <c r="B4002" s="169" t="s">
        <v>1380</v>
      </c>
      <c r="C4002" s="169" t="s">
        <v>1381</v>
      </c>
      <c r="D4002" s="169">
        <v>2.4249999999999998</v>
      </c>
      <c r="E4002" s="171">
        <v>15060</v>
      </c>
      <c r="I4002" s="171">
        <v>43466</v>
      </c>
      <c r="J4002" s="169">
        <v>2.42</v>
      </c>
      <c r="K4002" s="171">
        <v>44409</v>
      </c>
      <c r="L4002" s="169">
        <v>13260.26</v>
      </c>
      <c r="M4002" s="169">
        <v>99.747200000000007</v>
      </c>
      <c r="N4002" s="170">
        <v>13226.73806</v>
      </c>
      <c r="O4002" s="169" t="str">
        <f t="shared" si="64"/>
        <v>SBA</v>
      </c>
    </row>
    <row r="4003" spans="1:15" hidden="1" outlineLevel="3" x14ac:dyDescent="0.25">
      <c r="A4003" s="169" t="s">
        <v>1379</v>
      </c>
      <c r="B4003" s="169" t="s">
        <v>1380</v>
      </c>
      <c r="C4003" s="169" t="s">
        <v>1381</v>
      </c>
      <c r="D4003" s="169">
        <v>2.4249999999999998</v>
      </c>
      <c r="E4003" s="171">
        <v>15060</v>
      </c>
      <c r="I4003" s="171">
        <v>43466</v>
      </c>
      <c r="J4003" s="169">
        <v>2.42</v>
      </c>
      <c r="K4003" s="171">
        <v>44440</v>
      </c>
      <c r="L4003" s="169">
        <v>13119.86</v>
      </c>
      <c r="M4003" s="169">
        <v>99.747200000000007</v>
      </c>
      <c r="N4003" s="170">
        <v>13086.69299</v>
      </c>
      <c r="O4003" s="169" t="str">
        <f t="shared" si="64"/>
        <v>SBA</v>
      </c>
    </row>
    <row r="4004" spans="1:15" hidden="1" outlineLevel="3" x14ac:dyDescent="0.25">
      <c r="A4004" s="169" t="s">
        <v>1379</v>
      </c>
      <c r="B4004" s="169" t="s">
        <v>1380</v>
      </c>
      <c r="C4004" s="169" t="s">
        <v>1381</v>
      </c>
      <c r="D4004" s="169">
        <v>2.4249999999999998</v>
      </c>
      <c r="E4004" s="171">
        <v>15060</v>
      </c>
      <c r="I4004" s="171">
        <v>43466</v>
      </c>
      <c r="J4004" s="169">
        <v>2.42</v>
      </c>
      <c r="K4004" s="171">
        <v>44470</v>
      </c>
      <c r="L4004" s="169">
        <v>12980.85</v>
      </c>
      <c r="M4004" s="169">
        <v>99.747200000000007</v>
      </c>
      <c r="N4004" s="170">
        <v>12948.03441</v>
      </c>
      <c r="O4004" s="169" t="str">
        <f t="shared" si="64"/>
        <v>SBA</v>
      </c>
    </row>
    <row r="4005" spans="1:15" hidden="1" outlineLevel="3" x14ac:dyDescent="0.25">
      <c r="A4005" s="169" t="s">
        <v>1379</v>
      </c>
      <c r="B4005" s="169" t="s">
        <v>1380</v>
      </c>
      <c r="C4005" s="169" t="s">
        <v>1381</v>
      </c>
      <c r="D4005" s="169">
        <v>2.4249999999999998</v>
      </c>
      <c r="E4005" s="171">
        <v>15060</v>
      </c>
      <c r="I4005" s="171">
        <v>43466</v>
      </c>
      <c r="J4005" s="169">
        <v>2.42</v>
      </c>
      <c r="K4005" s="171">
        <v>44501</v>
      </c>
      <c r="L4005" s="169">
        <v>12843.22</v>
      </c>
      <c r="M4005" s="169">
        <v>99.747200000000007</v>
      </c>
      <c r="N4005" s="170">
        <v>12810.752339999999</v>
      </c>
      <c r="O4005" s="169" t="str">
        <f t="shared" si="64"/>
        <v>SBA</v>
      </c>
    </row>
    <row r="4006" spans="1:15" hidden="1" outlineLevel="3" x14ac:dyDescent="0.25">
      <c r="A4006" s="169" t="s">
        <v>1379</v>
      </c>
      <c r="B4006" s="169" t="s">
        <v>1380</v>
      </c>
      <c r="C4006" s="169" t="s">
        <v>1381</v>
      </c>
      <c r="D4006" s="169">
        <v>2.4249999999999998</v>
      </c>
      <c r="E4006" s="171">
        <v>15060</v>
      </c>
      <c r="I4006" s="171">
        <v>43466</v>
      </c>
      <c r="J4006" s="169">
        <v>2.42</v>
      </c>
      <c r="K4006" s="171">
        <v>44531</v>
      </c>
      <c r="L4006" s="169">
        <v>12706.95</v>
      </c>
      <c r="M4006" s="169">
        <v>99.747200000000007</v>
      </c>
      <c r="N4006" s="170">
        <v>12674.82683</v>
      </c>
      <c r="O4006" s="169" t="str">
        <f t="shared" si="64"/>
        <v>SBA</v>
      </c>
    </row>
    <row r="4007" spans="1:15" hidden="1" outlineLevel="3" x14ac:dyDescent="0.25">
      <c r="A4007" s="169" t="s">
        <v>1379</v>
      </c>
      <c r="B4007" s="169" t="s">
        <v>1380</v>
      </c>
      <c r="C4007" s="169" t="s">
        <v>1381</v>
      </c>
      <c r="D4007" s="169">
        <v>2.4249999999999998</v>
      </c>
      <c r="E4007" s="171">
        <v>15060</v>
      </c>
      <c r="I4007" s="171">
        <v>43466</v>
      </c>
      <c r="J4007" s="169">
        <v>2.42</v>
      </c>
      <c r="K4007" s="171">
        <v>44562</v>
      </c>
      <c r="L4007" s="169">
        <v>12572.04</v>
      </c>
      <c r="M4007" s="169">
        <v>99.747200000000007</v>
      </c>
      <c r="N4007" s="170">
        <v>12540.257879999999</v>
      </c>
      <c r="O4007" s="169" t="str">
        <f t="shared" si="64"/>
        <v>SBA</v>
      </c>
    </row>
    <row r="4008" spans="1:15" hidden="1" outlineLevel="3" x14ac:dyDescent="0.25">
      <c r="A4008" s="169" t="s">
        <v>1379</v>
      </c>
      <c r="B4008" s="169" t="s">
        <v>1380</v>
      </c>
      <c r="C4008" s="169" t="s">
        <v>1381</v>
      </c>
      <c r="D4008" s="169">
        <v>2.4249999999999998</v>
      </c>
      <c r="E4008" s="171">
        <v>15060</v>
      </c>
      <c r="I4008" s="171">
        <v>43466</v>
      </c>
      <c r="J4008" s="169">
        <v>2.42</v>
      </c>
      <c r="K4008" s="171">
        <v>44593</v>
      </c>
      <c r="L4008" s="169">
        <v>12438.47</v>
      </c>
      <c r="M4008" s="169">
        <v>99.747200000000007</v>
      </c>
      <c r="N4008" s="170">
        <v>12407.02555</v>
      </c>
      <c r="O4008" s="169" t="str">
        <f t="shared" si="64"/>
        <v>SBA</v>
      </c>
    </row>
    <row r="4009" spans="1:15" hidden="1" outlineLevel="3" x14ac:dyDescent="0.25">
      <c r="A4009" s="169" t="s">
        <v>1379</v>
      </c>
      <c r="B4009" s="169" t="s">
        <v>1380</v>
      </c>
      <c r="C4009" s="169" t="s">
        <v>1381</v>
      </c>
      <c r="D4009" s="169">
        <v>2.4249999999999998</v>
      </c>
      <c r="E4009" s="171">
        <v>15060</v>
      </c>
      <c r="I4009" s="171">
        <v>43466</v>
      </c>
      <c r="J4009" s="169">
        <v>2.42</v>
      </c>
      <c r="K4009" s="171">
        <v>44621</v>
      </c>
      <c r="L4009" s="169">
        <v>12306.23</v>
      </c>
      <c r="M4009" s="169">
        <v>99.747200000000007</v>
      </c>
      <c r="N4009" s="170">
        <v>12275.119849999999</v>
      </c>
      <c r="O4009" s="169" t="str">
        <f t="shared" si="64"/>
        <v>SBA</v>
      </c>
    </row>
    <row r="4010" spans="1:15" hidden="1" outlineLevel="3" x14ac:dyDescent="0.25">
      <c r="A4010" s="169" t="s">
        <v>1379</v>
      </c>
      <c r="B4010" s="169" t="s">
        <v>1380</v>
      </c>
      <c r="C4010" s="169" t="s">
        <v>1381</v>
      </c>
      <c r="D4010" s="169">
        <v>2.4249999999999998</v>
      </c>
      <c r="E4010" s="171">
        <v>15060</v>
      </c>
      <c r="I4010" s="171">
        <v>43466</v>
      </c>
      <c r="J4010" s="169">
        <v>2.42</v>
      </c>
      <c r="K4010" s="171">
        <v>44652</v>
      </c>
      <c r="L4010" s="169">
        <v>12175.3</v>
      </c>
      <c r="M4010" s="169">
        <v>99.747200000000007</v>
      </c>
      <c r="N4010" s="170">
        <v>12144.520839999999</v>
      </c>
      <c r="O4010" s="169" t="str">
        <f t="shared" si="64"/>
        <v>SBA</v>
      </c>
    </row>
    <row r="4011" spans="1:15" hidden="1" outlineLevel="3" x14ac:dyDescent="0.25">
      <c r="A4011" s="169" t="s">
        <v>1379</v>
      </c>
      <c r="B4011" s="169" t="s">
        <v>1380</v>
      </c>
      <c r="C4011" s="169" t="s">
        <v>1381</v>
      </c>
      <c r="D4011" s="169">
        <v>2.4249999999999998</v>
      </c>
      <c r="E4011" s="171">
        <v>15060</v>
      </c>
      <c r="I4011" s="171">
        <v>43466</v>
      </c>
      <c r="J4011" s="169">
        <v>2.42</v>
      </c>
      <c r="K4011" s="171">
        <v>44682</v>
      </c>
      <c r="L4011" s="169">
        <v>12045.67</v>
      </c>
      <c r="M4011" s="169">
        <v>99.747200000000007</v>
      </c>
      <c r="N4011" s="170">
        <v>12015.21855</v>
      </c>
      <c r="O4011" s="169" t="str">
        <f t="shared" si="64"/>
        <v>SBA</v>
      </c>
    </row>
    <row r="4012" spans="1:15" hidden="1" outlineLevel="3" x14ac:dyDescent="0.25">
      <c r="A4012" s="169" t="s">
        <v>1379</v>
      </c>
      <c r="B4012" s="169" t="s">
        <v>1380</v>
      </c>
      <c r="C4012" s="169" t="s">
        <v>1381</v>
      </c>
      <c r="D4012" s="169">
        <v>2.4249999999999998</v>
      </c>
      <c r="E4012" s="171">
        <v>15060</v>
      </c>
      <c r="I4012" s="171">
        <v>43466</v>
      </c>
      <c r="J4012" s="169">
        <v>2.42</v>
      </c>
      <c r="K4012" s="171">
        <v>44713</v>
      </c>
      <c r="L4012" s="169">
        <v>11917.33</v>
      </c>
      <c r="M4012" s="169">
        <v>99.747200000000007</v>
      </c>
      <c r="N4012" s="170">
        <v>11887.20299</v>
      </c>
      <c r="O4012" s="169" t="str">
        <f t="shared" si="64"/>
        <v>SBA</v>
      </c>
    </row>
    <row r="4013" spans="1:15" hidden="1" outlineLevel="3" x14ac:dyDescent="0.25">
      <c r="A4013" s="169" t="s">
        <v>1379</v>
      </c>
      <c r="B4013" s="169" t="s">
        <v>1380</v>
      </c>
      <c r="C4013" s="169" t="s">
        <v>1381</v>
      </c>
      <c r="D4013" s="169">
        <v>2.4249999999999998</v>
      </c>
      <c r="E4013" s="171">
        <v>15060</v>
      </c>
      <c r="I4013" s="171">
        <v>43466</v>
      </c>
      <c r="J4013" s="169">
        <v>2.42</v>
      </c>
      <c r="K4013" s="171">
        <v>44743</v>
      </c>
      <c r="L4013" s="169">
        <v>11790.27</v>
      </c>
      <c r="M4013" s="169">
        <v>99.747200000000007</v>
      </c>
      <c r="N4013" s="170">
        <v>11760.4642</v>
      </c>
      <c r="O4013" s="169" t="str">
        <f t="shared" si="64"/>
        <v>SBA</v>
      </c>
    </row>
    <row r="4014" spans="1:15" hidden="1" outlineLevel="3" x14ac:dyDescent="0.25">
      <c r="A4014" s="169" t="s">
        <v>1379</v>
      </c>
      <c r="B4014" s="169" t="s">
        <v>1380</v>
      </c>
      <c r="C4014" s="169" t="s">
        <v>1381</v>
      </c>
      <c r="D4014" s="169">
        <v>2.4249999999999998</v>
      </c>
      <c r="E4014" s="171">
        <v>15060</v>
      </c>
      <c r="I4014" s="171">
        <v>43466</v>
      </c>
      <c r="J4014" s="169">
        <v>2.42</v>
      </c>
      <c r="K4014" s="171">
        <v>44774</v>
      </c>
      <c r="L4014" s="169">
        <v>11664.47</v>
      </c>
      <c r="M4014" s="169">
        <v>99.747200000000007</v>
      </c>
      <c r="N4014" s="170">
        <v>11634.98222</v>
      </c>
      <c r="O4014" s="169" t="str">
        <f t="shared" si="64"/>
        <v>SBA</v>
      </c>
    </row>
    <row r="4015" spans="1:15" hidden="1" outlineLevel="3" x14ac:dyDescent="0.25">
      <c r="A4015" s="169" t="s">
        <v>1379</v>
      </c>
      <c r="B4015" s="169" t="s">
        <v>1380</v>
      </c>
      <c r="C4015" s="169" t="s">
        <v>1381</v>
      </c>
      <c r="D4015" s="169">
        <v>2.4249999999999998</v>
      </c>
      <c r="E4015" s="171">
        <v>15060</v>
      </c>
      <c r="I4015" s="171">
        <v>43466</v>
      </c>
      <c r="J4015" s="169">
        <v>2.42</v>
      </c>
      <c r="K4015" s="171">
        <v>44805</v>
      </c>
      <c r="L4015" s="169">
        <v>11539.93</v>
      </c>
      <c r="M4015" s="169">
        <v>99.747200000000007</v>
      </c>
      <c r="N4015" s="170">
        <v>11510.75706</v>
      </c>
      <c r="O4015" s="169" t="str">
        <f t="shared" si="64"/>
        <v>SBA</v>
      </c>
    </row>
    <row r="4016" spans="1:15" hidden="1" outlineLevel="3" x14ac:dyDescent="0.25">
      <c r="A4016" s="169" t="s">
        <v>1379</v>
      </c>
      <c r="B4016" s="169" t="s">
        <v>1380</v>
      </c>
      <c r="C4016" s="169" t="s">
        <v>1381</v>
      </c>
      <c r="D4016" s="169">
        <v>2.4249999999999998</v>
      </c>
      <c r="E4016" s="171">
        <v>15060</v>
      </c>
      <c r="I4016" s="171">
        <v>43466</v>
      </c>
      <c r="J4016" s="169">
        <v>2.42</v>
      </c>
      <c r="K4016" s="171">
        <v>44835</v>
      </c>
      <c r="L4016" s="169">
        <v>11416.62</v>
      </c>
      <c r="M4016" s="169">
        <v>99.747200000000007</v>
      </c>
      <c r="N4016" s="170">
        <v>11387.75878</v>
      </c>
      <c r="O4016" s="169" t="str">
        <f t="shared" si="64"/>
        <v>SBA</v>
      </c>
    </row>
    <row r="4017" spans="1:15" hidden="1" outlineLevel="3" x14ac:dyDescent="0.25">
      <c r="A4017" s="169" t="s">
        <v>1379</v>
      </c>
      <c r="B4017" s="169" t="s">
        <v>1380</v>
      </c>
      <c r="C4017" s="169" t="s">
        <v>1381</v>
      </c>
      <c r="D4017" s="169">
        <v>2.4249999999999998</v>
      </c>
      <c r="E4017" s="171">
        <v>15060</v>
      </c>
      <c r="I4017" s="171">
        <v>43466</v>
      </c>
      <c r="J4017" s="169">
        <v>2.42</v>
      </c>
      <c r="K4017" s="171">
        <v>44866</v>
      </c>
      <c r="L4017" s="169">
        <v>11294.55</v>
      </c>
      <c r="M4017" s="169">
        <v>99.747200000000007</v>
      </c>
      <c r="N4017" s="170">
        <v>11265.997380000001</v>
      </c>
      <c r="O4017" s="169" t="str">
        <f t="shared" si="64"/>
        <v>SBA</v>
      </c>
    </row>
    <row r="4018" spans="1:15" hidden="1" outlineLevel="3" x14ac:dyDescent="0.25">
      <c r="A4018" s="169" t="s">
        <v>1379</v>
      </c>
      <c r="B4018" s="169" t="s">
        <v>1380</v>
      </c>
      <c r="C4018" s="169" t="s">
        <v>1381</v>
      </c>
      <c r="D4018" s="169">
        <v>2.4249999999999998</v>
      </c>
      <c r="E4018" s="171">
        <v>15060</v>
      </c>
      <c r="I4018" s="171">
        <v>43466</v>
      </c>
      <c r="J4018" s="169">
        <v>2.42</v>
      </c>
      <c r="K4018" s="171">
        <v>44896</v>
      </c>
      <c r="L4018" s="169">
        <v>11173.69</v>
      </c>
      <c r="M4018" s="169">
        <v>99.747200000000007</v>
      </c>
      <c r="N4018" s="170">
        <v>11145.44291</v>
      </c>
      <c r="O4018" s="169" t="str">
        <f t="shared" si="64"/>
        <v>SBA</v>
      </c>
    </row>
    <row r="4019" spans="1:15" hidden="1" outlineLevel="3" x14ac:dyDescent="0.25">
      <c r="A4019" s="169" t="s">
        <v>1379</v>
      </c>
      <c r="B4019" s="169" t="s">
        <v>1380</v>
      </c>
      <c r="C4019" s="169" t="s">
        <v>1381</v>
      </c>
      <c r="D4019" s="169">
        <v>2.4249999999999998</v>
      </c>
      <c r="E4019" s="171">
        <v>15060</v>
      </c>
      <c r="I4019" s="171">
        <v>43466</v>
      </c>
      <c r="J4019" s="169">
        <v>2.42</v>
      </c>
      <c r="K4019" s="171">
        <v>44927</v>
      </c>
      <c r="L4019" s="169">
        <v>11054.04</v>
      </c>
      <c r="M4019" s="169">
        <v>99.747200000000007</v>
      </c>
      <c r="N4019" s="170">
        <v>11026.09539</v>
      </c>
      <c r="O4019" s="169" t="str">
        <f t="shared" si="64"/>
        <v>SBA</v>
      </c>
    </row>
    <row r="4020" spans="1:15" hidden="1" outlineLevel="3" x14ac:dyDescent="0.25">
      <c r="A4020" s="169" t="s">
        <v>1379</v>
      </c>
      <c r="B4020" s="169" t="s">
        <v>1380</v>
      </c>
      <c r="C4020" s="169" t="s">
        <v>1381</v>
      </c>
      <c r="D4020" s="169">
        <v>2.4249999999999998</v>
      </c>
      <c r="E4020" s="171">
        <v>15060</v>
      </c>
      <c r="I4020" s="171">
        <v>43466</v>
      </c>
      <c r="J4020" s="169">
        <v>2.42</v>
      </c>
      <c r="K4020" s="171">
        <v>44958</v>
      </c>
      <c r="L4020" s="169">
        <v>10935.58</v>
      </c>
      <c r="M4020" s="169">
        <v>99.747200000000007</v>
      </c>
      <c r="N4020" s="170">
        <v>10907.93485</v>
      </c>
      <c r="O4020" s="169" t="str">
        <f t="shared" si="64"/>
        <v>SBA</v>
      </c>
    </row>
    <row r="4021" spans="1:15" hidden="1" outlineLevel="3" x14ac:dyDescent="0.25">
      <c r="A4021" s="169" t="s">
        <v>1379</v>
      </c>
      <c r="B4021" s="169" t="s">
        <v>1380</v>
      </c>
      <c r="C4021" s="169" t="s">
        <v>1381</v>
      </c>
      <c r="D4021" s="169">
        <v>2.4249999999999998</v>
      </c>
      <c r="E4021" s="171">
        <v>15060</v>
      </c>
      <c r="I4021" s="171">
        <v>43466</v>
      </c>
      <c r="J4021" s="169">
        <v>2.42</v>
      </c>
      <c r="K4021" s="171">
        <v>44986</v>
      </c>
      <c r="L4021" s="169">
        <v>10818.31</v>
      </c>
      <c r="M4021" s="169">
        <v>99.747200000000007</v>
      </c>
      <c r="N4021" s="170">
        <v>10790.961310000001</v>
      </c>
      <c r="O4021" s="169" t="str">
        <f t="shared" si="64"/>
        <v>SBA</v>
      </c>
    </row>
    <row r="4022" spans="1:15" hidden="1" outlineLevel="3" x14ac:dyDescent="0.25">
      <c r="A4022" s="169" t="s">
        <v>1379</v>
      </c>
      <c r="B4022" s="169" t="s">
        <v>1380</v>
      </c>
      <c r="C4022" s="169" t="s">
        <v>1381</v>
      </c>
      <c r="D4022" s="169">
        <v>2.4249999999999998</v>
      </c>
      <c r="E4022" s="171">
        <v>15060</v>
      </c>
      <c r="I4022" s="171">
        <v>43466</v>
      </c>
      <c r="J4022" s="169">
        <v>2.42</v>
      </c>
      <c r="K4022" s="171">
        <v>45017</v>
      </c>
      <c r="L4022" s="169">
        <v>10702.21</v>
      </c>
      <c r="M4022" s="169">
        <v>99.747200000000007</v>
      </c>
      <c r="N4022" s="170">
        <v>10675.15481</v>
      </c>
      <c r="O4022" s="169" t="str">
        <f t="shared" si="64"/>
        <v>SBA</v>
      </c>
    </row>
    <row r="4023" spans="1:15" hidden="1" outlineLevel="3" x14ac:dyDescent="0.25">
      <c r="A4023" s="169" t="s">
        <v>1379</v>
      </c>
      <c r="B4023" s="169" t="s">
        <v>1380</v>
      </c>
      <c r="C4023" s="169" t="s">
        <v>1381</v>
      </c>
      <c r="D4023" s="169">
        <v>2.4249999999999998</v>
      </c>
      <c r="E4023" s="171">
        <v>15060</v>
      </c>
      <c r="I4023" s="171">
        <v>43466</v>
      </c>
      <c r="J4023" s="169">
        <v>2.42</v>
      </c>
      <c r="K4023" s="171">
        <v>45047</v>
      </c>
      <c r="L4023" s="169">
        <v>10587.26</v>
      </c>
      <c r="M4023" s="169">
        <v>99.747200000000007</v>
      </c>
      <c r="N4023" s="170">
        <v>10560.49541</v>
      </c>
      <c r="O4023" s="169" t="str">
        <f t="shared" si="64"/>
        <v>SBA</v>
      </c>
    </row>
    <row r="4024" spans="1:15" hidden="1" outlineLevel="3" x14ac:dyDescent="0.25">
      <c r="A4024" s="169" t="s">
        <v>1379</v>
      </c>
      <c r="B4024" s="169" t="s">
        <v>1380</v>
      </c>
      <c r="C4024" s="169" t="s">
        <v>1381</v>
      </c>
      <c r="D4024" s="169">
        <v>2.4249999999999998</v>
      </c>
      <c r="E4024" s="171">
        <v>15060</v>
      </c>
      <c r="I4024" s="171">
        <v>43466</v>
      </c>
      <c r="J4024" s="169">
        <v>2.42</v>
      </c>
      <c r="K4024" s="171">
        <v>45078</v>
      </c>
      <c r="L4024" s="169">
        <v>10473.469999999999</v>
      </c>
      <c r="M4024" s="169">
        <v>99.747200000000007</v>
      </c>
      <c r="N4024" s="170">
        <v>10446.99307</v>
      </c>
      <c r="O4024" s="169" t="str">
        <f t="shared" si="64"/>
        <v>SBA</v>
      </c>
    </row>
    <row r="4025" spans="1:15" hidden="1" outlineLevel="3" x14ac:dyDescent="0.25">
      <c r="A4025" s="169" t="s">
        <v>1379</v>
      </c>
      <c r="B4025" s="169" t="s">
        <v>1380</v>
      </c>
      <c r="C4025" s="169" t="s">
        <v>1381</v>
      </c>
      <c r="D4025" s="169">
        <v>2.4249999999999998</v>
      </c>
      <c r="E4025" s="171">
        <v>15060</v>
      </c>
      <c r="I4025" s="171">
        <v>43466</v>
      </c>
      <c r="J4025" s="169">
        <v>2.42</v>
      </c>
      <c r="K4025" s="171">
        <v>45108</v>
      </c>
      <c r="L4025" s="169">
        <v>10360.81</v>
      </c>
      <c r="M4025" s="169">
        <v>99.747200000000007</v>
      </c>
      <c r="N4025" s="170">
        <v>10334.61787</v>
      </c>
      <c r="O4025" s="169" t="str">
        <f t="shared" si="64"/>
        <v>SBA</v>
      </c>
    </row>
    <row r="4026" spans="1:15" hidden="1" outlineLevel="3" x14ac:dyDescent="0.25">
      <c r="A4026" s="169" t="s">
        <v>1379</v>
      </c>
      <c r="B4026" s="169" t="s">
        <v>1380</v>
      </c>
      <c r="C4026" s="169" t="s">
        <v>1381</v>
      </c>
      <c r="D4026" s="169">
        <v>2.4249999999999998</v>
      </c>
      <c r="E4026" s="171">
        <v>15060</v>
      </c>
      <c r="I4026" s="171">
        <v>43466</v>
      </c>
      <c r="J4026" s="169">
        <v>2.42</v>
      </c>
      <c r="K4026" s="171">
        <v>45139</v>
      </c>
      <c r="L4026" s="169">
        <v>10249.280000000001</v>
      </c>
      <c r="M4026" s="169">
        <v>99.747200000000007</v>
      </c>
      <c r="N4026" s="170">
        <v>10223.36982</v>
      </c>
      <c r="O4026" s="169" t="str">
        <f t="shared" si="64"/>
        <v>SBA</v>
      </c>
    </row>
    <row r="4027" spans="1:15" hidden="1" outlineLevel="3" x14ac:dyDescent="0.25">
      <c r="A4027" s="169" t="s">
        <v>1379</v>
      </c>
      <c r="B4027" s="169" t="s">
        <v>1380</v>
      </c>
      <c r="C4027" s="169" t="s">
        <v>1381</v>
      </c>
      <c r="D4027" s="169">
        <v>2.4249999999999998</v>
      </c>
      <c r="E4027" s="171">
        <v>15060</v>
      </c>
      <c r="I4027" s="171">
        <v>43466</v>
      </c>
      <c r="J4027" s="169">
        <v>2.42</v>
      </c>
      <c r="K4027" s="171">
        <v>45170</v>
      </c>
      <c r="L4027" s="169">
        <v>10138.870000000001</v>
      </c>
      <c r="M4027" s="169">
        <v>99.747200000000007</v>
      </c>
      <c r="N4027" s="170">
        <v>10113.238939999999</v>
      </c>
      <c r="O4027" s="169" t="str">
        <f t="shared" si="64"/>
        <v>SBA</v>
      </c>
    </row>
    <row r="4028" spans="1:15" hidden="1" outlineLevel="3" x14ac:dyDescent="0.25">
      <c r="A4028" s="169" t="s">
        <v>1379</v>
      </c>
      <c r="B4028" s="169" t="s">
        <v>1380</v>
      </c>
      <c r="C4028" s="169" t="s">
        <v>1381</v>
      </c>
      <c r="D4028" s="169">
        <v>2.4249999999999998</v>
      </c>
      <c r="E4028" s="171">
        <v>15060</v>
      </c>
      <c r="I4028" s="171">
        <v>43466</v>
      </c>
      <c r="J4028" s="169">
        <v>2.42</v>
      </c>
      <c r="K4028" s="171">
        <v>45200</v>
      </c>
      <c r="L4028" s="169">
        <v>10029.56</v>
      </c>
      <c r="M4028" s="169">
        <v>99.747200000000007</v>
      </c>
      <c r="N4028" s="170">
        <v>10004.20527</v>
      </c>
      <c r="O4028" s="169" t="str">
        <f t="shared" si="64"/>
        <v>SBA</v>
      </c>
    </row>
    <row r="4029" spans="1:15" hidden="1" outlineLevel="3" x14ac:dyDescent="0.25">
      <c r="A4029" s="169" t="s">
        <v>1379</v>
      </c>
      <c r="B4029" s="169" t="s">
        <v>1380</v>
      </c>
      <c r="C4029" s="169" t="s">
        <v>1381</v>
      </c>
      <c r="D4029" s="169">
        <v>2.4249999999999998</v>
      </c>
      <c r="E4029" s="171">
        <v>15060</v>
      </c>
      <c r="I4029" s="171">
        <v>43466</v>
      </c>
      <c r="J4029" s="169">
        <v>2.42</v>
      </c>
      <c r="K4029" s="171">
        <v>45231</v>
      </c>
      <c r="L4029" s="169">
        <v>9921.35</v>
      </c>
      <c r="M4029" s="169">
        <v>99.747200000000007</v>
      </c>
      <c r="N4029" s="170">
        <v>9896.2688269999999</v>
      </c>
      <c r="O4029" s="169" t="str">
        <f t="shared" si="64"/>
        <v>SBA</v>
      </c>
    </row>
    <row r="4030" spans="1:15" hidden="1" outlineLevel="3" x14ac:dyDescent="0.25">
      <c r="A4030" s="169" t="s">
        <v>1379</v>
      </c>
      <c r="B4030" s="169" t="s">
        <v>1380</v>
      </c>
      <c r="C4030" s="169" t="s">
        <v>1381</v>
      </c>
      <c r="D4030" s="169">
        <v>2.4249999999999998</v>
      </c>
      <c r="E4030" s="171">
        <v>15060</v>
      </c>
      <c r="I4030" s="171">
        <v>43466</v>
      </c>
      <c r="J4030" s="169">
        <v>2.42</v>
      </c>
      <c r="K4030" s="171">
        <v>45261</v>
      </c>
      <c r="L4030" s="169">
        <v>9814.2199999999993</v>
      </c>
      <c r="M4030" s="169">
        <v>99.747200000000007</v>
      </c>
      <c r="N4030" s="170">
        <v>9789.4096520000003</v>
      </c>
      <c r="O4030" s="169" t="str">
        <f t="shared" si="64"/>
        <v>SBA</v>
      </c>
    </row>
    <row r="4031" spans="1:15" hidden="1" outlineLevel="3" x14ac:dyDescent="0.25">
      <c r="A4031" s="169" t="s">
        <v>1379</v>
      </c>
      <c r="B4031" s="169" t="s">
        <v>1380</v>
      </c>
      <c r="C4031" s="169" t="s">
        <v>1381</v>
      </c>
      <c r="D4031" s="169">
        <v>2.4249999999999998</v>
      </c>
      <c r="E4031" s="171">
        <v>15060</v>
      </c>
      <c r="I4031" s="171">
        <v>43466</v>
      </c>
      <c r="J4031" s="169">
        <v>2.42</v>
      </c>
      <c r="K4031" s="171">
        <v>45292</v>
      </c>
      <c r="L4031" s="169">
        <v>9708.17</v>
      </c>
      <c r="M4031" s="169">
        <v>99.747200000000007</v>
      </c>
      <c r="N4031" s="170">
        <v>9683.6277460000001</v>
      </c>
      <c r="O4031" s="169" t="str">
        <f t="shared" si="64"/>
        <v>SBA</v>
      </c>
    </row>
    <row r="4032" spans="1:15" hidden="1" outlineLevel="3" x14ac:dyDescent="0.25">
      <c r="A4032" s="169" t="s">
        <v>1379</v>
      </c>
      <c r="B4032" s="169" t="s">
        <v>1380</v>
      </c>
      <c r="C4032" s="169" t="s">
        <v>1381</v>
      </c>
      <c r="D4032" s="169">
        <v>2.4249999999999998</v>
      </c>
      <c r="E4032" s="171">
        <v>15060</v>
      </c>
      <c r="I4032" s="171">
        <v>43466</v>
      </c>
      <c r="J4032" s="169">
        <v>2.42</v>
      </c>
      <c r="K4032" s="171">
        <v>45323</v>
      </c>
      <c r="L4032" s="169">
        <v>9603.18</v>
      </c>
      <c r="M4032" s="169">
        <v>99.747200000000007</v>
      </c>
      <c r="N4032" s="170">
        <v>9578.9031610000002</v>
      </c>
      <c r="O4032" s="169" t="str">
        <f t="shared" ref="O4032:O4095" si="65">LEFT(B4032,3)</f>
        <v>SBA</v>
      </c>
    </row>
    <row r="4033" spans="1:15" hidden="1" outlineLevel="3" x14ac:dyDescent="0.25">
      <c r="A4033" s="169" t="s">
        <v>1379</v>
      </c>
      <c r="B4033" s="169" t="s">
        <v>1380</v>
      </c>
      <c r="C4033" s="169" t="s">
        <v>1381</v>
      </c>
      <c r="D4033" s="169">
        <v>2.4249999999999998</v>
      </c>
      <c r="E4033" s="171">
        <v>15060</v>
      </c>
      <c r="I4033" s="171">
        <v>43466</v>
      </c>
      <c r="J4033" s="169">
        <v>2.42</v>
      </c>
      <c r="K4033" s="171">
        <v>45352</v>
      </c>
      <c r="L4033" s="169">
        <v>9499.24</v>
      </c>
      <c r="M4033" s="169">
        <v>99.747200000000007</v>
      </c>
      <c r="N4033" s="170">
        <v>9475.2259209999993</v>
      </c>
      <c r="O4033" s="169" t="str">
        <f t="shared" si="65"/>
        <v>SBA</v>
      </c>
    </row>
    <row r="4034" spans="1:15" hidden="1" outlineLevel="3" x14ac:dyDescent="0.25">
      <c r="A4034" s="169" t="s">
        <v>1379</v>
      </c>
      <c r="B4034" s="169" t="s">
        <v>1380</v>
      </c>
      <c r="C4034" s="169" t="s">
        <v>1381</v>
      </c>
      <c r="D4034" s="169">
        <v>2.4249999999999998</v>
      </c>
      <c r="E4034" s="171">
        <v>15060</v>
      </c>
      <c r="I4034" s="171">
        <v>43466</v>
      </c>
      <c r="J4034" s="169">
        <v>2.42</v>
      </c>
      <c r="K4034" s="171">
        <v>45383</v>
      </c>
      <c r="L4034" s="169">
        <v>9396.34</v>
      </c>
      <c r="M4034" s="169">
        <v>99.747200000000007</v>
      </c>
      <c r="N4034" s="170">
        <v>9372.5860520000006</v>
      </c>
      <c r="O4034" s="169" t="str">
        <f t="shared" si="65"/>
        <v>SBA</v>
      </c>
    </row>
    <row r="4035" spans="1:15" hidden="1" outlineLevel="3" x14ac:dyDescent="0.25">
      <c r="A4035" s="169" t="s">
        <v>1379</v>
      </c>
      <c r="B4035" s="169" t="s">
        <v>1380</v>
      </c>
      <c r="C4035" s="169" t="s">
        <v>1381</v>
      </c>
      <c r="D4035" s="169">
        <v>2.4249999999999998</v>
      </c>
      <c r="E4035" s="171">
        <v>15060</v>
      </c>
      <c r="I4035" s="171">
        <v>43466</v>
      </c>
      <c r="J4035" s="169">
        <v>2.42</v>
      </c>
      <c r="K4035" s="171">
        <v>45413</v>
      </c>
      <c r="L4035" s="169">
        <v>9294.48</v>
      </c>
      <c r="M4035" s="169">
        <v>99.747200000000007</v>
      </c>
      <c r="N4035" s="170">
        <v>9270.9835550000007</v>
      </c>
      <c r="O4035" s="169" t="str">
        <f t="shared" si="65"/>
        <v>SBA</v>
      </c>
    </row>
    <row r="4036" spans="1:15" hidden="1" outlineLevel="3" x14ac:dyDescent="0.25">
      <c r="A4036" s="169" t="s">
        <v>1379</v>
      </c>
      <c r="B4036" s="169" t="s">
        <v>1380</v>
      </c>
      <c r="C4036" s="169" t="s">
        <v>1381</v>
      </c>
      <c r="D4036" s="169">
        <v>2.4249999999999998</v>
      </c>
      <c r="E4036" s="171">
        <v>15060</v>
      </c>
      <c r="I4036" s="171">
        <v>43466</v>
      </c>
      <c r="J4036" s="169">
        <v>2.42</v>
      </c>
      <c r="K4036" s="171">
        <v>45444</v>
      </c>
      <c r="L4036" s="169">
        <v>9193.64</v>
      </c>
      <c r="M4036" s="169">
        <v>99.747200000000007</v>
      </c>
      <c r="N4036" s="170">
        <v>9170.3984779999992</v>
      </c>
      <c r="O4036" s="169" t="str">
        <f t="shared" si="65"/>
        <v>SBA</v>
      </c>
    </row>
    <row r="4037" spans="1:15" hidden="1" outlineLevel="3" x14ac:dyDescent="0.25">
      <c r="A4037" s="169" t="s">
        <v>1379</v>
      </c>
      <c r="B4037" s="169" t="s">
        <v>1380</v>
      </c>
      <c r="C4037" s="169" t="s">
        <v>1381</v>
      </c>
      <c r="D4037" s="169">
        <v>2.4249999999999998</v>
      </c>
      <c r="E4037" s="171">
        <v>15060</v>
      </c>
      <c r="I4037" s="171">
        <v>43466</v>
      </c>
      <c r="J4037" s="169">
        <v>2.42</v>
      </c>
      <c r="K4037" s="171">
        <v>45474</v>
      </c>
      <c r="L4037" s="169">
        <v>9093.82</v>
      </c>
      <c r="M4037" s="169">
        <v>99.747200000000007</v>
      </c>
      <c r="N4037" s="170">
        <v>9070.8308230000002</v>
      </c>
      <c r="O4037" s="169" t="str">
        <f t="shared" si="65"/>
        <v>SBA</v>
      </c>
    </row>
    <row r="4038" spans="1:15" hidden="1" outlineLevel="3" x14ac:dyDescent="0.25">
      <c r="A4038" s="169" t="s">
        <v>1379</v>
      </c>
      <c r="B4038" s="169" t="s">
        <v>1380</v>
      </c>
      <c r="C4038" s="169" t="s">
        <v>1381</v>
      </c>
      <c r="D4038" s="169">
        <v>2.4249999999999998</v>
      </c>
      <c r="E4038" s="171">
        <v>15060</v>
      </c>
      <c r="I4038" s="171">
        <v>43466</v>
      </c>
      <c r="J4038" s="169">
        <v>2.42</v>
      </c>
      <c r="K4038" s="171">
        <v>45505</v>
      </c>
      <c r="L4038" s="169">
        <v>8995</v>
      </c>
      <c r="M4038" s="169">
        <v>99.747200000000007</v>
      </c>
      <c r="N4038" s="170">
        <v>8972.2606400000004</v>
      </c>
      <c r="O4038" s="169" t="str">
        <f t="shared" si="65"/>
        <v>SBA</v>
      </c>
    </row>
    <row r="4039" spans="1:15" hidden="1" outlineLevel="3" x14ac:dyDescent="0.25">
      <c r="A4039" s="169" t="s">
        <v>1379</v>
      </c>
      <c r="B4039" s="169" t="s">
        <v>1380</v>
      </c>
      <c r="C4039" s="169" t="s">
        <v>1381</v>
      </c>
      <c r="D4039" s="169">
        <v>2.4249999999999998</v>
      </c>
      <c r="E4039" s="171">
        <v>15060</v>
      </c>
      <c r="I4039" s="171">
        <v>43466</v>
      </c>
      <c r="J4039" s="169">
        <v>2.42</v>
      </c>
      <c r="K4039" s="171">
        <v>45536</v>
      </c>
      <c r="L4039" s="169">
        <v>8897.17</v>
      </c>
      <c r="M4039" s="169">
        <v>99.747200000000007</v>
      </c>
      <c r="N4039" s="170">
        <v>8874.6779540000007</v>
      </c>
      <c r="O4039" s="169" t="str">
        <f t="shared" si="65"/>
        <v>SBA</v>
      </c>
    </row>
    <row r="4040" spans="1:15" hidden="1" outlineLevel="3" x14ac:dyDescent="0.25">
      <c r="A4040" s="169" t="s">
        <v>1379</v>
      </c>
      <c r="B4040" s="169" t="s">
        <v>1380</v>
      </c>
      <c r="C4040" s="169" t="s">
        <v>1381</v>
      </c>
      <c r="D4040" s="169">
        <v>2.4249999999999998</v>
      </c>
      <c r="E4040" s="171">
        <v>15060</v>
      </c>
      <c r="I4040" s="171">
        <v>43466</v>
      </c>
      <c r="J4040" s="169">
        <v>2.42</v>
      </c>
      <c r="K4040" s="171">
        <v>45566</v>
      </c>
      <c r="L4040" s="169">
        <v>8800.33</v>
      </c>
      <c r="M4040" s="169">
        <v>99.747200000000007</v>
      </c>
      <c r="N4040" s="170">
        <v>8778.0827659999995</v>
      </c>
      <c r="O4040" s="169" t="str">
        <f t="shared" si="65"/>
        <v>SBA</v>
      </c>
    </row>
    <row r="4041" spans="1:15" hidden="1" outlineLevel="3" x14ac:dyDescent="0.25">
      <c r="A4041" s="169" t="s">
        <v>1379</v>
      </c>
      <c r="B4041" s="169" t="s">
        <v>1380</v>
      </c>
      <c r="C4041" s="169" t="s">
        <v>1381</v>
      </c>
      <c r="D4041" s="169">
        <v>2.4249999999999998</v>
      </c>
      <c r="E4041" s="171">
        <v>15060</v>
      </c>
      <c r="I4041" s="171">
        <v>43466</v>
      </c>
      <c r="J4041" s="169">
        <v>2.42</v>
      </c>
      <c r="K4041" s="171">
        <v>45597</v>
      </c>
      <c r="L4041" s="169">
        <v>8704.4599999999991</v>
      </c>
      <c r="M4041" s="169">
        <v>99.747200000000007</v>
      </c>
      <c r="N4041" s="170">
        <v>8682.4551250000004</v>
      </c>
      <c r="O4041" s="169" t="str">
        <f t="shared" si="65"/>
        <v>SBA</v>
      </c>
    </row>
    <row r="4042" spans="1:15" hidden="1" outlineLevel="3" x14ac:dyDescent="0.25">
      <c r="A4042" s="169" t="s">
        <v>1379</v>
      </c>
      <c r="B4042" s="169" t="s">
        <v>1380</v>
      </c>
      <c r="C4042" s="169" t="s">
        <v>1381</v>
      </c>
      <c r="D4042" s="169">
        <v>2.4249999999999998</v>
      </c>
      <c r="E4042" s="171">
        <v>15060</v>
      </c>
      <c r="I4042" s="171">
        <v>43466</v>
      </c>
      <c r="J4042" s="169">
        <v>2.42</v>
      </c>
      <c r="K4042" s="171">
        <v>45627</v>
      </c>
      <c r="L4042" s="169">
        <v>8609.56</v>
      </c>
      <c r="M4042" s="169">
        <v>99.747200000000007</v>
      </c>
      <c r="N4042" s="170">
        <v>8587.795032</v>
      </c>
      <c r="O4042" s="169" t="str">
        <f t="shared" si="65"/>
        <v>SBA</v>
      </c>
    </row>
    <row r="4043" spans="1:15" hidden="1" outlineLevel="3" x14ac:dyDescent="0.25">
      <c r="A4043" s="169" t="s">
        <v>1379</v>
      </c>
      <c r="B4043" s="169" t="s">
        <v>1380</v>
      </c>
      <c r="C4043" s="169" t="s">
        <v>1381</v>
      </c>
      <c r="D4043" s="169">
        <v>2.4249999999999998</v>
      </c>
      <c r="E4043" s="171">
        <v>15060</v>
      </c>
      <c r="I4043" s="171">
        <v>43466</v>
      </c>
      <c r="J4043" s="169">
        <v>2.42</v>
      </c>
      <c r="K4043" s="171">
        <v>45658</v>
      </c>
      <c r="L4043" s="169">
        <v>8515.6200000000008</v>
      </c>
      <c r="M4043" s="169">
        <v>99.747200000000007</v>
      </c>
      <c r="N4043" s="170">
        <v>8494.0925129999996</v>
      </c>
      <c r="O4043" s="169" t="str">
        <f t="shared" si="65"/>
        <v>SBA</v>
      </c>
    </row>
    <row r="4044" spans="1:15" hidden="1" outlineLevel="3" x14ac:dyDescent="0.25">
      <c r="A4044" s="169" t="s">
        <v>1379</v>
      </c>
      <c r="B4044" s="169" t="s">
        <v>1380</v>
      </c>
      <c r="C4044" s="169" t="s">
        <v>1381</v>
      </c>
      <c r="D4044" s="169">
        <v>2.4249999999999998</v>
      </c>
      <c r="E4044" s="171">
        <v>15060</v>
      </c>
      <c r="I4044" s="171">
        <v>43466</v>
      </c>
      <c r="J4044" s="169">
        <v>2.42</v>
      </c>
      <c r="K4044" s="171">
        <v>45689</v>
      </c>
      <c r="L4044" s="169">
        <v>8422.6200000000008</v>
      </c>
      <c r="M4044" s="169">
        <v>99.747200000000007</v>
      </c>
      <c r="N4044" s="170">
        <v>8401.3276170000008</v>
      </c>
      <c r="O4044" s="169" t="str">
        <f t="shared" si="65"/>
        <v>SBA</v>
      </c>
    </row>
    <row r="4045" spans="1:15" hidden="1" outlineLevel="3" x14ac:dyDescent="0.25">
      <c r="A4045" s="169" t="s">
        <v>1379</v>
      </c>
      <c r="B4045" s="169" t="s">
        <v>1380</v>
      </c>
      <c r="C4045" s="169" t="s">
        <v>1381</v>
      </c>
      <c r="D4045" s="169">
        <v>2.4249999999999998</v>
      </c>
      <c r="E4045" s="171">
        <v>15060</v>
      </c>
      <c r="I4045" s="171">
        <v>43466</v>
      </c>
      <c r="J4045" s="169">
        <v>2.42</v>
      </c>
      <c r="K4045" s="171">
        <v>45717</v>
      </c>
      <c r="L4045" s="169">
        <v>8330.56</v>
      </c>
      <c r="M4045" s="169">
        <v>99.747200000000007</v>
      </c>
      <c r="N4045" s="170">
        <v>8309.500344</v>
      </c>
      <c r="O4045" s="169" t="str">
        <f t="shared" si="65"/>
        <v>SBA</v>
      </c>
    </row>
    <row r="4046" spans="1:15" hidden="1" outlineLevel="3" x14ac:dyDescent="0.25">
      <c r="A4046" s="169" t="s">
        <v>1379</v>
      </c>
      <c r="B4046" s="169" t="s">
        <v>1380</v>
      </c>
      <c r="C4046" s="169" t="s">
        <v>1381</v>
      </c>
      <c r="D4046" s="169">
        <v>2.4249999999999998</v>
      </c>
      <c r="E4046" s="171">
        <v>15060</v>
      </c>
      <c r="I4046" s="171">
        <v>43466</v>
      </c>
      <c r="J4046" s="169">
        <v>2.42</v>
      </c>
      <c r="K4046" s="171">
        <v>45748</v>
      </c>
      <c r="L4046" s="169">
        <v>8239.43</v>
      </c>
      <c r="M4046" s="169">
        <v>99.747200000000007</v>
      </c>
      <c r="N4046" s="170">
        <v>8218.6007210000007</v>
      </c>
      <c r="O4046" s="169" t="str">
        <f t="shared" si="65"/>
        <v>SBA</v>
      </c>
    </row>
    <row r="4047" spans="1:15" hidden="1" outlineLevel="3" x14ac:dyDescent="0.25">
      <c r="A4047" s="169" t="s">
        <v>1379</v>
      </c>
      <c r="B4047" s="169" t="s">
        <v>1380</v>
      </c>
      <c r="C4047" s="169" t="s">
        <v>1381</v>
      </c>
      <c r="D4047" s="169">
        <v>2.4249999999999998</v>
      </c>
      <c r="E4047" s="171">
        <v>15060</v>
      </c>
      <c r="I4047" s="171">
        <v>43466</v>
      </c>
      <c r="J4047" s="169">
        <v>2.42</v>
      </c>
      <c r="K4047" s="171">
        <v>45778</v>
      </c>
      <c r="L4047" s="169">
        <v>8149.22</v>
      </c>
      <c r="M4047" s="169">
        <v>99.747200000000007</v>
      </c>
      <c r="N4047" s="170">
        <v>8128.6187719999998</v>
      </c>
      <c r="O4047" s="169" t="str">
        <f t="shared" si="65"/>
        <v>SBA</v>
      </c>
    </row>
    <row r="4048" spans="1:15" hidden="1" outlineLevel="3" x14ac:dyDescent="0.25">
      <c r="A4048" s="169" t="s">
        <v>1379</v>
      </c>
      <c r="B4048" s="169" t="s">
        <v>1380</v>
      </c>
      <c r="C4048" s="169" t="s">
        <v>1381</v>
      </c>
      <c r="D4048" s="169">
        <v>2.4249999999999998</v>
      </c>
      <c r="E4048" s="171">
        <v>15060</v>
      </c>
      <c r="I4048" s="171">
        <v>43466</v>
      </c>
      <c r="J4048" s="169">
        <v>2.42</v>
      </c>
      <c r="K4048" s="171">
        <v>45809</v>
      </c>
      <c r="L4048" s="169">
        <v>8059.92</v>
      </c>
      <c r="M4048" s="169">
        <v>99.747200000000007</v>
      </c>
      <c r="N4048" s="170">
        <v>8039.5445220000001</v>
      </c>
      <c r="O4048" s="169" t="str">
        <f t="shared" si="65"/>
        <v>SBA</v>
      </c>
    </row>
    <row r="4049" spans="1:15" hidden="1" outlineLevel="3" x14ac:dyDescent="0.25">
      <c r="A4049" s="169" t="s">
        <v>1379</v>
      </c>
      <c r="B4049" s="169" t="s">
        <v>1380</v>
      </c>
      <c r="C4049" s="169" t="s">
        <v>1381</v>
      </c>
      <c r="D4049" s="169">
        <v>2.4249999999999998</v>
      </c>
      <c r="E4049" s="171">
        <v>15060</v>
      </c>
      <c r="I4049" s="171">
        <v>43466</v>
      </c>
      <c r="J4049" s="169">
        <v>2.42</v>
      </c>
      <c r="K4049" s="171">
        <v>45839</v>
      </c>
      <c r="L4049" s="169">
        <v>7971.52</v>
      </c>
      <c r="M4049" s="169">
        <v>99.747200000000007</v>
      </c>
      <c r="N4049" s="170">
        <v>7951.3679970000003</v>
      </c>
      <c r="O4049" s="169" t="str">
        <f t="shared" si="65"/>
        <v>SBA</v>
      </c>
    </row>
    <row r="4050" spans="1:15" hidden="1" outlineLevel="3" x14ac:dyDescent="0.25">
      <c r="A4050" s="169" t="s">
        <v>1379</v>
      </c>
      <c r="B4050" s="169" t="s">
        <v>1380</v>
      </c>
      <c r="C4050" s="169" t="s">
        <v>1381</v>
      </c>
      <c r="D4050" s="169">
        <v>2.4249999999999998</v>
      </c>
      <c r="E4050" s="171">
        <v>15060</v>
      </c>
      <c r="I4050" s="171">
        <v>43466</v>
      </c>
      <c r="J4050" s="169">
        <v>2.42</v>
      </c>
      <c r="K4050" s="171">
        <v>45870</v>
      </c>
      <c r="L4050" s="169">
        <v>7884.02</v>
      </c>
      <c r="M4050" s="169">
        <v>99.747200000000007</v>
      </c>
      <c r="N4050" s="170">
        <v>7864.0891970000002</v>
      </c>
      <c r="O4050" s="169" t="str">
        <f t="shared" si="65"/>
        <v>SBA</v>
      </c>
    </row>
    <row r="4051" spans="1:15" hidden="1" outlineLevel="3" x14ac:dyDescent="0.25">
      <c r="A4051" s="169" t="s">
        <v>1379</v>
      </c>
      <c r="B4051" s="169" t="s">
        <v>1380</v>
      </c>
      <c r="C4051" s="169" t="s">
        <v>1381</v>
      </c>
      <c r="D4051" s="169">
        <v>2.4249999999999998</v>
      </c>
      <c r="E4051" s="171">
        <v>15060</v>
      </c>
      <c r="I4051" s="171">
        <v>43466</v>
      </c>
      <c r="J4051" s="169">
        <v>2.42</v>
      </c>
      <c r="K4051" s="171">
        <v>45901</v>
      </c>
      <c r="L4051" s="169">
        <v>7797.4</v>
      </c>
      <c r="M4051" s="169">
        <v>99.747200000000007</v>
      </c>
      <c r="N4051" s="170">
        <v>7777.6881729999996</v>
      </c>
      <c r="O4051" s="169" t="str">
        <f t="shared" si="65"/>
        <v>SBA</v>
      </c>
    </row>
    <row r="4052" spans="1:15" hidden="1" outlineLevel="3" x14ac:dyDescent="0.25">
      <c r="A4052" s="169" t="s">
        <v>1379</v>
      </c>
      <c r="B4052" s="169" t="s">
        <v>1380</v>
      </c>
      <c r="C4052" s="169" t="s">
        <v>1381</v>
      </c>
      <c r="D4052" s="169">
        <v>2.4249999999999998</v>
      </c>
      <c r="E4052" s="171">
        <v>15060</v>
      </c>
      <c r="I4052" s="171">
        <v>43466</v>
      </c>
      <c r="J4052" s="169">
        <v>2.42</v>
      </c>
      <c r="K4052" s="171">
        <v>45931</v>
      </c>
      <c r="L4052" s="169">
        <v>7711.66</v>
      </c>
      <c r="M4052" s="169">
        <v>99.747200000000007</v>
      </c>
      <c r="N4052" s="170">
        <v>7692.1649239999997</v>
      </c>
      <c r="O4052" s="169" t="str">
        <f t="shared" si="65"/>
        <v>SBA</v>
      </c>
    </row>
    <row r="4053" spans="1:15" hidden="1" outlineLevel="3" x14ac:dyDescent="0.25">
      <c r="A4053" s="169" t="s">
        <v>1379</v>
      </c>
      <c r="B4053" s="169" t="s">
        <v>1380</v>
      </c>
      <c r="C4053" s="169" t="s">
        <v>1381</v>
      </c>
      <c r="D4053" s="169">
        <v>2.4249999999999998</v>
      </c>
      <c r="E4053" s="171">
        <v>15060</v>
      </c>
      <c r="I4053" s="171">
        <v>43466</v>
      </c>
      <c r="J4053" s="169">
        <v>2.42</v>
      </c>
      <c r="K4053" s="171">
        <v>45962</v>
      </c>
      <c r="L4053" s="169">
        <v>7626.78</v>
      </c>
      <c r="M4053" s="169">
        <v>99.747200000000007</v>
      </c>
      <c r="N4053" s="170">
        <v>7607.4994999999999</v>
      </c>
      <c r="O4053" s="169" t="str">
        <f t="shared" si="65"/>
        <v>SBA</v>
      </c>
    </row>
    <row r="4054" spans="1:15" hidden="1" outlineLevel="3" x14ac:dyDescent="0.25">
      <c r="A4054" s="169" t="s">
        <v>1379</v>
      </c>
      <c r="B4054" s="169" t="s">
        <v>1380</v>
      </c>
      <c r="C4054" s="169" t="s">
        <v>1381</v>
      </c>
      <c r="D4054" s="169">
        <v>2.4249999999999998</v>
      </c>
      <c r="E4054" s="171">
        <v>15060</v>
      </c>
      <c r="I4054" s="171">
        <v>43466</v>
      </c>
      <c r="J4054" s="169">
        <v>2.42</v>
      </c>
      <c r="K4054" s="171">
        <v>45992</v>
      </c>
      <c r="L4054" s="169">
        <v>7542.77</v>
      </c>
      <c r="M4054" s="169">
        <v>99.747200000000007</v>
      </c>
      <c r="N4054" s="170">
        <v>7523.7018770000004</v>
      </c>
      <c r="O4054" s="169" t="str">
        <f t="shared" si="65"/>
        <v>SBA</v>
      </c>
    </row>
    <row r="4055" spans="1:15" hidden="1" outlineLevel="3" x14ac:dyDescent="0.25">
      <c r="A4055" s="169" t="s">
        <v>1379</v>
      </c>
      <c r="B4055" s="169" t="s">
        <v>1380</v>
      </c>
      <c r="C4055" s="169" t="s">
        <v>1381</v>
      </c>
      <c r="D4055" s="169">
        <v>2.4249999999999998</v>
      </c>
      <c r="E4055" s="171">
        <v>15060</v>
      </c>
      <c r="I4055" s="171">
        <v>43466</v>
      </c>
      <c r="J4055" s="169">
        <v>2.42</v>
      </c>
      <c r="K4055" s="171">
        <v>46023</v>
      </c>
      <c r="L4055" s="169">
        <v>7459.6</v>
      </c>
      <c r="M4055" s="169">
        <v>99.747200000000007</v>
      </c>
      <c r="N4055" s="170">
        <v>7440.742131</v>
      </c>
      <c r="O4055" s="169" t="str">
        <f t="shared" si="65"/>
        <v>SBA</v>
      </c>
    </row>
    <row r="4056" spans="1:15" hidden="1" outlineLevel="3" x14ac:dyDescent="0.25">
      <c r="A4056" s="169" t="s">
        <v>1379</v>
      </c>
      <c r="B4056" s="169" t="s">
        <v>1380</v>
      </c>
      <c r="C4056" s="169" t="s">
        <v>1381</v>
      </c>
      <c r="D4056" s="169">
        <v>2.4249999999999998</v>
      </c>
      <c r="E4056" s="171">
        <v>15060</v>
      </c>
      <c r="I4056" s="171">
        <v>43466</v>
      </c>
      <c r="J4056" s="169">
        <v>2.42</v>
      </c>
      <c r="K4056" s="171">
        <v>46054</v>
      </c>
      <c r="L4056" s="169">
        <v>7377.28</v>
      </c>
      <c r="M4056" s="169">
        <v>99.747200000000007</v>
      </c>
      <c r="N4056" s="170">
        <v>7358.630236</v>
      </c>
      <c r="O4056" s="169" t="str">
        <f t="shared" si="65"/>
        <v>SBA</v>
      </c>
    </row>
    <row r="4057" spans="1:15" hidden="1" outlineLevel="3" x14ac:dyDescent="0.25">
      <c r="A4057" s="169" t="s">
        <v>1379</v>
      </c>
      <c r="B4057" s="169" t="s">
        <v>1380</v>
      </c>
      <c r="C4057" s="169" t="s">
        <v>1381</v>
      </c>
      <c r="D4057" s="169">
        <v>2.4249999999999998</v>
      </c>
      <c r="E4057" s="171">
        <v>15060</v>
      </c>
      <c r="I4057" s="171">
        <v>43466</v>
      </c>
      <c r="J4057" s="169">
        <v>2.42</v>
      </c>
      <c r="K4057" s="171">
        <v>46082</v>
      </c>
      <c r="L4057" s="169">
        <v>7295.8</v>
      </c>
      <c r="M4057" s="169">
        <v>99.747200000000007</v>
      </c>
      <c r="N4057" s="170">
        <v>7277.3562179999999</v>
      </c>
      <c r="O4057" s="169" t="str">
        <f t="shared" si="65"/>
        <v>SBA</v>
      </c>
    </row>
    <row r="4058" spans="1:15" hidden="1" outlineLevel="3" x14ac:dyDescent="0.25">
      <c r="A4058" s="169" t="s">
        <v>1379</v>
      </c>
      <c r="B4058" s="169" t="s">
        <v>1380</v>
      </c>
      <c r="C4058" s="169" t="s">
        <v>1381</v>
      </c>
      <c r="D4058" s="169">
        <v>2.4249999999999998</v>
      </c>
      <c r="E4058" s="171">
        <v>15060</v>
      </c>
      <c r="I4058" s="171">
        <v>43466</v>
      </c>
      <c r="J4058" s="169">
        <v>2.42</v>
      </c>
      <c r="K4058" s="171">
        <v>46113</v>
      </c>
      <c r="L4058" s="169">
        <v>7215.14</v>
      </c>
      <c r="M4058" s="169">
        <v>99.747200000000007</v>
      </c>
      <c r="N4058" s="170">
        <v>7196.9001260000005</v>
      </c>
      <c r="O4058" s="169" t="str">
        <f t="shared" si="65"/>
        <v>SBA</v>
      </c>
    </row>
    <row r="4059" spans="1:15" hidden="1" outlineLevel="3" x14ac:dyDescent="0.25">
      <c r="A4059" s="169" t="s">
        <v>1379</v>
      </c>
      <c r="B4059" s="169" t="s">
        <v>1380</v>
      </c>
      <c r="C4059" s="169" t="s">
        <v>1381</v>
      </c>
      <c r="D4059" s="169">
        <v>2.4249999999999998</v>
      </c>
      <c r="E4059" s="171">
        <v>15060</v>
      </c>
      <c r="I4059" s="171">
        <v>43466</v>
      </c>
      <c r="J4059" s="169">
        <v>2.42</v>
      </c>
      <c r="K4059" s="171">
        <v>46143</v>
      </c>
      <c r="L4059" s="169">
        <v>7135.3</v>
      </c>
      <c r="M4059" s="169">
        <v>99.747200000000007</v>
      </c>
      <c r="N4059" s="170">
        <v>7117.2619619999996</v>
      </c>
      <c r="O4059" s="169" t="str">
        <f t="shared" si="65"/>
        <v>SBA</v>
      </c>
    </row>
    <row r="4060" spans="1:15" hidden="1" outlineLevel="3" x14ac:dyDescent="0.25">
      <c r="A4060" s="169" t="s">
        <v>1379</v>
      </c>
      <c r="B4060" s="169" t="s">
        <v>1380</v>
      </c>
      <c r="C4060" s="169" t="s">
        <v>1381</v>
      </c>
      <c r="D4060" s="169">
        <v>2.4249999999999998</v>
      </c>
      <c r="E4060" s="171">
        <v>15060</v>
      </c>
      <c r="I4060" s="171">
        <v>43466</v>
      </c>
      <c r="J4060" s="169">
        <v>2.42</v>
      </c>
      <c r="K4060" s="171">
        <v>46174</v>
      </c>
      <c r="L4060" s="169">
        <v>7056.27</v>
      </c>
      <c r="M4060" s="169">
        <v>99.747200000000007</v>
      </c>
      <c r="N4060" s="170">
        <v>7038.4317490000003</v>
      </c>
      <c r="O4060" s="169" t="str">
        <f t="shared" si="65"/>
        <v>SBA</v>
      </c>
    </row>
    <row r="4061" spans="1:15" hidden="1" outlineLevel="3" x14ac:dyDescent="0.25">
      <c r="A4061" s="169" t="s">
        <v>1379</v>
      </c>
      <c r="B4061" s="169" t="s">
        <v>1380</v>
      </c>
      <c r="C4061" s="169" t="s">
        <v>1381</v>
      </c>
      <c r="D4061" s="169">
        <v>2.4249999999999998</v>
      </c>
      <c r="E4061" s="171">
        <v>15060</v>
      </c>
      <c r="I4061" s="171">
        <v>43466</v>
      </c>
      <c r="J4061" s="169">
        <v>2.42</v>
      </c>
      <c r="K4061" s="171">
        <v>46204</v>
      </c>
      <c r="L4061" s="169">
        <v>6978.05</v>
      </c>
      <c r="M4061" s="169">
        <v>99.747200000000007</v>
      </c>
      <c r="N4061" s="170">
        <v>6960.40949</v>
      </c>
      <c r="O4061" s="169" t="str">
        <f t="shared" si="65"/>
        <v>SBA</v>
      </c>
    </row>
    <row r="4062" spans="1:15" hidden="1" outlineLevel="3" x14ac:dyDescent="0.25">
      <c r="A4062" s="169" t="s">
        <v>1379</v>
      </c>
      <c r="B4062" s="169" t="s">
        <v>1380</v>
      </c>
      <c r="C4062" s="169" t="s">
        <v>1381</v>
      </c>
      <c r="D4062" s="169">
        <v>2.4249999999999998</v>
      </c>
      <c r="E4062" s="171">
        <v>15060</v>
      </c>
      <c r="I4062" s="171">
        <v>43466</v>
      </c>
      <c r="J4062" s="169">
        <v>2.42</v>
      </c>
      <c r="K4062" s="171">
        <v>46235</v>
      </c>
      <c r="L4062" s="169">
        <v>6900.62</v>
      </c>
      <c r="M4062" s="169">
        <v>99.747200000000007</v>
      </c>
      <c r="N4062" s="170">
        <v>6883.1752329999999</v>
      </c>
      <c r="O4062" s="169" t="str">
        <f t="shared" si="65"/>
        <v>SBA</v>
      </c>
    </row>
    <row r="4063" spans="1:15" hidden="1" outlineLevel="3" x14ac:dyDescent="0.25">
      <c r="A4063" s="169" t="s">
        <v>1379</v>
      </c>
      <c r="B4063" s="169" t="s">
        <v>1380</v>
      </c>
      <c r="C4063" s="169" t="s">
        <v>1381</v>
      </c>
      <c r="D4063" s="169">
        <v>2.4249999999999998</v>
      </c>
      <c r="E4063" s="171">
        <v>15060</v>
      </c>
      <c r="I4063" s="171">
        <v>43466</v>
      </c>
      <c r="J4063" s="169">
        <v>2.42</v>
      </c>
      <c r="K4063" s="171">
        <v>46266</v>
      </c>
      <c r="L4063" s="169">
        <v>6823.97</v>
      </c>
      <c r="M4063" s="169">
        <v>99.747200000000007</v>
      </c>
      <c r="N4063" s="170">
        <v>6806.7190039999996</v>
      </c>
      <c r="O4063" s="169" t="str">
        <f t="shared" si="65"/>
        <v>SBA</v>
      </c>
    </row>
    <row r="4064" spans="1:15" hidden="1" outlineLevel="3" x14ac:dyDescent="0.25">
      <c r="A4064" s="169" t="s">
        <v>1379</v>
      </c>
      <c r="B4064" s="169" t="s">
        <v>1380</v>
      </c>
      <c r="C4064" s="169" t="s">
        <v>1381</v>
      </c>
      <c r="D4064" s="169">
        <v>2.4249999999999998</v>
      </c>
      <c r="E4064" s="171">
        <v>15060</v>
      </c>
      <c r="I4064" s="171">
        <v>43466</v>
      </c>
      <c r="J4064" s="169">
        <v>2.42</v>
      </c>
      <c r="K4064" s="171">
        <v>46296</v>
      </c>
      <c r="L4064" s="169">
        <v>6748.11</v>
      </c>
      <c r="M4064" s="169">
        <v>99.747200000000007</v>
      </c>
      <c r="N4064" s="170">
        <v>6731.0507779999998</v>
      </c>
      <c r="O4064" s="169" t="str">
        <f t="shared" si="65"/>
        <v>SBA</v>
      </c>
    </row>
    <row r="4065" spans="1:15" hidden="1" outlineLevel="3" x14ac:dyDescent="0.25">
      <c r="A4065" s="169" t="s">
        <v>1379</v>
      </c>
      <c r="B4065" s="169" t="s">
        <v>1380</v>
      </c>
      <c r="C4065" s="169" t="s">
        <v>1381</v>
      </c>
      <c r="D4065" s="169">
        <v>2.4249999999999998</v>
      </c>
      <c r="E4065" s="171">
        <v>15060</v>
      </c>
      <c r="I4065" s="171">
        <v>43466</v>
      </c>
      <c r="J4065" s="169">
        <v>2.42</v>
      </c>
      <c r="K4065" s="171">
        <v>46327</v>
      </c>
      <c r="L4065" s="169">
        <v>6673.02</v>
      </c>
      <c r="M4065" s="169">
        <v>99.747200000000007</v>
      </c>
      <c r="N4065" s="170">
        <v>6656.1506049999998</v>
      </c>
      <c r="O4065" s="169" t="str">
        <f t="shared" si="65"/>
        <v>SBA</v>
      </c>
    </row>
    <row r="4066" spans="1:15" hidden="1" outlineLevel="3" x14ac:dyDescent="0.25">
      <c r="A4066" s="169" t="s">
        <v>1379</v>
      </c>
      <c r="B4066" s="169" t="s">
        <v>1380</v>
      </c>
      <c r="C4066" s="169" t="s">
        <v>1381</v>
      </c>
      <c r="D4066" s="169">
        <v>2.4249999999999998</v>
      </c>
      <c r="E4066" s="171">
        <v>15060</v>
      </c>
      <c r="I4066" s="171">
        <v>43466</v>
      </c>
      <c r="J4066" s="169">
        <v>2.42</v>
      </c>
      <c r="K4066" s="171">
        <v>46357</v>
      </c>
      <c r="L4066" s="169">
        <v>6598.69</v>
      </c>
      <c r="M4066" s="169">
        <v>99.747200000000007</v>
      </c>
      <c r="N4066" s="170">
        <v>6582.0085120000003</v>
      </c>
      <c r="O4066" s="169" t="str">
        <f t="shared" si="65"/>
        <v>SBA</v>
      </c>
    </row>
    <row r="4067" spans="1:15" hidden="1" outlineLevel="3" x14ac:dyDescent="0.25">
      <c r="A4067" s="169" t="s">
        <v>1379</v>
      </c>
      <c r="B4067" s="169" t="s">
        <v>1380</v>
      </c>
      <c r="C4067" s="169" t="s">
        <v>1381</v>
      </c>
      <c r="D4067" s="169">
        <v>2.4249999999999998</v>
      </c>
      <c r="E4067" s="171">
        <v>15060</v>
      </c>
      <c r="I4067" s="171">
        <v>43466</v>
      </c>
      <c r="J4067" s="169">
        <v>2.42</v>
      </c>
      <c r="K4067" s="171">
        <v>46388</v>
      </c>
      <c r="L4067" s="169">
        <v>6525.13</v>
      </c>
      <c r="M4067" s="169">
        <v>99.747200000000007</v>
      </c>
      <c r="N4067" s="170">
        <v>6508.6344710000003</v>
      </c>
      <c r="O4067" s="169" t="str">
        <f t="shared" si="65"/>
        <v>SBA</v>
      </c>
    </row>
    <row r="4068" spans="1:15" hidden="1" outlineLevel="3" x14ac:dyDescent="0.25">
      <c r="A4068" s="169" t="s">
        <v>1379</v>
      </c>
      <c r="B4068" s="169" t="s">
        <v>1380</v>
      </c>
      <c r="C4068" s="169" t="s">
        <v>1381</v>
      </c>
      <c r="D4068" s="169">
        <v>2.4249999999999998</v>
      </c>
      <c r="E4068" s="171">
        <v>15060</v>
      </c>
      <c r="I4068" s="171">
        <v>43466</v>
      </c>
      <c r="J4068" s="169">
        <v>2.42</v>
      </c>
      <c r="K4068" s="171">
        <v>46419</v>
      </c>
      <c r="L4068" s="169">
        <v>6452.31</v>
      </c>
      <c r="M4068" s="169">
        <v>99.747200000000007</v>
      </c>
      <c r="N4068" s="170">
        <v>6435.99856</v>
      </c>
      <c r="O4068" s="169" t="str">
        <f t="shared" si="65"/>
        <v>SBA</v>
      </c>
    </row>
    <row r="4069" spans="1:15" hidden="1" outlineLevel="3" x14ac:dyDescent="0.25">
      <c r="A4069" s="169" t="s">
        <v>1379</v>
      </c>
      <c r="B4069" s="169" t="s">
        <v>1380</v>
      </c>
      <c r="C4069" s="169" t="s">
        <v>1381</v>
      </c>
      <c r="D4069" s="169">
        <v>2.4249999999999998</v>
      </c>
      <c r="E4069" s="171">
        <v>15060</v>
      </c>
      <c r="I4069" s="171">
        <v>43466</v>
      </c>
      <c r="J4069" s="169">
        <v>2.42</v>
      </c>
      <c r="K4069" s="171">
        <v>46447</v>
      </c>
      <c r="L4069" s="169">
        <v>6380.23</v>
      </c>
      <c r="M4069" s="169">
        <v>99.747200000000007</v>
      </c>
      <c r="N4069" s="170">
        <v>6364.1007790000003</v>
      </c>
      <c r="O4069" s="169" t="str">
        <f t="shared" si="65"/>
        <v>SBA</v>
      </c>
    </row>
    <row r="4070" spans="1:15" hidden="1" outlineLevel="3" x14ac:dyDescent="0.25">
      <c r="A4070" s="169" t="s">
        <v>1379</v>
      </c>
      <c r="B4070" s="169" t="s">
        <v>1380</v>
      </c>
      <c r="C4070" s="169" t="s">
        <v>1381</v>
      </c>
      <c r="D4070" s="169">
        <v>2.4249999999999998</v>
      </c>
      <c r="E4070" s="171">
        <v>15060</v>
      </c>
      <c r="I4070" s="171">
        <v>43466</v>
      </c>
      <c r="J4070" s="169">
        <v>2.42</v>
      </c>
      <c r="K4070" s="171">
        <v>46478</v>
      </c>
      <c r="L4070" s="169">
        <v>6308.89</v>
      </c>
      <c r="M4070" s="169">
        <v>99.747200000000007</v>
      </c>
      <c r="N4070" s="170">
        <v>6292.9411259999997</v>
      </c>
      <c r="O4070" s="169" t="str">
        <f t="shared" si="65"/>
        <v>SBA</v>
      </c>
    </row>
    <row r="4071" spans="1:15" hidden="1" outlineLevel="3" x14ac:dyDescent="0.25">
      <c r="A4071" s="169" t="s">
        <v>1379</v>
      </c>
      <c r="B4071" s="169" t="s">
        <v>1380</v>
      </c>
      <c r="C4071" s="169" t="s">
        <v>1381</v>
      </c>
      <c r="D4071" s="169">
        <v>2.4249999999999998</v>
      </c>
      <c r="E4071" s="171">
        <v>15060</v>
      </c>
      <c r="I4071" s="171">
        <v>43466</v>
      </c>
      <c r="J4071" s="169">
        <v>2.42</v>
      </c>
      <c r="K4071" s="171">
        <v>46508</v>
      </c>
      <c r="L4071" s="169">
        <v>6238.28</v>
      </c>
      <c r="M4071" s="169">
        <v>99.747200000000007</v>
      </c>
      <c r="N4071" s="170">
        <v>6222.5096279999998</v>
      </c>
      <c r="O4071" s="169" t="str">
        <f t="shared" si="65"/>
        <v>SBA</v>
      </c>
    </row>
    <row r="4072" spans="1:15" hidden="1" outlineLevel="3" x14ac:dyDescent="0.25">
      <c r="A4072" s="169" t="s">
        <v>1379</v>
      </c>
      <c r="B4072" s="169" t="s">
        <v>1380</v>
      </c>
      <c r="C4072" s="169" t="s">
        <v>1381</v>
      </c>
      <c r="D4072" s="169">
        <v>2.4249999999999998</v>
      </c>
      <c r="E4072" s="171">
        <v>15060</v>
      </c>
      <c r="I4072" s="171">
        <v>43466</v>
      </c>
      <c r="J4072" s="169">
        <v>2.42</v>
      </c>
      <c r="K4072" s="171">
        <v>46539</v>
      </c>
      <c r="L4072" s="169">
        <v>6168.39</v>
      </c>
      <c r="M4072" s="169">
        <v>99.747200000000007</v>
      </c>
      <c r="N4072" s="170">
        <v>6152.7963099999997</v>
      </c>
      <c r="O4072" s="169" t="str">
        <f t="shared" si="65"/>
        <v>SBA</v>
      </c>
    </row>
    <row r="4073" spans="1:15" hidden="1" outlineLevel="3" x14ac:dyDescent="0.25">
      <c r="A4073" s="169" t="s">
        <v>1379</v>
      </c>
      <c r="B4073" s="169" t="s">
        <v>1380</v>
      </c>
      <c r="C4073" s="169" t="s">
        <v>1381</v>
      </c>
      <c r="D4073" s="169">
        <v>2.4249999999999998</v>
      </c>
      <c r="E4073" s="171">
        <v>15060</v>
      </c>
      <c r="I4073" s="171">
        <v>43466</v>
      </c>
      <c r="J4073" s="169">
        <v>2.42</v>
      </c>
      <c r="K4073" s="171">
        <v>46569</v>
      </c>
      <c r="L4073" s="169">
        <v>6099.22</v>
      </c>
      <c r="M4073" s="169">
        <v>99.747200000000007</v>
      </c>
      <c r="N4073" s="170">
        <v>6083.8011720000004</v>
      </c>
      <c r="O4073" s="169" t="str">
        <f t="shared" si="65"/>
        <v>SBA</v>
      </c>
    </row>
    <row r="4074" spans="1:15" hidden="1" outlineLevel="3" x14ac:dyDescent="0.25">
      <c r="A4074" s="169" t="s">
        <v>1379</v>
      </c>
      <c r="B4074" s="169" t="s">
        <v>1380</v>
      </c>
      <c r="C4074" s="169" t="s">
        <v>1381</v>
      </c>
      <c r="D4074" s="169">
        <v>2.4249999999999998</v>
      </c>
      <c r="E4074" s="171">
        <v>15060</v>
      </c>
      <c r="I4074" s="171">
        <v>43466</v>
      </c>
      <c r="J4074" s="169">
        <v>2.42</v>
      </c>
      <c r="K4074" s="171">
        <v>46600</v>
      </c>
      <c r="L4074" s="169">
        <v>6030.75</v>
      </c>
      <c r="M4074" s="169">
        <v>99.747200000000007</v>
      </c>
      <c r="N4074" s="170">
        <v>6015.5042640000001</v>
      </c>
      <c r="O4074" s="169" t="str">
        <f t="shared" si="65"/>
        <v>SBA</v>
      </c>
    </row>
    <row r="4075" spans="1:15" hidden="1" outlineLevel="3" x14ac:dyDescent="0.25">
      <c r="A4075" s="169" t="s">
        <v>1379</v>
      </c>
      <c r="B4075" s="169" t="s">
        <v>1380</v>
      </c>
      <c r="C4075" s="169" t="s">
        <v>1381</v>
      </c>
      <c r="D4075" s="169">
        <v>2.4249999999999998</v>
      </c>
      <c r="E4075" s="171">
        <v>15060</v>
      </c>
      <c r="I4075" s="171">
        <v>43466</v>
      </c>
      <c r="J4075" s="169">
        <v>2.42</v>
      </c>
      <c r="K4075" s="171">
        <v>46631</v>
      </c>
      <c r="L4075" s="169">
        <v>5962.98</v>
      </c>
      <c r="M4075" s="169">
        <v>99.747200000000007</v>
      </c>
      <c r="N4075" s="170">
        <v>5947.9055870000002</v>
      </c>
      <c r="O4075" s="169" t="str">
        <f t="shared" si="65"/>
        <v>SBA</v>
      </c>
    </row>
    <row r="4076" spans="1:15" hidden="1" outlineLevel="3" x14ac:dyDescent="0.25">
      <c r="A4076" s="169" t="s">
        <v>1379</v>
      </c>
      <c r="B4076" s="169" t="s">
        <v>1380</v>
      </c>
      <c r="C4076" s="169" t="s">
        <v>1381</v>
      </c>
      <c r="D4076" s="169">
        <v>2.4249999999999998</v>
      </c>
      <c r="E4076" s="171">
        <v>15060</v>
      </c>
      <c r="I4076" s="171">
        <v>43466</v>
      </c>
      <c r="J4076" s="169">
        <v>2.42</v>
      </c>
      <c r="K4076" s="171">
        <v>46661</v>
      </c>
      <c r="L4076" s="169">
        <v>5895.91</v>
      </c>
      <c r="M4076" s="169">
        <v>99.747200000000007</v>
      </c>
      <c r="N4076" s="170">
        <v>5881.0051400000002</v>
      </c>
      <c r="O4076" s="169" t="str">
        <f t="shared" si="65"/>
        <v>SBA</v>
      </c>
    </row>
    <row r="4077" spans="1:15" hidden="1" outlineLevel="3" x14ac:dyDescent="0.25">
      <c r="A4077" s="169" t="s">
        <v>1379</v>
      </c>
      <c r="B4077" s="169" t="s">
        <v>1380</v>
      </c>
      <c r="C4077" s="169" t="s">
        <v>1381</v>
      </c>
      <c r="D4077" s="169">
        <v>2.4249999999999998</v>
      </c>
      <c r="E4077" s="171">
        <v>15060</v>
      </c>
      <c r="I4077" s="171">
        <v>43466</v>
      </c>
      <c r="J4077" s="169">
        <v>2.42</v>
      </c>
      <c r="K4077" s="171">
        <v>46692</v>
      </c>
      <c r="L4077" s="169">
        <v>5829.52</v>
      </c>
      <c r="M4077" s="169">
        <v>99.747200000000007</v>
      </c>
      <c r="N4077" s="170">
        <v>5814.7829730000003</v>
      </c>
      <c r="O4077" s="169" t="str">
        <f t="shared" si="65"/>
        <v>SBA</v>
      </c>
    </row>
    <row r="4078" spans="1:15" hidden="1" outlineLevel="3" x14ac:dyDescent="0.25">
      <c r="A4078" s="169" t="s">
        <v>1379</v>
      </c>
      <c r="B4078" s="169" t="s">
        <v>1380</v>
      </c>
      <c r="C4078" s="169" t="s">
        <v>1381</v>
      </c>
      <c r="D4078" s="169">
        <v>2.4249999999999998</v>
      </c>
      <c r="E4078" s="171">
        <v>15060</v>
      </c>
      <c r="I4078" s="171">
        <v>43466</v>
      </c>
      <c r="J4078" s="169">
        <v>2.42</v>
      </c>
      <c r="K4078" s="171">
        <v>46722</v>
      </c>
      <c r="L4078" s="169">
        <v>5763.82</v>
      </c>
      <c r="M4078" s="169">
        <v>99.747200000000007</v>
      </c>
      <c r="N4078" s="170">
        <v>5749.2490630000002</v>
      </c>
      <c r="O4078" s="169" t="str">
        <f t="shared" si="65"/>
        <v>SBA</v>
      </c>
    </row>
    <row r="4079" spans="1:15" hidden="1" outlineLevel="3" x14ac:dyDescent="0.25">
      <c r="A4079" s="169" t="s">
        <v>1379</v>
      </c>
      <c r="B4079" s="169" t="s">
        <v>1380</v>
      </c>
      <c r="C4079" s="169" t="s">
        <v>1381</v>
      </c>
      <c r="D4079" s="169">
        <v>2.4249999999999998</v>
      </c>
      <c r="E4079" s="171">
        <v>15060</v>
      </c>
      <c r="I4079" s="171">
        <v>43466</v>
      </c>
      <c r="J4079" s="169">
        <v>2.42</v>
      </c>
      <c r="K4079" s="171">
        <v>46753</v>
      </c>
      <c r="L4079" s="169">
        <v>5698.79</v>
      </c>
      <c r="M4079" s="169">
        <v>99.747200000000007</v>
      </c>
      <c r="N4079" s="170">
        <v>5684.3834589999997</v>
      </c>
      <c r="O4079" s="169" t="str">
        <f t="shared" si="65"/>
        <v>SBA</v>
      </c>
    </row>
    <row r="4080" spans="1:15" hidden="1" outlineLevel="3" x14ac:dyDescent="0.25">
      <c r="A4080" s="169" t="s">
        <v>1379</v>
      </c>
      <c r="B4080" s="169" t="s">
        <v>1380</v>
      </c>
      <c r="C4080" s="169" t="s">
        <v>1381</v>
      </c>
      <c r="D4080" s="169">
        <v>2.4249999999999998</v>
      </c>
      <c r="E4080" s="171">
        <v>15060</v>
      </c>
      <c r="I4080" s="171">
        <v>43466</v>
      </c>
      <c r="J4080" s="169">
        <v>2.42</v>
      </c>
      <c r="K4080" s="171">
        <v>46784</v>
      </c>
      <c r="L4080" s="169">
        <v>5634.42</v>
      </c>
      <c r="M4080" s="169">
        <v>99.747200000000007</v>
      </c>
      <c r="N4080" s="170">
        <v>5620.1761859999997</v>
      </c>
      <c r="O4080" s="169" t="str">
        <f t="shared" si="65"/>
        <v>SBA</v>
      </c>
    </row>
    <row r="4081" spans="1:15" hidden="1" outlineLevel="3" x14ac:dyDescent="0.25">
      <c r="A4081" s="169" t="s">
        <v>1379</v>
      </c>
      <c r="B4081" s="169" t="s">
        <v>1380</v>
      </c>
      <c r="C4081" s="169" t="s">
        <v>1381</v>
      </c>
      <c r="D4081" s="169">
        <v>2.4249999999999998</v>
      </c>
      <c r="E4081" s="171">
        <v>15060</v>
      </c>
      <c r="I4081" s="171">
        <v>43466</v>
      </c>
      <c r="J4081" s="169">
        <v>2.42</v>
      </c>
      <c r="K4081" s="171">
        <v>46813</v>
      </c>
      <c r="L4081" s="169">
        <v>5570.72</v>
      </c>
      <c r="M4081" s="169">
        <v>99.747200000000007</v>
      </c>
      <c r="N4081" s="170">
        <v>5556.6372199999996</v>
      </c>
      <c r="O4081" s="169" t="str">
        <f t="shared" si="65"/>
        <v>SBA</v>
      </c>
    </row>
    <row r="4082" spans="1:15" hidden="1" outlineLevel="3" x14ac:dyDescent="0.25">
      <c r="A4082" s="169" t="s">
        <v>1379</v>
      </c>
      <c r="B4082" s="169" t="s">
        <v>1380</v>
      </c>
      <c r="C4082" s="169" t="s">
        <v>1381</v>
      </c>
      <c r="D4082" s="169">
        <v>2.4249999999999998</v>
      </c>
      <c r="E4082" s="171">
        <v>15060</v>
      </c>
      <c r="I4082" s="171">
        <v>43466</v>
      </c>
      <c r="J4082" s="169">
        <v>2.42</v>
      </c>
      <c r="K4082" s="171">
        <v>46844</v>
      </c>
      <c r="L4082" s="169">
        <v>5507.67</v>
      </c>
      <c r="M4082" s="169">
        <v>99.747200000000007</v>
      </c>
      <c r="N4082" s="170">
        <v>5493.7466100000001</v>
      </c>
      <c r="O4082" s="169" t="str">
        <f t="shared" si="65"/>
        <v>SBA</v>
      </c>
    </row>
    <row r="4083" spans="1:15" hidden="1" outlineLevel="3" x14ac:dyDescent="0.25">
      <c r="A4083" s="169" t="s">
        <v>1379</v>
      </c>
      <c r="B4083" s="169" t="s">
        <v>1380</v>
      </c>
      <c r="C4083" s="169" t="s">
        <v>1381</v>
      </c>
      <c r="D4083" s="169">
        <v>2.4249999999999998</v>
      </c>
      <c r="E4083" s="171">
        <v>15060</v>
      </c>
      <c r="I4083" s="171">
        <v>43466</v>
      </c>
      <c r="J4083" s="169">
        <v>2.42</v>
      </c>
      <c r="K4083" s="171">
        <v>46874</v>
      </c>
      <c r="L4083" s="169">
        <v>5445.27</v>
      </c>
      <c r="M4083" s="169">
        <v>99.747200000000007</v>
      </c>
      <c r="N4083" s="170">
        <v>5431.5043569999998</v>
      </c>
      <c r="O4083" s="169" t="str">
        <f t="shared" si="65"/>
        <v>SBA</v>
      </c>
    </row>
    <row r="4084" spans="1:15" hidden="1" outlineLevel="3" x14ac:dyDescent="0.25">
      <c r="A4084" s="169" t="s">
        <v>1379</v>
      </c>
      <c r="B4084" s="169" t="s">
        <v>1380</v>
      </c>
      <c r="C4084" s="169" t="s">
        <v>1381</v>
      </c>
      <c r="D4084" s="169">
        <v>2.4249999999999998</v>
      </c>
      <c r="E4084" s="171">
        <v>15060</v>
      </c>
      <c r="I4084" s="171">
        <v>43466</v>
      </c>
      <c r="J4084" s="169">
        <v>2.42</v>
      </c>
      <c r="K4084" s="171">
        <v>46905</v>
      </c>
      <c r="L4084" s="169">
        <v>5383.5</v>
      </c>
      <c r="M4084" s="169">
        <v>99.747200000000007</v>
      </c>
      <c r="N4084" s="170">
        <v>5369.8905119999999</v>
      </c>
      <c r="O4084" s="169" t="str">
        <f t="shared" si="65"/>
        <v>SBA</v>
      </c>
    </row>
    <row r="4085" spans="1:15" hidden="1" outlineLevel="3" x14ac:dyDescent="0.25">
      <c r="A4085" s="169" t="s">
        <v>1379</v>
      </c>
      <c r="B4085" s="169" t="s">
        <v>1380</v>
      </c>
      <c r="C4085" s="169" t="s">
        <v>1381</v>
      </c>
      <c r="D4085" s="169">
        <v>2.4249999999999998</v>
      </c>
      <c r="E4085" s="171">
        <v>15060</v>
      </c>
      <c r="I4085" s="171">
        <v>43466</v>
      </c>
      <c r="J4085" s="169">
        <v>2.42</v>
      </c>
      <c r="K4085" s="171">
        <v>46935</v>
      </c>
      <c r="L4085" s="169">
        <v>5322.38</v>
      </c>
      <c r="M4085" s="169">
        <v>99.747200000000007</v>
      </c>
      <c r="N4085" s="170">
        <v>5308.9250229999998</v>
      </c>
      <c r="O4085" s="169" t="str">
        <f t="shared" si="65"/>
        <v>SBA</v>
      </c>
    </row>
    <row r="4086" spans="1:15" hidden="1" outlineLevel="3" x14ac:dyDescent="0.25">
      <c r="A4086" s="169" t="s">
        <v>1379</v>
      </c>
      <c r="B4086" s="169" t="s">
        <v>1380</v>
      </c>
      <c r="C4086" s="169" t="s">
        <v>1381</v>
      </c>
      <c r="D4086" s="169">
        <v>2.4249999999999998</v>
      </c>
      <c r="E4086" s="171">
        <v>15060</v>
      </c>
      <c r="I4086" s="171">
        <v>43466</v>
      </c>
      <c r="J4086" s="169">
        <v>2.42</v>
      </c>
      <c r="K4086" s="171">
        <v>46966</v>
      </c>
      <c r="L4086" s="169">
        <v>5261.88</v>
      </c>
      <c r="M4086" s="169">
        <v>99.747200000000007</v>
      </c>
      <c r="N4086" s="170">
        <v>5248.5779670000002</v>
      </c>
      <c r="O4086" s="169" t="str">
        <f t="shared" si="65"/>
        <v>SBA</v>
      </c>
    </row>
    <row r="4087" spans="1:15" hidden="1" outlineLevel="3" x14ac:dyDescent="0.25">
      <c r="A4087" s="169" t="s">
        <v>1379</v>
      </c>
      <c r="B4087" s="169" t="s">
        <v>1380</v>
      </c>
      <c r="C4087" s="169" t="s">
        <v>1381</v>
      </c>
      <c r="D4087" s="169">
        <v>2.4249999999999998</v>
      </c>
      <c r="E4087" s="171">
        <v>15060</v>
      </c>
      <c r="I4087" s="171">
        <v>43466</v>
      </c>
      <c r="J4087" s="169">
        <v>2.42</v>
      </c>
      <c r="K4087" s="171">
        <v>46997</v>
      </c>
      <c r="L4087" s="169">
        <v>5202.01</v>
      </c>
      <c r="M4087" s="169">
        <v>99.747200000000007</v>
      </c>
      <c r="N4087" s="170">
        <v>5188.8593190000001</v>
      </c>
      <c r="O4087" s="169" t="str">
        <f t="shared" si="65"/>
        <v>SBA</v>
      </c>
    </row>
    <row r="4088" spans="1:15" hidden="1" outlineLevel="3" x14ac:dyDescent="0.25">
      <c r="A4088" s="169" t="s">
        <v>1379</v>
      </c>
      <c r="B4088" s="169" t="s">
        <v>1380</v>
      </c>
      <c r="C4088" s="169" t="s">
        <v>1381</v>
      </c>
      <c r="D4088" s="169">
        <v>2.4249999999999998</v>
      </c>
      <c r="E4088" s="171">
        <v>15060</v>
      </c>
      <c r="I4088" s="171">
        <v>43466</v>
      </c>
      <c r="J4088" s="169">
        <v>2.42</v>
      </c>
      <c r="K4088" s="171">
        <v>47027</v>
      </c>
      <c r="L4088" s="169">
        <v>355909.12</v>
      </c>
      <c r="M4088" s="169">
        <v>99.747200000000007</v>
      </c>
      <c r="N4088" s="170">
        <v>355009.38170000003</v>
      </c>
      <c r="O4088" s="169" t="str">
        <f t="shared" si="65"/>
        <v>SBA</v>
      </c>
    </row>
    <row r="4089" spans="1:15" hidden="1" outlineLevel="3" x14ac:dyDescent="0.25">
      <c r="A4089" s="169" t="s">
        <v>1382</v>
      </c>
      <c r="B4089" s="169" t="s">
        <v>1383</v>
      </c>
      <c r="C4089" s="169" t="s">
        <v>1381</v>
      </c>
      <c r="D4089" s="169">
        <v>2.4</v>
      </c>
      <c r="E4089" s="171">
        <v>15152</v>
      </c>
      <c r="I4089" s="171">
        <v>43466</v>
      </c>
      <c r="J4089" s="169">
        <v>2.37</v>
      </c>
      <c r="K4089" s="171">
        <v>43374</v>
      </c>
      <c r="L4089" s="169">
        <v>24647.759999999998</v>
      </c>
      <c r="M4089" s="169">
        <v>99.891069999999999</v>
      </c>
      <c r="N4089" s="170">
        <v>24620.911199999999</v>
      </c>
      <c r="O4089" s="169" t="str">
        <f t="shared" si="65"/>
        <v>SBA</v>
      </c>
    </row>
    <row r="4090" spans="1:15" hidden="1" outlineLevel="3" x14ac:dyDescent="0.25">
      <c r="A4090" s="169" t="s">
        <v>1382</v>
      </c>
      <c r="B4090" s="169" t="s">
        <v>1383</v>
      </c>
      <c r="C4090" s="169" t="s">
        <v>1381</v>
      </c>
      <c r="D4090" s="169">
        <v>2.4</v>
      </c>
      <c r="E4090" s="171">
        <v>15152</v>
      </c>
      <c r="I4090" s="171">
        <v>43466</v>
      </c>
      <c r="J4090" s="169">
        <v>2.37</v>
      </c>
      <c r="K4090" s="171">
        <v>43405</v>
      </c>
      <c r="L4090" s="169">
        <v>24392.48</v>
      </c>
      <c r="M4090" s="169">
        <v>99.891069999999999</v>
      </c>
      <c r="N4090" s="170">
        <v>24365.90927</v>
      </c>
      <c r="O4090" s="169" t="str">
        <f t="shared" si="65"/>
        <v>SBA</v>
      </c>
    </row>
    <row r="4091" spans="1:15" hidden="1" outlineLevel="3" x14ac:dyDescent="0.25">
      <c r="A4091" s="169" t="s">
        <v>1382</v>
      </c>
      <c r="B4091" s="169" t="s">
        <v>1383</v>
      </c>
      <c r="C4091" s="169" t="s">
        <v>1381</v>
      </c>
      <c r="D4091" s="169">
        <v>2.4</v>
      </c>
      <c r="E4091" s="171">
        <v>15152</v>
      </c>
      <c r="I4091" s="171">
        <v>43466</v>
      </c>
      <c r="J4091" s="169">
        <v>2.37</v>
      </c>
      <c r="K4091" s="171">
        <v>43435</v>
      </c>
      <c r="L4091" s="169">
        <v>24139.69</v>
      </c>
      <c r="M4091" s="169">
        <v>99.891069999999999</v>
      </c>
      <c r="N4091" s="170">
        <v>24113.394639999999</v>
      </c>
      <c r="O4091" s="169" t="str">
        <f t="shared" si="65"/>
        <v>SBA</v>
      </c>
    </row>
    <row r="4092" spans="1:15" hidden="1" outlineLevel="3" x14ac:dyDescent="0.25">
      <c r="A4092" s="169" t="s">
        <v>1382</v>
      </c>
      <c r="B4092" s="169" t="s">
        <v>1383</v>
      </c>
      <c r="C4092" s="169" t="s">
        <v>1381</v>
      </c>
      <c r="D4092" s="169">
        <v>2.4</v>
      </c>
      <c r="E4092" s="171">
        <v>15152</v>
      </c>
      <c r="I4092" s="171">
        <v>43466</v>
      </c>
      <c r="J4092" s="169">
        <v>2.37</v>
      </c>
      <c r="K4092" s="171">
        <v>43466</v>
      </c>
      <c r="L4092" s="169">
        <v>23889.39</v>
      </c>
      <c r="M4092" s="169">
        <v>99.891069999999999</v>
      </c>
      <c r="N4092" s="170">
        <v>23863.367289999998</v>
      </c>
      <c r="O4092" s="169" t="str">
        <f t="shared" si="65"/>
        <v>SBA</v>
      </c>
    </row>
    <row r="4093" spans="1:15" hidden="1" outlineLevel="3" x14ac:dyDescent="0.25">
      <c r="A4093" s="169" t="s">
        <v>1382</v>
      </c>
      <c r="B4093" s="169" t="s">
        <v>1383</v>
      </c>
      <c r="C4093" s="169" t="s">
        <v>1381</v>
      </c>
      <c r="D4093" s="169">
        <v>2.4</v>
      </c>
      <c r="E4093" s="171">
        <v>15152</v>
      </c>
      <c r="I4093" s="171">
        <v>43466</v>
      </c>
      <c r="J4093" s="169">
        <v>2.37</v>
      </c>
      <c r="K4093" s="171">
        <v>43497</v>
      </c>
      <c r="L4093" s="169">
        <v>23641.53</v>
      </c>
      <c r="M4093" s="169">
        <v>99.891069999999999</v>
      </c>
      <c r="N4093" s="170">
        <v>23615.777279999998</v>
      </c>
      <c r="O4093" s="169" t="str">
        <f t="shared" si="65"/>
        <v>SBA</v>
      </c>
    </row>
    <row r="4094" spans="1:15" hidden="1" outlineLevel="3" x14ac:dyDescent="0.25">
      <c r="A4094" s="169" t="s">
        <v>1382</v>
      </c>
      <c r="B4094" s="169" t="s">
        <v>1383</v>
      </c>
      <c r="C4094" s="169" t="s">
        <v>1381</v>
      </c>
      <c r="D4094" s="169">
        <v>2.4</v>
      </c>
      <c r="E4094" s="171">
        <v>15152</v>
      </c>
      <c r="I4094" s="171">
        <v>43466</v>
      </c>
      <c r="J4094" s="169">
        <v>2.37</v>
      </c>
      <c r="K4094" s="171">
        <v>43525</v>
      </c>
      <c r="L4094" s="169">
        <v>23396.11</v>
      </c>
      <c r="M4094" s="169">
        <v>99.891069999999999</v>
      </c>
      <c r="N4094" s="170">
        <v>23370.624619999999</v>
      </c>
      <c r="O4094" s="169" t="str">
        <f t="shared" si="65"/>
        <v>SBA</v>
      </c>
    </row>
    <row r="4095" spans="1:15" hidden="1" outlineLevel="3" x14ac:dyDescent="0.25">
      <c r="A4095" s="169" t="s">
        <v>1382</v>
      </c>
      <c r="B4095" s="169" t="s">
        <v>1383</v>
      </c>
      <c r="C4095" s="169" t="s">
        <v>1381</v>
      </c>
      <c r="D4095" s="169">
        <v>2.4</v>
      </c>
      <c r="E4095" s="171">
        <v>15152</v>
      </c>
      <c r="I4095" s="171">
        <v>43466</v>
      </c>
      <c r="J4095" s="169">
        <v>2.37</v>
      </c>
      <c r="K4095" s="171">
        <v>43556</v>
      </c>
      <c r="L4095" s="169">
        <v>23153.09</v>
      </c>
      <c r="M4095" s="169">
        <v>99.891069999999999</v>
      </c>
      <c r="N4095" s="170">
        <v>23127.869340000001</v>
      </c>
      <c r="O4095" s="169" t="str">
        <f t="shared" si="65"/>
        <v>SBA</v>
      </c>
    </row>
    <row r="4096" spans="1:15" hidden="1" outlineLevel="3" x14ac:dyDescent="0.25">
      <c r="A4096" s="169" t="s">
        <v>1382</v>
      </c>
      <c r="B4096" s="169" t="s">
        <v>1383</v>
      </c>
      <c r="C4096" s="169" t="s">
        <v>1381</v>
      </c>
      <c r="D4096" s="169">
        <v>2.4</v>
      </c>
      <c r="E4096" s="171">
        <v>15152</v>
      </c>
      <c r="I4096" s="171">
        <v>43466</v>
      </c>
      <c r="J4096" s="169">
        <v>2.37</v>
      </c>
      <c r="K4096" s="171">
        <v>43586</v>
      </c>
      <c r="L4096" s="169">
        <v>22912.46</v>
      </c>
      <c r="M4096" s="169">
        <v>99.891069999999999</v>
      </c>
      <c r="N4096" s="170">
        <v>22887.501459999999</v>
      </c>
      <c r="O4096" s="169" t="str">
        <f t="shared" ref="O4096:O4159" si="66">LEFT(B4096,3)</f>
        <v>SBA</v>
      </c>
    </row>
    <row r="4097" spans="1:15" hidden="1" outlineLevel="3" x14ac:dyDescent="0.25">
      <c r="A4097" s="169" t="s">
        <v>1382</v>
      </c>
      <c r="B4097" s="169" t="s">
        <v>1383</v>
      </c>
      <c r="C4097" s="169" t="s">
        <v>1381</v>
      </c>
      <c r="D4097" s="169">
        <v>2.4</v>
      </c>
      <c r="E4097" s="171">
        <v>15152</v>
      </c>
      <c r="I4097" s="171">
        <v>43466</v>
      </c>
      <c r="J4097" s="169">
        <v>2.37</v>
      </c>
      <c r="K4097" s="171">
        <v>43617</v>
      </c>
      <c r="L4097" s="169">
        <v>22674.19</v>
      </c>
      <c r="M4097" s="169">
        <v>99.891069999999999</v>
      </c>
      <c r="N4097" s="170">
        <v>22649.491000000002</v>
      </c>
      <c r="O4097" s="169" t="str">
        <f t="shared" si="66"/>
        <v>SBA</v>
      </c>
    </row>
    <row r="4098" spans="1:15" hidden="1" outlineLevel="3" x14ac:dyDescent="0.25">
      <c r="A4098" s="169" t="s">
        <v>1382</v>
      </c>
      <c r="B4098" s="169" t="s">
        <v>1383</v>
      </c>
      <c r="C4098" s="169" t="s">
        <v>1381</v>
      </c>
      <c r="D4098" s="169">
        <v>2.4</v>
      </c>
      <c r="E4098" s="171">
        <v>15152</v>
      </c>
      <c r="I4098" s="171">
        <v>43466</v>
      </c>
      <c r="J4098" s="169">
        <v>2.37</v>
      </c>
      <c r="K4098" s="171">
        <v>43647</v>
      </c>
      <c r="L4098" s="169">
        <v>22438.26</v>
      </c>
      <c r="M4098" s="169">
        <v>99.891069999999999</v>
      </c>
      <c r="N4098" s="170">
        <v>22413.817999999999</v>
      </c>
      <c r="O4098" s="169" t="str">
        <f t="shared" si="66"/>
        <v>SBA</v>
      </c>
    </row>
    <row r="4099" spans="1:15" hidden="1" outlineLevel="3" x14ac:dyDescent="0.25">
      <c r="A4099" s="169" t="s">
        <v>1382</v>
      </c>
      <c r="B4099" s="169" t="s">
        <v>1383</v>
      </c>
      <c r="C4099" s="169" t="s">
        <v>1381</v>
      </c>
      <c r="D4099" s="169">
        <v>2.4</v>
      </c>
      <c r="E4099" s="171">
        <v>15152</v>
      </c>
      <c r="I4099" s="171">
        <v>43466</v>
      </c>
      <c r="J4099" s="169">
        <v>2.37</v>
      </c>
      <c r="K4099" s="171">
        <v>43678</v>
      </c>
      <c r="L4099" s="169">
        <v>22204.65</v>
      </c>
      <c r="M4099" s="169">
        <v>99.891069999999999</v>
      </c>
      <c r="N4099" s="170">
        <v>22180.462469999999</v>
      </c>
      <c r="O4099" s="169" t="str">
        <f t="shared" si="66"/>
        <v>SBA</v>
      </c>
    </row>
    <row r="4100" spans="1:15" hidden="1" outlineLevel="3" x14ac:dyDescent="0.25">
      <c r="A4100" s="169" t="s">
        <v>1382</v>
      </c>
      <c r="B4100" s="169" t="s">
        <v>1383</v>
      </c>
      <c r="C4100" s="169" t="s">
        <v>1381</v>
      </c>
      <c r="D4100" s="169">
        <v>2.4</v>
      </c>
      <c r="E4100" s="171">
        <v>15152</v>
      </c>
      <c r="I4100" s="171">
        <v>43466</v>
      </c>
      <c r="J4100" s="169">
        <v>2.37</v>
      </c>
      <c r="K4100" s="171">
        <v>43709</v>
      </c>
      <c r="L4100" s="169">
        <v>21973.33</v>
      </c>
      <c r="M4100" s="169">
        <v>99.891069999999999</v>
      </c>
      <c r="N4100" s="170">
        <v>21949.39445</v>
      </c>
      <c r="O4100" s="169" t="str">
        <f t="shared" si="66"/>
        <v>SBA</v>
      </c>
    </row>
    <row r="4101" spans="1:15" hidden="1" outlineLevel="3" x14ac:dyDescent="0.25">
      <c r="A4101" s="169" t="s">
        <v>1382</v>
      </c>
      <c r="B4101" s="169" t="s">
        <v>1383</v>
      </c>
      <c r="C4101" s="169" t="s">
        <v>1381</v>
      </c>
      <c r="D4101" s="169">
        <v>2.4</v>
      </c>
      <c r="E4101" s="171">
        <v>15152</v>
      </c>
      <c r="I4101" s="171">
        <v>43466</v>
      </c>
      <c r="J4101" s="169">
        <v>2.37</v>
      </c>
      <c r="K4101" s="171">
        <v>43739</v>
      </c>
      <c r="L4101" s="169">
        <v>21744.29</v>
      </c>
      <c r="M4101" s="169">
        <v>99.891069999999999</v>
      </c>
      <c r="N4101" s="170">
        <v>21720.603940000001</v>
      </c>
      <c r="O4101" s="169" t="str">
        <f t="shared" si="66"/>
        <v>SBA</v>
      </c>
    </row>
    <row r="4102" spans="1:15" hidden="1" outlineLevel="3" x14ac:dyDescent="0.25">
      <c r="A4102" s="169" t="s">
        <v>1382</v>
      </c>
      <c r="B4102" s="169" t="s">
        <v>1383</v>
      </c>
      <c r="C4102" s="169" t="s">
        <v>1381</v>
      </c>
      <c r="D4102" s="169">
        <v>2.4</v>
      </c>
      <c r="E4102" s="171">
        <v>15152</v>
      </c>
      <c r="I4102" s="171">
        <v>43466</v>
      </c>
      <c r="J4102" s="169">
        <v>2.37</v>
      </c>
      <c r="K4102" s="171">
        <v>43770</v>
      </c>
      <c r="L4102" s="169">
        <v>21517.5</v>
      </c>
      <c r="M4102" s="169">
        <v>99.891069999999999</v>
      </c>
      <c r="N4102" s="170">
        <v>21494.060990000002</v>
      </c>
      <c r="O4102" s="169" t="str">
        <f t="shared" si="66"/>
        <v>SBA</v>
      </c>
    </row>
    <row r="4103" spans="1:15" hidden="1" outlineLevel="3" x14ac:dyDescent="0.25">
      <c r="A4103" s="169" t="s">
        <v>1382</v>
      </c>
      <c r="B4103" s="169" t="s">
        <v>1383</v>
      </c>
      <c r="C4103" s="169" t="s">
        <v>1381</v>
      </c>
      <c r="D4103" s="169">
        <v>2.4</v>
      </c>
      <c r="E4103" s="171">
        <v>15152</v>
      </c>
      <c r="I4103" s="171">
        <v>43466</v>
      </c>
      <c r="J4103" s="169">
        <v>2.37</v>
      </c>
      <c r="K4103" s="171">
        <v>43800</v>
      </c>
      <c r="L4103" s="169">
        <v>21292.94</v>
      </c>
      <c r="M4103" s="169">
        <v>99.891069999999999</v>
      </c>
      <c r="N4103" s="170">
        <v>21269.745599999998</v>
      </c>
      <c r="O4103" s="169" t="str">
        <f t="shared" si="66"/>
        <v>SBA</v>
      </c>
    </row>
    <row r="4104" spans="1:15" hidden="1" outlineLevel="3" x14ac:dyDescent="0.25">
      <c r="A4104" s="169" t="s">
        <v>1382</v>
      </c>
      <c r="B4104" s="169" t="s">
        <v>1383</v>
      </c>
      <c r="C4104" s="169" t="s">
        <v>1381</v>
      </c>
      <c r="D4104" s="169">
        <v>2.4</v>
      </c>
      <c r="E4104" s="171">
        <v>15152</v>
      </c>
      <c r="I4104" s="171">
        <v>43466</v>
      </c>
      <c r="J4104" s="169">
        <v>2.37</v>
      </c>
      <c r="K4104" s="171">
        <v>43831</v>
      </c>
      <c r="L4104" s="169">
        <v>21070.59</v>
      </c>
      <c r="M4104" s="169">
        <v>99.891069999999999</v>
      </c>
      <c r="N4104" s="170">
        <v>21047.63781</v>
      </c>
      <c r="O4104" s="169" t="str">
        <f t="shared" si="66"/>
        <v>SBA</v>
      </c>
    </row>
    <row r="4105" spans="1:15" hidden="1" outlineLevel="3" x14ac:dyDescent="0.25">
      <c r="A4105" s="169" t="s">
        <v>1382</v>
      </c>
      <c r="B4105" s="169" t="s">
        <v>1383</v>
      </c>
      <c r="C4105" s="169" t="s">
        <v>1381</v>
      </c>
      <c r="D4105" s="169">
        <v>2.4</v>
      </c>
      <c r="E4105" s="171">
        <v>15152</v>
      </c>
      <c r="I4105" s="171">
        <v>43466</v>
      </c>
      <c r="J4105" s="169">
        <v>2.37</v>
      </c>
      <c r="K4105" s="171">
        <v>43862</v>
      </c>
      <c r="L4105" s="169">
        <v>20850.419999999998</v>
      </c>
      <c r="M4105" s="169">
        <v>99.891069999999999</v>
      </c>
      <c r="N4105" s="170">
        <v>20827.707640000001</v>
      </c>
      <c r="O4105" s="169" t="str">
        <f t="shared" si="66"/>
        <v>SBA</v>
      </c>
    </row>
    <row r="4106" spans="1:15" hidden="1" outlineLevel="3" x14ac:dyDescent="0.25">
      <c r="A4106" s="169" t="s">
        <v>1382</v>
      </c>
      <c r="B4106" s="169" t="s">
        <v>1383</v>
      </c>
      <c r="C4106" s="169" t="s">
        <v>1381</v>
      </c>
      <c r="D4106" s="169">
        <v>2.4</v>
      </c>
      <c r="E4106" s="171">
        <v>15152</v>
      </c>
      <c r="I4106" s="171">
        <v>43466</v>
      </c>
      <c r="J4106" s="169">
        <v>2.37</v>
      </c>
      <c r="K4106" s="171">
        <v>43891</v>
      </c>
      <c r="L4106" s="169">
        <v>20632.43</v>
      </c>
      <c r="M4106" s="169">
        <v>99.891069999999999</v>
      </c>
      <c r="N4106" s="170">
        <v>20609.955089999999</v>
      </c>
      <c r="O4106" s="169" t="str">
        <f t="shared" si="66"/>
        <v>SBA</v>
      </c>
    </row>
    <row r="4107" spans="1:15" hidden="1" outlineLevel="3" x14ac:dyDescent="0.25">
      <c r="A4107" s="169" t="s">
        <v>1382</v>
      </c>
      <c r="B4107" s="169" t="s">
        <v>1383</v>
      </c>
      <c r="C4107" s="169" t="s">
        <v>1381</v>
      </c>
      <c r="D4107" s="169">
        <v>2.4</v>
      </c>
      <c r="E4107" s="171">
        <v>15152</v>
      </c>
      <c r="I4107" s="171">
        <v>43466</v>
      </c>
      <c r="J4107" s="169">
        <v>2.37</v>
      </c>
      <c r="K4107" s="171">
        <v>43922</v>
      </c>
      <c r="L4107" s="169">
        <v>20416.580000000002</v>
      </c>
      <c r="M4107" s="169">
        <v>99.891069999999999</v>
      </c>
      <c r="N4107" s="170">
        <v>20394.340219999998</v>
      </c>
      <c r="O4107" s="169" t="str">
        <f t="shared" si="66"/>
        <v>SBA</v>
      </c>
    </row>
    <row r="4108" spans="1:15" hidden="1" outlineLevel="3" x14ac:dyDescent="0.25">
      <c r="A4108" s="169" t="s">
        <v>1382</v>
      </c>
      <c r="B4108" s="169" t="s">
        <v>1383</v>
      </c>
      <c r="C4108" s="169" t="s">
        <v>1381</v>
      </c>
      <c r="D4108" s="169">
        <v>2.4</v>
      </c>
      <c r="E4108" s="171">
        <v>15152</v>
      </c>
      <c r="I4108" s="171">
        <v>43466</v>
      </c>
      <c r="J4108" s="169">
        <v>2.37</v>
      </c>
      <c r="K4108" s="171">
        <v>43952</v>
      </c>
      <c r="L4108" s="169">
        <v>20202.86</v>
      </c>
      <c r="M4108" s="169">
        <v>99.891069999999999</v>
      </c>
      <c r="N4108" s="170">
        <v>20180.853019999999</v>
      </c>
      <c r="O4108" s="169" t="str">
        <f t="shared" si="66"/>
        <v>SBA</v>
      </c>
    </row>
    <row r="4109" spans="1:15" hidden="1" outlineLevel="3" x14ac:dyDescent="0.25">
      <c r="A4109" s="169" t="s">
        <v>1382</v>
      </c>
      <c r="B4109" s="169" t="s">
        <v>1383</v>
      </c>
      <c r="C4109" s="169" t="s">
        <v>1381</v>
      </c>
      <c r="D4109" s="169">
        <v>2.4</v>
      </c>
      <c r="E4109" s="171">
        <v>15152</v>
      </c>
      <c r="I4109" s="171">
        <v>43466</v>
      </c>
      <c r="J4109" s="169">
        <v>2.37</v>
      </c>
      <c r="K4109" s="171">
        <v>43983</v>
      </c>
      <c r="L4109" s="169">
        <v>19991.240000000002</v>
      </c>
      <c r="M4109" s="169">
        <v>99.891069999999999</v>
      </c>
      <c r="N4109" s="170">
        <v>19969.463540000001</v>
      </c>
      <c r="O4109" s="169" t="str">
        <f t="shared" si="66"/>
        <v>SBA</v>
      </c>
    </row>
    <row r="4110" spans="1:15" hidden="1" outlineLevel="3" x14ac:dyDescent="0.25">
      <c r="A4110" s="169" t="s">
        <v>1382</v>
      </c>
      <c r="B4110" s="169" t="s">
        <v>1383</v>
      </c>
      <c r="C4110" s="169" t="s">
        <v>1381</v>
      </c>
      <c r="D4110" s="169">
        <v>2.4</v>
      </c>
      <c r="E4110" s="171">
        <v>15152</v>
      </c>
      <c r="I4110" s="171">
        <v>43466</v>
      </c>
      <c r="J4110" s="169">
        <v>2.37</v>
      </c>
      <c r="K4110" s="171">
        <v>44013</v>
      </c>
      <c r="L4110" s="169">
        <v>19781.72</v>
      </c>
      <c r="M4110" s="169">
        <v>99.891069999999999</v>
      </c>
      <c r="N4110" s="170">
        <v>19760.171770000001</v>
      </c>
      <c r="O4110" s="169" t="str">
        <f t="shared" si="66"/>
        <v>SBA</v>
      </c>
    </row>
    <row r="4111" spans="1:15" hidden="1" outlineLevel="3" x14ac:dyDescent="0.25">
      <c r="A4111" s="169" t="s">
        <v>1382</v>
      </c>
      <c r="B4111" s="169" t="s">
        <v>1383</v>
      </c>
      <c r="C4111" s="169" t="s">
        <v>1381</v>
      </c>
      <c r="D4111" s="169">
        <v>2.4</v>
      </c>
      <c r="E4111" s="171">
        <v>15152</v>
      </c>
      <c r="I4111" s="171">
        <v>43466</v>
      </c>
      <c r="J4111" s="169">
        <v>2.37</v>
      </c>
      <c r="K4111" s="171">
        <v>44044</v>
      </c>
      <c r="L4111" s="169">
        <v>19574.25</v>
      </c>
      <c r="M4111" s="169">
        <v>99.891069999999999</v>
      </c>
      <c r="N4111" s="170">
        <v>19552.927769999998</v>
      </c>
      <c r="O4111" s="169" t="str">
        <f t="shared" si="66"/>
        <v>SBA</v>
      </c>
    </row>
    <row r="4112" spans="1:15" hidden="1" outlineLevel="3" x14ac:dyDescent="0.25">
      <c r="A4112" s="169" t="s">
        <v>1382</v>
      </c>
      <c r="B4112" s="169" t="s">
        <v>1383</v>
      </c>
      <c r="C4112" s="169" t="s">
        <v>1381</v>
      </c>
      <c r="D4112" s="169">
        <v>2.4</v>
      </c>
      <c r="E4112" s="171">
        <v>15152</v>
      </c>
      <c r="I4112" s="171">
        <v>43466</v>
      </c>
      <c r="J4112" s="169">
        <v>2.37</v>
      </c>
      <c r="K4112" s="171">
        <v>44075</v>
      </c>
      <c r="L4112" s="169">
        <v>19368.84</v>
      </c>
      <c r="M4112" s="169">
        <v>99.891069999999999</v>
      </c>
      <c r="N4112" s="170">
        <v>19347.74152</v>
      </c>
      <c r="O4112" s="169" t="str">
        <f t="shared" si="66"/>
        <v>SBA</v>
      </c>
    </row>
    <row r="4113" spans="1:15" hidden="1" outlineLevel="3" x14ac:dyDescent="0.25">
      <c r="A4113" s="169" t="s">
        <v>1382</v>
      </c>
      <c r="B4113" s="169" t="s">
        <v>1383</v>
      </c>
      <c r="C4113" s="169" t="s">
        <v>1381</v>
      </c>
      <c r="D4113" s="169">
        <v>2.4</v>
      </c>
      <c r="E4113" s="171">
        <v>15152</v>
      </c>
      <c r="I4113" s="171">
        <v>43466</v>
      </c>
      <c r="J4113" s="169">
        <v>2.37</v>
      </c>
      <c r="K4113" s="171">
        <v>44105</v>
      </c>
      <c r="L4113" s="169">
        <v>19165.45</v>
      </c>
      <c r="M4113" s="169">
        <v>99.891069999999999</v>
      </c>
      <c r="N4113" s="170">
        <v>19144.573079999998</v>
      </c>
      <c r="O4113" s="169" t="str">
        <f t="shared" si="66"/>
        <v>SBA</v>
      </c>
    </row>
    <row r="4114" spans="1:15" hidden="1" outlineLevel="3" x14ac:dyDescent="0.25">
      <c r="A4114" s="169" t="s">
        <v>1382</v>
      </c>
      <c r="B4114" s="169" t="s">
        <v>1383</v>
      </c>
      <c r="C4114" s="169" t="s">
        <v>1381</v>
      </c>
      <c r="D4114" s="169">
        <v>2.4</v>
      </c>
      <c r="E4114" s="171">
        <v>15152</v>
      </c>
      <c r="I4114" s="171">
        <v>43466</v>
      </c>
      <c r="J4114" s="169">
        <v>2.37</v>
      </c>
      <c r="K4114" s="171">
        <v>44136</v>
      </c>
      <c r="L4114" s="169">
        <v>18964.07</v>
      </c>
      <c r="M4114" s="169">
        <v>99.891069999999999</v>
      </c>
      <c r="N4114" s="170">
        <v>18943.41244</v>
      </c>
      <c r="O4114" s="169" t="str">
        <f t="shared" si="66"/>
        <v>SBA</v>
      </c>
    </row>
    <row r="4115" spans="1:15" hidden="1" outlineLevel="3" x14ac:dyDescent="0.25">
      <c r="A4115" s="169" t="s">
        <v>1382</v>
      </c>
      <c r="B4115" s="169" t="s">
        <v>1383</v>
      </c>
      <c r="C4115" s="169" t="s">
        <v>1381</v>
      </c>
      <c r="D4115" s="169">
        <v>2.4</v>
      </c>
      <c r="E4115" s="171">
        <v>15152</v>
      </c>
      <c r="I4115" s="171">
        <v>43466</v>
      </c>
      <c r="J4115" s="169">
        <v>2.37</v>
      </c>
      <c r="K4115" s="171">
        <v>44166</v>
      </c>
      <c r="L4115" s="169">
        <v>18764.68</v>
      </c>
      <c r="M4115" s="169">
        <v>99.891069999999999</v>
      </c>
      <c r="N4115" s="170">
        <v>18744.23963</v>
      </c>
      <c r="O4115" s="169" t="str">
        <f t="shared" si="66"/>
        <v>SBA</v>
      </c>
    </row>
    <row r="4116" spans="1:15" hidden="1" outlineLevel="3" x14ac:dyDescent="0.25">
      <c r="A4116" s="169" t="s">
        <v>1382</v>
      </c>
      <c r="B4116" s="169" t="s">
        <v>1383</v>
      </c>
      <c r="C4116" s="169" t="s">
        <v>1381</v>
      </c>
      <c r="D4116" s="169">
        <v>2.4</v>
      </c>
      <c r="E4116" s="171">
        <v>15152</v>
      </c>
      <c r="I4116" s="171">
        <v>43466</v>
      </c>
      <c r="J4116" s="169">
        <v>2.37</v>
      </c>
      <c r="K4116" s="171">
        <v>44197</v>
      </c>
      <c r="L4116" s="169">
        <v>18567.259999999998</v>
      </c>
      <c r="M4116" s="169">
        <v>99.891069999999999</v>
      </c>
      <c r="N4116" s="170">
        <v>18547.034680000001</v>
      </c>
      <c r="O4116" s="169" t="str">
        <f t="shared" si="66"/>
        <v>SBA</v>
      </c>
    </row>
    <row r="4117" spans="1:15" hidden="1" outlineLevel="3" x14ac:dyDescent="0.25">
      <c r="A4117" s="169" t="s">
        <v>1382</v>
      </c>
      <c r="B4117" s="169" t="s">
        <v>1383</v>
      </c>
      <c r="C4117" s="169" t="s">
        <v>1381</v>
      </c>
      <c r="D4117" s="169">
        <v>2.4</v>
      </c>
      <c r="E4117" s="171">
        <v>15152</v>
      </c>
      <c r="I4117" s="171">
        <v>43466</v>
      </c>
      <c r="J4117" s="169">
        <v>2.37</v>
      </c>
      <c r="K4117" s="171">
        <v>44228</v>
      </c>
      <c r="L4117" s="169">
        <v>18371.8</v>
      </c>
      <c r="M4117" s="169">
        <v>99.891069999999999</v>
      </c>
      <c r="N4117" s="170">
        <v>18351.7876</v>
      </c>
      <c r="O4117" s="169" t="str">
        <f t="shared" si="66"/>
        <v>SBA</v>
      </c>
    </row>
    <row r="4118" spans="1:15" hidden="1" outlineLevel="3" x14ac:dyDescent="0.25">
      <c r="A4118" s="169" t="s">
        <v>1382</v>
      </c>
      <c r="B4118" s="169" t="s">
        <v>1383</v>
      </c>
      <c r="C4118" s="169" t="s">
        <v>1381</v>
      </c>
      <c r="D4118" s="169">
        <v>2.4</v>
      </c>
      <c r="E4118" s="171">
        <v>15152</v>
      </c>
      <c r="I4118" s="171">
        <v>43466</v>
      </c>
      <c r="J4118" s="169">
        <v>2.37</v>
      </c>
      <c r="K4118" s="171">
        <v>44256</v>
      </c>
      <c r="L4118" s="169">
        <v>18178.259999999998</v>
      </c>
      <c r="M4118" s="169">
        <v>99.891069999999999</v>
      </c>
      <c r="N4118" s="170">
        <v>18158.458419999999</v>
      </c>
      <c r="O4118" s="169" t="str">
        <f t="shared" si="66"/>
        <v>SBA</v>
      </c>
    </row>
    <row r="4119" spans="1:15" hidden="1" outlineLevel="3" x14ac:dyDescent="0.25">
      <c r="A4119" s="169" t="s">
        <v>1382</v>
      </c>
      <c r="B4119" s="169" t="s">
        <v>1383</v>
      </c>
      <c r="C4119" s="169" t="s">
        <v>1381</v>
      </c>
      <c r="D4119" s="169">
        <v>2.4</v>
      </c>
      <c r="E4119" s="171">
        <v>15152</v>
      </c>
      <c r="I4119" s="171">
        <v>43466</v>
      </c>
      <c r="J4119" s="169">
        <v>2.37</v>
      </c>
      <c r="K4119" s="171">
        <v>44287</v>
      </c>
      <c r="L4119" s="169">
        <v>17986.64</v>
      </c>
      <c r="M4119" s="169">
        <v>99.891069999999999</v>
      </c>
      <c r="N4119" s="170">
        <v>17967.047149999999</v>
      </c>
      <c r="O4119" s="169" t="str">
        <f t="shared" si="66"/>
        <v>SBA</v>
      </c>
    </row>
    <row r="4120" spans="1:15" hidden="1" outlineLevel="3" x14ac:dyDescent="0.25">
      <c r="A4120" s="169" t="s">
        <v>1382</v>
      </c>
      <c r="B4120" s="169" t="s">
        <v>1383</v>
      </c>
      <c r="C4120" s="169" t="s">
        <v>1381</v>
      </c>
      <c r="D4120" s="169">
        <v>2.4</v>
      </c>
      <c r="E4120" s="171">
        <v>15152</v>
      </c>
      <c r="I4120" s="171">
        <v>43466</v>
      </c>
      <c r="J4120" s="169">
        <v>2.37</v>
      </c>
      <c r="K4120" s="171">
        <v>44317</v>
      </c>
      <c r="L4120" s="169">
        <v>17796.919999999998</v>
      </c>
      <c r="M4120" s="169">
        <v>99.891069999999999</v>
      </c>
      <c r="N4120" s="170">
        <v>17777.533820000001</v>
      </c>
      <c r="O4120" s="169" t="str">
        <f t="shared" si="66"/>
        <v>SBA</v>
      </c>
    </row>
    <row r="4121" spans="1:15" hidden="1" outlineLevel="3" x14ac:dyDescent="0.25">
      <c r="A4121" s="169" t="s">
        <v>1382</v>
      </c>
      <c r="B4121" s="169" t="s">
        <v>1383</v>
      </c>
      <c r="C4121" s="169" t="s">
        <v>1381</v>
      </c>
      <c r="D4121" s="169">
        <v>2.4</v>
      </c>
      <c r="E4121" s="171">
        <v>15152</v>
      </c>
      <c r="I4121" s="171">
        <v>43466</v>
      </c>
      <c r="J4121" s="169">
        <v>2.37</v>
      </c>
      <c r="K4121" s="171">
        <v>44348</v>
      </c>
      <c r="L4121" s="169">
        <v>17609.07</v>
      </c>
      <c r="M4121" s="169">
        <v>99.891069999999999</v>
      </c>
      <c r="N4121" s="170">
        <v>17589.888439999999</v>
      </c>
      <c r="O4121" s="169" t="str">
        <f t="shared" si="66"/>
        <v>SBA</v>
      </c>
    </row>
    <row r="4122" spans="1:15" hidden="1" outlineLevel="3" x14ac:dyDescent="0.25">
      <c r="A4122" s="169" t="s">
        <v>1382</v>
      </c>
      <c r="B4122" s="169" t="s">
        <v>1383</v>
      </c>
      <c r="C4122" s="169" t="s">
        <v>1381</v>
      </c>
      <c r="D4122" s="169">
        <v>2.4</v>
      </c>
      <c r="E4122" s="171">
        <v>15152</v>
      </c>
      <c r="I4122" s="171">
        <v>43466</v>
      </c>
      <c r="J4122" s="169">
        <v>2.37</v>
      </c>
      <c r="K4122" s="171">
        <v>44378</v>
      </c>
      <c r="L4122" s="169">
        <v>17423.080000000002</v>
      </c>
      <c r="M4122" s="169">
        <v>99.891069999999999</v>
      </c>
      <c r="N4122" s="170">
        <v>17404.101040000001</v>
      </c>
      <c r="O4122" s="169" t="str">
        <f t="shared" si="66"/>
        <v>SBA</v>
      </c>
    </row>
    <row r="4123" spans="1:15" hidden="1" outlineLevel="3" x14ac:dyDescent="0.25">
      <c r="A4123" s="169" t="s">
        <v>1382</v>
      </c>
      <c r="B4123" s="169" t="s">
        <v>1383</v>
      </c>
      <c r="C4123" s="169" t="s">
        <v>1381</v>
      </c>
      <c r="D4123" s="169">
        <v>2.4</v>
      </c>
      <c r="E4123" s="171">
        <v>15152</v>
      </c>
      <c r="I4123" s="171">
        <v>43466</v>
      </c>
      <c r="J4123" s="169">
        <v>2.37</v>
      </c>
      <c r="K4123" s="171">
        <v>44409</v>
      </c>
      <c r="L4123" s="169">
        <v>17238.939999999999</v>
      </c>
      <c r="M4123" s="169">
        <v>99.891069999999999</v>
      </c>
      <c r="N4123" s="170">
        <v>17220.161619999999</v>
      </c>
      <c r="O4123" s="169" t="str">
        <f t="shared" si="66"/>
        <v>SBA</v>
      </c>
    </row>
    <row r="4124" spans="1:15" hidden="1" outlineLevel="3" x14ac:dyDescent="0.25">
      <c r="A4124" s="169" t="s">
        <v>1382</v>
      </c>
      <c r="B4124" s="169" t="s">
        <v>1383</v>
      </c>
      <c r="C4124" s="169" t="s">
        <v>1381</v>
      </c>
      <c r="D4124" s="169">
        <v>2.4</v>
      </c>
      <c r="E4124" s="171">
        <v>15152</v>
      </c>
      <c r="I4124" s="171">
        <v>43466</v>
      </c>
      <c r="J4124" s="169">
        <v>2.37</v>
      </c>
      <c r="K4124" s="171">
        <v>44440</v>
      </c>
      <c r="L4124" s="169">
        <v>17056.62</v>
      </c>
      <c r="M4124" s="169">
        <v>99.891069999999999</v>
      </c>
      <c r="N4124" s="170">
        <v>17038.040219999999</v>
      </c>
      <c r="O4124" s="169" t="str">
        <f t="shared" si="66"/>
        <v>SBA</v>
      </c>
    </row>
    <row r="4125" spans="1:15" hidden="1" outlineLevel="3" x14ac:dyDescent="0.25">
      <c r="A4125" s="169" t="s">
        <v>1382</v>
      </c>
      <c r="B4125" s="169" t="s">
        <v>1383</v>
      </c>
      <c r="C4125" s="169" t="s">
        <v>1381</v>
      </c>
      <c r="D4125" s="169">
        <v>2.4</v>
      </c>
      <c r="E4125" s="171">
        <v>15152</v>
      </c>
      <c r="I4125" s="171">
        <v>43466</v>
      </c>
      <c r="J4125" s="169">
        <v>2.37</v>
      </c>
      <c r="K4125" s="171">
        <v>44470</v>
      </c>
      <c r="L4125" s="169">
        <v>16876.11</v>
      </c>
      <c r="M4125" s="169">
        <v>99.891069999999999</v>
      </c>
      <c r="N4125" s="170">
        <v>16857.726849999999</v>
      </c>
      <c r="O4125" s="169" t="str">
        <f t="shared" si="66"/>
        <v>SBA</v>
      </c>
    </row>
    <row r="4126" spans="1:15" hidden="1" outlineLevel="3" x14ac:dyDescent="0.25">
      <c r="A4126" s="169" t="s">
        <v>1382</v>
      </c>
      <c r="B4126" s="169" t="s">
        <v>1383</v>
      </c>
      <c r="C4126" s="169" t="s">
        <v>1381</v>
      </c>
      <c r="D4126" s="169">
        <v>2.4</v>
      </c>
      <c r="E4126" s="171">
        <v>15152</v>
      </c>
      <c r="I4126" s="171">
        <v>43466</v>
      </c>
      <c r="J4126" s="169">
        <v>2.37</v>
      </c>
      <c r="K4126" s="171">
        <v>44501</v>
      </c>
      <c r="L4126" s="169">
        <v>16697.39</v>
      </c>
      <c r="M4126" s="169">
        <v>99.891069999999999</v>
      </c>
      <c r="N4126" s="170">
        <v>16679.201529999998</v>
      </c>
      <c r="O4126" s="169" t="str">
        <f t="shared" si="66"/>
        <v>SBA</v>
      </c>
    </row>
    <row r="4127" spans="1:15" hidden="1" outlineLevel="3" x14ac:dyDescent="0.25">
      <c r="A4127" s="169" t="s">
        <v>1382</v>
      </c>
      <c r="B4127" s="169" t="s">
        <v>1383</v>
      </c>
      <c r="C4127" s="169" t="s">
        <v>1381</v>
      </c>
      <c r="D4127" s="169">
        <v>2.4</v>
      </c>
      <c r="E4127" s="171">
        <v>15152</v>
      </c>
      <c r="I4127" s="171">
        <v>43466</v>
      </c>
      <c r="J4127" s="169">
        <v>2.37</v>
      </c>
      <c r="K4127" s="171">
        <v>44531</v>
      </c>
      <c r="L4127" s="169">
        <v>16520.439999999999</v>
      </c>
      <c r="M4127" s="169">
        <v>99.891069999999999</v>
      </c>
      <c r="N4127" s="170">
        <v>16502.44428</v>
      </c>
      <c r="O4127" s="169" t="str">
        <f t="shared" si="66"/>
        <v>SBA</v>
      </c>
    </row>
    <row r="4128" spans="1:15" hidden="1" outlineLevel="3" x14ac:dyDescent="0.25">
      <c r="A4128" s="169" t="s">
        <v>1382</v>
      </c>
      <c r="B4128" s="169" t="s">
        <v>1383</v>
      </c>
      <c r="C4128" s="169" t="s">
        <v>1381</v>
      </c>
      <c r="D4128" s="169">
        <v>2.4</v>
      </c>
      <c r="E4128" s="171">
        <v>15152</v>
      </c>
      <c r="I4128" s="171">
        <v>43466</v>
      </c>
      <c r="J4128" s="169">
        <v>2.37</v>
      </c>
      <c r="K4128" s="171">
        <v>44562</v>
      </c>
      <c r="L4128" s="169">
        <v>16345.25</v>
      </c>
      <c r="M4128" s="169">
        <v>99.891069999999999</v>
      </c>
      <c r="N4128" s="170">
        <v>16327.44512</v>
      </c>
      <c r="O4128" s="169" t="str">
        <f t="shared" si="66"/>
        <v>SBA</v>
      </c>
    </row>
    <row r="4129" spans="1:15" hidden="1" outlineLevel="3" x14ac:dyDescent="0.25">
      <c r="A4129" s="169" t="s">
        <v>1382</v>
      </c>
      <c r="B4129" s="169" t="s">
        <v>1383</v>
      </c>
      <c r="C4129" s="169" t="s">
        <v>1381</v>
      </c>
      <c r="D4129" s="169">
        <v>2.4</v>
      </c>
      <c r="E4129" s="171">
        <v>15152</v>
      </c>
      <c r="I4129" s="171">
        <v>43466</v>
      </c>
      <c r="J4129" s="169">
        <v>2.37</v>
      </c>
      <c r="K4129" s="171">
        <v>44593</v>
      </c>
      <c r="L4129" s="169">
        <v>16171.8</v>
      </c>
      <c r="M4129" s="169">
        <v>99.891069999999999</v>
      </c>
      <c r="N4129" s="170">
        <v>16154.18406</v>
      </c>
      <c r="O4129" s="169" t="str">
        <f t="shared" si="66"/>
        <v>SBA</v>
      </c>
    </row>
    <row r="4130" spans="1:15" hidden="1" outlineLevel="3" x14ac:dyDescent="0.25">
      <c r="A4130" s="169" t="s">
        <v>1382</v>
      </c>
      <c r="B4130" s="169" t="s">
        <v>1383</v>
      </c>
      <c r="C4130" s="169" t="s">
        <v>1381</v>
      </c>
      <c r="D4130" s="169">
        <v>2.4</v>
      </c>
      <c r="E4130" s="171">
        <v>15152</v>
      </c>
      <c r="I4130" s="171">
        <v>43466</v>
      </c>
      <c r="J4130" s="169">
        <v>2.37</v>
      </c>
      <c r="K4130" s="171">
        <v>44621</v>
      </c>
      <c r="L4130" s="169">
        <v>16000.07</v>
      </c>
      <c r="M4130" s="169">
        <v>99.891069999999999</v>
      </c>
      <c r="N4130" s="170">
        <v>15982.64112</v>
      </c>
      <c r="O4130" s="169" t="str">
        <f t="shared" si="66"/>
        <v>SBA</v>
      </c>
    </row>
    <row r="4131" spans="1:15" hidden="1" outlineLevel="3" x14ac:dyDescent="0.25">
      <c r="A4131" s="169" t="s">
        <v>1382</v>
      </c>
      <c r="B4131" s="169" t="s">
        <v>1383</v>
      </c>
      <c r="C4131" s="169" t="s">
        <v>1381</v>
      </c>
      <c r="D4131" s="169">
        <v>2.4</v>
      </c>
      <c r="E4131" s="171">
        <v>15152</v>
      </c>
      <c r="I4131" s="171">
        <v>43466</v>
      </c>
      <c r="J4131" s="169">
        <v>2.37</v>
      </c>
      <c r="K4131" s="171">
        <v>44652</v>
      </c>
      <c r="L4131" s="169">
        <v>15830.04</v>
      </c>
      <c r="M4131" s="169">
        <v>99.891069999999999</v>
      </c>
      <c r="N4131" s="170">
        <v>15812.796340000001</v>
      </c>
      <c r="O4131" s="169" t="str">
        <f t="shared" si="66"/>
        <v>SBA</v>
      </c>
    </row>
    <row r="4132" spans="1:15" hidden="1" outlineLevel="3" x14ac:dyDescent="0.25">
      <c r="A4132" s="169" t="s">
        <v>1382</v>
      </c>
      <c r="B4132" s="169" t="s">
        <v>1383</v>
      </c>
      <c r="C4132" s="169" t="s">
        <v>1381</v>
      </c>
      <c r="D4132" s="169">
        <v>2.4</v>
      </c>
      <c r="E4132" s="171">
        <v>15152</v>
      </c>
      <c r="I4132" s="171">
        <v>43466</v>
      </c>
      <c r="J4132" s="169">
        <v>2.37</v>
      </c>
      <c r="K4132" s="171">
        <v>44682</v>
      </c>
      <c r="L4132" s="169">
        <v>15661.71</v>
      </c>
      <c r="M4132" s="169">
        <v>99.891069999999999</v>
      </c>
      <c r="N4132" s="170">
        <v>15644.6497</v>
      </c>
      <c r="O4132" s="169" t="str">
        <f t="shared" si="66"/>
        <v>SBA</v>
      </c>
    </row>
    <row r="4133" spans="1:15" hidden="1" outlineLevel="3" x14ac:dyDescent="0.25">
      <c r="A4133" s="169" t="s">
        <v>1382</v>
      </c>
      <c r="B4133" s="169" t="s">
        <v>1383</v>
      </c>
      <c r="C4133" s="169" t="s">
        <v>1381</v>
      </c>
      <c r="D4133" s="169">
        <v>2.4</v>
      </c>
      <c r="E4133" s="171">
        <v>15152</v>
      </c>
      <c r="I4133" s="171">
        <v>43466</v>
      </c>
      <c r="J4133" s="169">
        <v>2.37</v>
      </c>
      <c r="K4133" s="171">
        <v>44713</v>
      </c>
      <c r="L4133" s="169">
        <v>15495.05</v>
      </c>
      <c r="M4133" s="169">
        <v>99.891069999999999</v>
      </c>
      <c r="N4133" s="170">
        <v>15478.17124</v>
      </c>
      <c r="O4133" s="169" t="str">
        <f t="shared" si="66"/>
        <v>SBA</v>
      </c>
    </row>
    <row r="4134" spans="1:15" hidden="1" outlineLevel="3" x14ac:dyDescent="0.25">
      <c r="A4134" s="169" t="s">
        <v>1382</v>
      </c>
      <c r="B4134" s="169" t="s">
        <v>1383</v>
      </c>
      <c r="C4134" s="169" t="s">
        <v>1381</v>
      </c>
      <c r="D4134" s="169">
        <v>2.4</v>
      </c>
      <c r="E4134" s="171">
        <v>15152</v>
      </c>
      <c r="I4134" s="171">
        <v>43466</v>
      </c>
      <c r="J4134" s="169">
        <v>2.37</v>
      </c>
      <c r="K4134" s="171">
        <v>44743</v>
      </c>
      <c r="L4134" s="169">
        <v>15330.05</v>
      </c>
      <c r="M4134" s="169">
        <v>99.891069999999999</v>
      </c>
      <c r="N4134" s="170">
        <v>15313.350979999999</v>
      </c>
      <c r="O4134" s="169" t="str">
        <f t="shared" si="66"/>
        <v>SBA</v>
      </c>
    </row>
    <row r="4135" spans="1:15" hidden="1" outlineLevel="3" x14ac:dyDescent="0.25">
      <c r="A4135" s="169" t="s">
        <v>1382</v>
      </c>
      <c r="B4135" s="169" t="s">
        <v>1383</v>
      </c>
      <c r="C4135" s="169" t="s">
        <v>1381</v>
      </c>
      <c r="D4135" s="169">
        <v>2.4</v>
      </c>
      <c r="E4135" s="171">
        <v>15152</v>
      </c>
      <c r="I4135" s="171">
        <v>43466</v>
      </c>
      <c r="J4135" s="169">
        <v>2.37</v>
      </c>
      <c r="K4135" s="171">
        <v>44774</v>
      </c>
      <c r="L4135" s="169">
        <v>15166.69</v>
      </c>
      <c r="M4135" s="169">
        <v>99.891069999999999</v>
      </c>
      <c r="N4135" s="170">
        <v>15150.16892</v>
      </c>
      <c r="O4135" s="169" t="str">
        <f t="shared" si="66"/>
        <v>SBA</v>
      </c>
    </row>
    <row r="4136" spans="1:15" hidden="1" outlineLevel="3" x14ac:dyDescent="0.25">
      <c r="A4136" s="169" t="s">
        <v>1382</v>
      </c>
      <c r="B4136" s="169" t="s">
        <v>1383</v>
      </c>
      <c r="C4136" s="169" t="s">
        <v>1381</v>
      </c>
      <c r="D4136" s="169">
        <v>2.4</v>
      </c>
      <c r="E4136" s="171">
        <v>15152</v>
      </c>
      <c r="I4136" s="171">
        <v>43466</v>
      </c>
      <c r="J4136" s="169">
        <v>2.37</v>
      </c>
      <c r="K4136" s="171">
        <v>44805</v>
      </c>
      <c r="L4136" s="169">
        <v>15004.96</v>
      </c>
      <c r="M4136" s="169">
        <v>99.891069999999999</v>
      </c>
      <c r="N4136" s="170">
        <v>14988.615100000001</v>
      </c>
      <c r="O4136" s="169" t="str">
        <f t="shared" si="66"/>
        <v>SBA</v>
      </c>
    </row>
    <row r="4137" spans="1:15" hidden="1" outlineLevel="3" x14ac:dyDescent="0.25">
      <c r="A4137" s="169" t="s">
        <v>1382</v>
      </c>
      <c r="B4137" s="169" t="s">
        <v>1383</v>
      </c>
      <c r="C4137" s="169" t="s">
        <v>1381</v>
      </c>
      <c r="D4137" s="169">
        <v>2.4</v>
      </c>
      <c r="E4137" s="171">
        <v>15152</v>
      </c>
      <c r="I4137" s="171">
        <v>43466</v>
      </c>
      <c r="J4137" s="169">
        <v>2.37</v>
      </c>
      <c r="K4137" s="171">
        <v>44835</v>
      </c>
      <c r="L4137" s="169">
        <v>14844.84</v>
      </c>
      <c r="M4137" s="169">
        <v>99.891069999999999</v>
      </c>
      <c r="N4137" s="170">
        <v>14828.669519999999</v>
      </c>
      <c r="O4137" s="169" t="str">
        <f t="shared" si="66"/>
        <v>SBA</v>
      </c>
    </row>
    <row r="4138" spans="1:15" hidden="1" outlineLevel="3" x14ac:dyDescent="0.25">
      <c r="A4138" s="169" t="s">
        <v>1382</v>
      </c>
      <c r="B4138" s="169" t="s">
        <v>1383</v>
      </c>
      <c r="C4138" s="169" t="s">
        <v>1381</v>
      </c>
      <c r="D4138" s="169">
        <v>2.4</v>
      </c>
      <c r="E4138" s="171">
        <v>15152</v>
      </c>
      <c r="I4138" s="171">
        <v>43466</v>
      </c>
      <c r="J4138" s="169">
        <v>2.37</v>
      </c>
      <c r="K4138" s="171">
        <v>44866</v>
      </c>
      <c r="L4138" s="169">
        <v>14686.31</v>
      </c>
      <c r="M4138" s="169">
        <v>99.891069999999999</v>
      </c>
      <c r="N4138" s="170">
        <v>14670.3122</v>
      </c>
      <c r="O4138" s="169" t="str">
        <f t="shared" si="66"/>
        <v>SBA</v>
      </c>
    </row>
    <row r="4139" spans="1:15" hidden="1" outlineLevel="3" x14ac:dyDescent="0.25">
      <c r="A4139" s="169" t="s">
        <v>1382</v>
      </c>
      <c r="B4139" s="169" t="s">
        <v>1383</v>
      </c>
      <c r="C4139" s="169" t="s">
        <v>1381</v>
      </c>
      <c r="D4139" s="169">
        <v>2.4</v>
      </c>
      <c r="E4139" s="171">
        <v>15152</v>
      </c>
      <c r="I4139" s="171">
        <v>43466</v>
      </c>
      <c r="J4139" s="169">
        <v>2.37</v>
      </c>
      <c r="K4139" s="171">
        <v>44896</v>
      </c>
      <c r="L4139" s="169">
        <v>14529.36</v>
      </c>
      <c r="M4139" s="169">
        <v>99.891069999999999</v>
      </c>
      <c r="N4139" s="170">
        <v>14513.533170000001</v>
      </c>
      <c r="O4139" s="169" t="str">
        <f t="shared" si="66"/>
        <v>SBA</v>
      </c>
    </row>
    <row r="4140" spans="1:15" hidden="1" outlineLevel="3" x14ac:dyDescent="0.25">
      <c r="A4140" s="169" t="s">
        <v>1382</v>
      </c>
      <c r="B4140" s="169" t="s">
        <v>1383</v>
      </c>
      <c r="C4140" s="169" t="s">
        <v>1381</v>
      </c>
      <c r="D4140" s="169">
        <v>2.4</v>
      </c>
      <c r="E4140" s="171">
        <v>15152</v>
      </c>
      <c r="I4140" s="171">
        <v>43466</v>
      </c>
      <c r="J4140" s="169">
        <v>2.37</v>
      </c>
      <c r="K4140" s="171">
        <v>44927</v>
      </c>
      <c r="L4140" s="169">
        <v>14373.98</v>
      </c>
      <c r="M4140" s="169">
        <v>99.891069999999999</v>
      </c>
      <c r="N4140" s="170">
        <v>14358.32242</v>
      </c>
      <c r="O4140" s="169" t="str">
        <f t="shared" si="66"/>
        <v>SBA</v>
      </c>
    </row>
    <row r="4141" spans="1:15" hidden="1" outlineLevel="3" x14ac:dyDescent="0.25">
      <c r="A4141" s="169" t="s">
        <v>1382</v>
      </c>
      <c r="B4141" s="169" t="s">
        <v>1383</v>
      </c>
      <c r="C4141" s="169" t="s">
        <v>1381</v>
      </c>
      <c r="D4141" s="169">
        <v>2.4</v>
      </c>
      <c r="E4141" s="171">
        <v>15152</v>
      </c>
      <c r="I4141" s="171">
        <v>43466</v>
      </c>
      <c r="J4141" s="169">
        <v>2.37</v>
      </c>
      <c r="K4141" s="171">
        <v>44958</v>
      </c>
      <c r="L4141" s="169">
        <v>14220.15</v>
      </c>
      <c r="M4141" s="169">
        <v>99.891069999999999</v>
      </c>
      <c r="N4141" s="170">
        <v>14204.65999</v>
      </c>
      <c r="O4141" s="169" t="str">
        <f t="shared" si="66"/>
        <v>SBA</v>
      </c>
    </row>
    <row r="4142" spans="1:15" hidden="1" outlineLevel="3" x14ac:dyDescent="0.25">
      <c r="A4142" s="169" t="s">
        <v>1382</v>
      </c>
      <c r="B4142" s="169" t="s">
        <v>1383</v>
      </c>
      <c r="C4142" s="169" t="s">
        <v>1381</v>
      </c>
      <c r="D4142" s="169">
        <v>2.4</v>
      </c>
      <c r="E4142" s="171">
        <v>15152</v>
      </c>
      <c r="I4142" s="171">
        <v>43466</v>
      </c>
      <c r="J4142" s="169">
        <v>2.37</v>
      </c>
      <c r="K4142" s="171">
        <v>44986</v>
      </c>
      <c r="L4142" s="169">
        <v>14067.86</v>
      </c>
      <c r="M4142" s="169">
        <v>99.891069999999999</v>
      </c>
      <c r="N4142" s="170">
        <v>14052.535879999999</v>
      </c>
      <c r="O4142" s="169" t="str">
        <f t="shared" si="66"/>
        <v>SBA</v>
      </c>
    </row>
    <row r="4143" spans="1:15" hidden="1" outlineLevel="3" x14ac:dyDescent="0.25">
      <c r="A4143" s="169" t="s">
        <v>1382</v>
      </c>
      <c r="B4143" s="169" t="s">
        <v>1383</v>
      </c>
      <c r="C4143" s="169" t="s">
        <v>1381</v>
      </c>
      <c r="D4143" s="169">
        <v>2.4</v>
      </c>
      <c r="E4143" s="171">
        <v>15152</v>
      </c>
      <c r="I4143" s="171">
        <v>43466</v>
      </c>
      <c r="J4143" s="169">
        <v>2.37</v>
      </c>
      <c r="K4143" s="171">
        <v>45017</v>
      </c>
      <c r="L4143" s="169">
        <v>13917.08</v>
      </c>
      <c r="M4143" s="169">
        <v>99.891069999999999</v>
      </c>
      <c r="N4143" s="170">
        <v>13901.920120000001</v>
      </c>
      <c r="O4143" s="169" t="str">
        <f t="shared" si="66"/>
        <v>SBA</v>
      </c>
    </row>
    <row r="4144" spans="1:15" hidden="1" outlineLevel="3" x14ac:dyDescent="0.25">
      <c r="A4144" s="169" t="s">
        <v>1382</v>
      </c>
      <c r="B4144" s="169" t="s">
        <v>1383</v>
      </c>
      <c r="C4144" s="169" t="s">
        <v>1381</v>
      </c>
      <c r="D4144" s="169">
        <v>2.4</v>
      </c>
      <c r="E4144" s="171">
        <v>15152</v>
      </c>
      <c r="I4144" s="171">
        <v>43466</v>
      </c>
      <c r="J4144" s="169">
        <v>2.37</v>
      </c>
      <c r="K4144" s="171">
        <v>45047</v>
      </c>
      <c r="L4144" s="169">
        <v>13767.81</v>
      </c>
      <c r="M4144" s="169">
        <v>99.891069999999999</v>
      </c>
      <c r="N4144" s="170">
        <v>13752.81272</v>
      </c>
      <c r="O4144" s="169" t="str">
        <f t="shared" si="66"/>
        <v>SBA</v>
      </c>
    </row>
    <row r="4145" spans="1:15" hidden="1" outlineLevel="3" x14ac:dyDescent="0.25">
      <c r="A4145" s="169" t="s">
        <v>1382</v>
      </c>
      <c r="B4145" s="169" t="s">
        <v>1383</v>
      </c>
      <c r="C4145" s="169" t="s">
        <v>1381</v>
      </c>
      <c r="D4145" s="169">
        <v>2.4</v>
      </c>
      <c r="E4145" s="171">
        <v>15152</v>
      </c>
      <c r="I4145" s="171">
        <v>43466</v>
      </c>
      <c r="J4145" s="169">
        <v>2.37</v>
      </c>
      <c r="K4145" s="171">
        <v>45078</v>
      </c>
      <c r="L4145" s="169">
        <v>13620.03</v>
      </c>
      <c r="M4145" s="169">
        <v>99.891069999999999</v>
      </c>
      <c r="N4145" s="170">
        <v>13605.1937</v>
      </c>
      <c r="O4145" s="169" t="str">
        <f t="shared" si="66"/>
        <v>SBA</v>
      </c>
    </row>
    <row r="4146" spans="1:15" hidden="1" outlineLevel="3" x14ac:dyDescent="0.25">
      <c r="A4146" s="169" t="s">
        <v>1382</v>
      </c>
      <c r="B4146" s="169" t="s">
        <v>1383</v>
      </c>
      <c r="C4146" s="169" t="s">
        <v>1381</v>
      </c>
      <c r="D4146" s="169">
        <v>2.4</v>
      </c>
      <c r="E4146" s="171">
        <v>15152</v>
      </c>
      <c r="I4146" s="171">
        <v>43466</v>
      </c>
      <c r="J4146" s="169">
        <v>2.37</v>
      </c>
      <c r="K4146" s="171">
        <v>45108</v>
      </c>
      <c r="L4146" s="169">
        <v>13473.73</v>
      </c>
      <c r="M4146" s="169">
        <v>99.891069999999999</v>
      </c>
      <c r="N4146" s="170">
        <v>13459.05307</v>
      </c>
      <c r="O4146" s="169" t="str">
        <f t="shared" si="66"/>
        <v>SBA</v>
      </c>
    </row>
    <row r="4147" spans="1:15" hidden="1" outlineLevel="3" x14ac:dyDescent="0.25">
      <c r="A4147" s="169" t="s">
        <v>1382</v>
      </c>
      <c r="B4147" s="169" t="s">
        <v>1383</v>
      </c>
      <c r="C4147" s="169" t="s">
        <v>1381</v>
      </c>
      <c r="D4147" s="169">
        <v>2.4</v>
      </c>
      <c r="E4147" s="171">
        <v>15152</v>
      </c>
      <c r="I4147" s="171">
        <v>43466</v>
      </c>
      <c r="J4147" s="169">
        <v>2.37</v>
      </c>
      <c r="K4147" s="171">
        <v>45139</v>
      </c>
      <c r="L4147" s="169">
        <v>13328.9</v>
      </c>
      <c r="M4147" s="169">
        <v>99.891069999999999</v>
      </c>
      <c r="N4147" s="170">
        <v>13314.38083</v>
      </c>
      <c r="O4147" s="169" t="str">
        <f t="shared" si="66"/>
        <v>SBA</v>
      </c>
    </row>
    <row r="4148" spans="1:15" hidden="1" outlineLevel="3" x14ac:dyDescent="0.25">
      <c r="A4148" s="169" t="s">
        <v>1382</v>
      </c>
      <c r="B4148" s="169" t="s">
        <v>1383</v>
      </c>
      <c r="C4148" s="169" t="s">
        <v>1381</v>
      </c>
      <c r="D4148" s="169">
        <v>2.4</v>
      </c>
      <c r="E4148" s="171">
        <v>15152</v>
      </c>
      <c r="I4148" s="171">
        <v>43466</v>
      </c>
      <c r="J4148" s="169">
        <v>2.37</v>
      </c>
      <c r="K4148" s="171">
        <v>45170</v>
      </c>
      <c r="L4148" s="169">
        <v>13185.51</v>
      </c>
      <c r="M4148" s="169">
        <v>99.891069999999999</v>
      </c>
      <c r="N4148" s="170">
        <v>13171.14702</v>
      </c>
      <c r="O4148" s="169" t="str">
        <f t="shared" si="66"/>
        <v>SBA</v>
      </c>
    </row>
    <row r="4149" spans="1:15" hidden="1" outlineLevel="3" x14ac:dyDescent="0.25">
      <c r="A4149" s="169" t="s">
        <v>1382</v>
      </c>
      <c r="B4149" s="169" t="s">
        <v>1383</v>
      </c>
      <c r="C4149" s="169" t="s">
        <v>1381</v>
      </c>
      <c r="D4149" s="169">
        <v>2.4</v>
      </c>
      <c r="E4149" s="171">
        <v>15152</v>
      </c>
      <c r="I4149" s="171">
        <v>43466</v>
      </c>
      <c r="J4149" s="169">
        <v>2.37</v>
      </c>
      <c r="K4149" s="171">
        <v>45200</v>
      </c>
      <c r="L4149" s="169">
        <v>13043.55</v>
      </c>
      <c r="M4149" s="169">
        <v>99.891069999999999</v>
      </c>
      <c r="N4149" s="170">
        <v>13029.34166</v>
      </c>
      <c r="O4149" s="169" t="str">
        <f t="shared" si="66"/>
        <v>SBA</v>
      </c>
    </row>
    <row r="4150" spans="1:15" hidden="1" outlineLevel="3" x14ac:dyDescent="0.25">
      <c r="A4150" s="169" t="s">
        <v>1382</v>
      </c>
      <c r="B4150" s="169" t="s">
        <v>1383</v>
      </c>
      <c r="C4150" s="169" t="s">
        <v>1381</v>
      </c>
      <c r="D4150" s="169">
        <v>2.4</v>
      </c>
      <c r="E4150" s="171">
        <v>15152</v>
      </c>
      <c r="I4150" s="171">
        <v>43466</v>
      </c>
      <c r="J4150" s="169">
        <v>2.37</v>
      </c>
      <c r="K4150" s="171">
        <v>45231</v>
      </c>
      <c r="L4150" s="169">
        <v>12903.02</v>
      </c>
      <c r="M4150" s="169">
        <v>99.891069999999999</v>
      </c>
      <c r="N4150" s="170">
        <v>12888.964739999999</v>
      </c>
      <c r="O4150" s="169" t="str">
        <f t="shared" si="66"/>
        <v>SBA</v>
      </c>
    </row>
    <row r="4151" spans="1:15" hidden="1" outlineLevel="3" x14ac:dyDescent="0.25">
      <c r="A4151" s="169" t="s">
        <v>1382</v>
      </c>
      <c r="B4151" s="169" t="s">
        <v>1383</v>
      </c>
      <c r="C4151" s="169" t="s">
        <v>1381</v>
      </c>
      <c r="D4151" s="169">
        <v>2.4</v>
      </c>
      <c r="E4151" s="171">
        <v>15152</v>
      </c>
      <c r="I4151" s="171">
        <v>43466</v>
      </c>
      <c r="J4151" s="169">
        <v>2.37</v>
      </c>
      <c r="K4151" s="171">
        <v>45261</v>
      </c>
      <c r="L4151" s="169">
        <v>12763.9</v>
      </c>
      <c r="M4151" s="169">
        <v>99.891069999999999</v>
      </c>
      <c r="N4151" s="170">
        <v>12749.996279999999</v>
      </c>
      <c r="O4151" s="169" t="str">
        <f t="shared" si="66"/>
        <v>SBA</v>
      </c>
    </row>
    <row r="4152" spans="1:15" hidden="1" outlineLevel="3" x14ac:dyDescent="0.25">
      <c r="A4152" s="169" t="s">
        <v>1382</v>
      </c>
      <c r="B4152" s="169" t="s">
        <v>1383</v>
      </c>
      <c r="C4152" s="169" t="s">
        <v>1381</v>
      </c>
      <c r="D4152" s="169">
        <v>2.4</v>
      </c>
      <c r="E4152" s="171">
        <v>15152</v>
      </c>
      <c r="I4152" s="171">
        <v>43466</v>
      </c>
      <c r="J4152" s="169">
        <v>2.37</v>
      </c>
      <c r="K4152" s="171">
        <v>45292</v>
      </c>
      <c r="L4152" s="169">
        <v>12626.17</v>
      </c>
      <c r="M4152" s="169">
        <v>99.891069999999999</v>
      </c>
      <c r="N4152" s="170">
        <v>12612.416310000001</v>
      </c>
      <c r="O4152" s="169" t="str">
        <f t="shared" si="66"/>
        <v>SBA</v>
      </c>
    </row>
    <row r="4153" spans="1:15" hidden="1" outlineLevel="3" x14ac:dyDescent="0.25">
      <c r="A4153" s="169" t="s">
        <v>1382</v>
      </c>
      <c r="B4153" s="169" t="s">
        <v>1383</v>
      </c>
      <c r="C4153" s="169" t="s">
        <v>1381</v>
      </c>
      <c r="D4153" s="169">
        <v>2.4</v>
      </c>
      <c r="E4153" s="171">
        <v>15152</v>
      </c>
      <c r="I4153" s="171">
        <v>43466</v>
      </c>
      <c r="J4153" s="169">
        <v>2.37</v>
      </c>
      <c r="K4153" s="171">
        <v>45323</v>
      </c>
      <c r="L4153" s="169">
        <v>12489.82</v>
      </c>
      <c r="M4153" s="169">
        <v>99.891069999999999</v>
      </c>
      <c r="N4153" s="170">
        <v>12476.214840000001</v>
      </c>
      <c r="O4153" s="169" t="str">
        <f t="shared" si="66"/>
        <v>SBA</v>
      </c>
    </row>
    <row r="4154" spans="1:15" hidden="1" outlineLevel="3" x14ac:dyDescent="0.25">
      <c r="A4154" s="169" t="s">
        <v>1382</v>
      </c>
      <c r="B4154" s="169" t="s">
        <v>1383</v>
      </c>
      <c r="C4154" s="169" t="s">
        <v>1381</v>
      </c>
      <c r="D4154" s="169">
        <v>2.4</v>
      </c>
      <c r="E4154" s="171">
        <v>15152</v>
      </c>
      <c r="I4154" s="171">
        <v>43466</v>
      </c>
      <c r="J4154" s="169">
        <v>2.37</v>
      </c>
      <c r="K4154" s="171">
        <v>45352</v>
      </c>
      <c r="L4154" s="169">
        <v>12354.83</v>
      </c>
      <c r="M4154" s="169">
        <v>99.891069999999999</v>
      </c>
      <c r="N4154" s="170">
        <v>12341.371880000001</v>
      </c>
      <c r="O4154" s="169" t="str">
        <f t="shared" si="66"/>
        <v>SBA</v>
      </c>
    </row>
    <row r="4155" spans="1:15" hidden="1" outlineLevel="3" x14ac:dyDescent="0.25">
      <c r="A4155" s="169" t="s">
        <v>1382</v>
      </c>
      <c r="B4155" s="169" t="s">
        <v>1383</v>
      </c>
      <c r="C4155" s="169" t="s">
        <v>1381</v>
      </c>
      <c r="D4155" s="169">
        <v>2.4</v>
      </c>
      <c r="E4155" s="171">
        <v>15152</v>
      </c>
      <c r="I4155" s="171">
        <v>43466</v>
      </c>
      <c r="J4155" s="169">
        <v>2.37</v>
      </c>
      <c r="K4155" s="171">
        <v>45383</v>
      </c>
      <c r="L4155" s="169">
        <v>12221.21</v>
      </c>
      <c r="M4155" s="169">
        <v>99.891069999999999</v>
      </c>
      <c r="N4155" s="170">
        <v>12207.897440000001</v>
      </c>
      <c r="O4155" s="169" t="str">
        <f t="shared" si="66"/>
        <v>SBA</v>
      </c>
    </row>
    <row r="4156" spans="1:15" hidden="1" outlineLevel="3" x14ac:dyDescent="0.25">
      <c r="A4156" s="169" t="s">
        <v>1382</v>
      </c>
      <c r="B4156" s="169" t="s">
        <v>1383</v>
      </c>
      <c r="C4156" s="169" t="s">
        <v>1381</v>
      </c>
      <c r="D4156" s="169">
        <v>2.4</v>
      </c>
      <c r="E4156" s="171">
        <v>15152</v>
      </c>
      <c r="I4156" s="171">
        <v>43466</v>
      </c>
      <c r="J4156" s="169">
        <v>2.37</v>
      </c>
      <c r="K4156" s="171">
        <v>45413</v>
      </c>
      <c r="L4156" s="169">
        <v>12088.92</v>
      </c>
      <c r="M4156" s="169">
        <v>99.891069999999999</v>
      </c>
      <c r="N4156" s="170">
        <v>12075.751539999999</v>
      </c>
      <c r="O4156" s="169" t="str">
        <f t="shared" si="66"/>
        <v>SBA</v>
      </c>
    </row>
    <row r="4157" spans="1:15" hidden="1" outlineLevel="3" x14ac:dyDescent="0.25">
      <c r="A4157" s="169" t="s">
        <v>1382</v>
      </c>
      <c r="B4157" s="169" t="s">
        <v>1383</v>
      </c>
      <c r="C4157" s="169" t="s">
        <v>1381</v>
      </c>
      <c r="D4157" s="169">
        <v>2.4</v>
      </c>
      <c r="E4157" s="171">
        <v>15152</v>
      </c>
      <c r="I4157" s="171">
        <v>43466</v>
      </c>
      <c r="J4157" s="169">
        <v>2.37</v>
      </c>
      <c r="K4157" s="171">
        <v>45444</v>
      </c>
      <c r="L4157" s="169">
        <v>11957.96</v>
      </c>
      <c r="M4157" s="169">
        <v>99.891069999999999</v>
      </c>
      <c r="N4157" s="170">
        <v>11944.93419</v>
      </c>
      <c r="O4157" s="169" t="str">
        <f t="shared" si="66"/>
        <v>SBA</v>
      </c>
    </row>
    <row r="4158" spans="1:15" hidden="1" outlineLevel="3" x14ac:dyDescent="0.25">
      <c r="A4158" s="169" t="s">
        <v>1382</v>
      </c>
      <c r="B4158" s="169" t="s">
        <v>1383</v>
      </c>
      <c r="C4158" s="169" t="s">
        <v>1381</v>
      </c>
      <c r="D4158" s="169">
        <v>2.4</v>
      </c>
      <c r="E4158" s="171">
        <v>15152</v>
      </c>
      <c r="I4158" s="171">
        <v>43466</v>
      </c>
      <c r="J4158" s="169">
        <v>2.37</v>
      </c>
      <c r="K4158" s="171">
        <v>45474</v>
      </c>
      <c r="L4158" s="169">
        <v>11828.32</v>
      </c>
      <c r="M4158" s="169">
        <v>99.891069999999999</v>
      </c>
      <c r="N4158" s="170">
        <v>11815.43541</v>
      </c>
      <c r="O4158" s="169" t="str">
        <f t="shared" si="66"/>
        <v>SBA</v>
      </c>
    </row>
    <row r="4159" spans="1:15" hidden="1" outlineLevel="3" x14ac:dyDescent="0.25">
      <c r="A4159" s="169" t="s">
        <v>1382</v>
      </c>
      <c r="B4159" s="169" t="s">
        <v>1383</v>
      </c>
      <c r="C4159" s="169" t="s">
        <v>1381</v>
      </c>
      <c r="D4159" s="169">
        <v>2.4</v>
      </c>
      <c r="E4159" s="171">
        <v>15152</v>
      </c>
      <c r="I4159" s="171">
        <v>43466</v>
      </c>
      <c r="J4159" s="169">
        <v>2.37</v>
      </c>
      <c r="K4159" s="171">
        <v>45505</v>
      </c>
      <c r="L4159" s="169">
        <v>11699.98</v>
      </c>
      <c r="M4159" s="169">
        <v>99.891069999999999</v>
      </c>
      <c r="N4159" s="170">
        <v>11687.235210000001</v>
      </c>
      <c r="O4159" s="169" t="str">
        <f t="shared" si="66"/>
        <v>SBA</v>
      </c>
    </row>
    <row r="4160" spans="1:15" hidden="1" outlineLevel="3" x14ac:dyDescent="0.25">
      <c r="A4160" s="169" t="s">
        <v>1382</v>
      </c>
      <c r="B4160" s="169" t="s">
        <v>1383</v>
      </c>
      <c r="C4160" s="169" t="s">
        <v>1381</v>
      </c>
      <c r="D4160" s="169">
        <v>2.4</v>
      </c>
      <c r="E4160" s="171">
        <v>15152</v>
      </c>
      <c r="I4160" s="171">
        <v>43466</v>
      </c>
      <c r="J4160" s="169">
        <v>2.37</v>
      </c>
      <c r="K4160" s="171">
        <v>45536</v>
      </c>
      <c r="L4160" s="169">
        <v>11572.93</v>
      </c>
      <c r="M4160" s="169">
        <v>99.891069999999999</v>
      </c>
      <c r="N4160" s="170">
        <v>11560.323609999999</v>
      </c>
      <c r="O4160" s="169" t="str">
        <f t="shared" ref="O4160:O4223" si="67">LEFT(B4160,3)</f>
        <v>SBA</v>
      </c>
    </row>
    <row r="4161" spans="1:15" hidden="1" outlineLevel="3" x14ac:dyDescent="0.25">
      <c r="A4161" s="169" t="s">
        <v>1382</v>
      </c>
      <c r="B4161" s="169" t="s">
        <v>1383</v>
      </c>
      <c r="C4161" s="169" t="s">
        <v>1381</v>
      </c>
      <c r="D4161" s="169">
        <v>2.4</v>
      </c>
      <c r="E4161" s="171">
        <v>15152</v>
      </c>
      <c r="I4161" s="171">
        <v>43466</v>
      </c>
      <c r="J4161" s="169">
        <v>2.37</v>
      </c>
      <c r="K4161" s="171">
        <v>45566</v>
      </c>
      <c r="L4161" s="169">
        <v>11447.16</v>
      </c>
      <c r="M4161" s="169">
        <v>99.891069999999999</v>
      </c>
      <c r="N4161" s="170">
        <v>11434.69061</v>
      </c>
      <c r="O4161" s="169" t="str">
        <f t="shared" si="67"/>
        <v>SBA</v>
      </c>
    </row>
    <row r="4162" spans="1:15" hidden="1" outlineLevel="3" x14ac:dyDescent="0.25">
      <c r="A4162" s="169" t="s">
        <v>1382</v>
      </c>
      <c r="B4162" s="169" t="s">
        <v>1383</v>
      </c>
      <c r="C4162" s="169" t="s">
        <v>1381</v>
      </c>
      <c r="D4162" s="169">
        <v>2.4</v>
      </c>
      <c r="E4162" s="171">
        <v>15152</v>
      </c>
      <c r="I4162" s="171">
        <v>43466</v>
      </c>
      <c r="J4162" s="169">
        <v>2.37</v>
      </c>
      <c r="K4162" s="171">
        <v>45597</v>
      </c>
      <c r="L4162" s="169">
        <v>11322.65</v>
      </c>
      <c r="M4162" s="169">
        <v>99.891069999999999</v>
      </c>
      <c r="N4162" s="170">
        <v>11310.31624</v>
      </c>
      <c r="O4162" s="169" t="str">
        <f t="shared" si="67"/>
        <v>SBA</v>
      </c>
    </row>
    <row r="4163" spans="1:15" hidden="1" outlineLevel="3" x14ac:dyDescent="0.25">
      <c r="A4163" s="169" t="s">
        <v>1382</v>
      </c>
      <c r="B4163" s="169" t="s">
        <v>1383</v>
      </c>
      <c r="C4163" s="169" t="s">
        <v>1381</v>
      </c>
      <c r="D4163" s="169">
        <v>2.4</v>
      </c>
      <c r="E4163" s="171">
        <v>15152</v>
      </c>
      <c r="I4163" s="171">
        <v>43466</v>
      </c>
      <c r="J4163" s="169">
        <v>2.37</v>
      </c>
      <c r="K4163" s="171">
        <v>45627</v>
      </c>
      <c r="L4163" s="169">
        <v>11199.4</v>
      </c>
      <c r="M4163" s="169">
        <v>99.891069999999999</v>
      </c>
      <c r="N4163" s="170">
        <v>11187.200489999999</v>
      </c>
      <c r="O4163" s="169" t="str">
        <f t="shared" si="67"/>
        <v>SBA</v>
      </c>
    </row>
    <row r="4164" spans="1:15" hidden="1" outlineLevel="3" x14ac:dyDescent="0.25">
      <c r="A4164" s="169" t="s">
        <v>1382</v>
      </c>
      <c r="B4164" s="169" t="s">
        <v>1383</v>
      </c>
      <c r="C4164" s="169" t="s">
        <v>1381</v>
      </c>
      <c r="D4164" s="169">
        <v>2.4</v>
      </c>
      <c r="E4164" s="171">
        <v>15152</v>
      </c>
      <c r="I4164" s="171">
        <v>43466</v>
      </c>
      <c r="J4164" s="169">
        <v>2.37</v>
      </c>
      <c r="K4164" s="171">
        <v>45658</v>
      </c>
      <c r="L4164" s="169">
        <v>11077.39</v>
      </c>
      <c r="M4164" s="169">
        <v>99.891069999999999</v>
      </c>
      <c r="N4164" s="170">
        <v>11065.323399999999</v>
      </c>
      <c r="O4164" s="169" t="str">
        <f t="shared" si="67"/>
        <v>SBA</v>
      </c>
    </row>
    <row r="4165" spans="1:15" hidden="1" outlineLevel="3" x14ac:dyDescent="0.25">
      <c r="A4165" s="169" t="s">
        <v>1382</v>
      </c>
      <c r="B4165" s="169" t="s">
        <v>1383</v>
      </c>
      <c r="C4165" s="169" t="s">
        <v>1381</v>
      </c>
      <c r="D4165" s="169">
        <v>2.4</v>
      </c>
      <c r="E4165" s="171">
        <v>15152</v>
      </c>
      <c r="I4165" s="171">
        <v>43466</v>
      </c>
      <c r="J4165" s="169">
        <v>2.37</v>
      </c>
      <c r="K4165" s="171">
        <v>45689</v>
      </c>
      <c r="L4165" s="169">
        <v>10956.61</v>
      </c>
      <c r="M4165" s="169">
        <v>99.891069999999999</v>
      </c>
      <c r="N4165" s="170">
        <v>10944.67496</v>
      </c>
      <c r="O4165" s="169" t="str">
        <f t="shared" si="67"/>
        <v>SBA</v>
      </c>
    </row>
    <row r="4166" spans="1:15" hidden="1" outlineLevel="3" x14ac:dyDescent="0.25">
      <c r="A4166" s="169" t="s">
        <v>1382</v>
      </c>
      <c r="B4166" s="169" t="s">
        <v>1383</v>
      </c>
      <c r="C4166" s="169" t="s">
        <v>1381</v>
      </c>
      <c r="D4166" s="169">
        <v>2.4</v>
      </c>
      <c r="E4166" s="171">
        <v>15152</v>
      </c>
      <c r="I4166" s="171">
        <v>43466</v>
      </c>
      <c r="J4166" s="169">
        <v>2.37</v>
      </c>
      <c r="K4166" s="171">
        <v>45717</v>
      </c>
      <c r="L4166" s="169">
        <v>10837.05</v>
      </c>
      <c r="M4166" s="169">
        <v>99.891069999999999</v>
      </c>
      <c r="N4166" s="170">
        <v>10825.245199999999</v>
      </c>
      <c r="O4166" s="169" t="str">
        <f t="shared" si="67"/>
        <v>SBA</v>
      </c>
    </row>
    <row r="4167" spans="1:15" hidden="1" outlineLevel="3" x14ac:dyDescent="0.25">
      <c r="A4167" s="169" t="s">
        <v>1382</v>
      </c>
      <c r="B4167" s="169" t="s">
        <v>1383</v>
      </c>
      <c r="C4167" s="169" t="s">
        <v>1381</v>
      </c>
      <c r="D4167" s="169">
        <v>2.4</v>
      </c>
      <c r="E4167" s="171">
        <v>15152</v>
      </c>
      <c r="I4167" s="171">
        <v>43466</v>
      </c>
      <c r="J4167" s="169">
        <v>2.37</v>
      </c>
      <c r="K4167" s="171">
        <v>45748</v>
      </c>
      <c r="L4167" s="169">
        <v>10718.69</v>
      </c>
      <c r="M4167" s="169">
        <v>99.891069999999999</v>
      </c>
      <c r="N4167" s="170">
        <v>10707.01413</v>
      </c>
      <c r="O4167" s="169" t="str">
        <f t="shared" si="67"/>
        <v>SBA</v>
      </c>
    </row>
    <row r="4168" spans="1:15" hidden="1" outlineLevel="3" x14ac:dyDescent="0.25">
      <c r="A4168" s="169" t="s">
        <v>1382</v>
      </c>
      <c r="B4168" s="169" t="s">
        <v>1383</v>
      </c>
      <c r="C4168" s="169" t="s">
        <v>1381</v>
      </c>
      <c r="D4168" s="169">
        <v>2.4</v>
      </c>
      <c r="E4168" s="171">
        <v>15152</v>
      </c>
      <c r="I4168" s="171">
        <v>43466</v>
      </c>
      <c r="J4168" s="169">
        <v>2.37</v>
      </c>
      <c r="K4168" s="171">
        <v>45778</v>
      </c>
      <c r="L4168" s="169">
        <v>10601.53</v>
      </c>
      <c r="M4168" s="169">
        <v>99.891069999999999</v>
      </c>
      <c r="N4168" s="170">
        <v>10589.981750000001</v>
      </c>
      <c r="O4168" s="169" t="str">
        <f t="shared" si="67"/>
        <v>SBA</v>
      </c>
    </row>
    <row r="4169" spans="1:15" hidden="1" outlineLevel="3" x14ac:dyDescent="0.25">
      <c r="A4169" s="169" t="s">
        <v>1382</v>
      </c>
      <c r="B4169" s="169" t="s">
        <v>1383</v>
      </c>
      <c r="C4169" s="169" t="s">
        <v>1381</v>
      </c>
      <c r="D4169" s="169">
        <v>2.4</v>
      </c>
      <c r="E4169" s="171">
        <v>15152</v>
      </c>
      <c r="I4169" s="171">
        <v>43466</v>
      </c>
      <c r="J4169" s="169">
        <v>2.37</v>
      </c>
      <c r="K4169" s="171">
        <v>45809</v>
      </c>
      <c r="L4169" s="169">
        <v>10485.549999999999</v>
      </c>
      <c r="M4169" s="169">
        <v>99.891069999999999</v>
      </c>
      <c r="N4169" s="170">
        <v>10474.12809</v>
      </c>
      <c r="O4169" s="169" t="str">
        <f t="shared" si="67"/>
        <v>SBA</v>
      </c>
    </row>
    <row r="4170" spans="1:15" hidden="1" outlineLevel="3" x14ac:dyDescent="0.25">
      <c r="A4170" s="169" t="s">
        <v>1382</v>
      </c>
      <c r="B4170" s="169" t="s">
        <v>1383</v>
      </c>
      <c r="C4170" s="169" t="s">
        <v>1381</v>
      </c>
      <c r="D4170" s="169">
        <v>2.4</v>
      </c>
      <c r="E4170" s="171">
        <v>15152</v>
      </c>
      <c r="I4170" s="171">
        <v>43466</v>
      </c>
      <c r="J4170" s="169">
        <v>2.37</v>
      </c>
      <c r="K4170" s="171">
        <v>45839</v>
      </c>
      <c r="L4170" s="169">
        <v>10370.74</v>
      </c>
      <c r="M4170" s="169">
        <v>99.891069999999999</v>
      </c>
      <c r="N4170" s="170">
        <v>10359.443149999999</v>
      </c>
      <c r="O4170" s="169" t="str">
        <f t="shared" si="67"/>
        <v>SBA</v>
      </c>
    </row>
    <row r="4171" spans="1:15" hidden="1" outlineLevel="3" x14ac:dyDescent="0.25">
      <c r="A4171" s="169" t="s">
        <v>1382</v>
      </c>
      <c r="B4171" s="169" t="s">
        <v>1383</v>
      </c>
      <c r="C4171" s="169" t="s">
        <v>1381</v>
      </c>
      <c r="D4171" s="169">
        <v>2.4</v>
      </c>
      <c r="E4171" s="171">
        <v>15152</v>
      </c>
      <c r="I4171" s="171">
        <v>43466</v>
      </c>
      <c r="J4171" s="169">
        <v>2.37</v>
      </c>
      <c r="K4171" s="171">
        <v>45870</v>
      </c>
      <c r="L4171" s="169">
        <v>10257.09</v>
      </c>
      <c r="M4171" s="169">
        <v>99.891069999999999</v>
      </c>
      <c r="N4171" s="170">
        <v>10245.916950000001</v>
      </c>
      <c r="O4171" s="169" t="str">
        <f t="shared" si="67"/>
        <v>SBA</v>
      </c>
    </row>
    <row r="4172" spans="1:15" hidden="1" outlineLevel="3" x14ac:dyDescent="0.25">
      <c r="A4172" s="169" t="s">
        <v>1382</v>
      </c>
      <c r="B4172" s="169" t="s">
        <v>1383</v>
      </c>
      <c r="C4172" s="169" t="s">
        <v>1381</v>
      </c>
      <c r="D4172" s="169">
        <v>2.4</v>
      </c>
      <c r="E4172" s="171">
        <v>15152</v>
      </c>
      <c r="I4172" s="171">
        <v>43466</v>
      </c>
      <c r="J4172" s="169">
        <v>2.37</v>
      </c>
      <c r="K4172" s="171">
        <v>45901</v>
      </c>
      <c r="L4172" s="169">
        <v>10144.59</v>
      </c>
      <c r="M4172" s="169">
        <v>99.891069999999999</v>
      </c>
      <c r="N4172" s="170">
        <v>10133.539500000001</v>
      </c>
      <c r="O4172" s="169" t="str">
        <f t="shared" si="67"/>
        <v>SBA</v>
      </c>
    </row>
    <row r="4173" spans="1:15" hidden="1" outlineLevel="3" x14ac:dyDescent="0.25">
      <c r="A4173" s="169" t="s">
        <v>1382</v>
      </c>
      <c r="B4173" s="169" t="s">
        <v>1383</v>
      </c>
      <c r="C4173" s="169" t="s">
        <v>1381</v>
      </c>
      <c r="D4173" s="169">
        <v>2.4</v>
      </c>
      <c r="E4173" s="171">
        <v>15152</v>
      </c>
      <c r="I4173" s="171">
        <v>43466</v>
      </c>
      <c r="J4173" s="169">
        <v>2.37</v>
      </c>
      <c r="K4173" s="171">
        <v>45931</v>
      </c>
      <c r="L4173" s="169">
        <v>10033.23</v>
      </c>
      <c r="M4173" s="169">
        <v>99.891069999999999</v>
      </c>
      <c r="N4173" s="170">
        <v>10022.300800000001</v>
      </c>
      <c r="O4173" s="169" t="str">
        <f t="shared" si="67"/>
        <v>SBA</v>
      </c>
    </row>
    <row r="4174" spans="1:15" hidden="1" outlineLevel="3" x14ac:dyDescent="0.25">
      <c r="A4174" s="169" t="s">
        <v>1382</v>
      </c>
      <c r="B4174" s="169" t="s">
        <v>1383</v>
      </c>
      <c r="C4174" s="169" t="s">
        <v>1381</v>
      </c>
      <c r="D4174" s="169">
        <v>2.4</v>
      </c>
      <c r="E4174" s="171">
        <v>15152</v>
      </c>
      <c r="I4174" s="171">
        <v>43466</v>
      </c>
      <c r="J4174" s="169">
        <v>2.37</v>
      </c>
      <c r="K4174" s="171">
        <v>45962</v>
      </c>
      <c r="L4174" s="169">
        <v>9923</v>
      </c>
      <c r="M4174" s="169">
        <v>99.891069999999999</v>
      </c>
      <c r="N4174" s="170">
        <v>9912.1908760000006</v>
      </c>
      <c r="O4174" s="169" t="str">
        <f t="shared" si="67"/>
        <v>SBA</v>
      </c>
    </row>
    <row r="4175" spans="1:15" hidden="1" outlineLevel="3" x14ac:dyDescent="0.25">
      <c r="A4175" s="169" t="s">
        <v>1382</v>
      </c>
      <c r="B4175" s="169" t="s">
        <v>1383</v>
      </c>
      <c r="C4175" s="169" t="s">
        <v>1381</v>
      </c>
      <c r="D4175" s="169">
        <v>2.4</v>
      </c>
      <c r="E4175" s="171">
        <v>15152</v>
      </c>
      <c r="I4175" s="171">
        <v>43466</v>
      </c>
      <c r="J4175" s="169">
        <v>2.37</v>
      </c>
      <c r="K4175" s="171">
        <v>45992</v>
      </c>
      <c r="L4175" s="169">
        <v>9813.8799999999992</v>
      </c>
      <c r="M4175" s="169">
        <v>99.891069999999999</v>
      </c>
      <c r="N4175" s="170">
        <v>9803.1897410000001</v>
      </c>
      <c r="O4175" s="169" t="str">
        <f t="shared" si="67"/>
        <v>SBA</v>
      </c>
    </row>
    <row r="4176" spans="1:15" hidden="1" outlineLevel="3" x14ac:dyDescent="0.25">
      <c r="A4176" s="169" t="s">
        <v>1382</v>
      </c>
      <c r="B4176" s="169" t="s">
        <v>1383</v>
      </c>
      <c r="C4176" s="169" t="s">
        <v>1381</v>
      </c>
      <c r="D4176" s="169">
        <v>2.4</v>
      </c>
      <c r="E4176" s="171">
        <v>15152</v>
      </c>
      <c r="I4176" s="171">
        <v>43466</v>
      </c>
      <c r="J4176" s="169">
        <v>2.37</v>
      </c>
      <c r="K4176" s="171">
        <v>46023</v>
      </c>
      <c r="L4176" s="169">
        <v>9705.86</v>
      </c>
      <c r="M4176" s="169">
        <v>99.891069999999999</v>
      </c>
      <c r="N4176" s="170">
        <v>9695.2874069999998</v>
      </c>
      <c r="O4176" s="169" t="str">
        <f t="shared" si="67"/>
        <v>SBA</v>
      </c>
    </row>
    <row r="4177" spans="1:15" hidden="1" outlineLevel="3" x14ac:dyDescent="0.25">
      <c r="A4177" s="169" t="s">
        <v>1382</v>
      </c>
      <c r="B4177" s="169" t="s">
        <v>1383</v>
      </c>
      <c r="C4177" s="169" t="s">
        <v>1381</v>
      </c>
      <c r="D4177" s="169">
        <v>2.4</v>
      </c>
      <c r="E4177" s="171">
        <v>15152</v>
      </c>
      <c r="I4177" s="171">
        <v>43466</v>
      </c>
      <c r="J4177" s="169">
        <v>2.37</v>
      </c>
      <c r="K4177" s="171">
        <v>46054</v>
      </c>
      <c r="L4177" s="169">
        <v>9598.94</v>
      </c>
      <c r="M4177" s="169">
        <v>99.891069999999999</v>
      </c>
      <c r="N4177" s="170">
        <v>9588.4838749999999</v>
      </c>
      <c r="O4177" s="169" t="str">
        <f t="shared" si="67"/>
        <v>SBA</v>
      </c>
    </row>
    <row r="4178" spans="1:15" hidden="1" outlineLevel="3" x14ac:dyDescent="0.25">
      <c r="A4178" s="169" t="s">
        <v>1382</v>
      </c>
      <c r="B4178" s="169" t="s">
        <v>1383</v>
      </c>
      <c r="C4178" s="169" t="s">
        <v>1381</v>
      </c>
      <c r="D4178" s="169">
        <v>2.4</v>
      </c>
      <c r="E4178" s="171">
        <v>15152</v>
      </c>
      <c r="I4178" s="171">
        <v>43466</v>
      </c>
      <c r="J4178" s="169">
        <v>2.37</v>
      </c>
      <c r="K4178" s="171">
        <v>46082</v>
      </c>
      <c r="L4178" s="169">
        <v>9493.11</v>
      </c>
      <c r="M4178" s="169">
        <v>99.891069999999999</v>
      </c>
      <c r="N4178" s="170">
        <v>9482.769155</v>
      </c>
      <c r="O4178" s="169" t="str">
        <f t="shared" si="67"/>
        <v>SBA</v>
      </c>
    </row>
    <row r="4179" spans="1:15" hidden="1" outlineLevel="3" x14ac:dyDescent="0.25">
      <c r="A4179" s="169" t="s">
        <v>1382</v>
      </c>
      <c r="B4179" s="169" t="s">
        <v>1383</v>
      </c>
      <c r="C4179" s="169" t="s">
        <v>1381</v>
      </c>
      <c r="D4179" s="169">
        <v>2.4</v>
      </c>
      <c r="E4179" s="171">
        <v>15152</v>
      </c>
      <c r="I4179" s="171">
        <v>43466</v>
      </c>
      <c r="J4179" s="169">
        <v>2.37</v>
      </c>
      <c r="K4179" s="171">
        <v>46113</v>
      </c>
      <c r="L4179" s="169">
        <v>9388.34</v>
      </c>
      <c r="M4179" s="169">
        <v>99.891069999999999</v>
      </c>
      <c r="N4179" s="170">
        <v>9378.1132809999999</v>
      </c>
      <c r="O4179" s="169" t="str">
        <f t="shared" si="67"/>
        <v>SBA</v>
      </c>
    </row>
    <row r="4180" spans="1:15" hidden="1" outlineLevel="3" x14ac:dyDescent="0.25">
      <c r="A4180" s="169" t="s">
        <v>1382</v>
      </c>
      <c r="B4180" s="169" t="s">
        <v>1383</v>
      </c>
      <c r="C4180" s="169" t="s">
        <v>1381</v>
      </c>
      <c r="D4180" s="169">
        <v>2.4</v>
      </c>
      <c r="E4180" s="171">
        <v>15152</v>
      </c>
      <c r="I4180" s="171">
        <v>43466</v>
      </c>
      <c r="J4180" s="169">
        <v>2.37</v>
      </c>
      <c r="K4180" s="171">
        <v>46143</v>
      </c>
      <c r="L4180" s="169">
        <v>9284.65</v>
      </c>
      <c r="M4180" s="169">
        <v>99.891069999999999</v>
      </c>
      <c r="N4180" s="170">
        <v>9274.536231</v>
      </c>
      <c r="O4180" s="169" t="str">
        <f t="shared" si="67"/>
        <v>SBA</v>
      </c>
    </row>
    <row r="4181" spans="1:15" hidden="1" outlineLevel="3" x14ac:dyDescent="0.25">
      <c r="A4181" s="169" t="s">
        <v>1382</v>
      </c>
      <c r="B4181" s="169" t="s">
        <v>1383</v>
      </c>
      <c r="C4181" s="169" t="s">
        <v>1381</v>
      </c>
      <c r="D4181" s="169">
        <v>2.4</v>
      </c>
      <c r="E4181" s="171">
        <v>15152</v>
      </c>
      <c r="I4181" s="171">
        <v>43466</v>
      </c>
      <c r="J4181" s="169">
        <v>2.37</v>
      </c>
      <c r="K4181" s="171">
        <v>46174</v>
      </c>
      <c r="L4181" s="169">
        <v>9182</v>
      </c>
      <c r="M4181" s="169">
        <v>99.891069999999999</v>
      </c>
      <c r="N4181" s="170">
        <v>9171.9980469999991</v>
      </c>
      <c r="O4181" s="169" t="str">
        <f t="shared" si="67"/>
        <v>SBA</v>
      </c>
    </row>
    <row r="4182" spans="1:15" hidden="1" outlineLevel="3" x14ac:dyDescent="0.25">
      <c r="A4182" s="169" t="s">
        <v>1382</v>
      </c>
      <c r="B4182" s="169" t="s">
        <v>1383</v>
      </c>
      <c r="C4182" s="169" t="s">
        <v>1381</v>
      </c>
      <c r="D4182" s="169">
        <v>2.4</v>
      </c>
      <c r="E4182" s="171">
        <v>15152</v>
      </c>
      <c r="I4182" s="171">
        <v>43466</v>
      </c>
      <c r="J4182" s="169">
        <v>2.37</v>
      </c>
      <c r="K4182" s="171">
        <v>46204</v>
      </c>
      <c r="L4182" s="169">
        <v>9080.39</v>
      </c>
      <c r="M4182" s="169">
        <v>99.891069999999999</v>
      </c>
      <c r="N4182" s="170">
        <v>9070.4987309999997</v>
      </c>
      <c r="O4182" s="169" t="str">
        <f t="shared" si="67"/>
        <v>SBA</v>
      </c>
    </row>
    <row r="4183" spans="1:15" hidden="1" outlineLevel="3" x14ac:dyDescent="0.25">
      <c r="A4183" s="169" t="s">
        <v>1382</v>
      </c>
      <c r="B4183" s="169" t="s">
        <v>1383</v>
      </c>
      <c r="C4183" s="169" t="s">
        <v>1381</v>
      </c>
      <c r="D4183" s="169">
        <v>2.4</v>
      </c>
      <c r="E4183" s="171">
        <v>15152</v>
      </c>
      <c r="I4183" s="171">
        <v>43466</v>
      </c>
      <c r="J4183" s="169">
        <v>2.37</v>
      </c>
      <c r="K4183" s="171">
        <v>46235</v>
      </c>
      <c r="L4183" s="169">
        <v>8979.82</v>
      </c>
      <c r="M4183" s="169">
        <v>99.891069999999999</v>
      </c>
      <c r="N4183" s="170">
        <v>8970.0382819999995</v>
      </c>
      <c r="O4183" s="169" t="str">
        <f t="shared" si="67"/>
        <v>SBA</v>
      </c>
    </row>
    <row r="4184" spans="1:15" hidden="1" outlineLevel="3" x14ac:dyDescent="0.25">
      <c r="A4184" s="169" t="s">
        <v>1382</v>
      </c>
      <c r="B4184" s="169" t="s">
        <v>1383</v>
      </c>
      <c r="C4184" s="169" t="s">
        <v>1381</v>
      </c>
      <c r="D4184" s="169">
        <v>2.4</v>
      </c>
      <c r="E4184" s="171">
        <v>15152</v>
      </c>
      <c r="I4184" s="171">
        <v>43466</v>
      </c>
      <c r="J4184" s="169">
        <v>2.37</v>
      </c>
      <c r="K4184" s="171">
        <v>46266</v>
      </c>
      <c r="L4184" s="169">
        <v>8880.27</v>
      </c>
      <c r="M4184" s="169">
        <v>99.891069999999999</v>
      </c>
      <c r="N4184" s="170">
        <v>8870.5967220000002</v>
      </c>
      <c r="O4184" s="169" t="str">
        <f t="shared" si="67"/>
        <v>SBA</v>
      </c>
    </row>
    <row r="4185" spans="1:15" hidden="1" outlineLevel="3" x14ac:dyDescent="0.25">
      <c r="A4185" s="169" t="s">
        <v>1382</v>
      </c>
      <c r="B4185" s="169" t="s">
        <v>1383</v>
      </c>
      <c r="C4185" s="169" t="s">
        <v>1381</v>
      </c>
      <c r="D4185" s="169">
        <v>2.4</v>
      </c>
      <c r="E4185" s="171">
        <v>15152</v>
      </c>
      <c r="I4185" s="171">
        <v>43466</v>
      </c>
      <c r="J4185" s="169">
        <v>2.37</v>
      </c>
      <c r="K4185" s="171">
        <v>46296</v>
      </c>
      <c r="L4185" s="169">
        <v>8781.74</v>
      </c>
      <c r="M4185" s="169">
        <v>99.891069999999999</v>
      </c>
      <c r="N4185" s="170">
        <v>8772.174051</v>
      </c>
      <c r="O4185" s="169" t="str">
        <f t="shared" si="67"/>
        <v>SBA</v>
      </c>
    </row>
    <row r="4186" spans="1:15" hidden="1" outlineLevel="3" x14ac:dyDescent="0.25">
      <c r="A4186" s="169" t="s">
        <v>1382</v>
      </c>
      <c r="B4186" s="169" t="s">
        <v>1383</v>
      </c>
      <c r="C4186" s="169" t="s">
        <v>1381</v>
      </c>
      <c r="D4186" s="169">
        <v>2.4</v>
      </c>
      <c r="E4186" s="171">
        <v>15152</v>
      </c>
      <c r="I4186" s="171">
        <v>43466</v>
      </c>
      <c r="J4186" s="169">
        <v>2.37</v>
      </c>
      <c r="K4186" s="171">
        <v>46327</v>
      </c>
      <c r="L4186" s="169">
        <v>8684.2000000000007</v>
      </c>
      <c r="M4186" s="169">
        <v>99.891069999999999</v>
      </c>
      <c r="N4186" s="170">
        <v>8674.7403009999998</v>
      </c>
      <c r="O4186" s="169" t="str">
        <f t="shared" si="67"/>
        <v>SBA</v>
      </c>
    </row>
    <row r="4187" spans="1:15" hidden="1" outlineLevel="3" x14ac:dyDescent="0.25">
      <c r="A4187" s="169" t="s">
        <v>1382</v>
      </c>
      <c r="B4187" s="169" t="s">
        <v>1383</v>
      </c>
      <c r="C4187" s="169" t="s">
        <v>1381</v>
      </c>
      <c r="D4187" s="169">
        <v>2.4</v>
      </c>
      <c r="E4187" s="171">
        <v>15152</v>
      </c>
      <c r="I4187" s="171">
        <v>43466</v>
      </c>
      <c r="J4187" s="169">
        <v>2.37</v>
      </c>
      <c r="K4187" s="171">
        <v>46357</v>
      </c>
      <c r="L4187" s="169">
        <v>8587.66</v>
      </c>
      <c r="M4187" s="169">
        <v>99.891069999999999</v>
      </c>
      <c r="N4187" s="170">
        <v>8578.3054620000003</v>
      </c>
      <c r="O4187" s="169" t="str">
        <f t="shared" si="67"/>
        <v>SBA</v>
      </c>
    </row>
    <row r="4188" spans="1:15" hidden="1" outlineLevel="3" x14ac:dyDescent="0.25">
      <c r="A4188" s="169" t="s">
        <v>1382</v>
      </c>
      <c r="B4188" s="169" t="s">
        <v>1383</v>
      </c>
      <c r="C4188" s="169" t="s">
        <v>1381</v>
      </c>
      <c r="D4188" s="169">
        <v>2.4</v>
      </c>
      <c r="E4188" s="171">
        <v>15152</v>
      </c>
      <c r="I4188" s="171">
        <v>43466</v>
      </c>
      <c r="J4188" s="169">
        <v>2.37</v>
      </c>
      <c r="K4188" s="171">
        <v>46388</v>
      </c>
      <c r="L4188" s="169">
        <v>8492.1</v>
      </c>
      <c r="M4188" s="169">
        <v>99.891069999999999</v>
      </c>
      <c r="N4188" s="170">
        <v>8482.8495550000007</v>
      </c>
      <c r="O4188" s="169" t="str">
        <f t="shared" si="67"/>
        <v>SBA</v>
      </c>
    </row>
    <row r="4189" spans="1:15" hidden="1" outlineLevel="3" x14ac:dyDescent="0.25">
      <c r="A4189" s="169" t="s">
        <v>1382</v>
      </c>
      <c r="B4189" s="169" t="s">
        <v>1383</v>
      </c>
      <c r="C4189" s="169" t="s">
        <v>1381</v>
      </c>
      <c r="D4189" s="169">
        <v>2.4</v>
      </c>
      <c r="E4189" s="171">
        <v>15152</v>
      </c>
      <c r="I4189" s="171">
        <v>43466</v>
      </c>
      <c r="J4189" s="169">
        <v>2.37</v>
      </c>
      <c r="K4189" s="171">
        <v>46419</v>
      </c>
      <c r="L4189" s="169">
        <v>8397.52</v>
      </c>
      <c r="M4189" s="169">
        <v>99.891069999999999</v>
      </c>
      <c r="N4189" s="170">
        <v>8388.3725809999996</v>
      </c>
      <c r="O4189" s="169" t="str">
        <f t="shared" si="67"/>
        <v>SBA</v>
      </c>
    </row>
    <row r="4190" spans="1:15" hidden="1" outlineLevel="3" x14ac:dyDescent="0.25">
      <c r="A4190" s="169" t="s">
        <v>1382</v>
      </c>
      <c r="B4190" s="169" t="s">
        <v>1383</v>
      </c>
      <c r="C4190" s="169" t="s">
        <v>1381</v>
      </c>
      <c r="D4190" s="169">
        <v>2.4</v>
      </c>
      <c r="E4190" s="171">
        <v>15152</v>
      </c>
      <c r="I4190" s="171">
        <v>43466</v>
      </c>
      <c r="J4190" s="169">
        <v>2.37</v>
      </c>
      <c r="K4190" s="171">
        <v>46447</v>
      </c>
      <c r="L4190" s="169">
        <v>8303.9</v>
      </c>
      <c r="M4190" s="169">
        <v>99.891069999999999</v>
      </c>
      <c r="N4190" s="170">
        <v>8294.8545620000004</v>
      </c>
      <c r="O4190" s="169" t="str">
        <f t="shared" si="67"/>
        <v>SBA</v>
      </c>
    </row>
    <row r="4191" spans="1:15" hidden="1" outlineLevel="3" x14ac:dyDescent="0.25">
      <c r="A4191" s="169" t="s">
        <v>1382</v>
      </c>
      <c r="B4191" s="169" t="s">
        <v>1383</v>
      </c>
      <c r="C4191" s="169" t="s">
        <v>1381</v>
      </c>
      <c r="D4191" s="169">
        <v>2.4</v>
      </c>
      <c r="E4191" s="171">
        <v>15152</v>
      </c>
      <c r="I4191" s="171">
        <v>43466</v>
      </c>
      <c r="J4191" s="169">
        <v>2.37</v>
      </c>
      <c r="K4191" s="171">
        <v>46478</v>
      </c>
      <c r="L4191" s="169">
        <v>8211.24</v>
      </c>
      <c r="M4191" s="169">
        <v>99.891069999999999</v>
      </c>
      <c r="N4191" s="170">
        <v>8202.2954960000006</v>
      </c>
      <c r="O4191" s="169" t="str">
        <f t="shared" si="67"/>
        <v>SBA</v>
      </c>
    </row>
    <row r="4192" spans="1:15" hidden="1" outlineLevel="3" x14ac:dyDescent="0.25">
      <c r="A4192" s="169" t="s">
        <v>1382</v>
      </c>
      <c r="B4192" s="169" t="s">
        <v>1383</v>
      </c>
      <c r="C4192" s="169" t="s">
        <v>1381</v>
      </c>
      <c r="D4192" s="169">
        <v>2.4</v>
      </c>
      <c r="E4192" s="171">
        <v>15152</v>
      </c>
      <c r="I4192" s="171">
        <v>43466</v>
      </c>
      <c r="J4192" s="169">
        <v>2.37</v>
      </c>
      <c r="K4192" s="171">
        <v>46508</v>
      </c>
      <c r="L4192" s="169">
        <v>8119.52</v>
      </c>
      <c r="M4192" s="169">
        <v>99.891069999999999</v>
      </c>
      <c r="N4192" s="170">
        <v>8110.6754069999997</v>
      </c>
      <c r="O4192" s="169" t="str">
        <f t="shared" si="67"/>
        <v>SBA</v>
      </c>
    </row>
    <row r="4193" spans="1:15" hidden="1" outlineLevel="3" x14ac:dyDescent="0.25">
      <c r="A4193" s="169" t="s">
        <v>1382</v>
      </c>
      <c r="B4193" s="169" t="s">
        <v>1383</v>
      </c>
      <c r="C4193" s="169" t="s">
        <v>1381</v>
      </c>
      <c r="D4193" s="169">
        <v>2.4</v>
      </c>
      <c r="E4193" s="171">
        <v>15152</v>
      </c>
      <c r="I4193" s="171">
        <v>43466</v>
      </c>
      <c r="J4193" s="169">
        <v>2.37</v>
      </c>
      <c r="K4193" s="171">
        <v>46539</v>
      </c>
      <c r="L4193" s="169">
        <v>8028.73</v>
      </c>
      <c r="M4193" s="169">
        <v>99.891069999999999</v>
      </c>
      <c r="N4193" s="170">
        <v>8019.9843039999996</v>
      </c>
      <c r="O4193" s="169" t="str">
        <f t="shared" si="67"/>
        <v>SBA</v>
      </c>
    </row>
    <row r="4194" spans="1:15" hidden="1" outlineLevel="3" x14ac:dyDescent="0.25">
      <c r="A4194" s="169" t="s">
        <v>1382</v>
      </c>
      <c r="B4194" s="169" t="s">
        <v>1383</v>
      </c>
      <c r="C4194" s="169" t="s">
        <v>1381</v>
      </c>
      <c r="D4194" s="169">
        <v>2.4</v>
      </c>
      <c r="E4194" s="171">
        <v>15152</v>
      </c>
      <c r="I4194" s="171">
        <v>43466</v>
      </c>
      <c r="J4194" s="169">
        <v>2.37</v>
      </c>
      <c r="K4194" s="171">
        <v>46569</v>
      </c>
      <c r="L4194" s="169">
        <v>7938.88</v>
      </c>
      <c r="M4194" s="169">
        <v>99.891069999999999</v>
      </c>
      <c r="N4194" s="170">
        <v>7930.2321780000002</v>
      </c>
      <c r="O4194" s="169" t="str">
        <f t="shared" si="67"/>
        <v>SBA</v>
      </c>
    </row>
    <row r="4195" spans="1:15" hidden="1" outlineLevel="3" x14ac:dyDescent="0.25">
      <c r="A4195" s="169" t="s">
        <v>1382</v>
      </c>
      <c r="B4195" s="169" t="s">
        <v>1383</v>
      </c>
      <c r="C4195" s="169" t="s">
        <v>1381</v>
      </c>
      <c r="D4195" s="169">
        <v>2.4</v>
      </c>
      <c r="E4195" s="171">
        <v>15152</v>
      </c>
      <c r="I4195" s="171">
        <v>43466</v>
      </c>
      <c r="J4195" s="169">
        <v>2.37</v>
      </c>
      <c r="K4195" s="171">
        <v>46600</v>
      </c>
      <c r="L4195" s="169">
        <v>7849.94</v>
      </c>
      <c r="M4195" s="169">
        <v>99.891069999999999</v>
      </c>
      <c r="N4195" s="170">
        <v>7841.3890600000004</v>
      </c>
      <c r="O4195" s="169" t="str">
        <f t="shared" si="67"/>
        <v>SBA</v>
      </c>
    </row>
    <row r="4196" spans="1:15" hidden="1" outlineLevel="3" x14ac:dyDescent="0.25">
      <c r="A4196" s="169" t="s">
        <v>1382</v>
      </c>
      <c r="B4196" s="169" t="s">
        <v>1383</v>
      </c>
      <c r="C4196" s="169" t="s">
        <v>1381</v>
      </c>
      <c r="D4196" s="169">
        <v>2.4</v>
      </c>
      <c r="E4196" s="171">
        <v>15152</v>
      </c>
      <c r="I4196" s="171">
        <v>43466</v>
      </c>
      <c r="J4196" s="169">
        <v>2.37</v>
      </c>
      <c r="K4196" s="171">
        <v>46631</v>
      </c>
      <c r="L4196" s="169">
        <v>7761.92</v>
      </c>
      <c r="M4196" s="169">
        <v>99.891069999999999</v>
      </c>
      <c r="N4196" s="170">
        <v>7753.4649410000002</v>
      </c>
      <c r="O4196" s="169" t="str">
        <f t="shared" si="67"/>
        <v>SBA</v>
      </c>
    </row>
    <row r="4197" spans="1:15" hidden="1" outlineLevel="3" x14ac:dyDescent="0.25">
      <c r="A4197" s="169" t="s">
        <v>1382</v>
      </c>
      <c r="B4197" s="169" t="s">
        <v>1383</v>
      </c>
      <c r="C4197" s="169" t="s">
        <v>1381</v>
      </c>
      <c r="D4197" s="169">
        <v>2.4</v>
      </c>
      <c r="E4197" s="171">
        <v>15152</v>
      </c>
      <c r="I4197" s="171">
        <v>43466</v>
      </c>
      <c r="J4197" s="169">
        <v>2.37</v>
      </c>
      <c r="K4197" s="171">
        <v>46661</v>
      </c>
      <c r="L4197" s="169">
        <v>7674.79</v>
      </c>
      <c r="M4197" s="169">
        <v>99.891069999999999</v>
      </c>
      <c r="N4197" s="170">
        <v>7666.4298509999999</v>
      </c>
      <c r="O4197" s="169" t="str">
        <f t="shared" si="67"/>
        <v>SBA</v>
      </c>
    </row>
    <row r="4198" spans="1:15" hidden="1" outlineLevel="3" x14ac:dyDescent="0.25">
      <c r="A4198" s="169" t="s">
        <v>1382</v>
      </c>
      <c r="B4198" s="169" t="s">
        <v>1383</v>
      </c>
      <c r="C4198" s="169" t="s">
        <v>1381</v>
      </c>
      <c r="D4198" s="169">
        <v>2.4</v>
      </c>
      <c r="E4198" s="171">
        <v>15152</v>
      </c>
      <c r="I4198" s="171">
        <v>43466</v>
      </c>
      <c r="J4198" s="169">
        <v>2.37</v>
      </c>
      <c r="K4198" s="171">
        <v>46692</v>
      </c>
      <c r="L4198" s="169">
        <v>7588.56</v>
      </c>
      <c r="M4198" s="169">
        <v>99.891069999999999</v>
      </c>
      <c r="N4198" s="170">
        <v>7580.2937819999997</v>
      </c>
      <c r="O4198" s="169" t="str">
        <f t="shared" si="67"/>
        <v>SBA</v>
      </c>
    </row>
    <row r="4199" spans="1:15" hidden="1" outlineLevel="3" x14ac:dyDescent="0.25">
      <c r="A4199" s="169" t="s">
        <v>1382</v>
      </c>
      <c r="B4199" s="169" t="s">
        <v>1383</v>
      </c>
      <c r="C4199" s="169" t="s">
        <v>1381</v>
      </c>
      <c r="D4199" s="169">
        <v>2.4</v>
      </c>
      <c r="E4199" s="171">
        <v>15152</v>
      </c>
      <c r="I4199" s="171">
        <v>43466</v>
      </c>
      <c r="J4199" s="169">
        <v>2.37</v>
      </c>
      <c r="K4199" s="171">
        <v>46722</v>
      </c>
      <c r="L4199" s="169">
        <v>7503.2</v>
      </c>
      <c r="M4199" s="169">
        <v>99.891069999999999</v>
      </c>
      <c r="N4199" s="170">
        <v>7495.0267640000002</v>
      </c>
      <c r="O4199" s="169" t="str">
        <f t="shared" si="67"/>
        <v>SBA</v>
      </c>
    </row>
    <row r="4200" spans="1:15" hidden="1" outlineLevel="3" x14ac:dyDescent="0.25">
      <c r="A4200" s="169" t="s">
        <v>1382</v>
      </c>
      <c r="B4200" s="169" t="s">
        <v>1383</v>
      </c>
      <c r="C4200" s="169" t="s">
        <v>1381</v>
      </c>
      <c r="D4200" s="169">
        <v>2.4</v>
      </c>
      <c r="E4200" s="171">
        <v>15152</v>
      </c>
      <c r="I4200" s="171">
        <v>43466</v>
      </c>
      <c r="J4200" s="169">
        <v>2.37</v>
      </c>
      <c r="K4200" s="171">
        <v>46753</v>
      </c>
      <c r="L4200" s="169">
        <v>7418.73</v>
      </c>
      <c r="M4200" s="169">
        <v>99.891069999999999</v>
      </c>
      <c r="N4200" s="170">
        <v>7410.6487770000003</v>
      </c>
      <c r="O4200" s="169" t="str">
        <f t="shared" si="67"/>
        <v>SBA</v>
      </c>
    </row>
    <row r="4201" spans="1:15" hidden="1" outlineLevel="3" x14ac:dyDescent="0.25">
      <c r="A4201" s="169" t="s">
        <v>1382</v>
      </c>
      <c r="B4201" s="169" t="s">
        <v>1383</v>
      </c>
      <c r="C4201" s="169" t="s">
        <v>1381</v>
      </c>
      <c r="D4201" s="169">
        <v>2.4</v>
      </c>
      <c r="E4201" s="171">
        <v>15152</v>
      </c>
      <c r="I4201" s="171">
        <v>43466</v>
      </c>
      <c r="J4201" s="169">
        <v>2.37</v>
      </c>
      <c r="K4201" s="171">
        <v>46784</v>
      </c>
      <c r="L4201" s="169">
        <v>7335.12</v>
      </c>
      <c r="M4201" s="169">
        <v>99.891069999999999</v>
      </c>
      <c r="N4201" s="170">
        <v>7327.1298539999998</v>
      </c>
      <c r="O4201" s="169" t="str">
        <f t="shared" si="67"/>
        <v>SBA</v>
      </c>
    </row>
    <row r="4202" spans="1:15" hidden="1" outlineLevel="3" x14ac:dyDescent="0.25">
      <c r="A4202" s="169" t="s">
        <v>1382</v>
      </c>
      <c r="B4202" s="169" t="s">
        <v>1383</v>
      </c>
      <c r="C4202" s="169" t="s">
        <v>1381</v>
      </c>
      <c r="D4202" s="169">
        <v>2.4</v>
      </c>
      <c r="E4202" s="171">
        <v>15152</v>
      </c>
      <c r="I4202" s="171">
        <v>43466</v>
      </c>
      <c r="J4202" s="169">
        <v>2.37</v>
      </c>
      <c r="K4202" s="171">
        <v>46813</v>
      </c>
      <c r="L4202" s="169">
        <v>7252.36</v>
      </c>
      <c r="M4202" s="169">
        <v>99.891069999999999</v>
      </c>
      <c r="N4202" s="170">
        <v>7244.4600039999996</v>
      </c>
      <c r="O4202" s="169" t="str">
        <f t="shared" si="67"/>
        <v>SBA</v>
      </c>
    </row>
    <row r="4203" spans="1:15" hidden="1" outlineLevel="3" x14ac:dyDescent="0.25">
      <c r="A4203" s="169" t="s">
        <v>1382</v>
      </c>
      <c r="B4203" s="169" t="s">
        <v>1383</v>
      </c>
      <c r="C4203" s="169" t="s">
        <v>1381</v>
      </c>
      <c r="D4203" s="169">
        <v>2.4</v>
      </c>
      <c r="E4203" s="171">
        <v>15152</v>
      </c>
      <c r="I4203" s="171">
        <v>43466</v>
      </c>
      <c r="J4203" s="169">
        <v>2.37</v>
      </c>
      <c r="K4203" s="171">
        <v>46844</v>
      </c>
      <c r="L4203" s="169">
        <v>7170.46</v>
      </c>
      <c r="M4203" s="169">
        <v>99.891069999999999</v>
      </c>
      <c r="N4203" s="170">
        <v>7162.6492179999996</v>
      </c>
      <c r="O4203" s="169" t="str">
        <f t="shared" si="67"/>
        <v>SBA</v>
      </c>
    </row>
    <row r="4204" spans="1:15" hidden="1" outlineLevel="3" x14ac:dyDescent="0.25">
      <c r="A4204" s="169" t="s">
        <v>1382</v>
      </c>
      <c r="B4204" s="169" t="s">
        <v>1383</v>
      </c>
      <c r="C4204" s="169" t="s">
        <v>1381</v>
      </c>
      <c r="D4204" s="169">
        <v>2.4</v>
      </c>
      <c r="E4204" s="171">
        <v>15152</v>
      </c>
      <c r="I4204" s="171">
        <v>43466</v>
      </c>
      <c r="J4204" s="169">
        <v>2.37</v>
      </c>
      <c r="K4204" s="171">
        <v>46874</v>
      </c>
      <c r="L4204" s="169">
        <v>7089.4</v>
      </c>
      <c r="M4204" s="169">
        <v>99.891069999999999</v>
      </c>
      <c r="N4204" s="170">
        <v>7081.6775170000001</v>
      </c>
      <c r="O4204" s="169" t="str">
        <f t="shared" si="67"/>
        <v>SBA</v>
      </c>
    </row>
    <row r="4205" spans="1:15" hidden="1" outlineLevel="3" x14ac:dyDescent="0.25">
      <c r="A4205" s="169" t="s">
        <v>1382</v>
      </c>
      <c r="B4205" s="169" t="s">
        <v>1383</v>
      </c>
      <c r="C4205" s="169" t="s">
        <v>1381</v>
      </c>
      <c r="D4205" s="169">
        <v>2.4</v>
      </c>
      <c r="E4205" s="171">
        <v>15152</v>
      </c>
      <c r="I4205" s="171">
        <v>43466</v>
      </c>
      <c r="J4205" s="169">
        <v>2.37</v>
      </c>
      <c r="K4205" s="171">
        <v>46905</v>
      </c>
      <c r="L4205" s="169">
        <v>7009.17</v>
      </c>
      <c r="M4205" s="169">
        <v>99.891069999999999</v>
      </c>
      <c r="N4205" s="170">
        <v>7001.5349109999997</v>
      </c>
      <c r="O4205" s="169" t="str">
        <f t="shared" si="67"/>
        <v>SBA</v>
      </c>
    </row>
    <row r="4206" spans="1:15" hidden="1" outlineLevel="3" x14ac:dyDescent="0.25">
      <c r="A4206" s="169" t="s">
        <v>1382</v>
      </c>
      <c r="B4206" s="169" t="s">
        <v>1383</v>
      </c>
      <c r="C4206" s="169" t="s">
        <v>1381</v>
      </c>
      <c r="D4206" s="169">
        <v>2.4</v>
      </c>
      <c r="E4206" s="171">
        <v>15152</v>
      </c>
      <c r="I4206" s="171">
        <v>43466</v>
      </c>
      <c r="J4206" s="169">
        <v>2.37</v>
      </c>
      <c r="K4206" s="171">
        <v>46935</v>
      </c>
      <c r="L4206" s="169">
        <v>6929.76</v>
      </c>
      <c r="M4206" s="169">
        <v>99.891069999999999</v>
      </c>
      <c r="N4206" s="170">
        <v>6922.2114119999997</v>
      </c>
      <c r="O4206" s="169" t="str">
        <f t="shared" si="67"/>
        <v>SBA</v>
      </c>
    </row>
    <row r="4207" spans="1:15" hidden="1" outlineLevel="3" x14ac:dyDescent="0.25">
      <c r="A4207" s="169" t="s">
        <v>1382</v>
      </c>
      <c r="B4207" s="169" t="s">
        <v>1383</v>
      </c>
      <c r="C4207" s="169" t="s">
        <v>1381</v>
      </c>
      <c r="D4207" s="169">
        <v>2.4</v>
      </c>
      <c r="E4207" s="171">
        <v>15152</v>
      </c>
      <c r="I4207" s="171">
        <v>43466</v>
      </c>
      <c r="J4207" s="169">
        <v>2.37</v>
      </c>
      <c r="K4207" s="171">
        <v>46966</v>
      </c>
      <c r="L4207" s="169">
        <v>6851.18</v>
      </c>
      <c r="M4207" s="169">
        <v>99.891069999999999</v>
      </c>
      <c r="N4207" s="170">
        <v>6843.7170100000003</v>
      </c>
      <c r="O4207" s="169" t="str">
        <f t="shared" si="67"/>
        <v>SBA</v>
      </c>
    </row>
    <row r="4208" spans="1:15" hidden="1" outlineLevel="3" x14ac:dyDescent="0.25">
      <c r="A4208" s="169" t="s">
        <v>1382</v>
      </c>
      <c r="B4208" s="169" t="s">
        <v>1383</v>
      </c>
      <c r="C4208" s="169" t="s">
        <v>1381</v>
      </c>
      <c r="D4208" s="169">
        <v>2.4</v>
      </c>
      <c r="E4208" s="171">
        <v>15152</v>
      </c>
      <c r="I4208" s="171">
        <v>43466</v>
      </c>
      <c r="J4208" s="169">
        <v>2.37</v>
      </c>
      <c r="K4208" s="171">
        <v>46997</v>
      </c>
      <c r="L4208" s="169">
        <v>6773.4</v>
      </c>
      <c r="M4208" s="169">
        <v>99.891069999999999</v>
      </c>
      <c r="N4208" s="170">
        <v>6766.0217350000003</v>
      </c>
      <c r="O4208" s="169" t="str">
        <f t="shared" si="67"/>
        <v>SBA</v>
      </c>
    </row>
    <row r="4209" spans="1:15" hidden="1" outlineLevel="3" x14ac:dyDescent="0.25">
      <c r="A4209" s="169" t="s">
        <v>1382</v>
      </c>
      <c r="B4209" s="169" t="s">
        <v>1383</v>
      </c>
      <c r="C4209" s="169" t="s">
        <v>1381</v>
      </c>
      <c r="D4209" s="169">
        <v>2.4</v>
      </c>
      <c r="E4209" s="171">
        <v>15152</v>
      </c>
      <c r="I4209" s="171">
        <v>43466</v>
      </c>
      <c r="J4209" s="169">
        <v>2.37</v>
      </c>
      <c r="K4209" s="171">
        <v>47027</v>
      </c>
      <c r="L4209" s="169">
        <v>467352.59</v>
      </c>
      <c r="M4209" s="169">
        <v>99.891069999999999</v>
      </c>
      <c r="N4209" s="170">
        <v>466843.50280000002</v>
      </c>
      <c r="O4209" s="169" t="str">
        <f t="shared" si="67"/>
        <v>SBA</v>
      </c>
    </row>
    <row r="4210" spans="1:15" hidden="1" outlineLevel="3" x14ac:dyDescent="0.25">
      <c r="A4210" s="169" t="s">
        <v>1384</v>
      </c>
      <c r="B4210" s="169" t="s">
        <v>1385</v>
      </c>
      <c r="C4210" s="169" t="s">
        <v>1381</v>
      </c>
      <c r="D4210" s="169">
        <v>2.4</v>
      </c>
      <c r="E4210" s="171">
        <v>15547</v>
      </c>
      <c r="I4210" s="171">
        <v>43466</v>
      </c>
      <c r="J4210" s="169">
        <v>2.35</v>
      </c>
      <c r="K4210" s="171">
        <v>43374</v>
      </c>
      <c r="L4210" s="169">
        <v>24790.38</v>
      </c>
      <c r="M4210" s="169">
        <v>100</v>
      </c>
      <c r="N4210" s="170">
        <v>24790.38</v>
      </c>
      <c r="O4210" s="169" t="str">
        <f t="shared" si="67"/>
        <v>SBA</v>
      </c>
    </row>
    <row r="4211" spans="1:15" hidden="1" outlineLevel="3" x14ac:dyDescent="0.25">
      <c r="A4211" s="169" t="s">
        <v>1384</v>
      </c>
      <c r="B4211" s="169" t="s">
        <v>1385</v>
      </c>
      <c r="C4211" s="169" t="s">
        <v>1381</v>
      </c>
      <c r="D4211" s="169">
        <v>2.4</v>
      </c>
      <c r="E4211" s="171">
        <v>15547</v>
      </c>
      <c r="I4211" s="171">
        <v>43466</v>
      </c>
      <c r="J4211" s="169">
        <v>2.35</v>
      </c>
      <c r="K4211" s="171">
        <v>43405</v>
      </c>
      <c r="L4211" s="169">
        <v>24535.45</v>
      </c>
      <c r="M4211" s="169">
        <v>100</v>
      </c>
      <c r="N4211" s="170">
        <v>24535.45</v>
      </c>
      <c r="O4211" s="169" t="str">
        <f t="shared" si="67"/>
        <v>SBA</v>
      </c>
    </row>
    <row r="4212" spans="1:15" hidden="1" outlineLevel="3" x14ac:dyDescent="0.25">
      <c r="A4212" s="169" t="s">
        <v>1384</v>
      </c>
      <c r="B4212" s="169" t="s">
        <v>1385</v>
      </c>
      <c r="C4212" s="169" t="s">
        <v>1381</v>
      </c>
      <c r="D4212" s="169">
        <v>2.4</v>
      </c>
      <c r="E4212" s="171">
        <v>15547</v>
      </c>
      <c r="I4212" s="171">
        <v>43466</v>
      </c>
      <c r="J4212" s="169">
        <v>2.35</v>
      </c>
      <c r="K4212" s="171">
        <v>43435</v>
      </c>
      <c r="L4212" s="169">
        <v>24283</v>
      </c>
      <c r="M4212" s="169">
        <v>100</v>
      </c>
      <c r="N4212" s="170">
        <v>24283</v>
      </c>
      <c r="O4212" s="169" t="str">
        <f t="shared" si="67"/>
        <v>SBA</v>
      </c>
    </row>
    <row r="4213" spans="1:15" hidden="1" outlineLevel="3" x14ac:dyDescent="0.25">
      <c r="A4213" s="169" t="s">
        <v>1384</v>
      </c>
      <c r="B4213" s="169" t="s">
        <v>1385</v>
      </c>
      <c r="C4213" s="169" t="s">
        <v>1381</v>
      </c>
      <c r="D4213" s="169">
        <v>2.4</v>
      </c>
      <c r="E4213" s="171">
        <v>15547</v>
      </c>
      <c r="I4213" s="171">
        <v>43466</v>
      </c>
      <c r="J4213" s="169">
        <v>2.35</v>
      </c>
      <c r="K4213" s="171">
        <v>43466</v>
      </c>
      <c r="L4213" s="169">
        <v>24033.01</v>
      </c>
      <c r="M4213" s="169">
        <v>100</v>
      </c>
      <c r="N4213" s="170">
        <v>24033.01</v>
      </c>
      <c r="O4213" s="169" t="str">
        <f t="shared" si="67"/>
        <v>SBA</v>
      </c>
    </row>
    <row r="4214" spans="1:15" hidden="1" outlineLevel="3" x14ac:dyDescent="0.25">
      <c r="A4214" s="169" t="s">
        <v>1384</v>
      </c>
      <c r="B4214" s="169" t="s">
        <v>1385</v>
      </c>
      <c r="C4214" s="169" t="s">
        <v>1381</v>
      </c>
      <c r="D4214" s="169">
        <v>2.4</v>
      </c>
      <c r="E4214" s="171">
        <v>15547</v>
      </c>
      <c r="I4214" s="171">
        <v>43466</v>
      </c>
      <c r="J4214" s="169">
        <v>2.35</v>
      </c>
      <c r="K4214" s="171">
        <v>43497</v>
      </c>
      <c r="L4214" s="169">
        <v>23785.47</v>
      </c>
      <c r="M4214" s="169">
        <v>100</v>
      </c>
      <c r="N4214" s="170">
        <v>23785.47</v>
      </c>
      <c r="O4214" s="169" t="str">
        <f t="shared" si="67"/>
        <v>SBA</v>
      </c>
    </row>
    <row r="4215" spans="1:15" hidden="1" outlineLevel="3" x14ac:dyDescent="0.25">
      <c r="A4215" s="169" t="s">
        <v>1384</v>
      </c>
      <c r="B4215" s="169" t="s">
        <v>1385</v>
      </c>
      <c r="C4215" s="169" t="s">
        <v>1381</v>
      </c>
      <c r="D4215" s="169">
        <v>2.4</v>
      </c>
      <c r="E4215" s="171">
        <v>15547</v>
      </c>
      <c r="I4215" s="171">
        <v>43466</v>
      </c>
      <c r="J4215" s="169">
        <v>2.35</v>
      </c>
      <c r="K4215" s="171">
        <v>43525</v>
      </c>
      <c r="L4215" s="169">
        <v>23540.34</v>
      </c>
      <c r="M4215" s="169">
        <v>100</v>
      </c>
      <c r="N4215" s="170">
        <v>23540.34</v>
      </c>
      <c r="O4215" s="169" t="str">
        <f t="shared" si="67"/>
        <v>SBA</v>
      </c>
    </row>
    <row r="4216" spans="1:15" hidden="1" outlineLevel="3" x14ac:dyDescent="0.25">
      <c r="A4216" s="169" t="s">
        <v>1384</v>
      </c>
      <c r="B4216" s="169" t="s">
        <v>1385</v>
      </c>
      <c r="C4216" s="169" t="s">
        <v>1381</v>
      </c>
      <c r="D4216" s="169">
        <v>2.4</v>
      </c>
      <c r="E4216" s="171">
        <v>15547</v>
      </c>
      <c r="I4216" s="171">
        <v>43466</v>
      </c>
      <c r="J4216" s="169">
        <v>2.35</v>
      </c>
      <c r="K4216" s="171">
        <v>43556</v>
      </c>
      <c r="L4216" s="169">
        <v>23297.599999999999</v>
      </c>
      <c r="M4216" s="169">
        <v>100</v>
      </c>
      <c r="N4216" s="170">
        <v>23297.599999999999</v>
      </c>
      <c r="O4216" s="169" t="str">
        <f t="shared" si="67"/>
        <v>SBA</v>
      </c>
    </row>
    <row r="4217" spans="1:15" hidden="1" outlineLevel="3" x14ac:dyDescent="0.25">
      <c r="A4217" s="169" t="s">
        <v>1384</v>
      </c>
      <c r="B4217" s="169" t="s">
        <v>1385</v>
      </c>
      <c r="C4217" s="169" t="s">
        <v>1381</v>
      </c>
      <c r="D4217" s="169">
        <v>2.4</v>
      </c>
      <c r="E4217" s="171">
        <v>15547</v>
      </c>
      <c r="I4217" s="171">
        <v>43466</v>
      </c>
      <c r="J4217" s="169">
        <v>2.35</v>
      </c>
      <c r="K4217" s="171">
        <v>43586</v>
      </c>
      <c r="L4217" s="169">
        <v>23057.24</v>
      </c>
      <c r="M4217" s="169">
        <v>100</v>
      </c>
      <c r="N4217" s="170">
        <v>23057.24</v>
      </c>
      <c r="O4217" s="169" t="str">
        <f t="shared" si="67"/>
        <v>SBA</v>
      </c>
    </row>
    <row r="4218" spans="1:15" hidden="1" outlineLevel="3" x14ac:dyDescent="0.25">
      <c r="A4218" s="169" t="s">
        <v>1384</v>
      </c>
      <c r="B4218" s="169" t="s">
        <v>1385</v>
      </c>
      <c r="C4218" s="169" t="s">
        <v>1381</v>
      </c>
      <c r="D4218" s="169">
        <v>2.4</v>
      </c>
      <c r="E4218" s="171">
        <v>15547</v>
      </c>
      <c r="I4218" s="171">
        <v>43466</v>
      </c>
      <c r="J4218" s="169">
        <v>2.35</v>
      </c>
      <c r="K4218" s="171">
        <v>43617</v>
      </c>
      <c r="L4218" s="169">
        <v>22819.23</v>
      </c>
      <c r="M4218" s="169">
        <v>100</v>
      </c>
      <c r="N4218" s="170">
        <v>22819.23</v>
      </c>
      <c r="O4218" s="169" t="str">
        <f t="shared" si="67"/>
        <v>SBA</v>
      </c>
    </row>
    <row r="4219" spans="1:15" hidden="1" outlineLevel="3" x14ac:dyDescent="0.25">
      <c r="A4219" s="169" t="s">
        <v>1384</v>
      </c>
      <c r="B4219" s="169" t="s">
        <v>1385</v>
      </c>
      <c r="C4219" s="169" t="s">
        <v>1381</v>
      </c>
      <c r="D4219" s="169">
        <v>2.4</v>
      </c>
      <c r="E4219" s="171">
        <v>15547</v>
      </c>
      <c r="I4219" s="171">
        <v>43466</v>
      </c>
      <c r="J4219" s="169">
        <v>2.35</v>
      </c>
      <c r="K4219" s="171">
        <v>43647</v>
      </c>
      <c r="L4219" s="169">
        <v>22583.54</v>
      </c>
      <c r="M4219" s="169">
        <v>100</v>
      </c>
      <c r="N4219" s="170">
        <v>22583.54</v>
      </c>
      <c r="O4219" s="169" t="str">
        <f t="shared" si="67"/>
        <v>SBA</v>
      </c>
    </row>
    <row r="4220" spans="1:15" hidden="1" outlineLevel="3" x14ac:dyDescent="0.25">
      <c r="A4220" s="169" t="s">
        <v>1384</v>
      </c>
      <c r="B4220" s="169" t="s">
        <v>1385</v>
      </c>
      <c r="C4220" s="169" t="s">
        <v>1381</v>
      </c>
      <c r="D4220" s="169">
        <v>2.4</v>
      </c>
      <c r="E4220" s="171">
        <v>15547</v>
      </c>
      <c r="I4220" s="171">
        <v>43466</v>
      </c>
      <c r="J4220" s="169">
        <v>2.35</v>
      </c>
      <c r="K4220" s="171">
        <v>43678</v>
      </c>
      <c r="L4220" s="169">
        <v>22350.16</v>
      </c>
      <c r="M4220" s="169">
        <v>100</v>
      </c>
      <c r="N4220" s="170">
        <v>22350.16</v>
      </c>
      <c r="O4220" s="169" t="str">
        <f t="shared" si="67"/>
        <v>SBA</v>
      </c>
    </row>
    <row r="4221" spans="1:15" hidden="1" outlineLevel="3" x14ac:dyDescent="0.25">
      <c r="A4221" s="169" t="s">
        <v>1384</v>
      </c>
      <c r="B4221" s="169" t="s">
        <v>1385</v>
      </c>
      <c r="C4221" s="169" t="s">
        <v>1381</v>
      </c>
      <c r="D4221" s="169">
        <v>2.4</v>
      </c>
      <c r="E4221" s="171">
        <v>15547</v>
      </c>
      <c r="I4221" s="171">
        <v>43466</v>
      </c>
      <c r="J4221" s="169">
        <v>2.35</v>
      </c>
      <c r="K4221" s="171">
        <v>43709</v>
      </c>
      <c r="L4221" s="169">
        <v>22119.06</v>
      </c>
      <c r="M4221" s="169">
        <v>100</v>
      </c>
      <c r="N4221" s="170">
        <v>22119.06</v>
      </c>
      <c r="O4221" s="169" t="str">
        <f t="shared" si="67"/>
        <v>SBA</v>
      </c>
    </row>
    <row r="4222" spans="1:15" hidden="1" outlineLevel="3" x14ac:dyDescent="0.25">
      <c r="A4222" s="169" t="s">
        <v>1384</v>
      </c>
      <c r="B4222" s="169" t="s">
        <v>1385</v>
      </c>
      <c r="C4222" s="169" t="s">
        <v>1381</v>
      </c>
      <c r="D4222" s="169">
        <v>2.4</v>
      </c>
      <c r="E4222" s="171">
        <v>15547</v>
      </c>
      <c r="I4222" s="171">
        <v>43466</v>
      </c>
      <c r="J4222" s="169">
        <v>2.35</v>
      </c>
      <c r="K4222" s="171">
        <v>43739</v>
      </c>
      <c r="L4222" s="169">
        <v>21890.22</v>
      </c>
      <c r="M4222" s="169">
        <v>100</v>
      </c>
      <c r="N4222" s="170">
        <v>21890.22</v>
      </c>
      <c r="O4222" s="169" t="str">
        <f t="shared" si="67"/>
        <v>SBA</v>
      </c>
    </row>
    <row r="4223" spans="1:15" hidden="1" outlineLevel="3" x14ac:dyDescent="0.25">
      <c r="A4223" s="169" t="s">
        <v>1384</v>
      </c>
      <c r="B4223" s="169" t="s">
        <v>1385</v>
      </c>
      <c r="C4223" s="169" t="s">
        <v>1381</v>
      </c>
      <c r="D4223" s="169">
        <v>2.4</v>
      </c>
      <c r="E4223" s="171">
        <v>15547</v>
      </c>
      <c r="I4223" s="171">
        <v>43466</v>
      </c>
      <c r="J4223" s="169">
        <v>2.35</v>
      </c>
      <c r="K4223" s="171">
        <v>43770</v>
      </c>
      <c r="L4223" s="169">
        <v>21663.63</v>
      </c>
      <c r="M4223" s="169">
        <v>100</v>
      </c>
      <c r="N4223" s="170">
        <v>21663.63</v>
      </c>
      <c r="O4223" s="169" t="str">
        <f t="shared" si="67"/>
        <v>SBA</v>
      </c>
    </row>
    <row r="4224" spans="1:15" hidden="1" outlineLevel="3" x14ac:dyDescent="0.25">
      <c r="A4224" s="169" t="s">
        <v>1384</v>
      </c>
      <c r="B4224" s="169" t="s">
        <v>1385</v>
      </c>
      <c r="C4224" s="169" t="s">
        <v>1381</v>
      </c>
      <c r="D4224" s="169">
        <v>2.4</v>
      </c>
      <c r="E4224" s="171">
        <v>15547</v>
      </c>
      <c r="I4224" s="171">
        <v>43466</v>
      </c>
      <c r="J4224" s="169">
        <v>2.35</v>
      </c>
      <c r="K4224" s="171">
        <v>43800</v>
      </c>
      <c r="L4224" s="169">
        <v>21439.25</v>
      </c>
      <c r="M4224" s="169">
        <v>100</v>
      </c>
      <c r="N4224" s="170">
        <v>21439.25</v>
      </c>
      <c r="O4224" s="169" t="str">
        <f t="shared" ref="O4224:O4287" si="68">LEFT(B4224,3)</f>
        <v>SBA</v>
      </c>
    </row>
    <row r="4225" spans="1:15" hidden="1" outlineLevel="3" x14ac:dyDescent="0.25">
      <c r="A4225" s="169" t="s">
        <v>1384</v>
      </c>
      <c r="B4225" s="169" t="s">
        <v>1385</v>
      </c>
      <c r="C4225" s="169" t="s">
        <v>1381</v>
      </c>
      <c r="D4225" s="169">
        <v>2.4</v>
      </c>
      <c r="E4225" s="171">
        <v>15547</v>
      </c>
      <c r="I4225" s="171">
        <v>43466</v>
      </c>
      <c r="J4225" s="169">
        <v>2.35</v>
      </c>
      <c r="K4225" s="171">
        <v>43831</v>
      </c>
      <c r="L4225" s="169">
        <v>21217.07</v>
      </c>
      <c r="M4225" s="169">
        <v>100</v>
      </c>
      <c r="N4225" s="170">
        <v>21217.07</v>
      </c>
      <c r="O4225" s="169" t="str">
        <f t="shared" si="68"/>
        <v>SBA</v>
      </c>
    </row>
    <row r="4226" spans="1:15" hidden="1" outlineLevel="3" x14ac:dyDescent="0.25">
      <c r="A4226" s="169" t="s">
        <v>1384</v>
      </c>
      <c r="B4226" s="169" t="s">
        <v>1385</v>
      </c>
      <c r="C4226" s="169" t="s">
        <v>1381</v>
      </c>
      <c r="D4226" s="169">
        <v>2.4</v>
      </c>
      <c r="E4226" s="171">
        <v>15547</v>
      </c>
      <c r="I4226" s="171">
        <v>43466</v>
      </c>
      <c r="J4226" s="169">
        <v>2.35</v>
      </c>
      <c r="K4226" s="171">
        <v>43862</v>
      </c>
      <c r="L4226" s="169">
        <v>20997.07</v>
      </c>
      <c r="M4226" s="169">
        <v>100</v>
      </c>
      <c r="N4226" s="170">
        <v>20997.07</v>
      </c>
      <c r="O4226" s="169" t="str">
        <f t="shared" si="68"/>
        <v>SBA</v>
      </c>
    </row>
    <row r="4227" spans="1:15" hidden="1" outlineLevel="3" x14ac:dyDescent="0.25">
      <c r="A4227" s="169" t="s">
        <v>1384</v>
      </c>
      <c r="B4227" s="169" t="s">
        <v>1385</v>
      </c>
      <c r="C4227" s="169" t="s">
        <v>1381</v>
      </c>
      <c r="D4227" s="169">
        <v>2.4</v>
      </c>
      <c r="E4227" s="171">
        <v>15547</v>
      </c>
      <c r="I4227" s="171">
        <v>43466</v>
      </c>
      <c r="J4227" s="169">
        <v>2.35</v>
      </c>
      <c r="K4227" s="171">
        <v>43891</v>
      </c>
      <c r="L4227" s="169">
        <v>20779.22</v>
      </c>
      <c r="M4227" s="169">
        <v>100</v>
      </c>
      <c r="N4227" s="170">
        <v>20779.22</v>
      </c>
      <c r="O4227" s="169" t="str">
        <f t="shared" si="68"/>
        <v>SBA</v>
      </c>
    </row>
    <row r="4228" spans="1:15" hidden="1" outlineLevel="3" x14ac:dyDescent="0.25">
      <c r="A4228" s="169" t="s">
        <v>1384</v>
      </c>
      <c r="B4228" s="169" t="s">
        <v>1385</v>
      </c>
      <c r="C4228" s="169" t="s">
        <v>1381</v>
      </c>
      <c r="D4228" s="169">
        <v>2.4</v>
      </c>
      <c r="E4228" s="171">
        <v>15547</v>
      </c>
      <c r="I4228" s="171">
        <v>43466</v>
      </c>
      <c r="J4228" s="169">
        <v>2.35</v>
      </c>
      <c r="K4228" s="171">
        <v>43922</v>
      </c>
      <c r="L4228" s="169">
        <v>20563.509999999998</v>
      </c>
      <c r="M4228" s="169">
        <v>100</v>
      </c>
      <c r="N4228" s="170">
        <v>20563.509999999998</v>
      </c>
      <c r="O4228" s="169" t="str">
        <f t="shared" si="68"/>
        <v>SBA</v>
      </c>
    </row>
    <row r="4229" spans="1:15" hidden="1" outlineLevel="3" x14ac:dyDescent="0.25">
      <c r="A4229" s="169" t="s">
        <v>1384</v>
      </c>
      <c r="B4229" s="169" t="s">
        <v>1385</v>
      </c>
      <c r="C4229" s="169" t="s">
        <v>1381</v>
      </c>
      <c r="D4229" s="169">
        <v>2.4</v>
      </c>
      <c r="E4229" s="171">
        <v>15547</v>
      </c>
      <c r="I4229" s="171">
        <v>43466</v>
      </c>
      <c r="J4229" s="169">
        <v>2.35</v>
      </c>
      <c r="K4229" s="171">
        <v>43952</v>
      </c>
      <c r="L4229" s="169">
        <v>20349.919999999998</v>
      </c>
      <c r="M4229" s="169">
        <v>100</v>
      </c>
      <c r="N4229" s="170">
        <v>20349.919999999998</v>
      </c>
      <c r="O4229" s="169" t="str">
        <f t="shared" si="68"/>
        <v>SBA</v>
      </c>
    </row>
    <row r="4230" spans="1:15" hidden="1" outlineLevel="3" x14ac:dyDescent="0.25">
      <c r="A4230" s="169" t="s">
        <v>1384</v>
      </c>
      <c r="B4230" s="169" t="s">
        <v>1385</v>
      </c>
      <c r="C4230" s="169" t="s">
        <v>1381</v>
      </c>
      <c r="D4230" s="169">
        <v>2.4</v>
      </c>
      <c r="E4230" s="171">
        <v>15547</v>
      </c>
      <c r="I4230" s="171">
        <v>43466</v>
      </c>
      <c r="J4230" s="169">
        <v>2.35</v>
      </c>
      <c r="K4230" s="171">
        <v>43983</v>
      </c>
      <c r="L4230" s="169">
        <v>20138.419999999998</v>
      </c>
      <c r="M4230" s="169">
        <v>100</v>
      </c>
      <c r="N4230" s="170">
        <v>20138.419999999998</v>
      </c>
      <c r="O4230" s="169" t="str">
        <f t="shared" si="68"/>
        <v>SBA</v>
      </c>
    </row>
    <row r="4231" spans="1:15" hidden="1" outlineLevel="3" x14ac:dyDescent="0.25">
      <c r="A4231" s="169" t="s">
        <v>1384</v>
      </c>
      <c r="B4231" s="169" t="s">
        <v>1385</v>
      </c>
      <c r="C4231" s="169" t="s">
        <v>1381</v>
      </c>
      <c r="D4231" s="169">
        <v>2.4</v>
      </c>
      <c r="E4231" s="171">
        <v>15547</v>
      </c>
      <c r="I4231" s="171">
        <v>43466</v>
      </c>
      <c r="J4231" s="169">
        <v>2.35</v>
      </c>
      <c r="K4231" s="171">
        <v>44013</v>
      </c>
      <c r="L4231" s="169">
        <v>19929</v>
      </c>
      <c r="M4231" s="169">
        <v>100</v>
      </c>
      <c r="N4231" s="170">
        <v>19929</v>
      </c>
      <c r="O4231" s="169" t="str">
        <f t="shared" si="68"/>
        <v>SBA</v>
      </c>
    </row>
    <row r="4232" spans="1:15" hidden="1" outlineLevel="3" x14ac:dyDescent="0.25">
      <c r="A4232" s="169" t="s">
        <v>1384</v>
      </c>
      <c r="B4232" s="169" t="s">
        <v>1385</v>
      </c>
      <c r="C4232" s="169" t="s">
        <v>1381</v>
      </c>
      <c r="D4232" s="169">
        <v>2.4</v>
      </c>
      <c r="E4232" s="171">
        <v>15547</v>
      </c>
      <c r="I4232" s="171">
        <v>43466</v>
      </c>
      <c r="J4232" s="169">
        <v>2.35</v>
      </c>
      <c r="K4232" s="171">
        <v>44044</v>
      </c>
      <c r="L4232" s="169">
        <v>19721.63</v>
      </c>
      <c r="M4232" s="169">
        <v>100</v>
      </c>
      <c r="N4232" s="170">
        <v>19721.63</v>
      </c>
      <c r="O4232" s="169" t="str">
        <f t="shared" si="68"/>
        <v>SBA</v>
      </c>
    </row>
    <row r="4233" spans="1:15" hidden="1" outlineLevel="3" x14ac:dyDescent="0.25">
      <c r="A4233" s="169" t="s">
        <v>1384</v>
      </c>
      <c r="B4233" s="169" t="s">
        <v>1385</v>
      </c>
      <c r="C4233" s="169" t="s">
        <v>1381</v>
      </c>
      <c r="D4233" s="169">
        <v>2.4</v>
      </c>
      <c r="E4233" s="171">
        <v>15547</v>
      </c>
      <c r="I4233" s="171">
        <v>43466</v>
      </c>
      <c r="J4233" s="169">
        <v>2.35</v>
      </c>
      <c r="K4233" s="171">
        <v>44075</v>
      </c>
      <c r="L4233" s="169">
        <v>19516.310000000001</v>
      </c>
      <c r="M4233" s="169">
        <v>100</v>
      </c>
      <c r="N4233" s="170">
        <v>19516.310000000001</v>
      </c>
      <c r="O4233" s="169" t="str">
        <f t="shared" si="68"/>
        <v>SBA</v>
      </c>
    </row>
    <row r="4234" spans="1:15" hidden="1" outlineLevel="3" x14ac:dyDescent="0.25">
      <c r="A4234" s="169" t="s">
        <v>1384</v>
      </c>
      <c r="B4234" s="169" t="s">
        <v>1385</v>
      </c>
      <c r="C4234" s="169" t="s">
        <v>1381</v>
      </c>
      <c r="D4234" s="169">
        <v>2.4</v>
      </c>
      <c r="E4234" s="171">
        <v>15547</v>
      </c>
      <c r="I4234" s="171">
        <v>43466</v>
      </c>
      <c r="J4234" s="169">
        <v>2.35</v>
      </c>
      <c r="K4234" s="171">
        <v>44105</v>
      </c>
      <c r="L4234" s="169">
        <v>19312.990000000002</v>
      </c>
      <c r="M4234" s="169">
        <v>100</v>
      </c>
      <c r="N4234" s="170">
        <v>19312.990000000002</v>
      </c>
      <c r="O4234" s="169" t="str">
        <f t="shared" si="68"/>
        <v>SBA</v>
      </c>
    </row>
    <row r="4235" spans="1:15" hidden="1" outlineLevel="3" x14ac:dyDescent="0.25">
      <c r="A4235" s="169" t="s">
        <v>1384</v>
      </c>
      <c r="B4235" s="169" t="s">
        <v>1385</v>
      </c>
      <c r="C4235" s="169" t="s">
        <v>1381</v>
      </c>
      <c r="D4235" s="169">
        <v>2.4</v>
      </c>
      <c r="E4235" s="171">
        <v>15547</v>
      </c>
      <c r="I4235" s="171">
        <v>43466</v>
      </c>
      <c r="J4235" s="169">
        <v>2.35</v>
      </c>
      <c r="K4235" s="171">
        <v>44136</v>
      </c>
      <c r="L4235" s="169">
        <v>19111.68</v>
      </c>
      <c r="M4235" s="169">
        <v>100</v>
      </c>
      <c r="N4235" s="170">
        <v>19111.68</v>
      </c>
      <c r="O4235" s="169" t="str">
        <f t="shared" si="68"/>
        <v>SBA</v>
      </c>
    </row>
    <row r="4236" spans="1:15" hidden="1" outlineLevel="3" x14ac:dyDescent="0.25">
      <c r="A4236" s="169" t="s">
        <v>1384</v>
      </c>
      <c r="B4236" s="169" t="s">
        <v>1385</v>
      </c>
      <c r="C4236" s="169" t="s">
        <v>1381</v>
      </c>
      <c r="D4236" s="169">
        <v>2.4</v>
      </c>
      <c r="E4236" s="171">
        <v>15547</v>
      </c>
      <c r="I4236" s="171">
        <v>43466</v>
      </c>
      <c r="J4236" s="169">
        <v>2.35</v>
      </c>
      <c r="K4236" s="171">
        <v>44166</v>
      </c>
      <c r="L4236" s="169">
        <v>18912.349999999999</v>
      </c>
      <c r="M4236" s="169">
        <v>100</v>
      </c>
      <c r="N4236" s="170">
        <v>18912.349999999999</v>
      </c>
      <c r="O4236" s="169" t="str">
        <f t="shared" si="68"/>
        <v>SBA</v>
      </c>
    </row>
    <row r="4237" spans="1:15" hidden="1" outlineLevel="3" x14ac:dyDescent="0.25">
      <c r="A4237" s="169" t="s">
        <v>1384</v>
      </c>
      <c r="B4237" s="169" t="s">
        <v>1385</v>
      </c>
      <c r="C4237" s="169" t="s">
        <v>1381</v>
      </c>
      <c r="D4237" s="169">
        <v>2.4</v>
      </c>
      <c r="E4237" s="171">
        <v>15547</v>
      </c>
      <c r="I4237" s="171">
        <v>43466</v>
      </c>
      <c r="J4237" s="169">
        <v>2.35</v>
      </c>
      <c r="K4237" s="171">
        <v>44197</v>
      </c>
      <c r="L4237" s="169">
        <v>18714.97</v>
      </c>
      <c r="M4237" s="169">
        <v>100</v>
      </c>
      <c r="N4237" s="170">
        <v>18714.97</v>
      </c>
      <c r="O4237" s="169" t="str">
        <f t="shared" si="68"/>
        <v>SBA</v>
      </c>
    </row>
    <row r="4238" spans="1:15" hidden="1" outlineLevel="3" x14ac:dyDescent="0.25">
      <c r="A4238" s="169" t="s">
        <v>1384</v>
      </c>
      <c r="B4238" s="169" t="s">
        <v>1385</v>
      </c>
      <c r="C4238" s="169" t="s">
        <v>1381</v>
      </c>
      <c r="D4238" s="169">
        <v>2.4</v>
      </c>
      <c r="E4238" s="171">
        <v>15547</v>
      </c>
      <c r="I4238" s="171">
        <v>43466</v>
      </c>
      <c r="J4238" s="169">
        <v>2.35</v>
      </c>
      <c r="K4238" s="171">
        <v>44228</v>
      </c>
      <c r="L4238" s="169">
        <v>18519.54</v>
      </c>
      <c r="M4238" s="169">
        <v>100</v>
      </c>
      <c r="N4238" s="170">
        <v>18519.54</v>
      </c>
      <c r="O4238" s="169" t="str">
        <f t="shared" si="68"/>
        <v>SBA</v>
      </c>
    </row>
    <row r="4239" spans="1:15" hidden="1" outlineLevel="3" x14ac:dyDescent="0.25">
      <c r="A4239" s="169" t="s">
        <v>1384</v>
      </c>
      <c r="B4239" s="169" t="s">
        <v>1385</v>
      </c>
      <c r="C4239" s="169" t="s">
        <v>1381</v>
      </c>
      <c r="D4239" s="169">
        <v>2.4</v>
      </c>
      <c r="E4239" s="171">
        <v>15547</v>
      </c>
      <c r="I4239" s="171">
        <v>43466</v>
      </c>
      <c r="J4239" s="169">
        <v>2.35</v>
      </c>
      <c r="K4239" s="171">
        <v>44256</v>
      </c>
      <c r="L4239" s="169">
        <v>18326.04</v>
      </c>
      <c r="M4239" s="169">
        <v>100</v>
      </c>
      <c r="N4239" s="170">
        <v>18326.04</v>
      </c>
      <c r="O4239" s="169" t="str">
        <f t="shared" si="68"/>
        <v>SBA</v>
      </c>
    </row>
    <row r="4240" spans="1:15" hidden="1" outlineLevel="3" x14ac:dyDescent="0.25">
      <c r="A4240" s="169" t="s">
        <v>1384</v>
      </c>
      <c r="B4240" s="169" t="s">
        <v>1385</v>
      </c>
      <c r="C4240" s="169" t="s">
        <v>1381</v>
      </c>
      <c r="D4240" s="169">
        <v>2.4</v>
      </c>
      <c r="E4240" s="171">
        <v>15547</v>
      </c>
      <c r="I4240" s="171">
        <v>43466</v>
      </c>
      <c r="J4240" s="169">
        <v>2.35</v>
      </c>
      <c r="K4240" s="171">
        <v>44287</v>
      </c>
      <c r="L4240" s="169">
        <v>18134.43</v>
      </c>
      <c r="M4240" s="169">
        <v>100</v>
      </c>
      <c r="N4240" s="170">
        <v>18134.43</v>
      </c>
      <c r="O4240" s="169" t="str">
        <f t="shared" si="68"/>
        <v>SBA</v>
      </c>
    </row>
    <row r="4241" spans="1:15" hidden="1" outlineLevel="3" x14ac:dyDescent="0.25">
      <c r="A4241" s="169" t="s">
        <v>1384</v>
      </c>
      <c r="B4241" s="169" t="s">
        <v>1385</v>
      </c>
      <c r="C4241" s="169" t="s">
        <v>1381</v>
      </c>
      <c r="D4241" s="169">
        <v>2.4</v>
      </c>
      <c r="E4241" s="171">
        <v>15547</v>
      </c>
      <c r="I4241" s="171">
        <v>43466</v>
      </c>
      <c r="J4241" s="169">
        <v>2.35</v>
      </c>
      <c r="K4241" s="171">
        <v>44317</v>
      </c>
      <c r="L4241" s="169">
        <v>17944.72</v>
      </c>
      <c r="M4241" s="169">
        <v>100</v>
      </c>
      <c r="N4241" s="170">
        <v>17944.72</v>
      </c>
      <c r="O4241" s="169" t="str">
        <f t="shared" si="68"/>
        <v>SBA</v>
      </c>
    </row>
    <row r="4242" spans="1:15" hidden="1" outlineLevel="3" x14ac:dyDescent="0.25">
      <c r="A4242" s="169" t="s">
        <v>1384</v>
      </c>
      <c r="B4242" s="169" t="s">
        <v>1385</v>
      </c>
      <c r="C4242" s="169" t="s">
        <v>1381</v>
      </c>
      <c r="D4242" s="169">
        <v>2.4</v>
      </c>
      <c r="E4242" s="171">
        <v>15547</v>
      </c>
      <c r="I4242" s="171">
        <v>43466</v>
      </c>
      <c r="J4242" s="169">
        <v>2.35</v>
      </c>
      <c r="K4242" s="171">
        <v>44348</v>
      </c>
      <c r="L4242" s="169">
        <v>17756.87</v>
      </c>
      <c r="M4242" s="169">
        <v>100</v>
      </c>
      <c r="N4242" s="170">
        <v>17756.87</v>
      </c>
      <c r="O4242" s="169" t="str">
        <f t="shared" si="68"/>
        <v>SBA</v>
      </c>
    </row>
    <row r="4243" spans="1:15" hidden="1" outlineLevel="3" x14ac:dyDescent="0.25">
      <c r="A4243" s="169" t="s">
        <v>1384</v>
      </c>
      <c r="B4243" s="169" t="s">
        <v>1385</v>
      </c>
      <c r="C4243" s="169" t="s">
        <v>1381</v>
      </c>
      <c r="D4243" s="169">
        <v>2.4</v>
      </c>
      <c r="E4243" s="171">
        <v>15547</v>
      </c>
      <c r="I4243" s="171">
        <v>43466</v>
      </c>
      <c r="J4243" s="169">
        <v>2.35</v>
      </c>
      <c r="K4243" s="171">
        <v>44378</v>
      </c>
      <c r="L4243" s="169">
        <v>17570.88</v>
      </c>
      <c r="M4243" s="169">
        <v>100</v>
      </c>
      <c r="N4243" s="170">
        <v>17570.88</v>
      </c>
      <c r="O4243" s="169" t="str">
        <f t="shared" si="68"/>
        <v>SBA</v>
      </c>
    </row>
    <row r="4244" spans="1:15" hidden="1" outlineLevel="3" x14ac:dyDescent="0.25">
      <c r="A4244" s="169" t="s">
        <v>1384</v>
      </c>
      <c r="B4244" s="169" t="s">
        <v>1385</v>
      </c>
      <c r="C4244" s="169" t="s">
        <v>1381</v>
      </c>
      <c r="D4244" s="169">
        <v>2.4</v>
      </c>
      <c r="E4244" s="171">
        <v>15547</v>
      </c>
      <c r="I4244" s="171">
        <v>43466</v>
      </c>
      <c r="J4244" s="169">
        <v>2.35</v>
      </c>
      <c r="K4244" s="171">
        <v>44409</v>
      </c>
      <c r="L4244" s="169">
        <v>17386.72</v>
      </c>
      <c r="M4244" s="169">
        <v>100</v>
      </c>
      <c r="N4244" s="170">
        <v>17386.72</v>
      </c>
      <c r="O4244" s="169" t="str">
        <f t="shared" si="68"/>
        <v>SBA</v>
      </c>
    </row>
    <row r="4245" spans="1:15" hidden="1" outlineLevel="3" x14ac:dyDescent="0.25">
      <c r="A4245" s="169" t="s">
        <v>1384</v>
      </c>
      <c r="B4245" s="169" t="s">
        <v>1385</v>
      </c>
      <c r="C4245" s="169" t="s">
        <v>1381</v>
      </c>
      <c r="D4245" s="169">
        <v>2.4</v>
      </c>
      <c r="E4245" s="171">
        <v>15547</v>
      </c>
      <c r="I4245" s="171">
        <v>43466</v>
      </c>
      <c r="J4245" s="169">
        <v>2.35</v>
      </c>
      <c r="K4245" s="171">
        <v>44440</v>
      </c>
      <c r="L4245" s="169">
        <v>17204.37</v>
      </c>
      <c r="M4245" s="169">
        <v>100</v>
      </c>
      <c r="N4245" s="170">
        <v>17204.37</v>
      </c>
      <c r="O4245" s="169" t="str">
        <f t="shared" si="68"/>
        <v>SBA</v>
      </c>
    </row>
    <row r="4246" spans="1:15" hidden="1" outlineLevel="3" x14ac:dyDescent="0.25">
      <c r="A4246" s="169" t="s">
        <v>1384</v>
      </c>
      <c r="B4246" s="169" t="s">
        <v>1385</v>
      </c>
      <c r="C4246" s="169" t="s">
        <v>1381</v>
      </c>
      <c r="D4246" s="169">
        <v>2.4</v>
      </c>
      <c r="E4246" s="171">
        <v>15547</v>
      </c>
      <c r="I4246" s="171">
        <v>43466</v>
      </c>
      <c r="J4246" s="169">
        <v>2.35</v>
      </c>
      <c r="K4246" s="171">
        <v>44470</v>
      </c>
      <c r="L4246" s="169">
        <v>17023.830000000002</v>
      </c>
      <c r="M4246" s="169">
        <v>100</v>
      </c>
      <c r="N4246" s="170">
        <v>17023.830000000002</v>
      </c>
      <c r="O4246" s="169" t="str">
        <f t="shared" si="68"/>
        <v>SBA</v>
      </c>
    </row>
    <row r="4247" spans="1:15" hidden="1" outlineLevel="3" x14ac:dyDescent="0.25">
      <c r="A4247" s="169" t="s">
        <v>1384</v>
      </c>
      <c r="B4247" s="169" t="s">
        <v>1385</v>
      </c>
      <c r="C4247" s="169" t="s">
        <v>1381</v>
      </c>
      <c r="D4247" s="169">
        <v>2.4</v>
      </c>
      <c r="E4247" s="171">
        <v>15547</v>
      </c>
      <c r="I4247" s="171">
        <v>43466</v>
      </c>
      <c r="J4247" s="169">
        <v>2.35</v>
      </c>
      <c r="K4247" s="171">
        <v>44501</v>
      </c>
      <c r="L4247" s="169">
        <v>16845.07</v>
      </c>
      <c r="M4247" s="169">
        <v>100</v>
      </c>
      <c r="N4247" s="170">
        <v>16845.07</v>
      </c>
      <c r="O4247" s="169" t="str">
        <f t="shared" si="68"/>
        <v>SBA</v>
      </c>
    </row>
    <row r="4248" spans="1:15" hidden="1" outlineLevel="3" x14ac:dyDescent="0.25">
      <c r="A4248" s="169" t="s">
        <v>1384</v>
      </c>
      <c r="B4248" s="169" t="s">
        <v>1385</v>
      </c>
      <c r="C4248" s="169" t="s">
        <v>1381</v>
      </c>
      <c r="D4248" s="169">
        <v>2.4</v>
      </c>
      <c r="E4248" s="171">
        <v>15547</v>
      </c>
      <c r="I4248" s="171">
        <v>43466</v>
      </c>
      <c r="J4248" s="169">
        <v>2.35</v>
      </c>
      <c r="K4248" s="171">
        <v>44531</v>
      </c>
      <c r="L4248" s="169">
        <v>16668.07</v>
      </c>
      <c r="M4248" s="169">
        <v>100</v>
      </c>
      <c r="N4248" s="170">
        <v>16668.07</v>
      </c>
      <c r="O4248" s="169" t="str">
        <f t="shared" si="68"/>
        <v>SBA</v>
      </c>
    </row>
    <row r="4249" spans="1:15" hidden="1" outlineLevel="3" x14ac:dyDescent="0.25">
      <c r="A4249" s="169" t="s">
        <v>1384</v>
      </c>
      <c r="B4249" s="169" t="s">
        <v>1385</v>
      </c>
      <c r="C4249" s="169" t="s">
        <v>1381</v>
      </c>
      <c r="D4249" s="169">
        <v>2.4</v>
      </c>
      <c r="E4249" s="171">
        <v>15547</v>
      </c>
      <c r="I4249" s="171">
        <v>43466</v>
      </c>
      <c r="J4249" s="169">
        <v>2.35</v>
      </c>
      <c r="K4249" s="171">
        <v>44562</v>
      </c>
      <c r="L4249" s="169">
        <v>16492.82</v>
      </c>
      <c r="M4249" s="169">
        <v>100</v>
      </c>
      <c r="N4249" s="170">
        <v>16492.82</v>
      </c>
      <c r="O4249" s="169" t="str">
        <f t="shared" si="68"/>
        <v>SBA</v>
      </c>
    </row>
    <row r="4250" spans="1:15" hidden="1" outlineLevel="3" x14ac:dyDescent="0.25">
      <c r="A4250" s="169" t="s">
        <v>1384</v>
      </c>
      <c r="B4250" s="169" t="s">
        <v>1385</v>
      </c>
      <c r="C4250" s="169" t="s">
        <v>1381</v>
      </c>
      <c r="D4250" s="169">
        <v>2.4</v>
      </c>
      <c r="E4250" s="171">
        <v>15547</v>
      </c>
      <c r="I4250" s="171">
        <v>43466</v>
      </c>
      <c r="J4250" s="169">
        <v>2.35</v>
      </c>
      <c r="K4250" s="171">
        <v>44593</v>
      </c>
      <c r="L4250" s="169">
        <v>16319.3</v>
      </c>
      <c r="M4250" s="169">
        <v>100</v>
      </c>
      <c r="N4250" s="170">
        <v>16319.3</v>
      </c>
      <c r="O4250" s="169" t="str">
        <f t="shared" si="68"/>
        <v>SBA</v>
      </c>
    </row>
    <row r="4251" spans="1:15" hidden="1" outlineLevel="3" x14ac:dyDescent="0.25">
      <c r="A4251" s="169" t="s">
        <v>1384</v>
      </c>
      <c r="B4251" s="169" t="s">
        <v>1385</v>
      </c>
      <c r="C4251" s="169" t="s">
        <v>1381</v>
      </c>
      <c r="D4251" s="169">
        <v>2.4</v>
      </c>
      <c r="E4251" s="171">
        <v>15547</v>
      </c>
      <c r="I4251" s="171">
        <v>43466</v>
      </c>
      <c r="J4251" s="169">
        <v>2.35</v>
      </c>
      <c r="K4251" s="171">
        <v>44621</v>
      </c>
      <c r="L4251" s="169">
        <v>16147.5</v>
      </c>
      <c r="M4251" s="169">
        <v>100</v>
      </c>
      <c r="N4251" s="170">
        <v>16147.5</v>
      </c>
      <c r="O4251" s="169" t="str">
        <f t="shared" si="68"/>
        <v>SBA</v>
      </c>
    </row>
    <row r="4252" spans="1:15" hidden="1" outlineLevel="3" x14ac:dyDescent="0.25">
      <c r="A4252" s="169" t="s">
        <v>1384</v>
      </c>
      <c r="B4252" s="169" t="s">
        <v>1385</v>
      </c>
      <c r="C4252" s="169" t="s">
        <v>1381</v>
      </c>
      <c r="D4252" s="169">
        <v>2.4</v>
      </c>
      <c r="E4252" s="171">
        <v>15547</v>
      </c>
      <c r="I4252" s="171">
        <v>43466</v>
      </c>
      <c r="J4252" s="169">
        <v>2.35</v>
      </c>
      <c r="K4252" s="171">
        <v>44652</v>
      </c>
      <c r="L4252" s="169">
        <v>15977.4</v>
      </c>
      <c r="M4252" s="169">
        <v>100</v>
      </c>
      <c r="N4252" s="170">
        <v>15977.4</v>
      </c>
      <c r="O4252" s="169" t="str">
        <f t="shared" si="68"/>
        <v>SBA</v>
      </c>
    </row>
    <row r="4253" spans="1:15" hidden="1" outlineLevel="3" x14ac:dyDescent="0.25">
      <c r="A4253" s="169" t="s">
        <v>1384</v>
      </c>
      <c r="B4253" s="169" t="s">
        <v>1385</v>
      </c>
      <c r="C4253" s="169" t="s">
        <v>1381</v>
      </c>
      <c r="D4253" s="169">
        <v>2.4</v>
      </c>
      <c r="E4253" s="171">
        <v>15547</v>
      </c>
      <c r="I4253" s="171">
        <v>43466</v>
      </c>
      <c r="J4253" s="169">
        <v>2.35</v>
      </c>
      <c r="K4253" s="171">
        <v>44682</v>
      </c>
      <c r="L4253" s="169">
        <v>15808.97</v>
      </c>
      <c r="M4253" s="169">
        <v>100</v>
      </c>
      <c r="N4253" s="170">
        <v>15808.97</v>
      </c>
      <c r="O4253" s="169" t="str">
        <f t="shared" si="68"/>
        <v>SBA</v>
      </c>
    </row>
    <row r="4254" spans="1:15" hidden="1" outlineLevel="3" x14ac:dyDescent="0.25">
      <c r="A4254" s="169" t="s">
        <v>1384</v>
      </c>
      <c r="B4254" s="169" t="s">
        <v>1385</v>
      </c>
      <c r="C4254" s="169" t="s">
        <v>1381</v>
      </c>
      <c r="D4254" s="169">
        <v>2.4</v>
      </c>
      <c r="E4254" s="171">
        <v>15547</v>
      </c>
      <c r="I4254" s="171">
        <v>43466</v>
      </c>
      <c r="J4254" s="169">
        <v>2.35</v>
      </c>
      <c r="K4254" s="171">
        <v>44713</v>
      </c>
      <c r="L4254" s="169">
        <v>15642.22</v>
      </c>
      <c r="M4254" s="169">
        <v>100</v>
      </c>
      <c r="N4254" s="170">
        <v>15642.22</v>
      </c>
      <c r="O4254" s="169" t="str">
        <f t="shared" si="68"/>
        <v>SBA</v>
      </c>
    </row>
    <row r="4255" spans="1:15" hidden="1" outlineLevel="3" x14ac:dyDescent="0.25">
      <c r="A4255" s="169" t="s">
        <v>1384</v>
      </c>
      <c r="B4255" s="169" t="s">
        <v>1385</v>
      </c>
      <c r="C4255" s="169" t="s">
        <v>1381</v>
      </c>
      <c r="D4255" s="169">
        <v>2.4</v>
      </c>
      <c r="E4255" s="171">
        <v>15547</v>
      </c>
      <c r="I4255" s="171">
        <v>43466</v>
      </c>
      <c r="J4255" s="169">
        <v>2.35</v>
      </c>
      <c r="K4255" s="171">
        <v>44743</v>
      </c>
      <c r="L4255" s="169">
        <v>15477.12</v>
      </c>
      <c r="M4255" s="169">
        <v>100</v>
      </c>
      <c r="N4255" s="170">
        <v>15477.12</v>
      </c>
      <c r="O4255" s="169" t="str">
        <f t="shared" si="68"/>
        <v>SBA</v>
      </c>
    </row>
    <row r="4256" spans="1:15" hidden="1" outlineLevel="3" x14ac:dyDescent="0.25">
      <c r="A4256" s="169" t="s">
        <v>1384</v>
      </c>
      <c r="B4256" s="169" t="s">
        <v>1385</v>
      </c>
      <c r="C4256" s="169" t="s">
        <v>1381</v>
      </c>
      <c r="D4256" s="169">
        <v>2.4</v>
      </c>
      <c r="E4256" s="171">
        <v>15547</v>
      </c>
      <c r="I4256" s="171">
        <v>43466</v>
      </c>
      <c r="J4256" s="169">
        <v>2.35</v>
      </c>
      <c r="K4256" s="171">
        <v>44774</v>
      </c>
      <c r="L4256" s="169">
        <v>15313.65</v>
      </c>
      <c r="M4256" s="169">
        <v>100</v>
      </c>
      <c r="N4256" s="170">
        <v>15313.65</v>
      </c>
      <c r="O4256" s="169" t="str">
        <f t="shared" si="68"/>
        <v>SBA</v>
      </c>
    </row>
    <row r="4257" spans="1:15" hidden="1" outlineLevel="3" x14ac:dyDescent="0.25">
      <c r="A4257" s="169" t="s">
        <v>1384</v>
      </c>
      <c r="B4257" s="169" t="s">
        <v>1385</v>
      </c>
      <c r="C4257" s="169" t="s">
        <v>1381</v>
      </c>
      <c r="D4257" s="169">
        <v>2.4</v>
      </c>
      <c r="E4257" s="171">
        <v>15547</v>
      </c>
      <c r="I4257" s="171">
        <v>43466</v>
      </c>
      <c r="J4257" s="169">
        <v>2.35</v>
      </c>
      <c r="K4257" s="171">
        <v>44805</v>
      </c>
      <c r="L4257" s="169">
        <v>15151.8</v>
      </c>
      <c r="M4257" s="169">
        <v>100</v>
      </c>
      <c r="N4257" s="170">
        <v>15151.8</v>
      </c>
      <c r="O4257" s="169" t="str">
        <f t="shared" si="68"/>
        <v>SBA</v>
      </c>
    </row>
    <row r="4258" spans="1:15" hidden="1" outlineLevel="3" x14ac:dyDescent="0.25">
      <c r="A4258" s="169" t="s">
        <v>1384</v>
      </c>
      <c r="B4258" s="169" t="s">
        <v>1385</v>
      </c>
      <c r="C4258" s="169" t="s">
        <v>1381</v>
      </c>
      <c r="D4258" s="169">
        <v>2.4</v>
      </c>
      <c r="E4258" s="171">
        <v>15547</v>
      </c>
      <c r="I4258" s="171">
        <v>43466</v>
      </c>
      <c r="J4258" s="169">
        <v>2.35</v>
      </c>
      <c r="K4258" s="171">
        <v>44835</v>
      </c>
      <c r="L4258" s="169">
        <v>14991.55</v>
      </c>
      <c r="M4258" s="169">
        <v>100</v>
      </c>
      <c r="N4258" s="170">
        <v>14991.55</v>
      </c>
      <c r="O4258" s="169" t="str">
        <f t="shared" si="68"/>
        <v>SBA</v>
      </c>
    </row>
    <row r="4259" spans="1:15" hidden="1" outlineLevel="3" x14ac:dyDescent="0.25">
      <c r="A4259" s="169" t="s">
        <v>1384</v>
      </c>
      <c r="B4259" s="169" t="s">
        <v>1385</v>
      </c>
      <c r="C4259" s="169" t="s">
        <v>1381</v>
      </c>
      <c r="D4259" s="169">
        <v>2.4</v>
      </c>
      <c r="E4259" s="171">
        <v>15547</v>
      </c>
      <c r="I4259" s="171">
        <v>43466</v>
      </c>
      <c r="J4259" s="169">
        <v>2.35</v>
      </c>
      <c r="K4259" s="171">
        <v>44866</v>
      </c>
      <c r="L4259" s="169">
        <v>14832.9</v>
      </c>
      <c r="M4259" s="169">
        <v>100</v>
      </c>
      <c r="N4259" s="170">
        <v>14832.9</v>
      </c>
      <c r="O4259" s="169" t="str">
        <f t="shared" si="68"/>
        <v>SBA</v>
      </c>
    </row>
    <row r="4260" spans="1:15" hidden="1" outlineLevel="3" x14ac:dyDescent="0.25">
      <c r="A4260" s="169" t="s">
        <v>1384</v>
      </c>
      <c r="B4260" s="169" t="s">
        <v>1385</v>
      </c>
      <c r="C4260" s="169" t="s">
        <v>1381</v>
      </c>
      <c r="D4260" s="169">
        <v>2.4</v>
      </c>
      <c r="E4260" s="171">
        <v>15547</v>
      </c>
      <c r="I4260" s="171">
        <v>43466</v>
      </c>
      <c r="J4260" s="169">
        <v>2.35</v>
      </c>
      <c r="K4260" s="171">
        <v>44896</v>
      </c>
      <c r="L4260" s="169">
        <v>14675.81</v>
      </c>
      <c r="M4260" s="169">
        <v>100</v>
      </c>
      <c r="N4260" s="170">
        <v>14675.81</v>
      </c>
      <c r="O4260" s="169" t="str">
        <f t="shared" si="68"/>
        <v>SBA</v>
      </c>
    </row>
    <row r="4261" spans="1:15" hidden="1" outlineLevel="3" x14ac:dyDescent="0.25">
      <c r="A4261" s="169" t="s">
        <v>1384</v>
      </c>
      <c r="B4261" s="169" t="s">
        <v>1385</v>
      </c>
      <c r="C4261" s="169" t="s">
        <v>1381</v>
      </c>
      <c r="D4261" s="169">
        <v>2.4</v>
      </c>
      <c r="E4261" s="171">
        <v>15547</v>
      </c>
      <c r="I4261" s="171">
        <v>43466</v>
      </c>
      <c r="J4261" s="169">
        <v>2.35</v>
      </c>
      <c r="K4261" s="171">
        <v>44927</v>
      </c>
      <c r="L4261" s="169">
        <v>14520.29</v>
      </c>
      <c r="M4261" s="169">
        <v>100</v>
      </c>
      <c r="N4261" s="170">
        <v>14520.29</v>
      </c>
      <c r="O4261" s="169" t="str">
        <f t="shared" si="68"/>
        <v>SBA</v>
      </c>
    </row>
    <row r="4262" spans="1:15" hidden="1" outlineLevel="3" x14ac:dyDescent="0.25">
      <c r="A4262" s="169" t="s">
        <v>1384</v>
      </c>
      <c r="B4262" s="169" t="s">
        <v>1385</v>
      </c>
      <c r="C4262" s="169" t="s">
        <v>1381</v>
      </c>
      <c r="D4262" s="169">
        <v>2.4</v>
      </c>
      <c r="E4262" s="171">
        <v>15547</v>
      </c>
      <c r="I4262" s="171">
        <v>43466</v>
      </c>
      <c r="J4262" s="169">
        <v>2.35</v>
      </c>
      <c r="K4262" s="171">
        <v>44958</v>
      </c>
      <c r="L4262" s="169">
        <v>14366.31</v>
      </c>
      <c r="M4262" s="169">
        <v>100</v>
      </c>
      <c r="N4262" s="170">
        <v>14366.31</v>
      </c>
      <c r="O4262" s="169" t="str">
        <f t="shared" si="68"/>
        <v>SBA</v>
      </c>
    </row>
    <row r="4263" spans="1:15" hidden="1" outlineLevel="3" x14ac:dyDescent="0.25">
      <c r="A4263" s="169" t="s">
        <v>1384</v>
      </c>
      <c r="B4263" s="169" t="s">
        <v>1385</v>
      </c>
      <c r="C4263" s="169" t="s">
        <v>1381</v>
      </c>
      <c r="D4263" s="169">
        <v>2.4</v>
      </c>
      <c r="E4263" s="171">
        <v>15547</v>
      </c>
      <c r="I4263" s="171">
        <v>43466</v>
      </c>
      <c r="J4263" s="169">
        <v>2.35</v>
      </c>
      <c r="K4263" s="171">
        <v>44986</v>
      </c>
      <c r="L4263" s="169">
        <v>14213.86</v>
      </c>
      <c r="M4263" s="169">
        <v>100</v>
      </c>
      <c r="N4263" s="170">
        <v>14213.86</v>
      </c>
      <c r="O4263" s="169" t="str">
        <f t="shared" si="68"/>
        <v>SBA</v>
      </c>
    </row>
    <row r="4264" spans="1:15" hidden="1" outlineLevel="3" x14ac:dyDescent="0.25">
      <c r="A4264" s="169" t="s">
        <v>1384</v>
      </c>
      <c r="B4264" s="169" t="s">
        <v>1385</v>
      </c>
      <c r="C4264" s="169" t="s">
        <v>1381</v>
      </c>
      <c r="D4264" s="169">
        <v>2.4</v>
      </c>
      <c r="E4264" s="171">
        <v>15547</v>
      </c>
      <c r="I4264" s="171">
        <v>43466</v>
      </c>
      <c r="J4264" s="169">
        <v>2.35</v>
      </c>
      <c r="K4264" s="171">
        <v>45017</v>
      </c>
      <c r="L4264" s="169">
        <v>14062.92</v>
      </c>
      <c r="M4264" s="169">
        <v>100</v>
      </c>
      <c r="N4264" s="170">
        <v>14062.92</v>
      </c>
      <c r="O4264" s="169" t="str">
        <f t="shared" si="68"/>
        <v>SBA</v>
      </c>
    </row>
    <row r="4265" spans="1:15" hidden="1" outlineLevel="3" x14ac:dyDescent="0.25">
      <c r="A4265" s="169" t="s">
        <v>1384</v>
      </c>
      <c r="B4265" s="169" t="s">
        <v>1385</v>
      </c>
      <c r="C4265" s="169" t="s">
        <v>1381</v>
      </c>
      <c r="D4265" s="169">
        <v>2.4</v>
      </c>
      <c r="E4265" s="171">
        <v>15547</v>
      </c>
      <c r="I4265" s="171">
        <v>43466</v>
      </c>
      <c r="J4265" s="169">
        <v>2.35</v>
      </c>
      <c r="K4265" s="171">
        <v>45047</v>
      </c>
      <c r="L4265" s="169">
        <v>13913.48</v>
      </c>
      <c r="M4265" s="169">
        <v>100</v>
      </c>
      <c r="N4265" s="170">
        <v>13913.48</v>
      </c>
      <c r="O4265" s="169" t="str">
        <f t="shared" si="68"/>
        <v>SBA</v>
      </c>
    </row>
    <row r="4266" spans="1:15" hidden="1" outlineLevel="3" x14ac:dyDescent="0.25">
      <c r="A4266" s="169" t="s">
        <v>1384</v>
      </c>
      <c r="B4266" s="169" t="s">
        <v>1385</v>
      </c>
      <c r="C4266" s="169" t="s">
        <v>1381</v>
      </c>
      <c r="D4266" s="169">
        <v>2.4</v>
      </c>
      <c r="E4266" s="171">
        <v>15547</v>
      </c>
      <c r="I4266" s="171">
        <v>43466</v>
      </c>
      <c r="J4266" s="169">
        <v>2.35</v>
      </c>
      <c r="K4266" s="171">
        <v>45078</v>
      </c>
      <c r="L4266" s="169">
        <v>13765.53</v>
      </c>
      <c r="M4266" s="169">
        <v>100</v>
      </c>
      <c r="N4266" s="170">
        <v>13765.53</v>
      </c>
      <c r="O4266" s="169" t="str">
        <f t="shared" si="68"/>
        <v>SBA</v>
      </c>
    </row>
    <row r="4267" spans="1:15" hidden="1" outlineLevel="3" x14ac:dyDescent="0.25">
      <c r="A4267" s="169" t="s">
        <v>1384</v>
      </c>
      <c r="B4267" s="169" t="s">
        <v>1385</v>
      </c>
      <c r="C4267" s="169" t="s">
        <v>1381</v>
      </c>
      <c r="D4267" s="169">
        <v>2.4</v>
      </c>
      <c r="E4267" s="171">
        <v>15547</v>
      </c>
      <c r="I4267" s="171">
        <v>43466</v>
      </c>
      <c r="J4267" s="169">
        <v>2.35</v>
      </c>
      <c r="K4267" s="171">
        <v>45108</v>
      </c>
      <c r="L4267" s="169">
        <v>13619.05</v>
      </c>
      <c r="M4267" s="169">
        <v>100</v>
      </c>
      <c r="N4267" s="170">
        <v>13619.05</v>
      </c>
      <c r="O4267" s="169" t="str">
        <f t="shared" si="68"/>
        <v>SBA</v>
      </c>
    </row>
    <row r="4268" spans="1:15" hidden="1" outlineLevel="3" x14ac:dyDescent="0.25">
      <c r="A4268" s="169" t="s">
        <v>1384</v>
      </c>
      <c r="B4268" s="169" t="s">
        <v>1385</v>
      </c>
      <c r="C4268" s="169" t="s">
        <v>1381</v>
      </c>
      <c r="D4268" s="169">
        <v>2.4</v>
      </c>
      <c r="E4268" s="171">
        <v>15547</v>
      </c>
      <c r="I4268" s="171">
        <v>43466</v>
      </c>
      <c r="J4268" s="169">
        <v>2.35</v>
      </c>
      <c r="K4268" s="171">
        <v>45139</v>
      </c>
      <c r="L4268" s="169">
        <v>13474.02</v>
      </c>
      <c r="M4268" s="169">
        <v>100</v>
      </c>
      <c r="N4268" s="170">
        <v>13474.02</v>
      </c>
      <c r="O4268" s="169" t="str">
        <f t="shared" si="68"/>
        <v>SBA</v>
      </c>
    </row>
    <row r="4269" spans="1:15" hidden="1" outlineLevel="3" x14ac:dyDescent="0.25">
      <c r="A4269" s="169" t="s">
        <v>1384</v>
      </c>
      <c r="B4269" s="169" t="s">
        <v>1385</v>
      </c>
      <c r="C4269" s="169" t="s">
        <v>1381</v>
      </c>
      <c r="D4269" s="169">
        <v>2.4</v>
      </c>
      <c r="E4269" s="171">
        <v>15547</v>
      </c>
      <c r="I4269" s="171">
        <v>43466</v>
      </c>
      <c r="J4269" s="169">
        <v>2.35</v>
      </c>
      <c r="K4269" s="171">
        <v>45170</v>
      </c>
      <c r="L4269" s="169">
        <v>13330.44</v>
      </c>
      <c r="M4269" s="169">
        <v>100</v>
      </c>
      <c r="N4269" s="170">
        <v>13330.44</v>
      </c>
      <c r="O4269" s="169" t="str">
        <f t="shared" si="68"/>
        <v>SBA</v>
      </c>
    </row>
    <row r="4270" spans="1:15" hidden="1" outlineLevel="3" x14ac:dyDescent="0.25">
      <c r="A4270" s="169" t="s">
        <v>1384</v>
      </c>
      <c r="B4270" s="169" t="s">
        <v>1385</v>
      </c>
      <c r="C4270" s="169" t="s">
        <v>1381</v>
      </c>
      <c r="D4270" s="169">
        <v>2.4</v>
      </c>
      <c r="E4270" s="171">
        <v>15547</v>
      </c>
      <c r="I4270" s="171">
        <v>43466</v>
      </c>
      <c r="J4270" s="169">
        <v>2.35</v>
      </c>
      <c r="K4270" s="171">
        <v>45200</v>
      </c>
      <c r="L4270" s="169">
        <v>13188.29</v>
      </c>
      <c r="M4270" s="169">
        <v>100</v>
      </c>
      <c r="N4270" s="170">
        <v>13188.29</v>
      </c>
      <c r="O4270" s="169" t="str">
        <f t="shared" si="68"/>
        <v>SBA</v>
      </c>
    </row>
    <row r="4271" spans="1:15" hidden="1" outlineLevel="3" x14ac:dyDescent="0.25">
      <c r="A4271" s="169" t="s">
        <v>1384</v>
      </c>
      <c r="B4271" s="169" t="s">
        <v>1385</v>
      </c>
      <c r="C4271" s="169" t="s">
        <v>1381</v>
      </c>
      <c r="D4271" s="169">
        <v>2.4</v>
      </c>
      <c r="E4271" s="171">
        <v>15547</v>
      </c>
      <c r="I4271" s="171">
        <v>43466</v>
      </c>
      <c r="J4271" s="169">
        <v>2.35</v>
      </c>
      <c r="K4271" s="171">
        <v>45231</v>
      </c>
      <c r="L4271" s="169">
        <v>13047.55</v>
      </c>
      <c r="M4271" s="169">
        <v>100</v>
      </c>
      <c r="N4271" s="170">
        <v>13047.55</v>
      </c>
      <c r="O4271" s="169" t="str">
        <f t="shared" si="68"/>
        <v>SBA</v>
      </c>
    </row>
    <row r="4272" spans="1:15" hidden="1" outlineLevel="3" x14ac:dyDescent="0.25">
      <c r="A4272" s="169" t="s">
        <v>1384</v>
      </c>
      <c r="B4272" s="169" t="s">
        <v>1385</v>
      </c>
      <c r="C4272" s="169" t="s">
        <v>1381</v>
      </c>
      <c r="D4272" s="169">
        <v>2.4</v>
      </c>
      <c r="E4272" s="171">
        <v>15547</v>
      </c>
      <c r="I4272" s="171">
        <v>43466</v>
      </c>
      <c r="J4272" s="169">
        <v>2.35</v>
      </c>
      <c r="K4272" s="171">
        <v>45261</v>
      </c>
      <c r="L4272" s="169">
        <v>12908.22</v>
      </c>
      <c r="M4272" s="169">
        <v>100</v>
      </c>
      <c r="N4272" s="170">
        <v>12908.22</v>
      </c>
      <c r="O4272" s="169" t="str">
        <f t="shared" si="68"/>
        <v>SBA</v>
      </c>
    </row>
    <row r="4273" spans="1:15" hidden="1" outlineLevel="3" x14ac:dyDescent="0.25">
      <c r="A4273" s="169" t="s">
        <v>1384</v>
      </c>
      <c r="B4273" s="169" t="s">
        <v>1385</v>
      </c>
      <c r="C4273" s="169" t="s">
        <v>1381</v>
      </c>
      <c r="D4273" s="169">
        <v>2.4</v>
      </c>
      <c r="E4273" s="171">
        <v>15547</v>
      </c>
      <c r="I4273" s="171">
        <v>43466</v>
      </c>
      <c r="J4273" s="169">
        <v>2.35</v>
      </c>
      <c r="K4273" s="171">
        <v>45292</v>
      </c>
      <c r="L4273" s="169">
        <v>12770.28</v>
      </c>
      <c r="M4273" s="169">
        <v>100</v>
      </c>
      <c r="N4273" s="170">
        <v>12770.28</v>
      </c>
      <c r="O4273" s="169" t="str">
        <f t="shared" si="68"/>
        <v>SBA</v>
      </c>
    </row>
    <row r="4274" spans="1:15" hidden="1" outlineLevel="3" x14ac:dyDescent="0.25">
      <c r="A4274" s="169" t="s">
        <v>1384</v>
      </c>
      <c r="B4274" s="169" t="s">
        <v>1385</v>
      </c>
      <c r="C4274" s="169" t="s">
        <v>1381</v>
      </c>
      <c r="D4274" s="169">
        <v>2.4</v>
      </c>
      <c r="E4274" s="171">
        <v>15547</v>
      </c>
      <c r="I4274" s="171">
        <v>43466</v>
      </c>
      <c r="J4274" s="169">
        <v>2.35</v>
      </c>
      <c r="K4274" s="171">
        <v>45323</v>
      </c>
      <c r="L4274" s="169">
        <v>12633.71</v>
      </c>
      <c r="M4274" s="169">
        <v>100</v>
      </c>
      <c r="N4274" s="170">
        <v>12633.71</v>
      </c>
      <c r="O4274" s="169" t="str">
        <f t="shared" si="68"/>
        <v>SBA</v>
      </c>
    </row>
    <row r="4275" spans="1:15" hidden="1" outlineLevel="3" x14ac:dyDescent="0.25">
      <c r="A4275" s="169" t="s">
        <v>1384</v>
      </c>
      <c r="B4275" s="169" t="s">
        <v>1385</v>
      </c>
      <c r="C4275" s="169" t="s">
        <v>1381</v>
      </c>
      <c r="D4275" s="169">
        <v>2.4</v>
      </c>
      <c r="E4275" s="171">
        <v>15547</v>
      </c>
      <c r="I4275" s="171">
        <v>43466</v>
      </c>
      <c r="J4275" s="169">
        <v>2.35</v>
      </c>
      <c r="K4275" s="171">
        <v>45352</v>
      </c>
      <c r="L4275" s="169">
        <v>12498.5</v>
      </c>
      <c r="M4275" s="169">
        <v>100</v>
      </c>
      <c r="N4275" s="170">
        <v>12498.5</v>
      </c>
      <c r="O4275" s="169" t="str">
        <f t="shared" si="68"/>
        <v>SBA</v>
      </c>
    </row>
    <row r="4276" spans="1:15" hidden="1" outlineLevel="3" x14ac:dyDescent="0.25">
      <c r="A4276" s="169" t="s">
        <v>1384</v>
      </c>
      <c r="B4276" s="169" t="s">
        <v>1385</v>
      </c>
      <c r="C4276" s="169" t="s">
        <v>1381</v>
      </c>
      <c r="D4276" s="169">
        <v>2.4</v>
      </c>
      <c r="E4276" s="171">
        <v>15547</v>
      </c>
      <c r="I4276" s="171">
        <v>43466</v>
      </c>
      <c r="J4276" s="169">
        <v>2.35</v>
      </c>
      <c r="K4276" s="171">
        <v>45383</v>
      </c>
      <c r="L4276" s="169">
        <v>12364.64</v>
      </c>
      <c r="M4276" s="169">
        <v>100</v>
      </c>
      <c r="N4276" s="170">
        <v>12364.64</v>
      </c>
      <c r="O4276" s="169" t="str">
        <f t="shared" si="68"/>
        <v>SBA</v>
      </c>
    </row>
    <row r="4277" spans="1:15" hidden="1" outlineLevel="3" x14ac:dyDescent="0.25">
      <c r="A4277" s="169" t="s">
        <v>1384</v>
      </c>
      <c r="B4277" s="169" t="s">
        <v>1385</v>
      </c>
      <c r="C4277" s="169" t="s">
        <v>1381</v>
      </c>
      <c r="D4277" s="169">
        <v>2.4</v>
      </c>
      <c r="E4277" s="171">
        <v>15547</v>
      </c>
      <c r="I4277" s="171">
        <v>43466</v>
      </c>
      <c r="J4277" s="169">
        <v>2.35</v>
      </c>
      <c r="K4277" s="171">
        <v>45413</v>
      </c>
      <c r="L4277" s="169">
        <v>12232.12</v>
      </c>
      <c r="M4277" s="169">
        <v>100</v>
      </c>
      <c r="N4277" s="170">
        <v>12232.12</v>
      </c>
      <c r="O4277" s="169" t="str">
        <f t="shared" si="68"/>
        <v>SBA</v>
      </c>
    </row>
    <row r="4278" spans="1:15" hidden="1" outlineLevel="3" x14ac:dyDescent="0.25">
      <c r="A4278" s="169" t="s">
        <v>1384</v>
      </c>
      <c r="B4278" s="169" t="s">
        <v>1385</v>
      </c>
      <c r="C4278" s="169" t="s">
        <v>1381</v>
      </c>
      <c r="D4278" s="169">
        <v>2.4</v>
      </c>
      <c r="E4278" s="171">
        <v>15547</v>
      </c>
      <c r="I4278" s="171">
        <v>43466</v>
      </c>
      <c r="J4278" s="169">
        <v>2.35</v>
      </c>
      <c r="K4278" s="171">
        <v>45444</v>
      </c>
      <c r="L4278" s="169">
        <v>12100.93</v>
      </c>
      <c r="M4278" s="169">
        <v>100</v>
      </c>
      <c r="N4278" s="170">
        <v>12100.93</v>
      </c>
      <c r="O4278" s="169" t="str">
        <f t="shared" si="68"/>
        <v>SBA</v>
      </c>
    </row>
    <row r="4279" spans="1:15" hidden="1" outlineLevel="3" x14ac:dyDescent="0.25">
      <c r="A4279" s="169" t="s">
        <v>1384</v>
      </c>
      <c r="B4279" s="169" t="s">
        <v>1385</v>
      </c>
      <c r="C4279" s="169" t="s">
        <v>1381</v>
      </c>
      <c r="D4279" s="169">
        <v>2.4</v>
      </c>
      <c r="E4279" s="171">
        <v>15547</v>
      </c>
      <c r="I4279" s="171">
        <v>43466</v>
      </c>
      <c r="J4279" s="169">
        <v>2.35</v>
      </c>
      <c r="K4279" s="171">
        <v>45474</v>
      </c>
      <c r="L4279" s="169">
        <v>11971.04</v>
      </c>
      <c r="M4279" s="169">
        <v>100</v>
      </c>
      <c r="N4279" s="170">
        <v>11971.04</v>
      </c>
      <c r="O4279" s="169" t="str">
        <f t="shared" si="68"/>
        <v>SBA</v>
      </c>
    </row>
    <row r="4280" spans="1:15" hidden="1" outlineLevel="3" x14ac:dyDescent="0.25">
      <c r="A4280" s="169" t="s">
        <v>1384</v>
      </c>
      <c r="B4280" s="169" t="s">
        <v>1385</v>
      </c>
      <c r="C4280" s="169" t="s">
        <v>1381</v>
      </c>
      <c r="D4280" s="169">
        <v>2.4</v>
      </c>
      <c r="E4280" s="171">
        <v>15547</v>
      </c>
      <c r="I4280" s="171">
        <v>43466</v>
      </c>
      <c r="J4280" s="169">
        <v>2.35</v>
      </c>
      <c r="K4280" s="171">
        <v>45505</v>
      </c>
      <c r="L4280" s="169">
        <v>11842.45</v>
      </c>
      <c r="M4280" s="169">
        <v>100</v>
      </c>
      <c r="N4280" s="170">
        <v>11842.45</v>
      </c>
      <c r="O4280" s="169" t="str">
        <f t="shared" si="68"/>
        <v>SBA</v>
      </c>
    </row>
    <row r="4281" spans="1:15" hidden="1" outlineLevel="3" x14ac:dyDescent="0.25">
      <c r="A4281" s="169" t="s">
        <v>1384</v>
      </c>
      <c r="B4281" s="169" t="s">
        <v>1385</v>
      </c>
      <c r="C4281" s="169" t="s">
        <v>1381</v>
      </c>
      <c r="D4281" s="169">
        <v>2.4</v>
      </c>
      <c r="E4281" s="171">
        <v>15547</v>
      </c>
      <c r="I4281" s="171">
        <v>43466</v>
      </c>
      <c r="J4281" s="169">
        <v>2.35</v>
      </c>
      <c r="K4281" s="171">
        <v>45536</v>
      </c>
      <c r="L4281" s="169">
        <v>11715.15</v>
      </c>
      <c r="M4281" s="169">
        <v>100</v>
      </c>
      <c r="N4281" s="170">
        <v>11715.15</v>
      </c>
      <c r="O4281" s="169" t="str">
        <f t="shared" si="68"/>
        <v>SBA</v>
      </c>
    </row>
    <row r="4282" spans="1:15" hidden="1" outlineLevel="3" x14ac:dyDescent="0.25">
      <c r="A4282" s="169" t="s">
        <v>1384</v>
      </c>
      <c r="B4282" s="169" t="s">
        <v>1385</v>
      </c>
      <c r="C4282" s="169" t="s">
        <v>1381</v>
      </c>
      <c r="D4282" s="169">
        <v>2.4</v>
      </c>
      <c r="E4282" s="171">
        <v>15547</v>
      </c>
      <c r="I4282" s="171">
        <v>43466</v>
      </c>
      <c r="J4282" s="169">
        <v>2.35</v>
      </c>
      <c r="K4282" s="171">
        <v>45566</v>
      </c>
      <c r="L4282" s="169">
        <v>11589.12</v>
      </c>
      <c r="M4282" s="169">
        <v>100</v>
      </c>
      <c r="N4282" s="170">
        <v>11589.12</v>
      </c>
      <c r="O4282" s="169" t="str">
        <f t="shared" si="68"/>
        <v>SBA</v>
      </c>
    </row>
    <row r="4283" spans="1:15" hidden="1" outlineLevel="3" x14ac:dyDescent="0.25">
      <c r="A4283" s="169" t="s">
        <v>1384</v>
      </c>
      <c r="B4283" s="169" t="s">
        <v>1385</v>
      </c>
      <c r="C4283" s="169" t="s">
        <v>1381</v>
      </c>
      <c r="D4283" s="169">
        <v>2.4</v>
      </c>
      <c r="E4283" s="171">
        <v>15547</v>
      </c>
      <c r="I4283" s="171">
        <v>43466</v>
      </c>
      <c r="J4283" s="169">
        <v>2.35</v>
      </c>
      <c r="K4283" s="171">
        <v>45597</v>
      </c>
      <c r="L4283" s="169">
        <v>11464.35</v>
      </c>
      <c r="M4283" s="169">
        <v>100</v>
      </c>
      <c r="N4283" s="170">
        <v>11464.35</v>
      </c>
      <c r="O4283" s="169" t="str">
        <f t="shared" si="68"/>
        <v>SBA</v>
      </c>
    </row>
    <row r="4284" spans="1:15" hidden="1" outlineLevel="3" x14ac:dyDescent="0.25">
      <c r="A4284" s="169" t="s">
        <v>1384</v>
      </c>
      <c r="B4284" s="169" t="s">
        <v>1385</v>
      </c>
      <c r="C4284" s="169" t="s">
        <v>1381</v>
      </c>
      <c r="D4284" s="169">
        <v>2.4</v>
      </c>
      <c r="E4284" s="171">
        <v>15547</v>
      </c>
      <c r="I4284" s="171">
        <v>43466</v>
      </c>
      <c r="J4284" s="169">
        <v>2.35</v>
      </c>
      <c r="K4284" s="171">
        <v>45627</v>
      </c>
      <c r="L4284" s="169">
        <v>11340.84</v>
      </c>
      <c r="M4284" s="169">
        <v>100</v>
      </c>
      <c r="N4284" s="170">
        <v>11340.84</v>
      </c>
      <c r="O4284" s="169" t="str">
        <f t="shared" si="68"/>
        <v>SBA</v>
      </c>
    </row>
    <row r="4285" spans="1:15" hidden="1" outlineLevel="3" x14ac:dyDescent="0.25">
      <c r="A4285" s="169" t="s">
        <v>1384</v>
      </c>
      <c r="B4285" s="169" t="s">
        <v>1385</v>
      </c>
      <c r="C4285" s="169" t="s">
        <v>1381</v>
      </c>
      <c r="D4285" s="169">
        <v>2.4</v>
      </c>
      <c r="E4285" s="171">
        <v>15547</v>
      </c>
      <c r="I4285" s="171">
        <v>43466</v>
      </c>
      <c r="J4285" s="169">
        <v>2.35</v>
      </c>
      <c r="K4285" s="171">
        <v>45658</v>
      </c>
      <c r="L4285" s="169">
        <v>11218.55</v>
      </c>
      <c r="M4285" s="169">
        <v>100</v>
      </c>
      <c r="N4285" s="170">
        <v>11218.55</v>
      </c>
      <c r="O4285" s="169" t="str">
        <f t="shared" si="68"/>
        <v>SBA</v>
      </c>
    </row>
    <row r="4286" spans="1:15" hidden="1" outlineLevel="3" x14ac:dyDescent="0.25">
      <c r="A4286" s="169" t="s">
        <v>1384</v>
      </c>
      <c r="B4286" s="169" t="s">
        <v>1385</v>
      </c>
      <c r="C4286" s="169" t="s">
        <v>1381</v>
      </c>
      <c r="D4286" s="169">
        <v>2.4</v>
      </c>
      <c r="E4286" s="171">
        <v>15547</v>
      </c>
      <c r="I4286" s="171">
        <v>43466</v>
      </c>
      <c r="J4286" s="169">
        <v>2.35</v>
      </c>
      <c r="K4286" s="171">
        <v>45689</v>
      </c>
      <c r="L4286" s="169">
        <v>11097.5</v>
      </c>
      <c r="M4286" s="169">
        <v>100</v>
      </c>
      <c r="N4286" s="170">
        <v>11097.5</v>
      </c>
      <c r="O4286" s="169" t="str">
        <f t="shared" si="68"/>
        <v>SBA</v>
      </c>
    </row>
    <row r="4287" spans="1:15" hidden="1" outlineLevel="3" x14ac:dyDescent="0.25">
      <c r="A4287" s="169" t="s">
        <v>1384</v>
      </c>
      <c r="B4287" s="169" t="s">
        <v>1385</v>
      </c>
      <c r="C4287" s="169" t="s">
        <v>1381</v>
      </c>
      <c r="D4287" s="169">
        <v>2.4</v>
      </c>
      <c r="E4287" s="171">
        <v>15547</v>
      </c>
      <c r="I4287" s="171">
        <v>43466</v>
      </c>
      <c r="J4287" s="169">
        <v>2.35</v>
      </c>
      <c r="K4287" s="171">
        <v>45717</v>
      </c>
      <c r="L4287" s="169">
        <v>10977.66</v>
      </c>
      <c r="M4287" s="169">
        <v>100</v>
      </c>
      <c r="N4287" s="170">
        <v>10977.66</v>
      </c>
      <c r="O4287" s="169" t="str">
        <f t="shared" si="68"/>
        <v>SBA</v>
      </c>
    </row>
    <row r="4288" spans="1:15" hidden="1" outlineLevel="3" x14ac:dyDescent="0.25">
      <c r="A4288" s="169" t="s">
        <v>1384</v>
      </c>
      <c r="B4288" s="169" t="s">
        <v>1385</v>
      </c>
      <c r="C4288" s="169" t="s">
        <v>1381</v>
      </c>
      <c r="D4288" s="169">
        <v>2.4</v>
      </c>
      <c r="E4288" s="171">
        <v>15547</v>
      </c>
      <c r="I4288" s="171">
        <v>43466</v>
      </c>
      <c r="J4288" s="169">
        <v>2.35</v>
      </c>
      <c r="K4288" s="171">
        <v>45748</v>
      </c>
      <c r="L4288" s="169">
        <v>10859.02</v>
      </c>
      <c r="M4288" s="169">
        <v>100</v>
      </c>
      <c r="N4288" s="170">
        <v>10859.02</v>
      </c>
      <c r="O4288" s="169" t="str">
        <f t="shared" ref="O4288:O4351" si="69">LEFT(B4288,3)</f>
        <v>SBA</v>
      </c>
    </row>
    <row r="4289" spans="1:15" hidden="1" outlineLevel="3" x14ac:dyDescent="0.25">
      <c r="A4289" s="169" t="s">
        <v>1384</v>
      </c>
      <c r="B4289" s="169" t="s">
        <v>1385</v>
      </c>
      <c r="C4289" s="169" t="s">
        <v>1381</v>
      </c>
      <c r="D4289" s="169">
        <v>2.4</v>
      </c>
      <c r="E4289" s="171">
        <v>15547</v>
      </c>
      <c r="I4289" s="171">
        <v>43466</v>
      </c>
      <c r="J4289" s="169">
        <v>2.35</v>
      </c>
      <c r="K4289" s="171">
        <v>45778</v>
      </c>
      <c r="L4289" s="169">
        <v>10741.57</v>
      </c>
      <c r="M4289" s="169">
        <v>100</v>
      </c>
      <c r="N4289" s="170">
        <v>10741.57</v>
      </c>
      <c r="O4289" s="169" t="str">
        <f t="shared" si="69"/>
        <v>SBA</v>
      </c>
    </row>
    <row r="4290" spans="1:15" hidden="1" outlineLevel="3" x14ac:dyDescent="0.25">
      <c r="A4290" s="169" t="s">
        <v>1384</v>
      </c>
      <c r="B4290" s="169" t="s">
        <v>1385</v>
      </c>
      <c r="C4290" s="169" t="s">
        <v>1381</v>
      </c>
      <c r="D4290" s="169">
        <v>2.4</v>
      </c>
      <c r="E4290" s="171">
        <v>15547</v>
      </c>
      <c r="I4290" s="171">
        <v>43466</v>
      </c>
      <c r="J4290" s="169">
        <v>2.35</v>
      </c>
      <c r="K4290" s="171">
        <v>45809</v>
      </c>
      <c r="L4290" s="169">
        <v>10625.3</v>
      </c>
      <c r="M4290" s="169">
        <v>100</v>
      </c>
      <c r="N4290" s="170">
        <v>10625.3</v>
      </c>
      <c r="O4290" s="169" t="str">
        <f t="shared" si="69"/>
        <v>SBA</v>
      </c>
    </row>
    <row r="4291" spans="1:15" hidden="1" outlineLevel="3" x14ac:dyDescent="0.25">
      <c r="A4291" s="169" t="s">
        <v>1384</v>
      </c>
      <c r="B4291" s="169" t="s">
        <v>1385</v>
      </c>
      <c r="C4291" s="169" t="s">
        <v>1381</v>
      </c>
      <c r="D4291" s="169">
        <v>2.4</v>
      </c>
      <c r="E4291" s="171">
        <v>15547</v>
      </c>
      <c r="I4291" s="171">
        <v>43466</v>
      </c>
      <c r="J4291" s="169">
        <v>2.35</v>
      </c>
      <c r="K4291" s="171">
        <v>45839</v>
      </c>
      <c r="L4291" s="169">
        <v>10510.2</v>
      </c>
      <c r="M4291" s="169">
        <v>100</v>
      </c>
      <c r="N4291" s="170">
        <v>10510.2</v>
      </c>
      <c r="O4291" s="169" t="str">
        <f t="shared" si="69"/>
        <v>SBA</v>
      </c>
    </row>
    <row r="4292" spans="1:15" hidden="1" outlineLevel="3" x14ac:dyDescent="0.25">
      <c r="A4292" s="169" t="s">
        <v>1384</v>
      </c>
      <c r="B4292" s="169" t="s">
        <v>1385</v>
      </c>
      <c r="C4292" s="169" t="s">
        <v>1381</v>
      </c>
      <c r="D4292" s="169">
        <v>2.4</v>
      </c>
      <c r="E4292" s="171">
        <v>15547</v>
      </c>
      <c r="I4292" s="171">
        <v>43466</v>
      </c>
      <c r="J4292" s="169">
        <v>2.35</v>
      </c>
      <c r="K4292" s="171">
        <v>45870</v>
      </c>
      <c r="L4292" s="169">
        <v>10396.25</v>
      </c>
      <c r="M4292" s="169">
        <v>100</v>
      </c>
      <c r="N4292" s="170">
        <v>10396.25</v>
      </c>
      <c r="O4292" s="169" t="str">
        <f t="shared" si="69"/>
        <v>SBA</v>
      </c>
    </row>
    <row r="4293" spans="1:15" hidden="1" outlineLevel="3" x14ac:dyDescent="0.25">
      <c r="A4293" s="169" t="s">
        <v>1384</v>
      </c>
      <c r="B4293" s="169" t="s">
        <v>1385</v>
      </c>
      <c r="C4293" s="169" t="s">
        <v>1381</v>
      </c>
      <c r="D4293" s="169">
        <v>2.4</v>
      </c>
      <c r="E4293" s="171">
        <v>15547</v>
      </c>
      <c r="I4293" s="171">
        <v>43466</v>
      </c>
      <c r="J4293" s="169">
        <v>2.35</v>
      </c>
      <c r="K4293" s="171">
        <v>45901</v>
      </c>
      <c r="L4293" s="169">
        <v>10283.450000000001</v>
      </c>
      <c r="M4293" s="169">
        <v>100</v>
      </c>
      <c r="N4293" s="170">
        <v>10283.450000000001</v>
      </c>
      <c r="O4293" s="169" t="str">
        <f t="shared" si="69"/>
        <v>SBA</v>
      </c>
    </row>
    <row r="4294" spans="1:15" hidden="1" outlineLevel="3" x14ac:dyDescent="0.25">
      <c r="A4294" s="169" t="s">
        <v>1384</v>
      </c>
      <c r="B4294" s="169" t="s">
        <v>1385</v>
      </c>
      <c r="C4294" s="169" t="s">
        <v>1381</v>
      </c>
      <c r="D4294" s="169">
        <v>2.4</v>
      </c>
      <c r="E4294" s="171">
        <v>15547</v>
      </c>
      <c r="I4294" s="171">
        <v>43466</v>
      </c>
      <c r="J4294" s="169">
        <v>2.35</v>
      </c>
      <c r="K4294" s="171">
        <v>45931</v>
      </c>
      <c r="L4294" s="169">
        <v>10171.780000000001</v>
      </c>
      <c r="M4294" s="169">
        <v>100</v>
      </c>
      <c r="N4294" s="170">
        <v>10171.780000000001</v>
      </c>
      <c r="O4294" s="169" t="str">
        <f t="shared" si="69"/>
        <v>SBA</v>
      </c>
    </row>
    <row r="4295" spans="1:15" hidden="1" outlineLevel="3" x14ac:dyDescent="0.25">
      <c r="A4295" s="169" t="s">
        <v>1384</v>
      </c>
      <c r="B4295" s="169" t="s">
        <v>1385</v>
      </c>
      <c r="C4295" s="169" t="s">
        <v>1381</v>
      </c>
      <c r="D4295" s="169">
        <v>2.4</v>
      </c>
      <c r="E4295" s="171">
        <v>15547</v>
      </c>
      <c r="I4295" s="171">
        <v>43466</v>
      </c>
      <c r="J4295" s="169">
        <v>2.35</v>
      </c>
      <c r="K4295" s="171">
        <v>45962</v>
      </c>
      <c r="L4295" s="169">
        <v>10061.24</v>
      </c>
      <c r="M4295" s="169">
        <v>100</v>
      </c>
      <c r="N4295" s="170">
        <v>10061.24</v>
      </c>
      <c r="O4295" s="169" t="str">
        <f t="shared" si="69"/>
        <v>SBA</v>
      </c>
    </row>
    <row r="4296" spans="1:15" hidden="1" outlineLevel="3" x14ac:dyDescent="0.25">
      <c r="A4296" s="169" t="s">
        <v>1384</v>
      </c>
      <c r="B4296" s="169" t="s">
        <v>1385</v>
      </c>
      <c r="C4296" s="169" t="s">
        <v>1381</v>
      </c>
      <c r="D4296" s="169">
        <v>2.4</v>
      </c>
      <c r="E4296" s="171">
        <v>15547</v>
      </c>
      <c r="I4296" s="171">
        <v>43466</v>
      </c>
      <c r="J4296" s="169">
        <v>2.35</v>
      </c>
      <c r="K4296" s="171">
        <v>45992</v>
      </c>
      <c r="L4296" s="169">
        <v>9951.81</v>
      </c>
      <c r="M4296" s="169">
        <v>100</v>
      </c>
      <c r="N4296" s="170">
        <v>9951.81</v>
      </c>
      <c r="O4296" s="169" t="str">
        <f t="shared" si="69"/>
        <v>SBA</v>
      </c>
    </row>
    <row r="4297" spans="1:15" hidden="1" outlineLevel="3" x14ac:dyDescent="0.25">
      <c r="A4297" s="169" t="s">
        <v>1384</v>
      </c>
      <c r="B4297" s="169" t="s">
        <v>1385</v>
      </c>
      <c r="C4297" s="169" t="s">
        <v>1381</v>
      </c>
      <c r="D4297" s="169">
        <v>2.4</v>
      </c>
      <c r="E4297" s="171">
        <v>15547</v>
      </c>
      <c r="I4297" s="171">
        <v>43466</v>
      </c>
      <c r="J4297" s="169">
        <v>2.35</v>
      </c>
      <c r="K4297" s="171">
        <v>46023</v>
      </c>
      <c r="L4297" s="169">
        <v>9843.48</v>
      </c>
      <c r="M4297" s="169">
        <v>100</v>
      </c>
      <c r="N4297" s="170">
        <v>9843.48</v>
      </c>
      <c r="O4297" s="169" t="str">
        <f t="shared" si="69"/>
        <v>SBA</v>
      </c>
    </row>
    <row r="4298" spans="1:15" hidden="1" outlineLevel="3" x14ac:dyDescent="0.25">
      <c r="A4298" s="169" t="s">
        <v>1384</v>
      </c>
      <c r="B4298" s="169" t="s">
        <v>1385</v>
      </c>
      <c r="C4298" s="169" t="s">
        <v>1381</v>
      </c>
      <c r="D4298" s="169">
        <v>2.4</v>
      </c>
      <c r="E4298" s="171">
        <v>15547</v>
      </c>
      <c r="I4298" s="171">
        <v>43466</v>
      </c>
      <c r="J4298" s="169">
        <v>2.35</v>
      </c>
      <c r="K4298" s="171">
        <v>46054</v>
      </c>
      <c r="L4298" s="169">
        <v>9736.24</v>
      </c>
      <c r="M4298" s="169">
        <v>100</v>
      </c>
      <c r="N4298" s="170">
        <v>9736.24</v>
      </c>
      <c r="O4298" s="169" t="str">
        <f t="shared" si="69"/>
        <v>SBA</v>
      </c>
    </row>
    <row r="4299" spans="1:15" hidden="1" outlineLevel="3" x14ac:dyDescent="0.25">
      <c r="A4299" s="169" t="s">
        <v>1384</v>
      </c>
      <c r="B4299" s="169" t="s">
        <v>1385</v>
      </c>
      <c r="C4299" s="169" t="s">
        <v>1381</v>
      </c>
      <c r="D4299" s="169">
        <v>2.4</v>
      </c>
      <c r="E4299" s="171">
        <v>15547</v>
      </c>
      <c r="I4299" s="171">
        <v>43466</v>
      </c>
      <c r="J4299" s="169">
        <v>2.35</v>
      </c>
      <c r="K4299" s="171">
        <v>46082</v>
      </c>
      <c r="L4299" s="169">
        <v>9630.08</v>
      </c>
      <c r="M4299" s="169">
        <v>100</v>
      </c>
      <c r="N4299" s="170">
        <v>9630.08</v>
      </c>
      <c r="O4299" s="169" t="str">
        <f t="shared" si="69"/>
        <v>SBA</v>
      </c>
    </row>
    <row r="4300" spans="1:15" hidden="1" outlineLevel="3" x14ac:dyDescent="0.25">
      <c r="A4300" s="169" t="s">
        <v>1384</v>
      </c>
      <c r="B4300" s="169" t="s">
        <v>1385</v>
      </c>
      <c r="C4300" s="169" t="s">
        <v>1381</v>
      </c>
      <c r="D4300" s="169">
        <v>2.4</v>
      </c>
      <c r="E4300" s="171">
        <v>15547</v>
      </c>
      <c r="I4300" s="171">
        <v>43466</v>
      </c>
      <c r="J4300" s="169">
        <v>2.35</v>
      </c>
      <c r="K4300" s="171">
        <v>46113</v>
      </c>
      <c r="L4300" s="169">
        <v>9524.99</v>
      </c>
      <c r="M4300" s="169">
        <v>100</v>
      </c>
      <c r="N4300" s="170">
        <v>9524.99</v>
      </c>
      <c r="O4300" s="169" t="str">
        <f t="shared" si="69"/>
        <v>SBA</v>
      </c>
    </row>
    <row r="4301" spans="1:15" hidden="1" outlineLevel="3" x14ac:dyDescent="0.25">
      <c r="A4301" s="169" t="s">
        <v>1384</v>
      </c>
      <c r="B4301" s="169" t="s">
        <v>1385</v>
      </c>
      <c r="C4301" s="169" t="s">
        <v>1381</v>
      </c>
      <c r="D4301" s="169">
        <v>2.4</v>
      </c>
      <c r="E4301" s="171">
        <v>15547</v>
      </c>
      <c r="I4301" s="171">
        <v>43466</v>
      </c>
      <c r="J4301" s="169">
        <v>2.35</v>
      </c>
      <c r="K4301" s="171">
        <v>46143</v>
      </c>
      <c r="L4301" s="169">
        <v>9420.9699999999993</v>
      </c>
      <c r="M4301" s="169">
        <v>100</v>
      </c>
      <c r="N4301" s="170">
        <v>9420.9699999999993</v>
      </c>
      <c r="O4301" s="169" t="str">
        <f t="shared" si="69"/>
        <v>SBA</v>
      </c>
    </row>
    <row r="4302" spans="1:15" hidden="1" outlineLevel="3" x14ac:dyDescent="0.25">
      <c r="A4302" s="169" t="s">
        <v>1384</v>
      </c>
      <c r="B4302" s="169" t="s">
        <v>1385</v>
      </c>
      <c r="C4302" s="169" t="s">
        <v>1381</v>
      </c>
      <c r="D4302" s="169">
        <v>2.4</v>
      </c>
      <c r="E4302" s="171">
        <v>15547</v>
      </c>
      <c r="I4302" s="171">
        <v>43466</v>
      </c>
      <c r="J4302" s="169">
        <v>2.35</v>
      </c>
      <c r="K4302" s="171">
        <v>46174</v>
      </c>
      <c r="L4302" s="169">
        <v>9317.99</v>
      </c>
      <c r="M4302" s="169">
        <v>100</v>
      </c>
      <c r="N4302" s="170">
        <v>9317.99</v>
      </c>
      <c r="O4302" s="169" t="str">
        <f t="shared" si="69"/>
        <v>SBA</v>
      </c>
    </row>
    <row r="4303" spans="1:15" hidden="1" outlineLevel="3" x14ac:dyDescent="0.25">
      <c r="A4303" s="169" t="s">
        <v>1384</v>
      </c>
      <c r="B4303" s="169" t="s">
        <v>1385</v>
      </c>
      <c r="C4303" s="169" t="s">
        <v>1381</v>
      </c>
      <c r="D4303" s="169">
        <v>2.4</v>
      </c>
      <c r="E4303" s="171">
        <v>15547</v>
      </c>
      <c r="I4303" s="171">
        <v>43466</v>
      </c>
      <c r="J4303" s="169">
        <v>2.35</v>
      </c>
      <c r="K4303" s="171">
        <v>46204</v>
      </c>
      <c r="L4303" s="169">
        <v>9216.0499999999993</v>
      </c>
      <c r="M4303" s="169">
        <v>100</v>
      </c>
      <c r="N4303" s="170">
        <v>9216.0499999999993</v>
      </c>
      <c r="O4303" s="169" t="str">
        <f t="shared" si="69"/>
        <v>SBA</v>
      </c>
    </row>
    <row r="4304" spans="1:15" hidden="1" outlineLevel="3" x14ac:dyDescent="0.25">
      <c r="A4304" s="169" t="s">
        <v>1384</v>
      </c>
      <c r="B4304" s="169" t="s">
        <v>1385</v>
      </c>
      <c r="C4304" s="169" t="s">
        <v>1381</v>
      </c>
      <c r="D4304" s="169">
        <v>2.4</v>
      </c>
      <c r="E4304" s="171">
        <v>15547</v>
      </c>
      <c r="I4304" s="171">
        <v>43466</v>
      </c>
      <c r="J4304" s="169">
        <v>2.35</v>
      </c>
      <c r="K4304" s="171">
        <v>46235</v>
      </c>
      <c r="L4304" s="169">
        <v>9115.14</v>
      </c>
      <c r="M4304" s="169">
        <v>100</v>
      </c>
      <c r="N4304" s="170">
        <v>9115.14</v>
      </c>
      <c r="O4304" s="169" t="str">
        <f t="shared" si="69"/>
        <v>SBA</v>
      </c>
    </row>
    <row r="4305" spans="1:15" hidden="1" outlineLevel="3" x14ac:dyDescent="0.25">
      <c r="A4305" s="169" t="s">
        <v>1384</v>
      </c>
      <c r="B4305" s="169" t="s">
        <v>1385</v>
      </c>
      <c r="C4305" s="169" t="s">
        <v>1381</v>
      </c>
      <c r="D4305" s="169">
        <v>2.4</v>
      </c>
      <c r="E4305" s="171">
        <v>15547</v>
      </c>
      <c r="I4305" s="171">
        <v>43466</v>
      </c>
      <c r="J4305" s="169">
        <v>2.35</v>
      </c>
      <c r="K4305" s="171">
        <v>46266</v>
      </c>
      <c r="L4305" s="169">
        <v>9015.25</v>
      </c>
      <c r="M4305" s="169">
        <v>100</v>
      </c>
      <c r="N4305" s="170">
        <v>9015.25</v>
      </c>
      <c r="O4305" s="169" t="str">
        <f t="shared" si="69"/>
        <v>SBA</v>
      </c>
    </row>
    <row r="4306" spans="1:15" hidden="1" outlineLevel="3" x14ac:dyDescent="0.25">
      <c r="A4306" s="169" t="s">
        <v>1384</v>
      </c>
      <c r="B4306" s="169" t="s">
        <v>1385</v>
      </c>
      <c r="C4306" s="169" t="s">
        <v>1381</v>
      </c>
      <c r="D4306" s="169">
        <v>2.4</v>
      </c>
      <c r="E4306" s="171">
        <v>15547</v>
      </c>
      <c r="I4306" s="171">
        <v>43466</v>
      </c>
      <c r="J4306" s="169">
        <v>2.35</v>
      </c>
      <c r="K4306" s="171">
        <v>46296</v>
      </c>
      <c r="L4306" s="169">
        <v>8916.3700000000008</v>
      </c>
      <c r="M4306" s="169">
        <v>100</v>
      </c>
      <c r="N4306" s="170">
        <v>8916.3700000000008</v>
      </c>
      <c r="O4306" s="169" t="str">
        <f t="shared" si="69"/>
        <v>SBA</v>
      </c>
    </row>
    <row r="4307" spans="1:15" hidden="1" outlineLevel="3" x14ac:dyDescent="0.25">
      <c r="A4307" s="169" t="s">
        <v>1384</v>
      </c>
      <c r="B4307" s="169" t="s">
        <v>1385</v>
      </c>
      <c r="C4307" s="169" t="s">
        <v>1381</v>
      </c>
      <c r="D4307" s="169">
        <v>2.4</v>
      </c>
      <c r="E4307" s="171">
        <v>15547</v>
      </c>
      <c r="I4307" s="171">
        <v>43466</v>
      </c>
      <c r="J4307" s="169">
        <v>2.35</v>
      </c>
      <c r="K4307" s="171">
        <v>46327</v>
      </c>
      <c r="L4307" s="169">
        <v>8818.49</v>
      </c>
      <c r="M4307" s="169">
        <v>100</v>
      </c>
      <c r="N4307" s="170">
        <v>8818.49</v>
      </c>
      <c r="O4307" s="169" t="str">
        <f t="shared" si="69"/>
        <v>SBA</v>
      </c>
    </row>
    <row r="4308" spans="1:15" hidden="1" outlineLevel="3" x14ac:dyDescent="0.25">
      <c r="A4308" s="169" t="s">
        <v>1384</v>
      </c>
      <c r="B4308" s="169" t="s">
        <v>1385</v>
      </c>
      <c r="C4308" s="169" t="s">
        <v>1381</v>
      </c>
      <c r="D4308" s="169">
        <v>2.4</v>
      </c>
      <c r="E4308" s="171">
        <v>15547</v>
      </c>
      <c r="I4308" s="171">
        <v>43466</v>
      </c>
      <c r="J4308" s="169">
        <v>2.35</v>
      </c>
      <c r="K4308" s="171">
        <v>46357</v>
      </c>
      <c r="L4308" s="169">
        <v>8721.61</v>
      </c>
      <c r="M4308" s="169">
        <v>100</v>
      </c>
      <c r="N4308" s="170">
        <v>8721.61</v>
      </c>
      <c r="O4308" s="169" t="str">
        <f t="shared" si="69"/>
        <v>SBA</v>
      </c>
    </row>
    <row r="4309" spans="1:15" hidden="1" outlineLevel="3" x14ac:dyDescent="0.25">
      <c r="A4309" s="169" t="s">
        <v>1384</v>
      </c>
      <c r="B4309" s="169" t="s">
        <v>1385</v>
      </c>
      <c r="C4309" s="169" t="s">
        <v>1381</v>
      </c>
      <c r="D4309" s="169">
        <v>2.4</v>
      </c>
      <c r="E4309" s="171">
        <v>15547</v>
      </c>
      <c r="I4309" s="171">
        <v>43466</v>
      </c>
      <c r="J4309" s="169">
        <v>2.35</v>
      </c>
      <c r="K4309" s="171">
        <v>46388</v>
      </c>
      <c r="L4309" s="169">
        <v>8625.7000000000007</v>
      </c>
      <c r="M4309" s="169">
        <v>100</v>
      </c>
      <c r="N4309" s="170">
        <v>8625.7000000000007</v>
      </c>
      <c r="O4309" s="169" t="str">
        <f t="shared" si="69"/>
        <v>SBA</v>
      </c>
    </row>
    <row r="4310" spans="1:15" hidden="1" outlineLevel="3" x14ac:dyDescent="0.25">
      <c r="A4310" s="169" t="s">
        <v>1384</v>
      </c>
      <c r="B4310" s="169" t="s">
        <v>1385</v>
      </c>
      <c r="C4310" s="169" t="s">
        <v>1381</v>
      </c>
      <c r="D4310" s="169">
        <v>2.4</v>
      </c>
      <c r="E4310" s="171">
        <v>15547</v>
      </c>
      <c r="I4310" s="171">
        <v>43466</v>
      </c>
      <c r="J4310" s="169">
        <v>2.35</v>
      </c>
      <c r="K4310" s="171">
        <v>46419</v>
      </c>
      <c r="L4310" s="169">
        <v>8530.76</v>
      </c>
      <c r="M4310" s="169">
        <v>100</v>
      </c>
      <c r="N4310" s="170">
        <v>8530.76</v>
      </c>
      <c r="O4310" s="169" t="str">
        <f t="shared" si="69"/>
        <v>SBA</v>
      </c>
    </row>
    <row r="4311" spans="1:15" hidden="1" outlineLevel="3" x14ac:dyDescent="0.25">
      <c r="A4311" s="169" t="s">
        <v>1384</v>
      </c>
      <c r="B4311" s="169" t="s">
        <v>1385</v>
      </c>
      <c r="C4311" s="169" t="s">
        <v>1381</v>
      </c>
      <c r="D4311" s="169">
        <v>2.4</v>
      </c>
      <c r="E4311" s="171">
        <v>15547</v>
      </c>
      <c r="I4311" s="171">
        <v>43466</v>
      </c>
      <c r="J4311" s="169">
        <v>2.35</v>
      </c>
      <c r="K4311" s="171">
        <v>46447</v>
      </c>
      <c r="L4311" s="169">
        <v>8436.7900000000009</v>
      </c>
      <c r="M4311" s="169">
        <v>100</v>
      </c>
      <c r="N4311" s="170">
        <v>8436.7900000000009</v>
      </c>
      <c r="O4311" s="169" t="str">
        <f t="shared" si="69"/>
        <v>SBA</v>
      </c>
    </row>
    <row r="4312" spans="1:15" hidden="1" outlineLevel="3" x14ac:dyDescent="0.25">
      <c r="A4312" s="169" t="s">
        <v>1384</v>
      </c>
      <c r="B4312" s="169" t="s">
        <v>1385</v>
      </c>
      <c r="C4312" s="169" t="s">
        <v>1381</v>
      </c>
      <c r="D4312" s="169">
        <v>2.4</v>
      </c>
      <c r="E4312" s="171">
        <v>15547</v>
      </c>
      <c r="I4312" s="171">
        <v>43466</v>
      </c>
      <c r="J4312" s="169">
        <v>2.35</v>
      </c>
      <c r="K4312" s="171">
        <v>46478</v>
      </c>
      <c r="L4312" s="169">
        <v>8343.76</v>
      </c>
      <c r="M4312" s="169">
        <v>100</v>
      </c>
      <c r="N4312" s="170">
        <v>8343.76</v>
      </c>
      <c r="O4312" s="169" t="str">
        <f t="shared" si="69"/>
        <v>SBA</v>
      </c>
    </row>
    <row r="4313" spans="1:15" hidden="1" outlineLevel="3" x14ac:dyDescent="0.25">
      <c r="A4313" s="169" t="s">
        <v>1384</v>
      </c>
      <c r="B4313" s="169" t="s">
        <v>1385</v>
      </c>
      <c r="C4313" s="169" t="s">
        <v>1381</v>
      </c>
      <c r="D4313" s="169">
        <v>2.4</v>
      </c>
      <c r="E4313" s="171">
        <v>15547</v>
      </c>
      <c r="I4313" s="171">
        <v>43466</v>
      </c>
      <c r="J4313" s="169">
        <v>2.35</v>
      </c>
      <c r="K4313" s="171">
        <v>46508</v>
      </c>
      <c r="L4313" s="169">
        <v>8251.69</v>
      </c>
      <c r="M4313" s="169">
        <v>100</v>
      </c>
      <c r="N4313" s="170">
        <v>8251.69</v>
      </c>
      <c r="O4313" s="169" t="str">
        <f t="shared" si="69"/>
        <v>SBA</v>
      </c>
    </row>
    <row r="4314" spans="1:15" hidden="1" outlineLevel="3" x14ac:dyDescent="0.25">
      <c r="A4314" s="169" t="s">
        <v>1384</v>
      </c>
      <c r="B4314" s="169" t="s">
        <v>1385</v>
      </c>
      <c r="C4314" s="169" t="s">
        <v>1381</v>
      </c>
      <c r="D4314" s="169">
        <v>2.4</v>
      </c>
      <c r="E4314" s="171">
        <v>15547</v>
      </c>
      <c r="I4314" s="171">
        <v>43466</v>
      </c>
      <c r="J4314" s="169">
        <v>2.35</v>
      </c>
      <c r="K4314" s="171">
        <v>46539</v>
      </c>
      <c r="L4314" s="169">
        <v>8160.54</v>
      </c>
      <c r="M4314" s="169">
        <v>100</v>
      </c>
      <c r="N4314" s="170">
        <v>8160.54</v>
      </c>
      <c r="O4314" s="169" t="str">
        <f t="shared" si="69"/>
        <v>SBA</v>
      </c>
    </row>
    <row r="4315" spans="1:15" hidden="1" outlineLevel="3" x14ac:dyDescent="0.25">
      <c r="A4315" s="169" t="s">
        <v>1384</v>
      </c>
      <c r="B4315" s="169" t="s">
        <v>1385</v>
      </c>
      <c r="C4315" s="169" t="s">
        <v>1381</v>
      </c>
      <c r="D4315" s="169">
        <v>2.4</v>
      </c>
      <c r="E4315" s="171">
        <v>15547</v>
      </c>
      <c r="I4315" s="171">
        <v>43466</v>
      </c>
      <c r="J4315" s="169">
        <v>2.35</v>
      </c>
      <c r="K4315" s="171">
        <v>46569</v>
      </c>
      <c r="L4315" s="169">
        <v>8070.32</v>
      </c>
      <c r="M4315" s="169">
        <v>100</v>
      </c>
      <c r="N4315" s="170">
        <v>8070.32</v>
      </c>
      <c r="O4315" s="169" t="str">
        <f t="shared" si="69"/>
        <v>SBA</v>
      </c>
    </row>
    <row r="4316" spans="1:15" hidden="1" outlineLevel="3" x14ac:dyDescent="0.25">
      <c r="A4316" s="169" t="s">
        <v>1384</v>
      </c>
      <c r="B4316" s="169" t="s">
        <v>1385</v>
      </c>
      <c r="C4316" s="169" t="s">
        <v>1381</v>
      </c>
      <c r="D4316" s="169">
        <v>2.4</v>
      </c>
      <c r="E4316" s="171">
        <v>15547</v>
      </c>
      <c r="I4316" s="171">
        <v>43466</v>
      </c>
      <c r="J4316" s="169">
        <v>2.35</v>
      </c>
      <c r="K4316" s="171">
        <v>46600</v>
      </c>
      <c r="L4316" s="169">
        <v>7981.02</v>
      </c>
      <c r="M4316" s="169">
        <v>100</v>
      </c>
      <c r="N4316" s="170">
        <v>7981.02</v>
      </c>
      <c r="O4316" s="169" t="str">
        <f t="shared" si="69"/>
        <v>SBA</v>
      </c>
    </row>
    <row r="4317" spans="1:15" hidden="1" outlineLevel="3" x14ac:dyDescent="0.25">
      <c r="A4317" s="169" t="s">
        <v>1384</v>
      </c>
      <c r="B4317" s="169" t="s">
        <v>1385</v>
      </c>
      <c r="C4317" s="169" t="s">
        <v>1381</v>
      </c>
      <c r="D4317" s="169">
        <v>2.4</v>
      </c>
      <c r="E4317" s="171">
        <v>15547</v>
      </c>
      <c r="I4317" s="171">
        <v>43466</v>
      </c>
      <c r="J4317" s="169">
        <v>2.35</v>
      </c>
      <c r="K4317" s="171">
        <v>46631</v>
      </c>
      <c r="L4317" s="169">
        <v>7892.62</v>
      </c>
      <c r="M4317" s="169">
        <v>100</v>
      </c>
      <c r="N4317" s="170">
        <v>7892.62</v>
      </c>
      <c r="O4317" s="169" t="str">
        <f t="shared" si="69"/>
        <v>SBA</v>
      </c>
    </row>
    <row r="4318" spans="1:15" hidden="1" outlineLevel="3" x14ac:dyDescent="0.25">
      <c r="A4318" s="169" t="s">
        <v>1384</v>
      </c>
      <c r="B4318" s="169" t="s">
        <v>1385</v>
      </c>
      <c r="C4318" s="169" t="s">
        <v>1381</v>
      </c>
      <c r="D4318" s="169">
        <v>2.4</v>
      </c>
      <c r="E4318" s="171">
        <v>15547</v>
      </c>
      <c r="I4318" s="171">
        <v>43466</v>
      </c>
      <c r="J4318" s="169">
        <v>2.35</v>
      </c>
      <c r="K4318" s="171">
        <v>46661</v>
      </c>
      <c r="L4318" s="169">
        <v>7805.13</v>
      </c>
      <c r="M4318" s="169">
        <v>100</v>
      </c>
      <c r="N4318" s="170">
        <v>7805.13</v>
      </c>
      <c r="O4318" s="169" t="str">
        <f t="shared" si="69"/>
        <v>SBA</v>
      </c>
    </row>
    <row r="4319" spans="1:15" hidden="1" outlineLevel="3" x14ac:dyDescent="0.25">
      <c r="A4319" s="169" t="s">
        <v>1384</v>
      </c>
      <c r="B4319" s="169" t="s">
        <v>1385</v>
      </c>
      <c r="C4319" s="169" t="s">
        <v>1381</v>
      </c>
      <c r="D4319" s="169">
        <v>2.4</v>
      </c>
      <c r="E4319" s="171">
        <v>15547</v>
      </c>
      <c r="I4319" s="171">
        <v>43466</v>
      </c>
      <c r="J4319" s="169">
        <v>2.35</v>
      </c>
      <c r="K4319" s="171">
        <v>46692</v>
      </c>
      <c r="L4319" s="169">
        <v>7718.52</v>
      </c>
      <c r="M4319" s="169">
        <v>100</v>
      </c>
      <c r="N4319" s="170">
        <v>7718.52</v>
      </c>
      <c r="O4319" s="169" t="str">
        <f t="shared" si="69"/>
        <v>SBA</v>
      </c>
    </row>
    <row r="4320" spans="1:15" hidden="1" outlineLevel="3" x14ac:dyDescent="0.25">
      <c r="A4320" s="169" t="s">
        <v>1384</v>
      </c>
      <c r="B4320" s="169" t="s">
        <v>1385</v>
      </c>
      <c r="C4320" s="169" t="s">
        <v>1381</v>
      </c>
      <c r="D4320" s="169">
        <v>2.4</v>
      </c>
      <c r="E4320" s="171">
        <v>15547</v>
      </c>
      <c r="I4320" s="171">
        <v>43466</v>
      </c>
      <c r="J4320" s="169">
        <v>2.35</v>
      </c>
      <c r="K4320" s="171">
        <v>46722</v>
      </c>
      <c r="L4320" s="169">
        <v>7632.8</v>
      </c>
      <c r="M4320" s="169">
        <v>100</v>
      </c>
      <c r="N4320" s="170">
        <v>7632.8</v>
      </c>
      <c r="O4320" s="169" t="str">
        <f t="shared" si="69"/>
        <v>SBA</v>
      </c>
    </row>
    <row r="4321" spans="1:15" hidden="1" outlineLevel="3" x14ac:dyDescent="0.25">
      <c r="A4321" s="169" t="s">
        <v>1384</v>
      </c>
      <c r="B4321" s="169" t="s">
        <v>1385</v>
      </c>
      <c r="C4321" s="169" t="s">
        <v>1381</v>
      </c>
      <c r="D4321" s="169">
        <v>2.4</v>
      </c>
      <c r="E4321" s="171">
        <v>15547</v>
      </c>
      <c r="I4321" s="171">
        <v>43466</v>
      </c>
      <c r="J4321" s="169">
        <v>2.35</v>
      </c>
      <c r="K4321" s="171">
        <v>46753</v>
      </c>
      <c r="L4321" s="169">
        <v>7547.94</v>
      </c>
      <c r="M4321" s="169">
        <v>100</v>
      </c>
      <c r="N4321" s="170">
        <v>7547.94</v>
      </c>
      <c r="O4321" s="169" t="str">
        <f t="shared" si="69"/>
        <v>SBA</v>
      </c>
    </row>
    <row r="4322" spans="1:15" hidden="1" outlineLevel="3" x14ac:dyDescent="0.25">
      <c r="A4322" s="169" t="s">
        <v>1384</v>
      </c>
      <c r="B4322" s="169" t="s">
        <v>1385</v>
      </c>
      <c r="C4322" s="169" t="s">
        <v>1381</v>
      </c>
      <c r="D4322" s="169">
        <v>2.4</v>
      </c>
      <c r="E4322" s="171">
        <v>15547</v>
      </c>
      <c r="I4322" s="171">
        <v>43466</v>
      </c>
      <c r="J4322" s="169">
        <v>2.35</v>
      </c>
      <c r="K4322" s="171">
        <v>46784</v>
      </c>
      <c r="L4322" s="169">
        <v>7463.95</v>
      </c>
      <c r="M4322" s="169">
        <v>100</v>
      </c>
      <c r="N4322" s="170">
        <v>7463.95</v>
      </c>
      <c r="O4322" s="169" t="str">
        <f t="shared" si="69"/>
        <v>SBA</v>
      </c>
    </row>
    <row r="4323" spans="1:15" hidden="1" outlineLevel="3" x14ac:dyDescent="0.25">
      <c r="A4323" s="169" t="s">
        <v>1384</v>
      </c>
      <c r="B4323" s="169" t="s">
        <v>1385</v>
      </c>
      <c r="C4323" s="169" t="s">
        <v>1381</v>
      </c>
      <c r="D4323" s="169">
        <v>2.4</v>
      </c>
      <c r="E4323" s="171">
        <v>15547</v>
      </c>
      <c r="I4323" s="171">
        <v>43466</v>
      </c>
      <c r="J4323" s="169">
        <v>2.35</v>
      </c>
      <c r="K4323" s="171">
        <v>46813</v>
      </c>
      <c r="L4323" s="169">
        <v>7380.82</v>
      </c>
      <c r="M4323" s="169">
        <v>100</v>
      </c>
      <c r="N4323" s="170">
        <v>7380.82</v>
      </c>
      <c r="O4323" s="169" t="str">
        <f t="shared" si="69"/>
        <v>SBA</v>
      </c>
    </row>
    <row r="4324" spans="1:15" hidden="1" outlineLevel="3" x14ac:dyDescent="0.25">
      <c r="A4324" s="169" t="s">
        <v>1384</v>
      </c>
      <c r="B4324" s="169" t="s">
        <v>1385</v>
      </c>
      <c r="C4324" s="169" t="s">
        <v>1381</v>
      </c>
      <c r="D4324" s="169">
        <v>2.4</v>
      </c>
      <c r="E4324" s="171">
        <v>15547</v>
      </c>
      <c r="I4324" s="171">
        <v>43466</v>
      </c>
      <c r="J4324" s="169">
        <v>2.35</v>
      </c>
      <c r="K4324" s="171">
        <v>46844</v>
      </c>
      <c r="L4324" s="169">
        <v>7298.54</v>
      </c>
      <c r="M4324" s="169">
        <v>100</v>
      </c>
      <c r="N4324" s="170">
        <v>7298.54</v>
      </c>
      <c r="O4324" s="169" t="str">
        <f t="shared" si="69"/>
        <v>SBA</v>
      </c>
    </row>
    <row r="4325" spans="1:15" hidden="1" outlineLevel="3" x14ac:dyDescent="0.25">
      <c r="A4325" s="169" t="s">
        <v>1384</v>
      </c>
      <c r="B4325" s="169" t="s">
        <v>1385</v>
      </c>
      <c r="C4325" s="169" t="s">
        <v>1381</v>
      </c>
      <c r="D4325" s="169">
        <v>2.4</v>
      </c>
      <c r="E4325" s="171">
        <v>15547</v>
      </c>
      <c r="I4325" s="171">
        <v>43466</v>
      </c>
      <c r="J4325" s="169">
        <v>2.35</v>
      </c>
      <c r="K4325" s="171">
        <v>46874</v>
      </c>
      <c r="L4325" s="169">
        <v>7217.09</v>
      </c>
      <c r="M4325" s="169">
        <v>100</v>
      </c>
      <c r="N4325" s="170">
        <v>7217.09</v>
      </c>
      <c r="O4325" s="169" t="str">
        <f t="shared" si="69"/>
        <v>SBA</v>
      </c>
    </row>
    <row r="4326" spans="1:15" hidden="1" outlineLevel="3" x14ac:dyDescent="0.25">
      <c r="A4326" s="169" t="s">
        <v>1384</v>
      </c>
      <c r="B4326" s="169" t="s">
        <v>1385</v>
      </c>
      <c r="C4326" s="169" t="s">
        <v>1381</v>
      </c>
      <c r="D4326" s="169">
        <v>2.4</v>
      </c>
      <c r="E4326" s="171">
        <v>15547</v>
      </c>
      <c r="I4326" s="171">
        <v>43466</v>
      </c>
      <c r="J4326" s="169">
        <v>2.35</v>
      </c>
      <c r="K4326" s="171">
        <v>46905</v>
      </c>
      <c r="L4326" s="169">
        <v>7136.48</v>
      </c>
      <c r="M4326" s="169">
        <v>100</v>
      </c>
      <c r="N4326" s="170">
        <v>7136.48</v>
      </c>
      <c r="O4326" s="169" t="str">
        <f t="shared" si="69"/>
        <v>SBA</v>
      </c>
    </row>
    <row r="4327" spans="1:15" hidden="1" outlineLevel="3" x14ac:dyDescent="0.25">
      <c r="A4327" s="169" t="s">
        <v>1384</v>
      </c>
      <c r="B4327" s="169" t="s">
        <v>1385</v>
      </c>
      <c r="C4327" s="169" t="s">
        <v>1381</v>
      </c>
      <c r="D4327" s="169">
        <v>2.4</v>
      </c>
      <c r="E4327" s="171">
        <v>15547</v>
      </c>
      <c r="I4327" s="171">
        <v>43466</v>
      </c>
      <c r="J4327" s="169">
        <v>2.35</v>
      </c>
      <c r="K4327" s="171">
        <v>46935</v>
      </c>
      <c r="L4327" s="169">
        <v>7056.69</v>
      </c>
      <c r="M4327" s="169">
        <v>100</v>
      </c>
      <c r="N4327" s="170">
        <v>7056.69</v>
      </c>
      <c r="O4327" s="169" t="str">
        <f t="shared" si="69"/>
        <v>SBA</v>
      </c>
    </row>
    <row r="4328" spans="1:15" hidden="1" outlineLevel="3" x14ac:dyDescent="0.25">
      <c r="A4328" s="169" t="s">
        <v>1384</v>
      </c>
      <c r="B4328" s="169" t="s">
        <v>1385</v>
      </c>
      <c r="C4328" s="169" t="s">
        <v>1381</v>
      </c>
      <c r="D4328" s="169">
        <v>2.4</v>
      </c>
      <c r="E4328" s="171">
        <v>15547</v>
      </c>
      <c r="I4328" s="171">
        <v>43466</v>
      </c>
      <c r="J4328" s="169">
        <v>2.35</v>
      </c>
      <c r="K4328" s="171">
        <v>46966</v>
      </c>
      <c r="L4328" s="169">
        <v>6977.71</v>
      </c>
      <c r="M4328" s="169">
        <v>100</v>
      </c>
      <c r="N4328" s="170">
        <v>6977.71</v>
      </c>
      <c r="O4328" s="169" t="str">
        <f t="shared" si="69"/>
        <v>SBA</v>
      </c>
    </row>
    <row r="4329" spans="1:15" hidden="1" outlineLevel="3" x14ac:dyDescent="0.25">
      <c r="A4329" s="169" t="s">
        <v>1384</v>
      </c>
      <c r="B4329" s="169" t="s">
        <v>1385</v>
      </c>
      <c r="C4329" s="169" t="s">
        <v>1381</v>
      </c>
      <c r="D4329" s="169">
        <v>2.4</v>
      </c>
      <c r="E4329" s="171">
        <v>15547</v>
      </c>
      <c r="I4329" s="171">
        <v>43466</v>
      </c>
      <c r="J4329" s="169">
        <v>2.35</v>
      </c>
      <c r="K4329" s="171">
        <v>46997</v>
      </c>
      <c r="L4329" s="169">
        <v>6899.54</v>
      </c>
      <c r="M4329" s="169">
        <v>100</v>
      </c>
      <c r="N4329" s="170">
        <v>6899.54</v>
      </c>
      <c r="O4329" s="169" t="str">
        <f t="shared" si="69"/>
        <v>SBA</v>
      </c>
    </row>
    <row r="4330" spans="1:15" hidden="1" outlineLevel="3" x14ac:dyDescent="0.25">
      <c r="A4330" s="169" t="s">
        <v>1384</v>
      </c>
      <c r="B4330" s="169" t="s">
        <v>1385</v>
      </c>
      <c r="C4330" s="169" t="s">
        <v>1381</v>
      </c>
      <c r="D4330" s="169">
        <v>2.4</v>
      </c>
      <c r="E4330" s="171">
        <v>15547</v>
      </c>
      <c r="I4330" s="171">
        <v>43466</v>
      </c>
      <c r="J4330" s="169">
        <v>2.35</v>
      </c>
      <c r="K4330" s="171">
        <v>47027</v>
      </c>
      <c r="L4330" s="169">
        <v>493703.6</v>
      </c>
      <c r="M4330" s="169">
        <v>100</v>
      </c>
      <c r="N4330" s="170">
        <v>493703.6</v>
      </c>
      <c r="O4330" s="169" t="str">
        <f t="shared" si="69"/>
        <v>SBA</v>
      </c>
    </row>
    <row r="4331" spans="1:15" hidden="1" outlineLevel="3" x14ac:dyDescent="0.25">
      <c r="A4331" s="169" t="s">
        <v>1386</v>
      </c>
      <c r="B4331" s="169" t="s">
        <v>1387</v>
      </c>
      <c r="C4331" s="169" t="s">
        <v>1381</v>
      </c>
      <c r="D4331" s="169">
        <v>2.4</v>
      </c>
      <c r="E4331" s="171">
        <v>15305</v>
      </c>
      <c r="I4331" s="171">
        <v>43466</v>
      </c>
      <c r="J4331" s="169">
        <v>2.36</v>
      </c>
      <c r="K4331" s="171">
        <v>43374</v>
      </c>
      <c r="L4331" s="169">
        <v>25975.919999999998</v>
      </c>
      <c r="M4331" s="169">
        <v>99.942530000000005</v>
      </c>
      <c r="N4331" s="170">
        <v>25960.99164</v>
      </c>
      <c r="O4331" s="169" t="str">
        <f t="shared" si="69"/>
        <v>SBA</v>
      </c>
    </row>
    <row r="4332" spans="1:15" hidden="1" outlineLevel="3" x14ac:dyDescent="0.25">
      <c r="A4332" s="169" t="s">
        <v>1386</v>
      </c>
      <c r="B4332" s="169" t="s">
        <v>1387</v>
      </c>
      <c r="C4332" s="169" t="s">
        <v>1381</v>
      </c>
      <c r="D4332" s="169">
        <v>2.4</v>
      </c>
      <c r="E4332" s="171">
        <v>15305</v>
      </c>
      <c r="I4332" s="171">
        <v>43466</v>
      </c>
      <c r="J4332" s="169">
        <v>2.36</v>
      </c>
      <c r="K4332" s="171">
        <v>43405</v>
      </c>
      <c r="L4332" s="169">
        <v>25707.63</v>
      </c>
      <c r="M4332" s="169">
        <v>99.942530000000005</v>
      </c>
      <c r="N4332" s="170">
        <v>25692.85583</v>
      </c>
      <c r="O4332" s="169" t="str">
        <f t="shared" si="69"/>
        <v>SBA</v>
      </c>
    </row>
    <row r="4333" spans="1:15" hidden="1" outlineLevel="3" x14ac:dyDescent="0.25">
      <c r="A4333" s="169" t="s">
        <v>1386</v>
      </c>
      <c r="B4333" s="169" t="s">
        <v>1387</v>
      </c>
      <c r="C4333" s="169" t="s">
        <v>1381</v>
      </c>
      <c r="D4333" s="169">
        <v>2.4</v>
      </c>
      <c r="E4333" s="171">
        <v>15305</v>
      </c>
      <c r="I4333" s="171">
        <v>43466</v>
      </c>
      <c r="J4333" s="169">
        <v>2.36</v>
      </c>
      <c r="K4333" s="171">
        <v>43435</v>
      </c>
      <c r="L4333" s="169">
        <v>25441.96</v>
      </c>
      <c r="M4333" s="169">
        <v>99.942530000000005</v>
      </c>
      <c r="N4333" s="170">
        <v>25427.338510000001</v>
      </c>
      <c r="O4333" s="169" t="str">
        <f t="shared" si="69"/>
        <v>SBA</v>
      </c>
    </row>
    <row r="4334" spans="1:15" hidden="1" outlineLevel="3" x14ac:dyDescent="0.25">
      <c r="A4334" s="169" t="s">
        <v>1386</v>
      </c>
      <c r="B4334" s="169" t="s">
        <v>1387</v>
      </c>
      <c r="C4334" s="169" t="s">
        <v>1381</v>
      </c>
      <c r="D4334" s="169">
        <v>2.4</v>
      </c>
      <c r="E4334" s="171">
        <v>15305</v>
      </c>
      <c r="I4334" s="171">
        <v>43466</v>
      </c>
      <c r="J4334" s="169">
        <v>2.36</v>
      </c>
      <c r="K4334" s="171">
        <v>43466</v>
      </c>
      <c r="L4334" s="169">
        <v>25178.89</v>
      </c>
      <c r="M4334" s="169">
        <v>99.942530000000005</v>
      </c>
      <c r="N4334" s="170">
        <v>25164.419689999999</v>
      </c>
      <c r="O4334" s="169" t="str">
        <f t="shared" si="69"/>
        <v>SBA</v>
      </c>
    </row>
    <row r="4335" spans="1:15" hidden="1" outlineLevel="3" x14ac:dyDescent="0.25">
      <c r="A4335" s="169" t="s">
        <v>1386</v>
      </c>
      <c r="B4335" s="169" t="s">
        <v>1387</v>
      </c>
      <c r="C4335" s="169" t="s">
        <v>1381</v>
      </c>
      <c r="D4335" s="169">
        <v>2.4</v>
      </c>
      <c r="E4335" s="171">
        <v>15305</v>
      </c>
      <c r="I4335" s="171">
        <v>43466</v>
      </c>
      <c r="J4335" s="169">
        <v>2.36</v>
      </c>
      <c r="K4335" s="171">
        <v>43497</v>
      </c>
      <c r="L4335" s="169">
        <v>24918.400000000001</v>
      </c>
      <c r="M4335" s="169">
        <v>99.942530000000005</v>
      </c>
      <c r="N4335" s="170">
        <v>24904.079399999999</v>
      </c>
      <c r="O4335" s="169" t="str">
        <f t="shared" si="69"/>
        <v>SBA</v>
      </c>
    </row>
    <row r="4336" spans="1:15" hidden="1" outlineLevel="3" x14ac:dyDescent="0.25">
      <c r="A4336" s="169" t="s">
        <v>1386</v>
      </c>
      <c r="B4336" s="169" t="s">
        <v>1387</v>
      </c>
      <c r="C4336" s="169" t="s">
        <v>1381</v>
      </c>
      <c r="D4336" s="169">
        <v>2.4</v>
      </c>
      <c r="E4336" s="171">
        <v>15305</v>
      </c>
      <c r="I4336" s="171">
        <v>43466</v>
      </c>
      <c r="J4336" s="169">
        <v>2.36</v>
      </c>
      <c r="K4336" s="171">
        <v>43525</v>
      </c>
      <c r="L4336" s="169">
        <v>24660.46</v>
      </c>
      <c r="M4336" s="169">
        <v>99.942530000000005</v>
      </c>
      <c r="N4336" s="170">
        <v>24646.287629999999</v>
      </c>
      <c r="O4336" s="169" t="str">
        <f t="shared" si="69"/>
        <v>SBA</v>
      </c>
    </row>
    <row r="4337" spans="1:15" hidden="1" outlineLevel="3" x14ac:dyDescent="0.25">
      <c r="A4337" s="169" t="s">
        <v>1386</v>
      </c>
      <c r="B4337" s="169" t="s">
        <v>1387</v>
      </c>
      <c r="C4337" s="169" t="s">
        <v>1381</v>
      </c>
      <c r="D4337" s="169">
        <v>2.4</v>
      </c>
      <c r="E4337" s="171">
        <v>15305</v>
      </c>
      <c r="I4337" s="171">
        <v>43466</v>
      </c>
      <c r="J4337" s="169">
        <v>2.36</v>
      </c>
      <c r="K4337" s="171">
        <v>43556</v>
      </c>
      <c r="L4337" s="169">
        <v>24405.040000000001</v>
      </c>
      <c r="M4337" s="169">
        <v>99.942530000000005</v>
      </c>
      <c r="N4337" s="170">
        <v>24391.01442</v>
      </c>
      <c r="O4337" s="169" t="str">
        <f t="shared" si="69"/>
        <v>SBA</v>
      </c>
    </row>
    <row r="4338" spans="1:15" hidden="1" outlineLevel="3" x14ac:dyDescent="0.25">
      <c r="A4338" s="169" t="s">
        <v>1386</v>
      </c>
      <c r="B4338" s="169" t="s">
        <v>1387</v>
      </c>
      <c r="C4338" s="169" t="s">
        <v>1381</v>
      </c>
      <c r="D4338" s="169">
        <v>2.4</v>
      </c>
      <c r="E4338" s="171">
        <v>15305</v>
      </c>
      <c r="I4338" s="171">
        <v>43466</v>
      </c>
      <c r="J4338" s="169">
        <v>2.36</v>
      </c>
      <c r="K4338" s="171">
        <v>43586</v>
      </c>
      <c r="L4338" s="169">
        <v>24152.13</v>
      </c>
      <c r="M4338" s="169">
        <v>99.942530000000005</v>
      </c>
      <c r="N4338" s="170">
        <v>24138.249769999999</v>
      </c>
      <c r="O4338" s="169" t="str">
        <f t="shared" si="69"/>
        <v>SBA</v>
      </c>
    </row>
    <row r="4339" spans="1:15" hidden="1" outlineLevel="3" x14ac:dyDescent="0.25">
      <c r="A4339" s="169" t="s">
        <v>1386</v>
      </c>
      <c r="B4339" s="169" t="s">
        <v>1387</v>
      </c>
      <c r="C4339" s="169" t="s">
        <v>1381</v>
      </c>
      <c r="D4339" s="169">
        <v>2.4</v>
      </c>
      <c r="E4339" s="171">
        <v>15305</v>
      </c>
      <c r="I4339" s="171">
        <v>43466</v>
      </c>
      <c r="J4339" s="169">
        <v>2.36</v>
      </c>
      <c r="K4339" s="171">
        <v>43617</v>
      </c>
      <c r="L4339" s="169">
        <v>23901.69</v>
      </c>
      <c r="M4339" s="169">
        <v>99.942530000000005</v>
      </c>
      <c r="N4339" s="170">
        <v>23887.953699999998</v>
      </c>
      <c r="O4339" s="169" t="str">
        <f t="shared" si="69"/>
        <v>SBA</v>
      </c>
    </row>
    <row r="4340" spans="1:15" hidden="1" outlineLevel="3" x14ac:dyDescent="0.25">
      <c r="A4340" s="169" t="s">
        <v>1386</v>
      </c>
      <c r="B4340" s="169" t="s">
        <v>1387</v>
      </c>
      <c r="C4340" s="169" t="s">
        <v>1381</v>
      </c>
      <c r="D4340" s="169">
        <v>2.4</v>
      </c>
      <c r="E4340" s="171">
        <v>15305</v>
      </c>
      <c r="I4340" s="171">
        <v>43466</v>
      </c>
      <c r="J4340" s="169">
        <v>2.36</v>
      </c>
      <c r="K4340" s="171">
        <v>43647</v>
      </c>
      <c r="L4340" s="169">
        <v>23653.71</v>
      </c>
      <c r="M4340" s="169">
        <v>99.942530000000005</v>
      </c>
      <c r="N4340" s="170">
        <v>23640.11621</v>
      </c>
      <c r="O4340" s="169" t="str">
        <f t="shared" si="69"/>
        <v>SBA</v>
      </c>
    </row>
    <row r="4341" spans="1:15" hidden="1" outlineLevel="3" x14ac:dyDescent="0.25">
      <c r="A4341" s="169" t="s">
        <v>1386</v>
      </c>
      <c r="B4341" s="169" t="s">
        <v>1387</v>
      </c>
      <c r="C4341" s="169" t="s">
        <v>1381</v>
      </c>
      <c r="D4341" s="169">
        <v>2.4</v>
      </c>
      <c r="E4341" s="171">
        <v>15305</v>
      </c>
      <c r="I4341" s="171">
        <v>43466</v>
      </c>
      <c r="J4341" s="169">
        <v>2.36</v>
      </c>
      <c r="K4341" s="171">
        <v>43678</v>
      </c>
      <c r="L4341" s="169">
        <v>23408.16</v>
      </c>
      <c r="M4341" s="169">
        <v>99.942530000000005</v>
      </c>
      <c r="N4341" s="170">
        <v>23394.707330000001</v>
      </c>
      <c r="O4341" s="169" t="str">
        <f t="shared" si="69"/>
        <v>SBA</v>
      </c>
    </row>
    <row r="4342" spans="1:15" hidden="1" outlineLevel="3" x14ac:dyDescent="0.25">
      <c r="A4342" s="169" t="s">
        <v>1386</v>
      </c>
      <c r="B4342" s="169" t="s">
        <v>1387</v>
      </c>
      <c r="C4342" s="169" t="s">
        <v>1381</v>
      </c>
      <c r="D4342" s="169">
        <v>2.4</v>
      </c>
      <c r="E4342" s="171">
        <v>15305</v>
      </c>
      <c r="I4342" s="171">
        <v>43466</v>
      </c>
      <c r="J4342" s="169">
        <v>2.36</v>
      </c>
      <c r="K4342" s="171">
        <v>43709</v>
      </c>
      <c r="L4342" s="169">
        <v>23165.02</v>
      </c>
      <c r="M4342" s="169">
        <v>99.942530000000005</v>
      </c>
      <c r="N4342" s="170">
        <v>23151.707060000001</v>
      </c>
      <c r="O4342" s="169" t="str">
        <f t="shared" si="69"/>
        <v>SBA</v>
      </c>
    </row>
    <row r="4343" spans="1:15" hidden="1" outlineLevel="3" x14ac:dyDescent="0.25">
      <c r="A4343" s="169" t="s">
        <v>1386</v>
      </c>
      <c r="B4343" s="169" t="s">
        <v>1387</v>
      </c>
      <c r="C4343" s="169" t="s">
        <v>1381</v>
      </c>
      <c r="D4343" s="169">
        <v>2.4</v>
      </c>
      <c r="E4343" s="171">
        <v>15305</v>
      </c>
      <c r="I4343" s="171">
        <v>43466</v>
      </c>
      <c r="J4343" s="169">
        <v>2.36</v>
      </c>
      <c r="K4343" s="171">
        <v>43739</v>
      </c>
      <c r="L4343" s="169">
        <v>22924.26</v>
      </c>
      <c r="M4343" s="169">
        <v>99.942530000000005</v>
      </c>
      <c r="N4343" s="170">
        <v>22911.085429999999</v>
      </c>
      <c r="O4343" s="169" t="str">
        <f t="shared" si="69"/>
        <v>SBA</v>
      </c>
    </row>
    <row r="4344" spans="1:15" hidden="1" outlineLevel="3" x14ac:dyDescent="0.25">
      <c r="A4344" s="169" t="s">
        <v>1386</v>
      </c>
      <c r="B4344" s="169" t="s">
        <v>1387</v>
      </c>
      <c r="C4344" s="169" t="s">
        <v>1381</v>
      </c>
      <c r="D4344" s="169">
        <v>2.4</v>
      </c>
      <c r="E4344" s="171">
        <v>15305</v>
      </c>
      <c r="I4344" s="171">
        <v>43466</v>
      </c>
      <c r="J4344" s="169">
        <v>2.36</v>
      </c>
      <c r="K4344" s="171">
        <v>43770</v>
      </c>
      <c r="L4344" s="169">
        <v>22685.87</v>
      </c>
      <c r="M4344" s="169">
        <v>99.942530000000005</v>
      </c>
      <c r="N4344" s="170">
        <v>22672.832429999999</v>
      </c>
      <c r="O4344" s="169" t="str">
        <f t="shared" si="69"/>
        <v>SBA</v>
      </c>
    </row>
    <row r="4345" spans="1:15" hidden="1" outlineLevel="3" x14ac:dyDescent="0.25">
      <c r="A4345" s="169" t="s">
        <v>1386</v>
      </c>
      <c r="B4345" s="169" t="s">
        <v>1387</v>
      </c>
      <c r="C4345" s="169" t="s">
        <v>1381</v>
      </c>
      <c r="D4345" s="169">
        <v>2.4</v>
      </c>
      <c r="E4345" s="171">
        <v>15305</v>
      </c>
      <c r="I4345" s="171">
        <v>43466</v>
      </c>
      <c r="J4345" s="169">
        <v>2.36</v>
      </c>
      <c r="K4345" s="171">
        <v>43800</v>
      </c>
      <c r="L4345" s="169">
        <v>22449.82</v>
      </c>
      <c r="M4345" s="169">
        <v>99.942530000000005</v>
      </c>
      <c r="N4345" s="170">
        <v>22436.918089999999</v>
      </c>
      <c r="O4345" s="169" t="str">
        <f t="shared" si="69"/>
        <v>SBA</v>
      </c>
    </row>
    <row r="4346" spans="1:15" hidden="1" outlineLevel="3" x14ac:dyDescent="0.25">
      <c r="A4346" s="169" t="s">
        <v>1386</v>
      </c>
      <c r="B4346" s="169" t="s">
        <v>1387</v>
      </c>
      <c r="C4346" s="169" t="s">
        <v>1381</v>
      </c>
      <c r="D4346" s="169">
        <v>2.4</v>
      </c>
      <c r="E4346" s="171">
        <v>15305</v>
      </c>
      <c r="I4346" s="171">
        <v>43466</v>
      </c>
      <c r="J4346" s="169">
        <v>2.36</v>
      </c>
      <c r="K4346" s="171">
        <v>43831</v>
      </c>
      <c r="L4346" s="169">
        <v>22216.09</v>
      </c>
      <c r="M4346" s="169">
        <v>99.942530000000005</v>
      </c>
      <c r="N4346" s="170">
        <v>22203.322410000001</v>
      </c>
      <c r="O4346" s="169" t="str">
        <f t="shared" si="69"/>
        <v>SBA</v>
      </c>
    </row>
    <row r="4347" spans="1:15" hidden="1" outlineLevel="3" x14ac:dyDescent="0.25">
      <c r="A4347" s="169" t="s">
        <v>1386</v>
      </c>
      <c r="B4347" s="169" t="s">
        <v>1387</v>
      </c>
      <c r="C4347" s="169" t="s">
        <v>1381</v>
      </c>
      <c r="D4347" s="169">
        <v>2.4</v>
      </c>
      <c r="E4347" s="171">
        <v>15305</v>
      </c>
      <c r="I4347" s="171">
        <v>43466</v>
      </c>
      <c r="J4347" s="169">
        <v>2.36</v>
      </c>
      <c r="K4347" s="171">
        <v>43862</v>
      </c>
      <c r="L4347" s="169">
        <v>21984.65</v>
      </c>
      <c r="M4347" s="169">
        <v>99.942530000000005</v>
      </c>
      <c r="N4347" s="170">
        <v>21972.01542</v>
      </c>
      <c r="O4347" s="169" t="str">
        <f t="shared" si="69"/>
        <v>SBA</v>
      </c>
    </row>
    <row r="4348" spans="1:15" hidden="1" outlineLevel="3" x14ac:dyDescent="0.25">
      <c r="A4348" s="169" t="s">
        <v>1386</v>
      </c>
      <c r="B4348" s="169" t="s">
        <v>1387</v>
      </c>
      <c r="C4348" s="169" t="s">
        <v>1381</v>
      </c>
      <c r="D4348" s="169">
        <v>2.4</v>
      </c>
      <c r="E4348" s="171">
        <v>15305</v>
      </c>
      <c r="I4348" s="171">
        <v>43466</v>
      </c>
      <c r="J4348" s="169">
        <v>2.36</v>
      </c>
      <c r="K4348" s="171">
        <v>43891</v>
      </c>
      <c r="L4348" s="169">
        <v>21755.49</v>
      </c>
      <c r="M4348" s="169">
        <v>99.942530000000005</v>
      </c>
      <c r="N4348" s="170">
        <v>21742.987120000002</v>
      </c>
      <c r="O4348" s="169" t="str">
        <f t="shared" si="69"/>
        <v>SBA</v>
      </c>
    </row>
    <row r="4349" spans="1:15" hidden="1" outlineLevel="3" x14ac:dyDescent="0.25">
      <c r="A4349" s="169" t="s">
        <v>1386</v>
      </c>
      <c r="B4349" s="169" t="s">
        <v>1387</v>
      </c>
      <c r="C4349" s="169" t="s">
        <v>1381</v>
      </c>
      <c r="D4349" s="169">
        <v>2.4</v>
      </c>
      <c r="E4349" s="171">
        <v>15305</v>
      </c>
      <c r="I4349" s="171">
        <v>43466</v>
      </c>
      <c r="J4349" s="169">
        <v>2.36</v>
      </c>
      <c r="K4349" s="171">
        <v>43922</v>
      </c>
      <c r="L4349" s="169">
        <v>21528.58</v>
      </c>
      <c r="M4349" s="169">
        <v>99.942530000000005</v>
      </c>
      <c r="N4349" s="170">
        <v>21516.20753</v>
      </c>
      <c r="O4349" s="169" t="str">
        <f t="shared" si="69"/>
        <v>SBA</v>
      </c>
    </row>
    <row r="4350" spans="1:15" hidden="1" outlineLevel="3" x14ac:dyDescent="0.25">
      <c r="A4350" s="169" t="s">
        <v>1386</v>
      </c>
      <c r="B4350" s="169" t="s">
        <v>1387</v>
      </c>
      <c r="C4350" s="169" t="s">
        <v>1381</v>
      </c>
      <c r="D4350" s="169">
        <v>2.4</v>
      </c>
      <c r="E4350" s="171">
        <v>15305</v>
      </c>
      <c r="I4350" s="171">
        <v>43466</v>
      </c>
      <c r="J4350" s="169">
        <v>2.36</v>
      </c>
      <c r="K4350" s="171">
        <v>43952</v>
      </c>
      <c r="L4350" s="169">
        <v>21303.9</v>
      </c>
      <c r="M4350" s="169">
        <v>99.942530000000005</v>
      </c>
      <c r="N4350" s="170">
        <v>21291.656650000001</v>
      </c>
      <c r="O4350" s="169" t="str">
        <f t="shared" si="69"/>
        <v>SBA</v>
      </c>
    </row>
    <row r="4351" spans="1:15" hidden="1" outlineLevel="3" x14ac:dyDescent="0.25">
      <c r="A4351" s="169" t="s">
        <v>1386</v>
      </c>
      <c r="B4351" s="169" t="s">
        <v>1387</v>
      </c>
      <c r="C4351" s="169" t="s">
        <v>1381</v>
      </c>
      <c r="D4351" s="169">
        <v>2.4</v>
      </c>
      <c r="E4351" s="171">
        <v>15305</v>
      </c>
      <c r="I4351" s="171">
        <v>43466</v>
      </c>
      <c r="J4351" s="169">
        <v>2.36</v>
      </c>
      <c r="K4351" s="171">
        <v>43983</v>
      </c>
      <c r="L4351" s="169">
        <v>21081.439999999999</v>
      </c>
      <c r="M4351" s="169">
        <v>99.942530000000005</v>
      </c>
      <c r="N4351" s="170">
        <v>21069.324499999999</v>
      </c>
      <c r="O4351" s="169" t="str">
        <f t="shared" si="69"/>
        <v>SBA</v>
      </c>
    </row>
    <row r="4352" spans="1:15" hidden="1" outlineLevel="3" x14ac:dyDescent="0.25">
      <c r="A4352" s="169" t="s">
        <v>1386</v>
      </c>
      <c r="B4352" s="169" t="s">
        <v>1387</v>
      </c>
      <c r="C4352" s="169" t="s">
        <v>1381</v>
      </c>
      <c r="D4352" s="169">
        <v>2.4</v>
      </c>
      <c r="E4352" s="171">
        <v>15305</v>
      </c>
      <c r="I4352" s="171">
        <v>43466</v>
      </c>
      <c r="J4352" s="169">
        <v>2.36</v>
      </c>
      <c r="K4352" s="171">
        <v>44013</v>
      </c>
      <c r="L4352" s="169">
        <v>20861.16</v>
      </c>
      <c r="M4352" s="169">
        <v>99.942530000000005</v>
      </c>
      <c r="N4352" s="170">
        <v>20849.17109</v>
      </c>
      <c r="O4352" s="169" t="str">
        <f t="shared" ref="O4352:O4415" si="70">LEFT(B4352,3)</f>
        <v>SBA</v>
      </c>
    </row>
    <row r="4353" spans="1:15" hidden="1" outlineLevel="3" x14ac:dyDescent="0.25">
      <c r="A4353" s="169" t="s">
        <v>1386</v>
      </c>
      <c r="B4353" s="169" t="s">
        <v>1387</v>
      </c>
      <c r="C4353" s="169" t="s">
        <v>1381</v>
      </c>
      <c r="D4353" s="169">
        <v>2.4</v>
      </c>
      <c r="E4353" s="171">
        <v>15305</v>
      </c>
      <c r="I4353" s="171">
        <v>43466</v>
      </c>
      <c r="J4353" s="169">
        <v>2.36</v>
      </c>
      <c r="K4353" s="171">
        <v>44044</v>
      </c>
      <c r="L4353" s="169">
        <v>20643.05</v>
      </c>
      <c r="M4353" s="169">
        <v>99.942530000000005</v>
      </c>
      <c r="N4353" s="170">
        <v>20631.186440000001</v>
      </c>
      <c r="O4353" s="169" t="str">
        <f t="shared" si="70"/>
        <v>SBA</v>
      </c>
    </row>
    <row r="4354" spans="1:15" hidden="1" outlineLevel="3" x14ac:dyDescent="0.25">
      <c r="A4354" s="169" t="s">
        <v>1386</v>
      </c>
      <c r="B4354" s="169" t="s">
        <v>1387</v>
      </c>
      <c r="C4354" s="169" t="s">
        <v>1381</v>
      </c>
      <c r="D4354" s="169">
        <v>2.4</v>
      </c>
      <c r="E4354" s="171">
        <v>15305</v>
      </c>
      <c r="I4354" s="171">
        <v>43466</v>
      </c>
      <c r="J4354" s="169">
        <v>2.36</v>
      </c>
      <c r="K4354" s="171">
        <v>44075</v>
      </c>
      <c r="L4354" s="169">
        <v>20427.099999999999</v>
      </c>
      <c r="M4354" s="169">
        <v>99.942530000000005</v>
      </c>
      <c r="N4354" s="170">
        <v>20415.360550000001</v>
      </c>
      <c r="O4354" s="169" t="str">
        <f t="shared" si="70"/>
        <v>SBA</v>
      </c>
    </row>
    <row r="4355" spans="1:15" hidden="1" outlineLevel="3" x14ac:dyDescent="0.25">
      <c r="A4355" s="169" t="s">
        <v>1386</v>
      </c>
      <c r="B4355" s="169" t="s">
        <v>1387</v>
      </c>
      <c r="C4355" s="169" t="s">
        <v>1381</v>
      </c>
      <c r="D4355" s="169">
        <v>2.4</v>
      </c>
      <c r="E4355" s="171">
        <v>15305</v>
      </c>
      <c r="I4355" s="171">
        <v>43466</v>
      </c>
      <c r="J4355" s="169">
        <v>2.36</v>
      </c>
      <c r="K4355" s="171">
        <v>44105</v>
      </c>
      <c r="L4355" s="169">
        <v>20213.259999999998</v>
      </c>
      <c r="M4355" s="169">
        <v>99.942530000000005</v>
      </c>
      <c r="N4355" s="170">
        <v>20201.64344</v>
      </c>
      <c r="O4355" s="169" t="str">
        <f t="shared" si="70"/>
        <v>SBA</v>
      </c>
    </row>
    <row r="4356" spans="1:15" hidden="1" outlineLevel="3" x14ac:dyDescent="0.25">
      <c r="A4356" s="169" t="s">
        <v>1386</v>
      </c>
      <c r="B4356" s="169" t="s">
        <v>1387</v>
      </c>
      <c r="C4356" s="169" t="s">
        <v>1381</v>
      </c>
      <c r="D4356" s="169">
        <v>2.4</v>
      </c>
      <c r="E4356" s="171">
        <v>15305</v>
      </c>
      <c r="I4356" s="171">
        <v>43466</v>
      </c>
      <c r="J4356" s="169">
        <v>2.36</v>
      </c>
      <c r="K4356" s="171">
        <v>44136</v>
      </c>
      <c r="L4356" s="169">
        <v>20001.54</v>
      </c>
      <c r="M4356" s="169">
        <v>99.942530000000005</v>
      </c>
      <c r="N4356" s="170">
        <v>19990.045109999999</v>
      </c>
      <c r="O4356" s="169" t="str">
        <f t="shared" si="70"/>
        <v>SBA</v>
      </c>
    </row>
    <row r="4357" spans="1:15" hidden="1" outlineLevel="3" x14ac:dyDescent="0.25">
      <c r="A4357" s="169" t="s">
        <v>1386</v>
      </c>
      <c r="B4357" s="169" t="s">
        <v>1387</v>
      </c>
      <c r="C4357" s="169" t="s">
        <v>1381</v>
      </c>
      <c r="D4357" s="169">
        <v>2.4</v>
      </c>
      <c r="E4357" s="171">
        <v>15305</v>
      </c>
      <c r="I4357" s="171">
        <v>43466</v>
      </c>
      <c r="J4357" s="169">
        <v>2.36</v>
      </c>
      <c r="K4357" s="171">
        <v>44166</v>
      </c>
      <c r="L4357" s="169">
        <v>19791.900000000001</v>
      </c>
      <c r="M4357" s="169">
        <v>99.942530000000005</v>
      </c>
      <c r="N4357" s="170">
        <v>19780.525600000001</v>
      </c>
      <c r="O4357" s="169" t="str">
        <f t="shared" si="70"/>
        <v>SBA</v>
      </c>
    </row>
    <row r="4358" spans="1:15" hidden="1" outlineLevel="3" x14ac:dyDescent="0.25">
      <c r="A4358" s="169" t="s">
        <v>1386</v>
      </c>
      <c r="B4358" s="169" t="s">
        <v>1387</v>
      </c>
      <c r="C4358" s="169" t="s">
        <v>1381</v>
      </c>
      <c r="D4358" s="169">
        <v>2.4</v>
      </c>
      <c r="E4358" s="171">
        <v>15305</v>
      </c>
      <c r="I4358" s="171">
        <v>43466</v>
      </c>
      <c r="J4358" s="169">
        <v>2.36</v>
      </c>
      <c r="K4358" s="171">
        <v>44197</v>
      </c>
      <c r="L4358" s="169">
        <v>19584.34</v>
      </c>
      <c r="M4358" s="169">
        <v>99.942530000000005</v>
      </c>
      <c r="N4358" s="170">
        <v>19573.084879999999</v>
      </c>
      <c r="O4358" s="169" t="str">
        <f t="shared" si="70"/>
        <v>SBA</v>
      </c>
    </row>
    <row r="4359" spans="1:15" hidden="1" outlineLevel="3" x14ac:dyDescent="0.25">
      <c r="A4359" s="169" t="s">
        <v>1386</v>
      </c>
      <c r="B4359" s="169" t="s">
        <v>1387</v>
      </c>
      <c r="C4359" s="169" t="s">
        <v>1381</v>
      </c>
      <c r="D4359" s="169">
        <v>2.4</v>
      </c>
      <c r="E4359" s="171">
        <v>15305</v>
      </c>
      <c r="I4359" s="171">
        <v>43466</v>
      </c>
      <c r="J4359" s="169">
        <v>2.36</v>
      </c>
      <c r="K4359" s="171">
        <v>44228</v>
      </c>
      <c r="L4359" s="169">
        <v>19378.82</v>
      </c>
      <c r="M4359" s="169">
        <v>99.942530000000005</v>
      </c>
      <c r="N4359" s="170">
        <v>19367.682990000001</v>
      </c>
      <c r="O4359" s="169" t="str">
        <f t="shared" si="70"/>
        <v>SBA</v>
      </c>
    </row>
    <row r="4360" spans="1:15" hidden="1" outlineLevel="3" x14ac:dyDescent="0.25">
      <c r="A4360" s="169" t="s">
        <v>1386</v>
      </c>
      <c r="B4360" s="169" t="s">
        <v>1387</v>
      </c>
      <c r="C4360" s="169" t="s">
        <v>1381</v>
      </c>
      <c r="D4360" s="169">
        <v>2.4</v>
      </c>
      <c r="E4360" s="171">
        <v>15305</v>
      </c>
      <c r="I4360" s="171">
        <v>43466</v>
      </c>
      <c r="J4360" s="169">
        <v>2.36</v>
      </c>
      <c r="K4360" s="171">
        <v>44256</v>
      </c>
      <c r="L4360" s="169">
        <v>19175.32</v>
      </c>
      <c r="M4360" s="169">
        <v>99.942530000000005</v>
      </c>
      <c r="N4360" s="170">
        <v>19164.299940000001</v>
      </c>
      <c r="O4360" s="169" t="str">
        <f t="shared" si="70"/>
        <v>SBA</v>
      </c>
    </row>
    <row r="4361" spans="1:15" hidden="1" outlineLevel="3" x14ac:dyDescent="0.25">
      <c r="A4361" s="169" t="s">
        <v>1386</v>
      </c>
      <c r="B4361" s="169" t="s">
        <v>1387</v>
      </c>
      <c r="C4361" s="169" t="s">
        <v>1381</v>
      </c>
      <c r="D4361" s="169">
        <v>2.4</v>
      </c>
      <c r="E4361" s="171">
        <v>15305</v>
      </c>
      <c r="I4361" s="171">
        <v>43466</v>
      </c>
      <c r="J4361" s="169">
        <v>2.36</v>
      </c>
      <c r="K4361" s="171">
        <v>44287</v>
      </c>
      <c r="L4361" s="169">
        <v>18973.84</v>
      </c>
      <c r="M4361" s="169">
        <v>99.942530000000005</v>
      </c>
      <c r="N4361" s="170">
        <v>18962.935730000001</v>
      </c>
      <c r="O4361" s="169" t="str">
        <f t="shared" si="70"/>
        <v>SBA</v>
      </c>
    </row>
    <row r="4362" spans="1:15" hidden="1" outlineLevel="3" x14ac:dyDescent="0.25">
      <c r="A4362" s="169" t="s">
        <v>1386</v>
      </c>
      <c r="B4362" s="169" t="s">
        <v>1387</v>
      </c>
      <c r="C4362" s="169" t="s">
        <v>1381</v>
      </c>
      <c r="D4362" s="169">
        <v>2.4</v>
      </c>
      <c r="E4362" s="171">
        <v>15305</v>
      </c>
      <c r="I4362" s="171">
        <v>43466</v>
      </c>
      <c r="J4362" s="169">
        <v>2.36</v>
      </c>
      <c r="K4362" s="171">
        <v>44317</v>
      </c>
      <c r="L4362" s="169">
        <v>18774.349999999999</v>
      </c>
      <c r="M4362" s="169">
        <v>99.942530000000005</v>
      </c>
      <c r="N4362" s="170">
        <v>18763.560379999999</v>
      </c>
      <c r="O4362" s="169" t="str">
        <f t="shared" si="70"/>
        <v>SBA</v>
      </c>
    </row>
    <row r="4363" spans="1:15" hidden="1" outlineLevel="3" x14ac:dyDescent="0.25">
      <c r="A4363" s="169" t="s">
        <v>1386</v>
      </c>
      <c r="B4363" s="169" t="s">
        <v>1387</v>
      </c>
      <c r="C4363" s="169" t="s">
        <v>1381</v>
      </c>
      <c r="D4363" s="169">
        <v>2.4</v>
      </c>
      <c r="E4363" s="171">
        <v>15305</v>
      </c>
      <c r="I4363" s="171">
        <v>43466</v>
      </c>
      <c r="J4363" s="169">
        <v>2.36</v>
      </c>
      <c r="K4363" s="171">
        <v>44348</v>
      </c>
      <c r="L4363" s="169">
        <v>18576.830000000002</v>
      </c>
      <c r="M4363" s="169">
        <v>99.942530000000005</v>
      </c>
      <c r="N4363" s="170">
        <v>18566.153900000001</v>
      </c>
      <c r="O4363" s="169" t="str">
        <f t="shared" si="70"/>
        <v>SBA</v>
      </c>
    </row>
    <row r="4364" spans="1:15" hidden="1" outlineLevel="3" x14ac:dyDescent="0.25">
      <c r="A4364" s="169" t="s">
        <v>1386</v>
      </c>
      <c r="B4364" s="169" t="s">
        <v>1387</v>
      </c>
      <c r="C4364" s="169" t="s">
        <v>1381</v>
      </c>
      <c r="D4364" s="169">
        <v>2.4</v>
      </c>
      <c r="E4364" s="171">
        <v>15305</v>
      </c>
      <c r="I4364" s="171">
        <v>43466</v>
      </c>
      <c r="J4364" s="169">
        <v>2.36</v>
      </c>
      <c r="K4364" s="171">
        <v>44378</v>
      </c>
      <c r="L4364" s="169">
        <v>18381.259999999998</v>
      </c>
      <c r="M4364" s="169">
        <v>99.942530000000005</v>
      </c>
      <c r="N4364" s="170">
        <v>18370.69629</v>
      </c>
      <c r="O4364" s="169" t="str">
        <f t="shared" si="70"/>
        <v>SBA</v>
      </c>
    </row>
    <row r="4365" spans="1:15" hidden="1" outlineLevel="3" x14ac:dyDescent="0.25">
      <c r="A4365" s="169" t="s">
        <v>1386</v>
      </c>
      <c r="B4365" s="169" t="s">
        <v>1387</v>
      </c>
      <c r="C4365" s="169" t="s">
        <v>1381</v>
      </c>
      <c r="D4365" s="169">
        <v>2.4</v>
      </c>
      <c r="E4365" s="171">
        <v>15305</v>
      </c>
      <c r="I4365" s="171">
        <v>43466</v>
      </c>
      <c r="J4365" s="169">
        <v>2.36</v>
      </c>
      <c r="K4365" s="171">
        <v>44409</v>
      </c>
      <c r="L4365" s="169">
        <v>18187.62</v>
      </c>
      <c r="M4365" s="169">
        <v>99.942530000000005</v>
      </c>
      <c r="N4365" s="170">
        <v>18177.167570000001</v>
      </c>
      <c r="O4365" s="169" t="str">
        <f t="shared" si="70"/>
        <v>SBA</v>
      </c>
    </row>
    <row r="4366" spans="1:15" hidden="1" outlineLevel="3" x14ac:dyDescent="0.25">
      <c r="A4366" s="169" t="s">
        <v>1386</v>
      </c>
      <c r="B4366" s="169" t="s">
        <v>1387</v>
      </c>
      <c r="C4366" s="169" t="s">
        <v>1381</v>
      </c>
      <c r="D4366" s="169">
        <v>2.4</v>
      </c>
      <c r="E4366" s="171">
        <v>15305</v>
      </c>
      <c r="I4366" s="171">
        <v>43466</v>
      </c>
      <c r="J4366" s="169">
        <v>2.36</v>
      </c>
      <c r="K4366" s="171">
        <v>44440</v>
      </c>
      <c r="L4366" s="169">
        <v>17995.900000000001</v>
      </c>
      <c r="M4366" s="169">
        <v>99.942530000000005</v>
      </c>
      <c r="N4366" s="170">
        <v>17985.55776</v>
      </c>
      <c r="O4366" s="169" t="str">
        <f t="shared" si="70"/>
        <v>SBA</v>
      </c>
    </row>
    <row r="4367" spans="1:15" hidden="1" outlineLevel="3" x14ac:dyDescent="0.25">
      <c r="A4367" s="169" t="s">
        <v>1386</v>
      </c>
      <c r="B4367" s="169" t="s">
        <v>1387</v>
      </c>
      <c r="C4367" s="169" t="s">
        <v>1381</v>
      </c>
      <c r="D4367" s="169">
        <v>2.4</v>
      </c>
      <c r="E4367" s="171">
        <v>15305</v>
      </c>
      <c r="I4367" s="171">
        <v>43466</v>
      </c>
      <c r="J4367" s="169">
        <v>2.36</v>
      </c>
      <c r="K4367" s="171">
        <v>44470</v>
      </c>
      <c r="L4367" s="169">
        <v>17806.080000000002</v>
      </c>
      <c r="M4367" s="169">
        <v>99.942530000000005</v>
      </c>
      <c r="N4367" s="170">
        <v>17795.846850000002</v>
      </c>
      <c r="O4367" s="169" t="str">
        <f t="shared" si="70"/>
        <v>SBA</v>
      </c>
    </row>
    <row r="4368" spans="1:15" hidden="1" outlineLevel="3" x14ac:dyDescent="0.25">
      <c r="A4368" s="169" t="s">
        <v>1386</v>
      </c>
      <c r="B4368" s="169" t="s">
        <v>1387</v>
      </c>
      <c r="C4368" s="169" t="s">
        <v>1381</v>
      </c>
      <c r="D4368" s="169">
        <v>2.4</v>
      </c>
      <c r="E4368" s="171">
        <v>15305</v>
      </c>
      <c r="I4368" s="171">
        <v>43466</v>
      </c>
      <c r="J4368" s="169">
        <v>2.36</v>
      </c>
      <c r="K4368" s="171">
        <v>44501</v>
      </c>
      <c r="L4368" s="169">
        <v>17618.14</v>
      </c>
      <c r="M4368" s="169">
        <v>99.942530000000005</v>
      </c>
      <c r="N4368" s="170">
        <v>17608.01485</v>
      </c>
      <c r="O4368" s="169" t="str">
        <f t="shared" si="70"/>
        <v>SBA</v>
      </c>
    </row>
    <row r="4369" spans="1:15" hidden="1" outlineLevel="3" x14ac:dyDescent="0.25">
      <c r="A4369" s="169" t="s">
        <v>1386</v>
      </c>
      <c r="B4369" s="169" t="s">
        <v>1387</v>
      </c>
      <c r="C4369" s="169" t="s">
        <v>1381</v>
      </c>
      <c r="D4369" s="169">
        <v>2.4</v>
      </c>
      <c r="E4369" s="171">
        <v>15305</v>
      </c>
      <c r="I4369" s="171">
        <v>43466</v>
      </c>
      <c r="J4369" s="169">
        <v>2.36</v>
      </c>
      <c r="K4369" s="171">
        <v>44531</v>
      </c>
      <c r="L4369" s="169">
        <v>17432.060000000001</v>
      </c>
      <c r="M4369" s="169">
        <v>99.942530000000005</v>
      </c>
      <c r="N4369" s="170">
        <v>17422.041799999999</v>
      </c>
      <c r="O4369" s="169" t="str">
        <f t="shared" si="70"/>
        <v>SBA</v>
      </c>
    </row>
    <row r="4370" spans="1:15" hidden="1" outlineLevel="3" x14ac:dyDescent="0.25">
      <c r="A4370" s="169" t="s">
        <v>1386</v>
      </c>
      <c r="B4370" s="169" t="s">
        <v>1387</v>
      </c>
      <c r="C4370" s="169" t="s">
        <v>1381</v>
      </c>
      <c r="D4370" s="169">
        <v>2.4</v>
      </c>
      <c r="E4370" s="171">
        <v>15305</v>
      </c>
      <c r="I4370" s="171">
        <v>43466</v>
      </c>
      <c r="J4370" s="169">
        <v>2.36</v>
      </c>
      <c r="K4370" s="171">
        <v>44562</v>
      </c>
      <c r="L4370" s="169">
        <v>17247.82</v>
      </c>
      <c r="M4370" s="169">
        <v>99.942530000000005</v>
      </c>
      <c r="N4370" s="170">
        <v>17237.90768</v>
      </c>
      <c r="O4370" s="169" t="str">
        <f t="shared" si="70"/>
        <v>SBA</v>
      </c>
    </row>
    <row r="4371" spans="1:15" hidden="1" outlineLevel="3" x14ac:dyDescent="0.25">
      <c r="A4371" s="169" t="s">
        <v>1386</v>
      </c>
      <c r="B4371" s="169" t="s">
        <v>1387</v>
      </c>
      <c r="C4371" s="169" t="s">
        <v>1381</v>
      </c>
      <c r="D4371" s="169">
        <v>2.4</v>
      </c>
      <c r="E4371" s="171">
        <v>15305</v>
      </c>
      <c r="I4371" s="171">
        <v>43466</v>
      </c>
      <c r="J4371" s="169">
        <v>2.36</v>
      </c>
      <c r="K4371" s="171">
        <v>44593</v>
      </c>
      <c r="L4371" s="169">
        <v>17065.400000000001</v>
      </c>
      <c r="M4371" s="169">
        <v>99.942530000000005</v>
      </c>
      <c r="N4371" s="170">
        <v>17055.592509999999</v>
      </c>
      <c r="O4371" s="169" t="str">
        <f t="shared" si="70"/>
        <v>SBA</v>
      </c>
    </row>
    <row r="4372" spans="1:15" hidden="1" outlineLevel="3" x14ac:dyDescent="0.25">
      <c r="A4372" s="169" t="s">
        <v>1386</v>
      </c>
      <c r="B4372" s="169" t="s">
        <v>1387</v>
      </c>
      <c r="C4372" s="169" t="s">
        <v>1381</v>
      </c>
      <c r="D4372" s="169">
        <v>2.4</v>
      </c>
      <c r="E4372" s="171">
        <v>15305</v>
      </c>
      <c r="I4372" s="171">
        <v>43466</v>
      </c>
      <c r="J4372" s="169">
        <v>2.36</v>
      </c>
      <c r="K4372" s="171">
        <v>44621</v>
      </c>
      <c r="L4372" s="169">
        <v>16884.8</v>
      </c>
      <c r="M4372" s="169">
        <v>99.942530000000005</v>
      </c>
      <c r="N4372" s="170">
        <v>16875.096310000001</v>
      </c>
      <c r="O4372" s="169" t="str">
        <f t="shared" si="70"/>
        <v>SBA</v>
      </c>
    </row>
    <row r="4373" spans="1:15" hidden="1" outlineLevel="3" x14ac:dyDescent="0.25">
      <c r="A4373" s="169" t="s">
        <v>1386</v>
      </c>
      <c r="B4373" s="169" t="s">
        <v>1387</v>
      </c>
      <c r="C4373" s="169" t="s">
        <v>1381</v>
      </c>
      <c r="D4373" s="169">
        <v>2.4</v>
      </c>
      <c r="E4373" s="171">
        <v>15305</v>
      </c>
      <c r="I4373" s="171">
        <v>43466</v>
      </c>
      <c r="J4373" s="169">
        <v>2.36</v>
      </c>
      <c r="K4373" s="171">
        <v>44652</v>
      </c>
      <c r="L4373" s="169">
        <v>16705.990000000002</v>
      </c>
      <c r="M4373" s="169">
        <v>99.942530000000005</v>
      </c>
      <c r="N4373" s="170">
        <v>16696.389070000001</v>
      </c>
      <c r="O4373" s="169" t="str">
        <f t="shared" si="70"/>
        <v>SBA</v>
      </c>
    </row>
    <row r="4374" spans="1:15" hidden="1" outlineLevel="3" x14ac:dyDescent="0.25">
      <c r="A4374" s="169" t="s">
        <v>1386</v>
      </c>
      <c r="B4374" s="169" t="s">
        <v>1387</v>
      </c>
      <c r="C4374" s="169" t="s">
        <v>1381</v>
      </c>
      <c r="D4374" s="169">
        <v>2.4</v>
      </c>
      <c r="E4374" s="171">
        <v>15305</v>
      </c>
      <c r="I4374" s="171">
        <v>43466</v>
      </c>
      <c r="J4374" s="169">
        <v>2.36</v>
      </c>
      <c r="K4374" s="171">
        <v>44682</v>
      </c>
      <c r="L4374" s="169">
        <v>16528.95</v>
      </c>
      <c r="M4374" s="169">
        <v>99.942530000000005</v>
      </c>
      <c r="N4374" s="170">
        <v>16519.450809999998</v>
      </c>
      <c r="O4374" s="169" t="str">
        <f t="shared" si="70"/>
        <v>SBA</v>
      </c>
    </row>
    <row r="4375" spans="1:15" hidden="1" outlineLevel="3" x14ac:dyDescent="0.25">
      <c r="A4375" s="169" t="s">
        <v>1386</v>
      </c>
      <c r="B4375" s="169" t="s">
        <v>1387</v>
      </c>
      <c r="C4375" s="169" t="s">
        <v>1381</v>
      </c>
      <c r="D4375" s="169">
        <v>2.4</v>
      </c>
      <c r="E4375" s="171">
        <v>15305</v>
      </c>
      <c r="I4375" s="171">
        <v>43466</v>
      </c>
      <c r="J4375" s="169">
        <v>2.36</v>
      </c>
      <c r="K4375" s="171">
        <v>44713</v>
      </c>
      <c r="L4375" s="169">
        <v>16353.67</v>
      </c>
      <c r="M4375" s="169">
        <v>99.942530000000005</v>
      </c>
      <c r="N4375" s="170">
        <v>16344.271549999999</v>
      </c>
      <c r="O4375" s="169" t="str">
        <f t="shared" si="70"/>
        <v>SBA</v>
      </c>
    </row>
    <row r="4376" spans="1:15" hidden="1" outlineLevel="3" x14ac:dyDescent="0.25">
      <c r="A4376" s="169" t="s">
        <v>1386</v>
      </c>
      <c r="B4376" s="169" t="s">
        <v>1387</v>
      </c>
      <c r="C4376" s="169" t="s">
        <v>1381</v>
      </c>
      <c r="D4376" s="169">
        <v>2.4</v>
      </c>
      <c r="E4376" s="171">
        <v>15305</v>
      </c>
      <c r="I4376" s="171">
        <v>43466</v>
      </c>
      <c r="J4376" s="169">
        <v>2.36</v>
      </c>
      <c r="K4376" s="171">
        <v>44743</v>
      </c>
      <c r="L4376" s="169">
        <v>16180.12</v>
      </c>
      <c r="M4376" s="169">
        <v>99.942530000000005</v>
      </c>
      <c r="N4376" s="170">
        <v>16170.82129</v>
      </c>
      <c r="O4376" s="169" t="str">
        <f t="shared" si="70"/>
        <v>SBA</v>
      </c>
    </row>
    <row r="4377" spans="1:15" hidden="1" outlineLevel="3" x14ac:dyDescent="0.25">
      <c r="A4377" s="169" t="s">
        <v>1386</v>
      </c>
      <c r="B4377" s="169" t="s">
        <v>1387</v>
      </c>
      <c r="C4377" s="169" t="s">
        <v>1381</v>
      </c>
      <c r="D4377" s="169">
        <v>2.4</v>
      </c>
      <c r="E4377" s="171">
        <v>15305</v>
      </c>
      <c r="I4377" s="171">
        <v>43466</v>
      </c>
      <c r="J4377" s="169">
        <v>2.36</v>
      </c>
      <c r="K4377" s="171">
        <v>44774</v>
      </c>
      <c r="L4377" s="169">
        <v>16008.31</v>
      </c>
      <c r="M4377" s="169">
        <v>99.942530000000005</v>
      </c>
      <c r="N4377" s="170">
        <v>15999.11002</v>
      </c>
      <c r="O4377" s="169" t="str">
        <f t="shared" si="70"/>
        <v>SBA</v>
      </c>
    </row>
    <row r="4378" spans="1:15" hidden="1" outlineLevel="3" x14ac:dyDescent="0.25">
      <c r="A4378" s="169" t="s">
        <v>1386</v>
      </c>
      <c r="B4378" s="169" t="s">
        <v>1387</v>
      </c>
      <c r="C4378" s="169" t="s">
        <v>1381</v>
      </c>
      <c r="D4378" s="169">
        <v>2.4</v>
      </c>
      <c r="E4378" s="171">
        <v>15305</v>
      </c>
      <c r="I4378" s="171">
        <v>43466</v>
      </c>
      <c r="J4378" s="169">
        <v>2.36</v>
      </c>
      <c r="K4378" s="171">
        <v>44805</v>
      </c>
      <c r="L4378" s="169">
        <v>15838.2</v>
      </c>
      <c r="M4378" s="169">
        <v>99.942530000000005</v>
      </c>
      <c r="N4378" s="170">
        <v>15829.09779</v>
      </c>
      <c r="O4378" s="169" t="str">
        <f t="shared" si="70"/>
        <v>SBA</v>
      </c>
    </row>
    <row r="4379" spans="1:15" hidden="1" outlineLevel="3" x14ac:dyDescent="0.25">
      <c r="A4379" s="169" t="s">
        <v>1386</v>
      </c>
      <c r="B4379" s="169" t="s">
        <v>1387</v>
      </c>
      <c r="C4379" s="169" t="s">
        <v>1381</v>
      </c>
      <c r="D4379" s="169">
        <v>2.4</v>
      </c>
      <c r="E4379" s="171">
        <v>15305</v>
      </c>
      <c r="I4379" s="171">
        <v>43466</v>
      </c>
      <c r="J4379" s="169">
        <v>2.36</v>
      </c>
      <c r="K4379" s="171">
        <v>44835</v>
      </c>
      <c r="L4379" s="169">
        <v>15669.78</v>
      </c>
      <c r="M4379" s="169">
        <v>99.942530000000005</v>
      </c>
      <c r="N4379" s="170">
        <v>15660.774579999999</v>
      </c>
      <c r="O4379" s="169" t="str">
        <f t="shared" si="70"/>
        <v>SBA</v>
      </c>
    </row>
    <row r="4380" spans="1:15" hidden="1" outlineLevel="3" x14ac:dyDescent="0.25">
      <c r="A4380" s="169" t="s">
        <v>1386</v>
      </c>
      <c r="B4380" s="169" t="s">
        <v>1387</v>
      </c>
      <c r="C4380" s="169" t="s">
        <v>1381</v>
      </c>
      <c r="D4380" s="169">
        <v>2.4</v>
      </c>
      <c r="E4380" s="171">
        <v>15305</v>
      </c>
      <c r="I4380" s="171">
        <v>43466</v>
      </c>
      <c r="J4380" s="169">
        <v>2.36</v>
      </c>
      <c r="K4380" s="171">
        <v>44866</v>
      </c>
      <c r="L4380" s="169">
        <v>15503.03</v>
      </c>
      <c r="M4380" s="169">
        <v>99.942530000000005</v>
      </c>
      <c r="N4380" s="170">
        <v>15494.12041</v>
      </c>
      <c r="O4380" s="169" t="str">
        <f t="shared" si="70"/>
        <v>SBA</v>
      </c>
    </row>
    <row r="4381" spans="1:15" hidden="1" outlineLevel="3" x14ac:dyDescent="0.25">
      <c r="A4381" s="169" t="s">
        <v>1386</v>
      </c>
      <c r="B4381" s="169" t="s">
        <v>1387</v>
      </c>
      <c r="C4381" s="169" t="s">
        <v>1381</v>
      </c>
      <c r="D4381" s="169">
        <v>2.4</v>
      </c>
      <c r="E4381" s="171">
        <v>15305</v>
      </c>
      <c r="I4381" s="171">
        <v>43466</v>
      </c>
      <c r="J4381" s="169">
        <v>2.36</v>
      </c>
      <c r="K4381" s="171">
        <v>44896</v>
      </c>
      <c r="L4381" s="169">
        <v>15337.94</v>
      </c>
      <c r="M4381" s="169">
        <v>99.942530000000005</v>
      </c>
      <c r="N4381" s="170">
        <v>15329.12529</v>
      </c>
      <c r="O4381" s="169" t="str">
        <f t="shared" si="70"/>
        <v>SBA</v>
      </c>
    </row>
    <row r="4382" spans="1:15" hidden="1" outlineLevel="3" x14ac:dyDescent="0.25">
      <c r="A4382" s="169" t="s">
        <v>1386</v>
      </c>
      <c r="B4382" s="169" t="s">
        <v>1387</v>
      </c>
      <c r="C4382" s="169" t="s">
        <v>1381</v>
      </c>
      <c r="D4382" s="169">
        <v>2.4</v>
      </c>
      <c r="E4382" s="171">
        <v>15305</v>
      </c>
      <c r="I4382" s="171">
        <v>43466</v>
      </c>
      <c r="J4382" s="169">
        <v>2.36</v>
      </c>
      <c r="K4382" s="171">
        <v>44927</v>
      </c>
      <c r="L4382" s="169">
        <v>15174.5</v>
      </c>
      <c r="M4382" s="169">
        <v>99.942530000000005</v>
      </c>
      <c r="N4382" s="170">
        <v>15165.779210000001</v>
      </c>
      <c r="O4382" s="169" t="str">
        <f t="shared" si="70"/>
        <v>SBA</v>
      </c>
    </row>
    <row r="4383" spans="1:15" hidden="1" outlineLevel="3" x14ac:dyDescent="0.25">
      <c r="A4383" s="169" t="s">
        <v>1386</v>
      </c>
      <c r="B4383" s="169" t="s">
        <v>1387</v>
      </c>
      <c r="C4383" s="169" t="s">
        <v>1381</v>
      </c>
      <c r="D4383" s="169">
        <v>2.4</v>
      </c>
      <c r="E4383" s="171">
        <v>15305</v>
      </c>
      <c r="I4383" s="171">
        <v>43466</v>
      </c>
      <c r="J4383" s="169">
        <v>2.36</v>
      </c>
      <c r="K4383" s="171">
        <v>44958</v>
      </c>
      <c r="L4383" s="169">
        <v>15012.69</v>
      </c>
      <c r="M4383" s="169">
        <v>99.942530000000005</v>
      </c>
      <c r="N4383" s="170">
        <v>15004.06221</v>
      </c>
      <c r="O4383" s="169" t="str">
        <f t="shared" si="70"/>
        <v>SBA</v>
      </c>
    </row>
    <row r="4384" spans="1:15" hidden="1" outlineLevel="3" x14ac:dyDescent="0.25">
      <c r="A4384" s="169" t="s">
        <v>1386</v>
      </c>
      <c r="B4384" s="169" t="s">
        <v>1387</v>
      </c>
      <c r="C4384" s="169" t="s">
        <v>1381</v>
      </c>
      <c r="D4384" s="169">
        <v>2.4</v>
      </c>
      <c r="E4384" s="171">
        <v>15305</v>
      </c>
      <c r="I4384" s="171">
        <v>43466</v>
      </c>
      <c r="J4384" s="169">
        <v>2.36</v>
      </c>
      <c r="K4384" s="171">
        <v>44986</v>
      </c>
      <c r="L4384" s="169">
        <v>14852.48</v>
      </c>
      <c r="M4384" s="169">
        <v>99.942530000000005</v>
      </c>
      <c r="N4384" s="170">
        <v>14843.94428</v>
      </c>
      <c r="O4384" s="169" t="str">
        <f t="shared" si="70"/>
        <v>SBA</v>
      </c>
    </row>
    <row r="4385" spans="1:15" hidden="1" outlineLevel="3" x14ac:dyDescent="0.25">
      <c r="A4385" s="169" t="s">
        <v>1386</v>
      </c>
      <c r="B4385" s="169" t="s">
        <v>1387</v>
      </c>
      <c r="C4385" s="169" t="s">
        <v>1381</v>
      </c>
      <c r="D4385" s="169">
        <v>2.4</v>
      </c>
      <c r="E4385" s="171">
        <v>15305</v>
      </c>
      <c r="I4385" s="171">
        <v>43466</v>
      </c>
      <c r="J4385" s="169">
        <v>2.36</v>
      </c>
      <c r="K4385" s="171">
        <v>45017</v>
      </c>
      <c r="L4385" s="169">
        <v>14693.87</v>
      </c>
      <c r="M4385" s="169">
        <v>99.942530000000005</v>
      </c>
      <c r="N4385" s="170">
        <v>14685.425429999999</v>
      </c>
      <c r="O4385" s="169" t="str">
        <f t="shared" si="70"/>
        <v>SBA</v>
      </c>
    </row>
    <row r="4386" spans="1:15" hidden="1" outlineLevel="3" x14ac:dyDescent="0.25">
      <c r="A4386" s="169" t="s">
        <v>1386</v>
      </c>
      <c r="B4386" s="169" t="s">
        <v>1387</v>
      </c>
      <c r="C4386" s="169" t="s">
        <v>1381</v>
      </c>
      <c r="D4386" s="169">
        <v>2.4</v>
      </c>
      <c r="E4386" s="171">
        <v>15305</v>
      </c>
      <c r="I4386" s="171">
        <v>43466</v>
      </c>
      <c r="J4386" s="169">
        <v>2.36</v>
      </c>
      <c r="K4386" s="171">
        <v>45047</v>
      </c>
      <c r="L4386" s="169">
        <v>14536.85</v>
      </c>
      <c r="M4386" s="169">
        <v>99.942530000000005</v>
      </c>
      <c r="N4386" s="170">
        <v>14528.49567</v>
      </c>
      <c r="O4386" s="169" t="str">
        <f t="shared" si="70"/>
        <v>SBA</v>
      </c>
    </row>
    <row r="4387" spans="1:15" hidden="1" outlineLevel="3" x14ac:dyDescent="0.25">
      <c r="A4387" s="169" t="s">
        <v>1386</v>
      </c>
      <c r="B4387" s="169" t="s">
        <v>1387</v>
      </c>
      <c r="C4387" s="169" t="s">
        <v>1381</v>
      </c>
      <c r="D4387" s="169">
        <v>2.4</v>
      </c>
      <c r="E4387" s="171">
        <v>15305</v>
      </c>
      <c r="I4387" s="171">
        <v>43466</v>
      </c>
      <c r="J4387" s="169">
        <v>2.36</v>
      </c>
      <c r="K4387" s="171">
        <v>45078</v>
      </c>
      <c r="L4387" s="169">
        <v>14381.39</v>
      </c>
      <c r="M4387" s="169">
        <v>99.942530000000005</v>
      </c>
      <c r="N4387" s="170">
        <v>14373.125019999999</v>
      </c>
      <c r="O4387" s="169" t="str">
        <f t="shared" si="70"/>
        <v>SBA</v>
      </c>
    </row>
    <row r="4388" spans="1:15" hidden="1" outlineLevel="3" x14ac:dyDescent="0.25">
      <c r="A4388" s="169" t="s">
        <v>1386</v>
      </c>
      <c r="B4388" s="169" t="s">
        <v>1387</v>
      </c>
      <c r="C4388" s="169" t="s">
        <v>1381</v>
      </c>
      <c r="D4388" s="169">
        <v>2.4</v>
      </c>
      <c r="E4388" s="171">
        <v>15305</v>
      </c>
      <c r="I4388" s="171">
        <v>43466</v>
      </c>
      <c r="J4388" s="169">
        <v>2.36</v>
      </c>
      <c r="K4388" s="171">
        <v>45108</v>
      </c>
      <c r="L4388" s="169">
        <v>14227.48</v>
      </c>
      <c r="M4388" s="169">
        <v>99.942530000000005</v>
      </c>
      <c r="N4388" s="170">
        <v>14219.303470000001</v>
      </c>
      <c r="O4388" s="169" t="str">
        <f t="shared" si="70"/>
        <v>SBA</v>
      </c>
    </row>
    <row r="4389" spans="1:15" hidden="1" outlineLevel="3" x14ac:dyDescent="0.25">
      <c r="A4389" s="169" t="s">
        <v>1386</v>
      </c>
      <c r="B4389" s="169" t="s">
        <v>1387</v>
      </c>
      <c r="C4389" s="169" t="s">
        <v>1381</v>
      </c>
      <c r="D4389" s="169">
        <v>2.4</v>
      </c>
      <c r="E4389" s="171">
        <v>15305</v>
      </c>
      <c r="I4389" s="171">
        <v>43466</v>
      </c>
      <c r="J4389" s="169">
        <v>2.36</v>
      </c>
      <c r="K4389" s="171">
        <v>45139</v>
      </c>
      <c r="L4389" s="169">
        <v>14075.1</v>
      </c>
      <c r="M4389" s="169">
        <v>99.942530000000005</v>
      </c>
      <c r="N4389" s="170">
        <v>14067.011039999999</v>
      </c>
      <c r="O4389" s="169" t="str">
        <f t="shared" si="70"/>
        <v>SBA</v>
      </c>
    </row>
    <row r="4390" spans="1:15" hidden="1" outlineLevel="3" x14ac:dyDescent="0.25">
      <c r="A4390" s="169" t="s">
        <v>1386</v>
      </c>
      <c r="B4390" s="169" t="s">
        <v>1387</v>
      </c>
      <c r="C4390" s="169" t="s">
        <v>1381</v>
      </c>
      <c r="D4390" s="169">
        <v>2.4</v>
      </c>
      <c r="E4390" s="171">
        <v>15305</v>
      </c>
      <c r="I4390" s="171">
        <v>43466</v>
      </c>
      <c r="J4390" s="169">
        <v>2.36</v>
      </c>
      <c r="K4390" s="171">
        <v>45170</v>
      </c>
      <c r="L4390" s="169">
        <v>13924.25</v>
      </c>
      <c r="M4390" s="169">
        <v>99.942530000000005</v>
      </c>
      <c r="N4390" s="170">
        <v>13916.247729999999</v>
      </c>
      <c r="O4390" s="169" t="str">
        <f t="shared" si="70"/>
        <v>SBA</v>
      </c>
    </row>
    <row r="4391" spans="1:15" hidden="1" outlineLevel="3" x14ac:dyDescent="0.25">
      <c r="A4391" s="169" t="s">
        <v>1386</v>
      </c>
      <c r="B4391" s="169" t="s">
        <v>1387</v>
      </c>
      <c r="C4391" s="169" t="s">
        <v>1381</v>
      </c>
      <c r="D4391" s="169">
        <v>2.4</v>
      </c>
      <c r="E4391" s="171">
        <v>15305</v>
      </c>
      <c r="I4391" s="171">
        <v>43466</v>
      </c>
      <c r="J4391" s="169">
        <v>2.36</v>
      </c>
      <c r="K4391" s="171">
        <v>45200</v>
      </c>
      <c r="L4391" s="169">
        <v>13774.9</v>
      </c>
      <c r="M4391" s="169">
        <v>99.942530000000005</v>
      </c>
      <c r="N4391" s="170">
        <v>13766.983560000001</v>
      </c>
      <c r="O4391" s="169" t="str">
        <f t="shared" si="70"/>
        <v>SBA</v>
      </c>
    </row>
    <row r="4392" spans="1:15" hidden="1" outlineLevel="3" x14ac:dyDescent="0.25">
      <c r="A4392" s="169" t="s">
        <v>1386</v>
      </c>
      <c r="B4392" s="169" t="s">
        <v>1387</v>
      </c>
      <c r="C4392" s="169" t="s">
        <v>1381</v>
      </c>
      <c r="D4392" s="169">
        <v>2.4</v>
      </c>
      <c r="E4392" s="171">
        <v>15305</v>
      </c>
      <c r="I4392" s="171">
        <v>43466</v>
      </c>
      <c r="J4392" s="169">
        <v>2.36</v>
      </c>
      <c r="K4392" s="171">
        <v>45231</v>
      </c>
      <c r="L4392" s="169">
        <v>13627.05</v>
      </c>
      <c r="M4392" s="169">
        <v>99.942530000000005</v>
      </c>
      <c r="N4392" s="170">
        <v>13619.21853</v>
      </c>
      <c r="O4392" s="169" t="str">
        <f t="shared" si="70"/>
        <v>SBA</v>
      </c>
    </row>
    <row r="4393" spans="1:15" hidden="1" outlineLevel="3" x14ac:dyDescent="0.25">
      <c r="A4393" s="169" t="s">
        <v>1386</v>
      </c>
      <c r="B4393" s="169" t="s">
        <v>1387</v>
      </c>
      <c r="C4393" s="169" t="s">
        <v>1381</v>
      </c>
      <c r="D4393" s="169">
        <v>2.4</v>
      </c>
      <c r="E4393" s="171">
        <v>15305</v>
      </c>
      <c r="I4393" s="171">
        <v>43466</v>
      </c>
      <c r="J4393" s="169">
        <v>2.36</v>
      </c>
      <c r="K4393" s="171">
        <v>45261</v>
      </c>
      <c r="L4393" s="169">
        <v>13480.67</v>
      </c>
      <c r="M4393" s="169">
        <v>99.942530000000005</v>
      </c>
      <c r="N4393" s="170">
        <v>13472.92266</v>
      </c>
      <c r="O4393" s="169" t="str">
        <f t="shared" si="70"/>
        <v>SBA</v>
      </c>
    </row>
    <row r="4394" spans="1:15" hidden="1" outlineLevel="3" x14ac:dyDescent="0.25">
      <c r="A4394" s="169" t="s">
        <v>1386</v>
      </c>
      <c r="B4394" s="169" t="s">
        <v>1387</v>
      </c>
      <c r="C4394" s="169" t="s">
        <v>1381</v>
      </c>
      <c r="D4394" s="169">
        <v>2.4</v>
      </c>
      <c r="E4394" s="171">
        <v>15305</v>
      </c>
      <c r="I4394" s="171">
        <v>43466</v>
      </c>
      <c r="J4394" s="169">
        <v>2.36</v>
      </c>
      <c r="K4394" s="171">
        <v>45292</v>
      </c>
      <c r="L4394" s="169">
        <v>13335.76</v>
      </c>
      <c r="M4394" s="169">
        <v>99.942530000000005</v>
      </c>
      <c r="N4394" s="170">
        <v>13328.095939999999</v>
      </c>
      <c r="O4394" s="169" t="str">
        <f t="shared" si="70"/>
        <v>SBA</v>
      </c>
    </row>
    <row r="4395" spans="1:15" hidden="1" outlineLevel="3" x14ac:dyDescent="0.25">
      <c r="A4395" s="169" t="s">
        <v>1386</v>
      </c>
      <c r="B4395" s="169" t="s">
        <v>1387</v>
      </c>
      <c r="C4395" s="169" t="s">
        <v>1381</v>
      </c>
      <c r="D4395" s="169">
        <v>2.4</v>
      </c>
      <c r="E4395" s="171">
        <v>15305</v>
      </c>
      <c r="I4395" s="171">
        <v>43466</v>
      </c>
      <c r="J4395" s="169">
        <v>2.36</v>
      </c>
      <c r="K4395" s="171">
        <v>45323</v>
      </c>
      <c r="L4395" s="169">
        <v>13192.3</v>
      </c>
      <c r="M4395" s="169">
        <v>99.942530000000005</v>
      </c>
      <c r="N4395" s="170">
        <v>13184.71839</v>
      </c>
      <c r="O4395" s="169" t="str">
        <f t="shared" si="70"/>
        <v>SBA</v>
      </c>
    </row>
    <row r="4396" spans="1:15" hidden="1" outlineLevel="3" x14ac:dyDescent="0.25">
      <c r="A4396" s="169" t="s">
        <v>1386</v>
      </c>
      <c r="B4396" s="169" t="s">
        <v>1387</v>
      </c>
      <c r="C4396" s="169" t="s">
        <v>1381</v>
      </c>
      <c r="D4396" s="169">
        <v>2.4</v>
      </c>
      <c r="E4396" s="171">
        <v>15305</v>
      </c>
      <c r="I4396" s="171">
        <v>43466</v>
      </c>
      <c r="J4396" s="169">
        <v>2.36</v>
      </c>
      <c r="K4396" s="171">
        <v>45352</v>
      </c>
      <c r="L4396" s="169">
        <v>13050.27</v>
      </c>
      <c r="M4396" s="169">
        <v>99.942530000000005</v>
      </c>
      <c r="N4396" s="170">
        <v>13042.77001</v>
      </c>
      <c r="O4396" s="169" t="str">
        <f t="shared" si="70"/>
        <v>SBA</v>
      </c>
    </row>
    <row r="4397" spans="1:15" hidden="1" outlineLevel="3" x14ac:dyDescent="0.25">
      <c r="A4397" s="169" t="s">
        <v>1386</v>
      </c>
      <c r="B4397" s="169" t="s">
        <v>1387</v>
      </c>
      <c r="C4397" s="169" t="s">
        <v>1381</v>
      </c>
      <c r="D4397" s="169">
        <v>2.4</v>
      </c>
      <c r="E4397" s="171">
        <v>15305</v>
      </c>
      <c r="I4397" s="171">
        <v>43466</v>
      </c>
      <c r="J4397" s="169">
        <v>2.36</v>
      </c>
      <c r="K4397" s="171">
        <v>45383</v>
      </c>
      <c r="L4397" s="169">
        <v>12909.67</v>
      </c>
      <c r="M4397" s="169">
        <v>99.942530000000005</v>
      </c>
      <c r="N4397" s="170">
        <v>12902.25081</v>
      </c>
      <c r="O4397" s="169" t="str">
        <f t="shared" si="70"/>
        <v>SBA</v>
      </c>
    </row>
    <row r="4398" spans="1:15" hidden="1" outlineLevel="3" x14ac:dyDescent="0.25">
      <c r="A4398" s="169" t="s">
        <v>1386</v>
      </c>
      <c r="B4398" s="169" t="s">
        <v>1387</v>
      </c>
      <c r="C4398" s="169" t="s">
        <v>1381</v>
      </c>
      <c r="D4398" s="169">
        <v>2.4</v>
      </c>
      <c r="E4398" s="171">
        <v>15305</v>
      </c>
      <c r="I4398" s="171">
        <v>43466</v>
      </c>
      <c r="J4398" s="169">
        <v>2.36</v>
      </c>
      <c r="K4398" s="171">
        <v>45413</v>
      </c>
      <c r="L4398" s="169">
        <v>12770.47</v>
      </c>
      <c r="M4398" s="169">
        <v>99.942530000000005</v>
      </c>
      <c r="N4398" s="170">
        <v>12763.130810000001</v>
      </c>
      <c r="O4398" s="169" t="str">
        <f t="shared" si="70"/>
        <v>SBA</v>
      </c>
    </row>
    <row r="4399" spans="1:15" hidden="1" outlineLevel="3" x14ac:dyDescent="0.25">
      <c r="A4399" s="169" t="s">
        <v>1386</v>
      </c>
      <c r="B4399" s="169" t="s">
        <v>1387</v>
      </c>
      <c r="C4399" s="169" t="s">
        <v>1381</v>
      </c>
      <c r="D4399" s="169">
        <v>2.4</v>
      </c>
      <c r="E4399" s="171">
        <v>15305</v>
      </c>
      <c r="I4399" s="171">
        <v>43466</v>
      </c>
      <c r="J4399" s="169">
        <v>2.36</v>
      </c>
      <c r="K4399" s="171">
        <v>45444</v>
      </c>
      <c r="L4399" s="169">
        <v>12632.67</v>
      </c>
      <c r="M4399" s="169">
        <v>99.942530000000005</v>
      </c>
      <c r="N4399" s="170">
        <v>12625.41</v>
      </c>
      <c r="O4399" s="169" t="str">
        <f t="shared" si="70"/>
        <v>SBA</v>
      </c>
    </row>
    <row r="4400" spans="1:15" hidden="1" outlineLevel="3" x14ac:dyDescent="0.25">
      <c r="A4400" s="169" t="s">
        <v>1386</v>
      </c>
      <c r="B4400" s="169" t="s">
        <v>1387</v>
      </c>
      <c r="C4400" s="169" t="s">
        <v>1381</v>
      </c>
      <c r="D4400" s="169">
        <v>2.4</v>
      </c>
      <c r="E4400" s="171">
        <v>15305</v>
      </c>
      <c r="I4400" s="171">
        <v>43466</v>
      </c>
      <c r="J4400" s="169">
        <v>2.36</v>
      </c>
      <c r="K4400" s="171">
        <v>45474</v>
      </c>
      <c r="L4400" s="169">
        <v>12496.25</v>
      </c>
      <c r="M4400" s="169">
        <v>99.942530000000005</v>
      </c>
      <c r="N4400" s="170">
        <v>12489.06841</v>
      </c>
      <c r="O4400" s="169" t="str">
        <f t="shared" si="70"/>
        <v>SBA</v>
      </c>
    </row>
    <row r="4401" spans="1:15" hidden="1" outlineLevel="3" x14ac:dyDescent="0.25">
      <c r="A4401" s="169" t="s">
        <v>1386</v>
      </c>
      <c r="B4401" s="169" t="s">
        <v>1387</v>
      </c>
      <c r="C4401" s="169" t="s">
        <v>1381</v>
      </c>
      <c r="D4401" s="169">
        <v>2.4</v>
      </c>
      <c r="E4401" s="171">
        <v>15305</v>
      </c>
      <c r="I4401" s="171">
        <v>43466</v>
      </c>
      <c r="J4401" s="169">
        <v>2.36</v>
      </c>
      <c r="K4401" s="171">
        <v>45505</v>
      </c>
      <c r="L4401" s="169">
        <v>12361.2</v>
      </c>
      <c r="M4401" s="169">
        <v>99.942530000000005</v>
      </c>
      <c r="N4401" s="170">
        <v>12354.096020000001</v>
      </c>
      <c r="O4401" s="169" t="str">
        <f t="shared" si="70"/>
        <v>SBA</v>
      </c>
    </row>
    <row r="4402" spans="1:15" hidden="1" outlineLevel="3" x14ac:dyDescent="0.25">
      <c r="A4402" s="169" t="s">
        <v>1386</v>
      </c>
      <c r="B4402" s="169" t="s">
        <v>1387</v>
      </c>
      <c r="C4402" s="169" t="s">
        <v>1381</v>
      </c>
      <c r="D4402" s="169">
        <v>2.4</v>
      </c>
      <c r="E4402" s="171">
        <v>15305</v>
      </c>
      <c r="I4402" s="171">
        <v>43466</v>
      </c>
      <c r="J4402" s="169">
        <v>2.36</v>
      </c>
      <c r="K4402" s="171">
        <v>45536</v>
      </c>
      <c r="L4402" s="169">
        <v>12227.5</v>
      </c>
      <c r="M4402" s="169">
        <v>99.942530000000005</v>
      </c>
      <c r="N4402" s="170">
        <v>12220.47286</v>
      </c>
      <c r="O4402" s="169" t="str">
        <f t="shared" si="70"/>
        <v>SBA</v>
      </c>
    </row>
    <row r="4403" spans="1:15" hidden="1" outlineLevel="3" x14ac:dyDescent="0.25">
      <c r="A4403" s="169" t="s">
        <v>1386</v>
      </c>
      <c r="B4403" s="169" t="s">
        <v>1387</v>
      </c>
      <c r="C4403" s="169" t="s">
        <v>1381</v>
      </c>
      <c r="D4403" s="169">
        <v>2.4</v>
      </c>
      <c r="E4403" s="171">
        <v>15305</v>
      </c>
      <c r="I4403" s="171">
        <v>43466</v>
      </c>
      <c r="J4403" s="169">
        <v>2.36</v>
      </c>
      <c r="K4403" s="171">
        <v>45566</v>
      </c>
      <c r="L4403" s="169">
        <v>12095.14</v>
      </c>
      <c r="M4403" s="169">
        <v>99.942530000000005</v>
      </c>
      <c r="N4403" s="170">
        <v>12088.188920000001</v>
      </c>
      <c r="O4403" s="169" t="str">
        <f t="shared" si="70"/>
        <v>SBA</v>
      </c>
    </row>
    <row r="4404" spans="1:15" hidden="1" outlineLevel="3" x14ac:dyDescent="0.25">
      <c r="A4404" s="169" t="s">
        <v>1386</v>
      </c>
      <c r="B4404" s="169" t="s">
        <v>1387</v>
      </c>
      <c r="C4404" s="169" t="s">
        <v>1381</v>
      </c>
      <c r="D4404" s="169">
        <v>2.4</v>
      </c>
      <c r="E4404" s="171">
        <v>15305</v>
      </c>
      <c r="I4404" s="171">
        <v>43466</v>
      </c>
      <c r="J4404" s="169">
        <v>2.36</v>
      </c>
      <c r="K4404" s="171">
        <v>45597</v>
      </c>
      <c r="L4404" s="169">
        <v>11964.12</v>
      </c>
      <c r="M4404" s="169">
        <v>99.942530000000005</v>
      </c>
      <c r="N4404" s="170">
        <v>11957.24422</v>
      </c>
      <c r="O4404" s="169" t="str">
        <f t="shared" si="70"/>
        <v>SBA</v>
      </c>
    </row>
    <row r="4405" spans="1:15" hidden="1" outlineLevel="3" x14ac:dyDescent="0.25">
      <c r="A4405" s="169" t="s">
        <v>1386</v>
      </c>
      <c r="B4405" s="169" t="s">
        <v>1387</v>
      </c>
      <c r="C4405" s="169" t="s">
        <v>1381</v>
      </c>
      <c r="D4405" s="169">
        <v>2.4</v>
      </c>
      <c r="E4405" s="171">
        <v>15305</v>
      </c>
      <c r="I4405" s="171">
        <v>43466</v>
      </c>
      <c r="J4405" s="169">
        <v>2.36</v>
      </c>
      <c r="K4405" s="171">
        <v>45627</v>
      </c>
      <c r="L4405" s="169">
        <v>11834.41</v>
      </c>
      <c r="M4405" s="169">
        <v>99.942530000000005</v>
      </c>
      <c r="N4405" s="170">
        <v>11827.608759999999</v>
      </c>
      <c r="O4405" s="169" t="str">
        <f t="shared" si="70"/>
        <v>SBA</v>
      </c>
    </row>
    <row r="4406" spans="1:15" hidden="1" outlineLevel="3" x14ac:dyDescent="0.25">
      <c r="A4406" s="169" t="s">
        <v>1386</v>
      </c>
      <c r="B4406" s="169" t="s">
        <v>1387</v>
      </c>
      <c r="C4406" s="169" t="s">
        <v>1381</v>
      </c>
      <c r="D4406" s="169">
        <v>2.4</v>
      </c>
      <c r="E4406" s="171">
        <v>15305</v>
      </c>
      <c r="I4406" s="171">
        <v>43466</v>
      </c>
      <c r="J4406" s="169">
        <v>2.36</v>
      </c>
      <c r="K4406" s="171">
        <v>45658</v>
      </c>
      <c r="L4406" s="169">
        <v>11706</v>
      </c>
      <c r="M4406" s="169">
        <v>99.942530000000005</v>
      </c>
      <c r="N4406" s="170">
        <v>11699.272559999999</v>
      </c>
      <c r="O4406" s="169" t="str">
        <f t="shared" si="70"/>
        <v>SBA</v>
      </c>
    </row>
    <row r="4407" spans="1:15" hidden="1" outlineLevel="3" x14ac:dyDescent="0.25">
      <c r="A4407" s="169" t="s">
        <v>1386</v>
      </c>
      <c r="B4407" s="169" t="s">
        <v>1387</v>
      </c>
      <c r="C4407" s="169" t="s">
        <v>1381</v>
      </c>
      <c r="D4407" s="169">
        <v>2.4</v>
      </c>
      <c r="E4407" s="171">
        <v>15305</v>
      </c>
      <c r="I4407" s="171">
        <v>43466</v>
      </c>
      <c r="J4407" s="169">
        <v>2.36</v>
      </c>
      <c r="K4407" s="171">
        <v>45689</v>
      </c>
      <c r="L4407" s="169">
        <v>11578.89</v>
      </c>
      <c r="M4407" s="169">
        <v>99.942530000000005</v>
      </c>
      <c r="N4407" s="170">
        <v>11572.23561</v>
      </c>
      <c r="O4407" s="169" t="str">
        <f t="shared" si="70"/>
        <v>SBA</v>
      </c>
    </row>
    <row r="4408" spans="1:15" hidden="1" outlineLevel="3" x14ac:dyDescent="0.25">
      <c r="A4408" s="169" t="s">
        <v>1386</v>
      </c>
      <c r="B4408" s="169" t="s">
        <v>1387</v>
      </c>
      <c r="C4408" s="169" t="s">
        <v>1381</v>
      </c>
      <c r="D4408" s="169">
        <v>2.4</v>
      </c>
      <c r="E4408" s="171">
        <v>15305</v>
      </c>
      <c r="I4408" s="171">
        <v>43466</v>
      </c>
      <c r="J4408" s="169">
        <v>2.36</v>
      </c>
      <c r="K4408" s="171">
        <v>45717</v>
      </c>
      <c r="L4408" s="169">
        <v>11453.05</v>
      </c>
      <c r="M4408" s="169">
        <v>99.942530000000005</v>
      </c>
      <c r="N4408" s="170">
        <v>11446.467930000001</v>
      </c>
      <c r="O4408" s="169" t="str">
        <f t="shared" si="70"/>
        <v>SBA</v>
      </c>
    </row>
    <row r="4409" spans="1:15" hidden="1" outlineLevel="3" x14ac:dyDescent="0.25">
      <c r="A4409" s="169" t="s">
        <v>1386</v>
      </c>
      <c r="B4409" s="169" t="s">
        <v>1387</v>
      </c>
      <c r="C4409" s="169" t="s">
        <v>1381</v>
      </c>
      <c r="D4409" s="169">
        <v>2.4</v>
      </c>
      <c r="E4409" s="171">
        <v>15305</v>
      </c>
      <c r="I4409" s="171">
        <v>43466</v>
      </c>
      <c r="J4409" s="169">
        <v>2.36</v>
      </c>
      <c r="K4409" s="171">
        <v>45748</v>
      </c>
      <c r="L4409" s="169">
        <v>11328.49</v>
      </c>
      <c r="M4409" s="169">
        <v>99.942530000000005</v>
      </c>
      <c r="N4409" s="170">
        <v>11321.979520000001</v>
      </c>
      <c r="O4409" s="169" t="str">
        <f t="shared" si="70"/>
        <v>SBA</v>
      </c>
    </row>
    <row r="4410" spans="1:15" hidden="1" outlineLevel="3" x14ac:dyDescent="0.25">
      <c r="A4410" s="169" t="s">
        <v>1386</v>
      </c>
      <c r="B4410" s="169" t="s">
        <v>1387</v>
      </c>
      <c r="C4410" s="169" t="s">
        <v>1381</v>
      </c>
      <c r="D4410" s="169">
        <v>2.4</v>
      </c>
      <c r="E4410" s="171">
        <v>15305</v>
      </c>
      <c r="I4410" s="171">
        <v>43466</v>
      </c>
      <c r="J4410" s="169">
        <v>2.36</v>
      </c>
      <c r="K4410" s="171">
        <v>45778</v>
      </c>
      <c r="L4410" s="169">
        <v>11205.17</v>
      </c>
      <c r="M4410" s="169">
        <v>99.942530000000005</v>
      </c>
      <c r="N4410" s="170">
        <v>11198.730390000001</v>
      </c>
      <c r="O4410" s="169" t="str">
        <f t="shared" si="70"/>
        <v>SBA</v>
      </c>
    </row>
    <row r="4411" spans="1:15" hidden="1" outlineLevel="3" x14ac:dyDescent="0.25">
      <c r="A4411" s="169" t="s">
        <v>1386</v>
      </c>
      <c r="B4411" s="169" t="s">
        <v>1387</v>
      </c>
      <c r="C4411" s="169" t="s">
        <v>1381</v>
      </c>
      <c r="D4411" s="169">
        <v>2.4</v>
      </c>
      <c r="E4411" s="171">
        <v>15305</v>
      </c>
      <c r="I4411" s="171">
        <v>43466</v>
      </c>
      <c r="J4411" s="169">
        <v>2.36</v>
      </c>
      <c r="K4411" s="171">
        <v>45809</v>
      </c>
      <c r="L4411" s="169">
        <v>11083.1</v>
      </c>
      <c r="M4411" s="169">
        <v>99.942530000000005</v>
      </c>
      <c r="N4411" s="170">
        <v>11076.73054</v>
      </c>
      <c r="O4411" s="169" t="str">
        <f t="shared" si="70"/>
        <v>SBA</v>
      </c>
    </row>
    <row r="4412" spans="1:15" hidden="1" outlineLevel="3" x14ac:dyDescent="0.25">
      <c r="A4412" s="169" t="s">
        <v>1386</v>
      </c>
      <c r="B4412" s="169" t="s">
        <v>1387</v>
      </c>
      <c r="C4412" s="169" t="s">
        <v>1381</v>
      </c>
      <c r="D4412" s="169">
        <v>2.4</v>
      </c>
      <c r="E4412" s="171">
        <v>15305</v>
      </c>
      <c r="I4412" s="171">
        <v>43466</v>
      </c>
      <c r="J4412" s="169">
        <v>2.36</v>
      </c>
      <c r="K4412" s="171">
        <v>45839</v>
      </c>
      <c r="L4412" s="169">
        <v>10962.25</v>
      </c>
      <c r="M4412" s="169">
        <v>99.942530000000005</v>
      </c>
      <c r="N4412" s="170">
        <v>10955.949989999999</v>
      </c>
      <c r="O4412" s="169" t="str">
        <f t="shared" si="70"/>
        <v>SBA</v>
      </c>
    </row>
    <row r="4413" spans="1:15" hidden="1" outlineLevel="3" x14ac:dyDescent="0.25">
      <c r="A4413" s="169" t="s">
        <v>1386</v>
      </c>
      <c r="B4413" s="169" t="s">
        <v>1387</v>
      </c>
      <c r="C4413" s="169" t="s">
        <v>1381</v>
      </c>
      <c r="D4413" s="169">
        <v>2.4</v>
      </c>
      <c r="E4413" s="171">
        <v>15305</v>
      </c>
      <c r="I4413" s="171">
        <v>43466</v>
      </c>
      <c r="J4413" s="169">
        <v>2.36</v>
      </c>
      <c r="K4413" s="171">
        <v>45870</v>
      </c>
      <c r="L4413" s="169">
        <v>10842.63</v>
      </c>
      <c r="M4413" s="169">
        <v>99.942530000000005</v>
      </c>
      <c r="N4413" s="170">
        <v>10836.398740000001</v>
      </c>
      <c r="O4413" s="169" t="str">
        <f t="shared" si="70"/>
        <v>SBA</v>
      </c>
    </row>
    <row r="4414" spans="1:15" hidden="1" outlineLevel="3" x14ac:dyDescent="0.25">
      <c r="A4414" s="169" t="s">
        <v>1386</v>
      </c>
      <c r="B4414" s="169" t="s">
        <v>1387</v>
      </c>
      <c r="C4414" s="169" t="s">
        <v>1381</v>
      </c>
      <c r="D4414" s="169">
        <v>2.4</v>
      </c>
      <c r="E4414" s="171">
        <v>15305</v>
      </c>
      <c r="I4414" s="171">
        <v>43466</v>
      </c>
      <c r="J4414" s="169">
        <v>2.36</v>
      </c>
      <c r="K4414" s="171">
        <v>45901</v>
      </c>
      <c r="L4414" s="169">
        <v>10724.21</v>
      </c>
      <c r="M4414" s="169">
        <v>99.942530000000005</v>
      </c>
      <c r="N4414" s="170">
        <v>10718.0468</v>
      </c>
      <c r="O4414" s="169" t="str">
        <f t="shared" si="70"/>
        <v>SBA</v>
      </c>
    </row>
    <row r="4415" spans="1:15" hidden="1" outlineLevel="3" x14ac:dyDescent="0.25">
      <c r="A4415" s="169" t="s">
        <v>1386</v>
      </c>
      <c r="B4415" s="169" t="s">
        <v>1387</v>
      </c>
      <c r="C4415" s="169" t="s">
        <v>1381</v>
      </c>
      <c r="D4415" s="169">
        <v>2.4</v>
      </c>
      <c r="E4415" s="171">
        <v>15305</v>
      </c>
      <c r="I4415" s="171">
        <v>43466</v>
      </c>
      <c r="J4415" s="169">
        <v>2.36</v>
      </c>
      <c r="K4415" s="171">
        <v>45931</v>
      </c>
      <c r="L4415" s="169">
        <v>10606.99</v>
      </c>
      <c r="M4415" s="169">
        <v>99.942530000000005</v>
      </c>
      <c r="N4415" s="170">
        <v>10600.89416</v>
      </c>
      <c r="O4415" s="169" t="str">
        <f t="shared" si="70"/>
        <v>SBA</v>
      </c>
    </row>
    <row r="4416" spans="1:15" hidden="1" outlineLevel="3" x14ac:dyDescent="0.25">
      <c r="A4416" s="169" t="s">
        <v>1386</v>
      </c>
      <c r="B4416" s="169" t="s">
        <v>1387</v>
      </c>
      <c r="C4416" s="169" t="s">
        <v>1381</v>
      </c>
      <c r="D4416" s="169">
        <v>2.4</v>
      </c>
      <c r="E4416" s="171">
        <v>15305</v>
      </c>
      <c r="I4416" s="171">
        <v>43466</v>
      </c>
      <c r="J4416" s="169">
        <v>2.36</v>
      </c>
      <c r="K4416" s="171">
        <v>45962</v>
      </c>
      <c r="L4416" s="169">
        <v>10490.95</v>
      </c>
      <c r="M4416" s="169">
        <v>99.942530000000005</v>
      </c>
      <c r="N4416" s="170">
        <v>10484.92085</v>
      </c>
      <c r="O4416" s="169" t="str">
        <f t="shared" ref="O4416:O4451" si="71">LEFT(B4416,3)</f>
        <v>SBA</v>
      </c>
    </row>
    <row r="4417" spans="1:15" hidden="1" outlineLevel="3" x14ac:dyDescent="0.25">
      <c r="A4417" s="169" t="s">
        <v>1386</v>
      </c>
      <c r="B4417" s="169" t="s">
        <v>1387</v>
      </c>
      <c r="C4417" s="169" t="s">
        <v>1381</v>
      </c>
      <c r="D4417" s="169">
        <v>2.4</v>
      </c>
      <c r="E4417" s="171">
        <v>15305</v>
      </c>
      <c r="I4417" s="171">
        <v>43466</v>
      </c>
      <c r="J4417" s="169">
        <v>2.36</v>
      </c>
      <c r="K4417" s="171">
        <v>45992</v>
      </c>
      <c r="L4417" s="169">
        <v>10376.08</v>
      </c>
      <c r="M4417" s="169">
        <v>99.942530000000005</v>
      </c>
      <c r="N4417" s="170">
        <v>10370.11687</v>
      </c>
      <c r="O4417" s="169" t="str">
        <f t="shared" si="71"/>
        <v>SBA</v>
      </c>
    </row>
    <row r="4418" spans="1:15" hidden="1" outlineLevel="3" x14ac:dyDescent="0.25">
      <c r="A4418" s="169" t="s">
        <v>1386</v>
      </c>
      <c r="B4418" s="169" t="s">
        <v>1387</v>
      </c>
      <c r="C4418" s="169" t="s">
        <v>1381</v>
      </c>
      <c r="D4418" s="169">
        <v>2.4</v>
      </c>
      <c r="E4418" s="171">
        <v>15305</v>
      </c>
      <c r="I4418" s="171">
        <v>43466</v>
      </c>
      <c r="J4418" s="169">
        <v>2.36</v>
      </c>
      <c r="K4418" s="171">
        <v>46023</v>
      </c>
      <c r="L4418" s="169">
        <v>10262.370000000001</v>
      </c>
      <c r="M4418" s="169">
        <v>99.942530000000005</v>
      </c>
      <c r="N4418" s="170">
        <v>10256.47222</v>
      </c>
      <c r="O4418" s="169" t="str">
        <f t="shared" si="71"/>
        <v>SBA</v>
      </c>
    </row>
    <row r="4419" spans="1:15" hidden="1" outlineLevel="3" x14ac:dyDescent="0.25">
      <c r="A4419" s="169" t="s">
        <v>1386</v>
      </c>
      <c r="B4419" s="169" t="s">
        <v>1387</v>
      </c>
      <c r="C4419" s="169" t="s">
        <v>1381</v>
      </c>
      <c r="D4419" s="169">
        <v>2.4</v>
      </c>
      <c r="E4419" s="171">
        <v>15305</v>
      </c>
      <c r="I4419" s="171">
        <v>43466</v>
      </c>
      <c r="J4419" s="169">
        <v>2.36</v>
      </c>
      <c r="K4419" s="171">
        <v>46054</v>
      </c>
      <c r="L4419" s="169">
        <v>10149.82</v>
      </c>
      <c r="M4419" s="169">
        <v>99.942530000000005</v>
      </c>
      <c r="N4419" s="170">
        <v>10143.9869</v>
      </c>
      <c r="O4419" s="169" t="str">
        <f t="shared" si="71"/>
        <v>SBA</v>
      </c>
    </row>
    <row r="4420" spans="1:15" hidden="1" outlineLevel="3" x14ac:dyDescent="0.25">
      <c r="A4420" s="169" t="s">
        <v>1386</v>
      </c>
      <c r="B4420" s="169" t="s">
        <v>1387</v>
      </c>
      <c r="C4420" s="169" t="s">
        <v>1381</v>
      </c>
      <c r="D4420" s="169">
        <v>2.4</v>
      </c>
      <c r="E4420" s="171">
        <v>15305</v>
      </c>
      <c r="I4420" s="171">
        <v>43466</v>
      </c>
      <c r="J4420" s="169">
        <v>2.36</v>
      </c>
      <c r="K4420" s="171">
        <v>46082</v>
      </c>
      <c r="L4420" s="169">
        <v>10038.4</v>
      </c>
      <c r="M4420" s="169">
        <v>99.942530000000005</v>
      </c>
      <c r="N4420" s="170">
        <v>10032.630929999999</v>
      </c>
      <c r="O4420" s="169" t="str">
        <f t="shared" si="71"/>
        <v>SBA</v>
      </c>
    </row>
    <row r="4421" spans="1:15" hidden="1" outlineLevel="3" x14ac:dyDescent="0.25">
      <c r="A4421" s="169" t="s">
        <v>1386</v>
      </c>
      <c r="B4421" s="169" t="s">
        <v>1387</v>
      </c>
      <c r="C4421" s="169" t="s">
        <v>1381</v>
      </c>
      <c r="D4421" s="169">
        <v>2.4</v>
      </c>
      <c r="E4421" s="171">
        <v>15305</v>
      </c>
      <c r="I4421" s="171">
        <v>43466</v>
      </c>
      <c r="J4421" s="169">
        <v>2.36</v>
      </c>
      <c r="K4421" s="171">
        <v>46113</v>
      </c>
      <c r="L4421" s="169">
        <v>9928.11</v>
      </c>
      <c r="M4421" s="169">
        <v>99.942530000000005</v>
      </c>
      <c r="N4421" s="170">
        <v>9922.4043149999998</v>
      </c>
      <c r="O4421" s="169" t="str">
        <f t="shared" si="71"/>
        <v>SBA</v>
      </c>
    </row>
    <row r="4422" spans="1:15" hidden="1" outlineLevel="3" x14ac:dyDescent="0.25">
      <c r="A4422" s="169" t="s">
        <v>1386</v>
      </c>
      <c r="B4422" s="169" t="s">
        <v>1387</v>
      </c>
      <c r="C4422" s="169" t="s">
        <v>1381</v>
      </c>
      <c r="D4422" s="169">
        <v>2.4</v>
      </c>
      <c r="E4422" s="171">
        <v>15305</v>
      </c>
      <c r="I4422" s="171">
        <v>43466</v>
      </c>
      <c r="J4422" s="169">
        <v>2.36</v>
      </c>
      <c r="K4422" s="171">
        <v>46143</v>
      </c>
      <c r="L4422" s="169">
        <v>9818.93</v>
      </c>
      <c r="M4422" s="169">
        <v>99.942530000000005</v>
      </c>
      <c r="N4422" s="170">
        <v>9813.2870610000009</v>
      </c>
      <c r="O4422" s="169" t="str">
        <f t="shared" si="71"/>
        <v>SBA</v>
      </c>
    </row>
    <row r="4423" spans="1:15" hidden="1" outlineLevel="3" x14ac:dyDescent="0.25">
      <c r="A4423" s="169" t="s">
        <v>1386</v>
      </c>
      <c r="B4423" s="169" t="s">
        <v>1387</v>
      </c>
      <c r="C4423" s="169" t="s">
        <v>1381</v>
      </c>
      <c r="D4423" s="169">
        <v>2.4</v>
      </c>
      <c r="E4423" s="171">
        <v>15305</v>
      </c>
      <c r="I4423" s="171">
        <v>43466</v>
      </c>
      <c r="J4423" s="169">
        <v>2.36</v>
      </c>
      <c r="K4423" s="171">
        <v>46174</v>
      </c>
      <c r="L4423" s="169">
        <v>9710.86</v>
      </c>
      <c r="M4423" s="169">
        <v>99.942530000000005</v>
      </c>
      <c r="N4423" s="170">
        <v>9705.2791689999995</v>
      </c>
      <c r="O4423" s="169" t="str">
        <f t="shared" si="71"/>
        <v>SBA</v>
      </c>
    </row>
    <row r="4424" spans="1:15" hidden="1" outlineLevel="3" x14ac:dyDescent="0.25">
      <c r="A4424" s="169" t="s">
        <v>1386</v>
      </c>
      <c r="B4424" s="169" t="s">
        <v>1387</v>
      </c>
      <c r="C4424" s="169" t="s">
        <v>1381</v>
      </c>
      <c r="D4424" s="169">
        <v>2.4</v>
      </c>
      <c r="E4424" s="171">
        <v>15305</v>
      </c>
      <c r="I4424" s="171">
        <v>43466</v>
      </c>
      <c r="J4424" s="169">
        <v>2.36</v>
      </c>
      <c r="K4424" s="171">
        <v>46204</v>
      </c>
      <c r="L4424" s="169">
        <v>9603.89</v>
      </c>
      <c r="M4424" s="169">
        <v>99.942530000000005</v>
      </c>
      <c r="N4424" s="170">
        <v>9598.3706440000005</v>
      </c>
      <c r="O4424" s="169" t="str">
        <f t="shared" si="71"/>
        <v>SBA</v>
      </c>
    </row>
    <row r="4425" spans="1:15" hidden="1" outlineLevel="3" x14ac:dyDescent="0.25">
      <c r="A4425" s="169" t="s">
        <v>1386</v>
      </c>
      <c r="B4425" s="169" t="s">
        <v>1387</v>
      </c>
      <c r="C4425" s="169" t="s">
        <v>1381</v>
      </c>
      <c r="D4425" s="169">
        <v>2.4</v>
      </c>
      <c r="E4425" s="171">
        <v>15305</v>
      </c>
      <c r="I4425" s="171">
        <v>43466</v>
      </c>
      <c r="J4425" s="169">
        <v>2.36</v>
      </c>
      <c r="K4425" s="171">
        <v>46235</v>
      </c>
      <c r="L4425" s="169">
        <v>9498</v>
      </c>
      <c r="M4425" s="169">
        <v>99.942530000000005</v>
      </c>
      <c r="N4425" s="170">
        <v>9492.5414990000008</v>
      </c>
      <c r="O4425" s="169" t="str">
        <f t="shared" si="71"/>
        <v>SBA</v>
      </c>
    </row>
    <row r="4426" spans="1:15" hidden="1" outlineLevel="3" x14ac:dyDescent="0.25">
      <c r="A4426" s="169" t="s">
        <v>1386</v>
      </c>
      <c r="B4426" s="169" t="s">
        <v>1387</v>
      </c>
      <c r="C4426" s="169" t="s">
        <v>1381</v>
      </c>
      <c r="D4426" s="169">
        <v>2.4</v>
      </c>
      <c r="E4426" s="171">
        <v>15305</v>
      </c>
      <c r="I4426" s="171">
        <v>43466</v>
      </c>
      <c r="J4426" s="169">
        <v>2.36</v>
      </c>
      <c r="K4426" s="171">
        <v>46266</v>
      </c>
      <c r="L4426" s="169">
        <v>9393.18</v>
      </c>
      <c r="M4426" s="169">
        <v>99.942530000000005</v>
      </c>
      <c r="N4426" s="170">
        <v>9387.781739</v>
      </c>
      <c r="O4426" s="169" t="str">
        <f t="shared" si="71"/>
        <v>SBA</v>
      </c>
    </row>
    <row r="4427" spans="1:15" hidden="1" outlineLevel="3" x14ac:dyDescent="0.25">
      <c r="A4427" s="169" t="s">
        <v>1386</v>
      </c>
      <c r="B4427" s="169" t="s">
        <v>1387</v>
      </c>
      <c r="C4427" s="169" t="s">
        <v>1381</v>
      </c>
      <c r="D4427" s="169">
        <v>2.4</v>
      </c>
      <c r="E4427" s="171">
        <v>15305</v>
      </c>
      <c r="I4427" s="171">
        <v>43466</v>
      </c>
      <c r="J4427" s="169">
        <v>2.36</v>
      </c>
      <c r="K4427" s="171">
        <v>46296</v>
      </c>
      <c r="L4427" s="169">
        <v>9289.43</v>
      </c>
      <c r="M4427" s="169">
        <v>99.942530000000005</v>
      </c>
      <c r="N4427" s="170">
        <v>9284.0913650000002</v>
      </c>
      <c r="O4427" s="169" t="str">
        <f t="shared" si="71"/>
        <v>SBA</v>
      </c>
    </row>
    <row r="4428" spans="1:15" hidden="1" outlineLevel="3" x14ac:dyDescent="0.25">
      <c r="A4428" s="169" t="s">
        <v>1386</v>
      </c>
      <c r="B4428" s="169" t="s">
        <v>1387</v>
      </c>
      <c r="C4428" s="169" t="s">
        <v>1381</v>
      </c>
      <c r="D4428" s="169">
        <v>2.4</v>
      </c>
      <c r="E4428" s="171">
        <v>15305</v>
      </c>
      <c r="I4428" s="171">
        <v>43466</v>
      </c>
      <c r="J4428" s="169">
        <v>2.36</v>
      </c>
      <c r="K4428" s="171">
        <v>46327</v>
      </c>
      <c r="L4428" s="169">
        <v>9186.73</v>
      </c>
      <c r="M4428" s="169">
        <v>99.942530000000005</v>
      </c>
      <c r="N4428" s="170">
        <v>9181.4503860000004</v>
      </c>
      <c r="O4428" s="169" t="str">
        <f t="shared" si="71"/>
        <v>SBA</v>
      </c>
    </row>
    <row r="4429" spans="1:15" hidden="1" outlineLevel="3" x14ac:dyDescent="0.25">
      <c r="A4429" s="169" t="s">
        <v>1386</v>
      </c>
      <c r="B4429" s="169" t="s">
        <v>1387</v>
      </c>
      <c r="C4429" s="169" t="s">
        <v>1381</v>
      </c>
      <c r="D4429" s="169">
        <v>2.4</v>
      </c>
      <c r="E4429" s="171">
        <v>15305</v>
      </c>
      <c r="I4429" s="171">
        <v>43466</v>
      </c>
      <c r="J4429" s="169">
        <v>2.36</v>
      </c>
      <c r="K4429" s="171">
        <v>46357</v>
      </c>
      <c r="L4429" s="169">
        <v>9085.07</v>
      </c>
      <c r="M4429" s="169">
        <v>99.942530000000005</v>
      </c>
      <c r="N4429" s="170">
        <v>9079.8488099999995</v>
      </c>
      <c r="O4429" s="169" t="str">
        <f t="shared" si="71"/>
        <v>SBA</v>
      </c>
    </row>
    <row r="4430" spans="1:15" hidden="1" outlineLevel="3" x14ac:dyDescent="0.25">
      <c r="A4430" s="169" t="s">
        <v>1386</v>
      </c>
      <c r="B4430" s="169" t="s">
        <v>1387</v>
      </c>
      <c r="C4430" s="169" t="s">
        <v>1381</v>
      </c>
      <c r="D4430" s="169">
        <v>2.4</v>
      </c>
      <c r="E4430" s="171">
        <v>15305</v>
      </c>
      <c r="I4430" s="171">
        <v>43466</v>
      </c>
      <c r="J4430" s="169">
        <v>2.36</v>
      </c>
      <c r="K4430" s="171">
        <v>46388</v>
      </c>
      <c r="L4430" s="169">
        <v>8984.4500000000007</v>
      </c>
      <c r="M4430" s="169">
        <v>99.942530000000005</v>
      </c>
      <c r="N4430" s="170">
        <v>8979.2866369999992</v>
      </c>
      <c r="O4430" s="169" t="str">
        <f t="shared" si="71"/>
        <v>SBA</v>
      </c>
    </row>
    <row r="4431" spans="1:15" hidden="1" outlineLevel="3" x14ac:dyDescent="0.25">
      <c r="A4431" s="169" t="s">
        <v>1386</v>
      </c>
      <c r="B4431" s="169" t="s">
        <v>1387</v>
      </c>
      <c r="C4431" s="169" t="s">
        <v>1381</v>
      </c>
      <c r="D4431" s="169">
        <v>2.4</v>
      </c>
      <c r="E4431" s="171">
        <v>15305</v>
      </c>
      <c r="I4431" s="171">
        <v>43466</v>
      </c>
      <c r="J4431" s="169">
        <v>2.36</v>
      </c>
      <c r="K4431" s="171">
        <v>46419</v>
      </c>
      <c r="L4431" s="169">
        <v>8884.85</v>
      </c>
      <c r="M4431" s="169">
        <v>99.942530000000005</v>
      </c>
      <c r="N4431" s="170">
        <v>8879.7438770000008</v>
      </c>
      <c r="O4431" s="169" t="str">
        <f t="shared" si="71"/>
        <v>SBA</v>
      </c>
    </row>
    <row r="4432" spans="1:15" hidden="1" outlineLevel="3" x14ac:dyDescent="0.25">
      <c r="A4432" s="169" t="s">
        <v>1386</v>
      </c>
      <c r="B4432" s="169" t="s">
        <v>1387</v>
      </c>
      <c r="C4432" s="169" t="s">
        <v>1381</v>
      </c>
      <c r="D4432" s="169">
        <v>2.4</v>
      </c>
      <c r="E4432" s="171">
        <v>15305</v>
      </c>
      <c r="I4432" s="171">
        <v>43466</v>
      </c>
      <c r="J4432" s="169">
        <v>2.36</v>
      </c>
      <c r="K4432" s="171">
        <v>46447</v>
      </c>
      <c r="L4432" s="169">
        <v>8786.26</v>
      </c>
      <c r="M4432" s="169">
        <v>99.942530000000005</v>
      </c>
      <c r="N4432" s="170">
        <v>8781.2105360000005</v>
      </c>
      <c r="O4432" s="169" t="str">
        <f t="shared" si="71"/>
        <v>SBA</v>
      </c>
    </row>
    <row r="4433" spans="1:15" hidden="1" outlineLevel="3" x14ac:dyDescent="0.25">
      <c r="A4433" s="169" t="s">
        <v>1386</v>
      </c>
      <c r="B4433" s="169" t="s">
        <v>1387</v>
      </c>
      <c r="C4433" s="169" t="s">
        <v>1381</v>
      </c>
      <c r="D4433" s="169">
        <v>2.4</v>
      </c>
      <c r="E4433" s="171">
        <v>15305</v>
      </c>
      <c r="I4433" s="171">
        <v>43466</v>
      </c>
      <c r="J4433" s="169">
        <v>2.36</v>
      </c>
      <c r="K4433" s="171">
        <v>46478</v>
      </c>
      <c r="L4433" s="169">
        <v>8688.68</v>
      </c>
      <c r="M4433" s="169">
        <v>99.942530000000005</v>
      </c>
      <c r="N4433" s="170">
        <v>8683.6866160000009</v>
      </c>
      <c r="O4433" s="169" t="str">
        <f t="shared" si="71"/>
        <v>SBA</v>
      </c>
    </row>
    <row r="4434" spans="1:15" hidden="1" outlineLevel="3" x14ac:dyDescent="0.25">
      <c r="A4434" s="169" t="s">
        <v>1386</v>
      </c>
      <c r="B4434" s="169" t="s">
        <v>1387</v>
      </c>
      <c r="C4434" s="169" t="s">
        <v>1381</v>
      </c>
      <c r="D4434" s="169">
        <v>2.4</v>
      </c>
      <c r="E4434" s="171">
        <v>15305</v>
      </c>
      <c r="I4434" s="171">
        <v>43466</v>
      </c>
      <c r="J4434" s="169">
        <v>2.36</v>
      </c>
      <c r="K4434" s="171">
        <v>46508</v>
      </c>
      <c r="L4434" s="169">
        <v>8592.08</v>
      </c>
      <c r="M4434" s="169">
        <v>99.942530000000005</v>
      </c>
      <c r="N4434" s="170">
        <v>8587.1421320000009</v>
      </c>
      <c r="O4434" s="169" t="str">
        <f t="shared" si="71"/>
        <v>SBA</v>
      </c>
    </row>
    <row r="4435" spans="1:15" hidden="1" outlineLevel="3" x14ac:dyDescent="0.25">
      <c r="A4435" s="169" t="s">
        <v>1386</v>
      </c>
      <c r="B4435" s="169" t="s">
        <v>1387</v>
      </c>
      <c r="C4435" s="169" t="s">
        <v>1381</v>
      </c>
      <c r="D4435" s="169">
        <v>2.4</v>
      </c>
      <c r="E4435" s="171">
        <v>15305</v>
      </c>
      <c r="I4435" s="171">
        <v>43466</v>
      </c>
      <c r="J4435" s="169">
        <v>2.36</v>
      </c>
      <c r="K4435" s="171">
        <v>46539</v>
      </c>
      <c r="L4435" s="169">
        <v>8496.48</v>
      </c>
      <c r="M4435" s="169">
        <v>99.942530000000005</v>
      </c>
      <c r="N4435" s="170">
        <v>8491.5970730000008</v>
      </c>
      <c r="O4435" s="169" t="str">
        <f t="shared" si="71"/>
        <v>SBA</v>
      </c>
    </row>
    <row r="4436" spans="1:15" hidden="1" outlineLevel="3" x14ac:dyDescent="0.25">
      <c r="A4436" s="169" t="s">
        <v>1386</v>
      </c>
      <c r="B4436" s="169" t="s">
        <v>1387</v>
      </c>
      <c r="C4436" s="169" t="s">
        <v>1381</v>
      </c>
      <c r="D4436" s="169">
        <v>2.4</v>
      </c>
      <c r="E4436" s="171">
        <v>15305</v>
      </c>
      <c r="I4436" s="171">
        <v>43466</v>
      </c>
      <c r="J4436" s="169">
        <v>2.36</v>
      </c>
      <c r="K4436" s="171">
        <v>46569</v>
      </c>
      <c r="L4436" s="169">
        <v>8401.84</v>
      </c>
      <c r="M4436" s="169">
        <v>99.942530000000005</v>
      </c>
      <c r="N4436" s="170">
        <v>8397.0114630000007</v>
      </c>
      <c r="O4436" s="169" t="str">
        <f t="shared" si="71"/>
        <v>SBA</v>
      </c>
    </row>
    <row r="4437" spans="1:15" hidden="1" outlineLevel="3" x14ac:dyDescent="0.25">
      <c r="A4437" s="169" t="s">
        <v>1386</v>
      </c>
      <c r="B4437" s="169" t="s">
        <v>1387</v>
      </c>
      <c r="C4437" s="169" t="s">
        <v>1381</v>
      </c>
      <c r="D4437" s="169">
        <v>2.4</v>
      </c>
      <c r="E4437" s="171">
        <v>15305</v>
      </c>
      <c r="I4437" s="171">
        <v>43466</v>
      </c>
      <c r="J4437" s="169">
        <v>2.36</v>
      </c>
      <c r="K4437" s="171">
        <v>46600</v>
      </c>
      <c r="L4437" s="169">
        <v>8308.18</v>
      </c>
      <c r="M4437" s="169">
        <v>99.942530000000005</v>
      </c>
      <c r="N4437" s="170">
        <v>8303.4052890000003</v>
      </c>
      <c r="O4437" s="169" t="str">
        <f t="shared" si="71"/>
        <v>SBA</v>
      </c>
    </row>
    <row r="4438" spans="1:15" hidden="1" outlineLevel="3" x14ac:dyDescent="0.25">
      <c r="A4438" s="169" t="s">
        <v>1386</v>
      </c>
      <c r="B4438" s="169" t="s">
        <v>1387</v>
      </c>
      <c r="C4438" s="169" t="s">
        <v>1381</v>
      </c>
      <c r="D4438" s="169">
        <v>2.4</v>
      </c>
      <c r="E4438" s="171">
        <v>15305</v>
      </c>
      <c r="I4438" s="171">
        <v>43466</v>
      </c>
      <c r="J4438" s="169">
        <v>2.36</v>
      </c>
      <c r="K4438" s="171">
        <v>46631</v>
      </c>
      <c r="L4438" s="169">
        <v>8215.4599999999991</v>
      </c>
      <c r="M4438" s="169">
        <v>99.942530000000005</v>
      </c>
      <c r="N4438" s="170">
        <v>8210.7385749999994</v>
      </c>
      <c r="O4438" s="169" t="str">
        <f t="shared" si="71"/>
        <v>SBA</v>
      </c>
    </row>
    <row r="4439" spans="1:15" hidden="1" outlineLevel="3" x14ac:dyDescent="0.25">
      <c r="A4439" s="169" t="s">
        <v>1386</v>
      </c>
      <c r="B4439" s="169" t="s">
        <v>1387</v>
      </c>
      <c r="C4439" s="169" t="s">
        <v>1381</v>
      </c>
      <c r="D4439" s="169">
        <v>2.4</v>
      </c>
      <c r="E4439" s="171">
        <v>15305</v>
      </c>
      <c r="I4439" s="171">
        <v>43466</v>
      </c>
      <c r="J4439" s="169">
        <v>2.36</v>
      </c>
      <c r="K4439" s="171">
        <v>46661</v>
      </c>
      <c r="L4439" s="169">
        <v>8123.7</v>
      </c>
      <c r="M4439" s="169">
        <v>99.942530000000005</v>
      </c>
      <c r="N4439" s="170">
        <v>8119.0313100000003</v>
      </c>
      <c r="O4439" s="169" t="str">
        <f t="shared" si="71"/>
        <v>SBA</v>
      </c>
    </row>
    <row r="4440" spans="1:15" hidden="1" outlineLevel="3" x14ac:dyDescent="0.25">
      <c r="A4440" s="169" t="s">
        <v>1386</v>
      </c>
      <c r="B4440" s="169" t="s">
        <v>1387</v>
      </c>
      <c r="C4440" s="169" t="s">
        <v>1381</v>
      </c>
      <c r="D4440" s="169">
        <v>2.4</v>
      </c>
      <c r="E4440" s="171">
        <v>15305</v>
      </c>
      <c r="I4440" s="171">
        <v>43466</v>
      </c>
      <c r="J4440" s="169">
        <v>2.36</v>
      </c>
      <c r="K4440" s="171">
        <v>46692</v>
      </c>
      <c r="L4440" s="169">
        <v>8032.87</v>
      </c>
      <c r="M4440" s="169">
        <v>99.942530000000005</v>
      </c>
      <c r="N4440" s="170">
        <v>8028.2535099999996</v>
      </c>
      <c r="O4440" s="169" t="str">
        <f t="shared" si="71"/>
        <v>SBA</v>
      </c>
    </row>
    <row r="4441" spans="1:15" hidden="1" outlineLevel="3" x14ac:dyDescent="0.25">
      <c r="A4441" s="169" t="s">
        <v>1386</v>
      </c>
      <c r="B4441" s="169" t="s">
        <v>1387</v>
      </c>
      <c r="C4441" s="169" t="s">
        <v>1381</v>
      </c>
      <c r="D4441" s="169">
        <v>2.4</v>
      </c>
      <c r="E4441" s="171">
        <v>15305</v>
      </c>
      <c r="I4441" s="171">
        <v>43466</v>
      </c>
      <c r="J4441" s="169">
        <v>2.36</v>
      </c>
      <c r="K4441" s="171">
        <v>46722</v>
      </c>
      <c r="L4441" s="169">
        <v>7942.97</v>
      </c>
      <c r="M4441" s="169">
        <v>99.942530000000005</v>
      </c>
      <c r="N4441" s="170">
        <v>7938.4051749999999</v>
      </c>
      <c r="O4441" s="169" t="str">
        <f t="shared" si="71"/>
        <v>SBA</v>
      </c>
    </row>
    <row r="4442" spans="1:15" hidden="1" outlineLevel="3" x14ac:dyDescent="0.25">
      <c r="A4442" s="169" t="s">
        <v>1386</v>
      </c>
      <c r="B4442" s="169" t="s">
        <v>1387</v>
      </c>
      <c r="C4442" s="169" t="s">
        <v>1381</v>
      </c>
      <c r="D4442" s="169">
        <v>2.4</v>
      </c>
      <c r="E4442" s="171">
        <v>15305</v>
      </c>
      <c r="I4442" s="171">
        <v>43466</v>
      </c>
      <c r="J4442" s="169">
        <v>2.36</v>
      </c>
      <c r="K4442" s="171">
        <v>46753</v>
      </c>
      <c r="L4442" s="169">
        <v>7853.99</v>
      </c>
      <c r="M4442" s="169">
        <v>99.942530000000005</v>
      </c>
      <c r="N4442" s="170">
        <v>7849.4763119999998</v>
      </c>
      <c r="O4442" s="169" t="str">
        <f t="shared" si="71"/>
        <v>SBA</v>
      </c>
    </row>
    <row r="4443" spans="1:15" hidden="1" outlineLevel="3" x14ac:dyDescent="0.25">
      <c r="A4443" s="169" t="s">
        <v>1386</v>
      </c>
      <c r="B4443" s="169" t="s">
        <v>1387</v>
      </c>
      <c r="C4443" s="169" t="s">
        <v>1381</v>
      </c>
      <c r="D4443" s="169">
        <v>2.4</v>
      </c>
      <c r="E4443" s="171">
        <v>15305</v>
      </c>
      <c r="I4443" s="171">
        <v>43466</v>
      </c>
      <c r="J4443" s="169">
        <v>2.36</v>
      </c>
      <c r="K4443" s="171">
        <v>46784</v>
      </c>
      <c r="L4443" s="169">
        <v>7765.91</v>
      </c>
      <c r="M4443" s="169">
        <v>99.942530000000005</v>
      </c>
      <c r="N4443" s="170">
        <v>7761.4469319999998</v>
      </c>
      <c r="O4443" s="169" t="str">
        <f t="shared" si="71"/>
        <v>SBA</v>
      </c>
    </row>
    <row r="4444" spans="1:15" hidden="1" outlineLevel="3" x14ac:dyDescent="0.25">
      <c r="A4444" s="169" t="s">
        <v>1386</v>
      </c>
      <c r="B4444" s="169" t="s">
        <v>1387</v>
      </c>
      <c r="C4444" s="169" t="s">
        <v>1381</v>
      </c>
      <c r="D4444" s="169">
        <v>2.4</v>
      </c>
      <c r="E4444" s="171">
        <v>15305</v>
      </c>
      <c r="I4444" s="171">
        <v>43466</v>
      </c>
      <c r="J4444" s="169">
        <v>2.36</v>
      </c>
      <c r="K4444" s="171">
        <v>46813</v>
      </c>
      <c r="L4444" s="169">
        <v>7678.74</v>
      </c>
      <c r="M4444" s="169">
        <v>99.942530000000005</v>
      </c>
      <c r="N4444" s="170">
        <v>7674.3270279999997</v>
      </c>
      <c r="O4444" s="169" t="str">
        <f t="shared" si="71"/>
        <v>SBA</v>
      </c>
    </row>
    <row r="4445" spans="1:15" hidden="1" outlineLevel="3" x14ac:dyDescent="0.25">
      <c r="A4445" s="169" t="s">
        <v>1386</v>
      </c>
      <c r="B4445" s="169" t="s">
        <v>1387</v>
      </c>
      <c r="C4445" s="169" t="s">
        <v>1381</v>
      </c>
      <c r="D4445" s="169">
        <v>2.4</v>
      </c>
      <c r="E4445" s="171">
        <v>15305</v>
      </c>
      <c r="I4445" s="171">
        <v>43466</v>
      </c>
      <c r="J4445" s="169">
        <v>2.36</v>
      </c>
      <c r="K4445" s="171">
        <v>46844</v>
      </c>
      <c r="L4445" s="169">
        <v>7592.46</v>
      </c>
      <c r="M4445" s="169">
        <v>99.942530000000005</v>
      </c>
      <c r="N4445" s="170">
        <v>7588.0966129999997</v>
      </c>
      <c r="O4445" s="169" t="str">
        <f t="shared" si="71"/>
        <v>SBA</v>
      </c>
    </row>
    <row r="4446" spans="1:15" hidden="1" outlineLevel="3" x14ac:dyDescent="0.25">
      <c r="A4446" s="169" t="s">
        <v>1386</v>
      </c>
      <c r="B4446" s="169" t="s">
        <v>1387</v>
      </c>
      <c r="C4446" s="169" t="s">
        <v>1381</v>
      </c>
      <c r="D4446" s="169">
        <v>2.4</v>
      </c>
      <c r="E4446" s="171">
        <v>15305</v>
      </c>
      <c r="I4446" s="171">
        <v>43466</v>
      </c>
      <c r="J4446" s="169">
        <v>2.36</v>
      </c>
      <c r="K4446" s="171">
        <v>46874</v>
      </c>
      <c r="L4446" s="169">
        <v>7507.07</v>
      </c>
      <c r="M4446" s="169">
        <v>99.942530000000005</v>
      </c>
      <c r="N4446" s="170">
        <v>7502.7556869999999</v>
      </c>
      <c r="O4446" s="169" t="str">
        <f t="shared" si="71"/>
        <v>SBA</v>
      </c>
    </row>
    <row r="4447" spans="1:15" hidden="1" outlineLevel="3" x14ac:dyDescent="0.25">
      <c r="A4447" s="169" t="s">
        <v>1386</v>
      </c>
      <c r="B4447" s="169" t="s">
        <v>1387</v>
      </c>
      <c r="C4447" s="169" t="s">
        <v>1381</v>
      </c>
      <c r="D4447" s="169">
        <v>2.4</v>
      </c>
      <c r="E4447" s="171">
        <v>15305</v>
      </c>
      <c r="I4447" s="171">
        <v>43466</v>
      </c>
      <c r="J4447" s="169">
        <v>2.36</v>
      </c>
      <c r="K4447" s="171">
        <v>46905</v>
      </c>
      <c r="L4447" s="169">
        <v>7422.55</v>
      </c>
      <c r="M4447" s="169">
        <v>99.942530000000005</v>
      </c>
      <c r="N4447" s="170">
        <v>7418.2842609999998</v>
      </c>
      <c r="O4447" s="169" t="str">
        <f t="shared" si="71"/>
        <v>SBA</v>
      </c>
    </row>
    <row r="4448" spans="1:15" hidden="1" outlineLevel="3" x14ac:dyDescent="0.25">
      <c r="A4448" s="169" t="s">
        <v>1386</v>
      </c>
      <c r="B4448" s="169" t="s">
        <v>1387</v>
      </c>
      <c r="C4448" s="169" t="s">
        <v>1381</v>
      </c>
      <c r="D4448" s="169">
        <v>2.4</v>
      </c>
      <c r="E4448" s="171">
        <v>15305</v>
      </c>
      <c r="I4448" s="171">
        <v>43466</v>
      </c>
      <c r="J4448" s="169">
        <v>2.36</v>
      </c>
      <c r="K4448" s="171">
        <v>46935</v>
      </c>
      <c r="L4448" s="169">
        <v>7338.89</v>
      </c>
      <c r="M4448" s="169">
        <v>99.942530000000005</v>
      </c>
      <c r="N4448" s="170">
        <v>7334.6723400000001</v>
      </c>
      <c r="O4448" s="169" t="str">
        <f t="shared" si="71"/>
        <v>SBA</v>
      </c>
    </row>
    <row r="4449" spans="1:16" hidden="1" outlineLevel="3" x14ac:dyDescent="0.25">
      <c r="A4449" s="169" t="s">
        <v>1386</v>
      </c>
      <c r="B4449" s="169" t="s">
        <v>1387</v>
      </c>
      <c r="C4449" s="169" t="s">
        <v>1381</v>
      </c>
      <c r="D4449" s="169">
        <v>2.4</v>
      </c>
      <c r="E4449" s="171">
        <v>15305</v>
      </c>
      <c r="I4449" s="171">
        <v>43466</v>
      </c>
      <c r="J4449" s="169">
        <v>2.36</v>
      </c>
      <c r="K4449" s="171">
        <v>46966</v>
      </c>
      <c r="L4449" s="169">
        <v>7256.1</v>
      </c>
      <c r="M4449" s="169">
        <v>99.942530000000005</v>
      </c>
      <c r="N4449" s="170">
        <v>7251.9299190000002</v>
      </c>
      <c r="O4449" s="169" t="str">
        <f t="shared" si="71"/>
        <v>SBA</v>
      </c>
    </row>
    <row r="4450" spans="1:16" hidden="1" outlineLevel="3" x14ac:dyDescent="0.25">
      <c r="A4450" s="169" t="s">
        <v>1386</v>
      </c>
      <c r="B4450" s="169" t="s">
        <v>1387</v>
      </c>
      <c r="C4450" s="169" t="s">
        <v>1381</v>
      </c>
      <c r="D4450" s="169">
        <v>2.4</v>
      </c>
      <c r="E4450" s="171">
        <v>15305</v>
      </c>
      <c r="I4450" s="171">
        <v>43466</v>
      </c>
      <c r="J4450" s="169">
        <v>2.36</v>
      </c>
      <c r="K4450" s="171">
        <v>46997</v>
      </c>
      <c r="L4450" s="169">
        <v>7174.15</v>
      </c>
      <c r="M4450" s="169">
        <v>99.942530000000005</v>
      </c>
      <c r="N4450" s="170">
        <v>7170.027016</v>
      </c>
      <c r="O4450" s="169" t="str">
        <f t="shared" si="71"/>
        <v>SBA</v>
      </c>
    </row>
    <row r="4451" spans="1:16" hidden="1" outlineLevel="3" x14ac:dyDescent="0.25">
      <c r="A4451" s="169" t="s">
        <v>1386</v>
      </c>
      <c r="B4451" s="169" t="s">
        <v>1387</v>
      </c>
      <c r="C4451" s="169" t="s">
        <v>1381</v>
      </c>
      <c r="D4451" s="169">
        <v>2.4</v>
      </c>
      <c r="E4451" s="171">
        <v>15305</v>
      </c>
      <c r="I4451" s="171">
        <v>43466</v>
      </c>
      <c r="J4451" s="169">
        <v>2.36</v>
      </c>
      <c r="K4451" s="171">
        <v>47027</v>
      </c>
      <c r="L4451" s="169">
        <v>502264.03</v>
      </c>
      <c r="M4451" s="169">
        <v>99.942530000000005</v>
      </c>
      <c r="N4451" s="170">
        <v>501975.37890000001</v>
      </c>
      <c r="O4451" s="169" t="str">
        <f t="shared" si="71"/>
        <v>SBA</v>
      </c>
    </row>
    <row r="4452" spans="1:16" outlineLevel="2" collapsed="1" x14ac:dyDescent="0.25">
      <c r="E4452" s="171"/>
      <c r="I4452" s="171"/>
      <c r="K4452" s="171"/>
      <c r="N4452" s="170">
        <f>SUBTOTAL(9,N3968:N4451)</f>
        <v>8247090.0701990034</v>
      </c>
      <c r="O4452" s="172" t="s">
        <v>1374</v>
      </c>
    </row>
    <row r="4453" spans="1:16" outlineLevel="1" x14ac:dyDescent="0.25">
      <c r="C4453" s="172" t="s">
        <v>1388</v>
      </c>
      <c r="D4453" s="170">
        <f>+D4464</f>
        <v>18562373.07</v>
      </c>
      <c r="E4453" s="173">
        <f>+M4453-D4453</f>
        <v>-108.48409099131823</v>
      </c>
      <c r="I4453" s="171"/>
      <c r="K4453" s="171"/>
      <c r="M4453" s="170">
        <f>+N4453+N3967</f>
        <v>18562264.585909009</v>
      </c>
      <c r="N4453" s="170">
        <f>SUBTOTAL(9,N3968:N4451)</f>
        <v>8247090.0701990034</v>
      </c>
    </row>
    <row r="4454" spans="1:16" ht="15.75" thickBot="1" x14ac:dyDescent="0.3">
      <c r="C4454" s="172" t="s">
        <v>1389</v>
      </c>
      <c r="D4454" s="174">
        <f>+D3862+D4453</f>
        <v>78337380.110000014</v>
      </c>
      <c r="E4454" s="173">
        <f>+M4454-D4454</f>
        <v>-2831285.1169616133</v>
      </c>
      <c r="I4454" s="171"/>
      <c r="K4454" s="171"/>
      <c r="M4454" s="174">
        <f>+M3862+M4453</f>
        <v>75506094.993038401</v>
      </c>
      <c r="N4454" s="170">
        <f>SUBTOTAL(9,N2:N4451)</f>
        <v>75506094.99303852</v>
      </c>
    </row>
    <row r="4455" spans="1:16" ht="15.75" thickTop="1" x14ac:dyDescent="0.25">
      <c r="K4455" s="171"/>
    </row>
    <row r="4456" spans="1:16" x14ac:dyDescent="0.25">
      <c r="K4456" s="171"/>
    </row>
    <row r="4457" spans="1:16" x14ac:dyDescent="0.25">
      <c r="K4457" s="171"/>
    </row>
    <row r="4458" spans="1:16" x14ac:dyDescent="0.25">
      <c r="B4458" s="169">
        <v>1204500</v>
      </c>
      <c r="C4458" s="169" t="s">
        <v>1390</v>
      </c>
      <c r="D4458" s="170">
        <v>100899112.7</v>
      </c>
      <c r="K4458" s="171"/>
    </row>
    <row r="4459" spans="1:16" x14ac:dyDescent="0.25">
      <c r="B4459" s="169">
        <v>1204501</v>
      </c>
      <c r="C4459" s="169" t="s">
        <v>1391</v>
      </c>
      <c r="D4459" s="170">
        <v>-41124105.659999996</v>
      </c>
      <c r="K4459" s="171"/>
    </row>
    <row r="4460" spans="1:16" x14ac:dyDescent="0.25">
      <c r="D4460" s="175">
        <f>+D4458+D4459</f>
        <v>59775007.040000007</v>
      </c>
      <c r="K4460" s="171"/>
    </row>
    <row r="4461" spans="1:16" x14ac:dyDescent="0.25">
      <c r="J4461" s="183" t="s">
        <v>2117</v>
      </c>
      <c r="K4461" s="183"/>
      <c r="L4461" s="183"/>
      <c r="M4461" s="183"/>
      <c r="N4461" s="183"/>
      <c r="O4461" s="183"/>
      <c r="P4461"/>
    </row>
    <row r="4462" spans="1:16" x14ac:dyDescent="0.25">
      <c r="B4462" s="169">
        <v>1213000</v>
      </c>
      <c r="C4462" s="169" t="s">
        <v>1392</v>
      </c>
      <c r="D4462" s="170">
        <v>22374006.09</v>
      </c>
      <c r="J4462" s="183"/>
      <c r="K4462" s="183" t="s">
        <v>1435</v>
      </c>
      <c r="L4462" s="183"/>
      <c r="M4462" s="183"/>
      <c r="N4462" s="183"/>
      <c r="O4462" s="183"/>
      <c r="P4462"/>
    </row>
    <row r="4463" spans="1:16" x14ac:dyDescent="0.25">
      <c r="B4463" s="169">
        <v>1213001</v>
      </c>
      <c r="C4463" s="169" t="s">
        <v>1393</v>
      </c>
      <c r="D4463" s="170">
        <v>-3811633.02</v>
      </c>
      <c r="J4463" s="183"/>
      <c r="K4463" s="183" t="s">
        <v>1441</v>
      </c>
      <c r="L4463" s="183"/>
      <c r="M4463" s="183"/>
      <c r="N4463" s="183"/>
      <c r="O4463" s="183"/>
      <c r="P4463"/>
    </row>
    <row r="4464" spans="1:16" x14ac:dyDescent="0.25">
      <c r="D4464" s="175">
        <f>+D4462+D4463</f>
        <v>18562373.07</v>
      </c>
      <c r="J4464"/>
      <c r="K4464" s="184" t="s">
        <v>2111</v>
      </c>
      <c r="L4464"/>
      <c r="M4464"/>
      <c r="N4464"/>
      <c r="O4464"/>
      <c r="P4464"/>
    </row>
    <row r="4465" spans="11:11" x14ac:dyDescent="0.25">
      <c r="K4465" s="171"/>
    </row>
    <row r="4466" spans="11:11" x14ac:dyDescent="0.25">
      <c r="K4466" s="171"/>
    </row>
    <row r="4467" spans="11:11" x14ac:dyDescent="0.25">
      <c r="K4467" s="171"/>
    </row>
    <row r="4468" spans="11:11" x14ac:dyDescent="0.25">
      <c r="K4468" s="171"/>
    </row>
    <row r="4469" spans="11:11" x14ac:dyDescent="0.25">
      <c r="K4469" s="171"/>
    </row>
    <row r="4470" spans="11:11" x14ac:dyDescent="0.25">
      <c r="K4470" s="171"/>
    </row>
    <row r="4471" spans="11:11" x14ac:dyDescent="0.25">
      <c r="K4471" s="171"/>
    </row>
    <row r="4472" spans="11:11" x14ac:dyDescent="0.25">
      <c r="K4472" s="171"/>
    </row>
    <row r="4473" spans="11:11" x14ac:dyDescent="0.25">
      <c r="K4473" s="171"/>
    </row>
    <row r="4474" spans="11:11" x14ac:dyDescent="0.25">
      <c r="K4474" s="171"/>
    </row>
    <row r="4475" spans="11:11" x14ac:dyDescent="0.25">
      <c r="K4475" s="171"/>
    </row>
    <row r="4476" spans="11:11" x14ac:dyDescent="0.25">
      <c r="K4476" s="171"/>
    </row>
    <row r="4477" spans="11:11" x14ac:dyDescent="0.25">
      <c r="K4477" s="171"/>
    </row>
    <row r="4478" spans="11:11" x14ac:dyDescent="0.25">
      <c r="K4478" s="171"/>
    </row>
    <row r="4479" spans="11:11" x14ac:dyDescent="0.25">
      <c r="K4479" s="171"/>
    </row>
    <row r="4480" spans="11:11" x14ac:dyDescent="0.25">
      <c r="K4480" s="171"/>
    </row>
    <row r="4481" spans="11:11" x14ac:dyDescent="0.25">
      <c r="K4481" s="171"/>
    </row>
    <row r="4482" spans="11:11" x14ac:dyDescent="0.25">
      <c r="K4482" s="171"/>
    </row>
    <row r="4483" spans="11:11" x14ac:dyDescent="0.25">
      <c r="K4483" s="171"/>
    </row>
    <row r="4484" spans="11:11" x14ac:dyDescent="0.25">
      <c r="K4484" s="171"/>
    </row>
    <row r="4485" spans="11:11" x14ac:dyDescent="0.25">
      <c r="K4485" s="171"/>
    </row>
    <row r="4486" spans="11:11" x14ac:dyDescent="0.25">
      <c r="K4486" s="171"/>
    </row>
    <row r="4487" spans="11:11" x14ac:dyDescent="0.25">
      <c r="K4487" s="171"/>
    </row>
    <row r="4488" spans="11:11" x14ac:dyDescent="0.25">
      <c r="K4488" s="171"/>
    </row>
    <row r="4489" spans="11:11" x14ac:dyDescent="0.25">
      <c r="K4489" s="171"/>
    </row>
    <row r="4490" spans="11:11" x14ac:dyDescent="0.25">
      <c r="K4490" s="171"/>
    </row>
    <row r="4491" spans="11:11" x14ac:dyDescent="0.25">
      <c r="K4491" s="171"/>
    </row>
    <row r="4492" spans="11:11" x14ac:dyDescent="0.25">
      <c r="K4492" s="171"/>
    </row>
    <row r="4493" spans="11:11" x14ac:dyDescent="0.25">
      <c r="K4493" s="171"/>
    </row>
    <row r="4494" spans="11:11" x14ac:dyDescent="0.25">
      <c r="K4494" s="171"/>
    </row>
    <row r="4495" spans="11:11" x14ac:dyDescent="0.25">
      <c r="K4495" s="171"/>
    </row>
    <row r="4496" spans="11:11" x14ac:dyDescent="0.25">
      <c r="K4496" s="171"/>
    </row>
    <row r="4497" spans="11:11" x14ac:dyDescent="0.25">
      <c r="K4497" s="171"/>
    </row>
    <row r="4498" spans="11:11" x14ac:dyDescent="0.25">
      <c r="K4498" s="171"/>
    </row>
    <row r="4499" spans="11:11" x14ac:dyDescent="0.25">
      <c r="K4499" s="171"/>
    </row>
    <row r="4500" spans="11:11" x14ac:dyDescent="0.25">
      <c r="K4500" s="171"/>
    </row>
    <row r="4501" spans="11:11" x14ac:dyDescent="0.25">
      <c r="K4501" s="171"/>
    </row>
    <row r="4502" spans="11:11" x14ac:dyDescent="0.25">
      <c r="K4502" s="171"/>
    </row>
    <row r="4503" spans="11:11" x14ac:dyDescent="0.25">
      <c r="K4503" s="171"/>
    </row>
    <row r="4504" spans="11:11" x14ac:dyDescent="0.25">
      <c r="K4504" s="171"/>
    </row>
    <row r="4505" spans="11:11" x14ac:dyDescent="0.25">
      <c r="K4505" s="171"/>
    </row>
    <row r="4506" spans="11:11" x14ac:dyDescent="0.25">
      <c r="K4506" s="171"/>
    </row>
    <row r="4507" spans="11:11" x14ac:dyDescent="0.25">
      <c r="K4507" s="171"/>
    </row>
    <row r="4508" spans="11:11" x14ac:dyDescent="0.25">
      <c r="K4508" s="171"/>
    </row>
    <row r="4509" spans="11:11" x14ac:dyDescent="0.25">
      <c r="K4509" s="171"/>
    </row>
    <row r="4510" spans="11:11" x14ac:dyDescent="0.25">
      <c r="K4510" s="171"/>
    </row>
    <row r="4511" spans="11:11" x14ac:dyDescent="0.25">
      <c r="K4511" s="171"/>
    </row>
    <row r="4512" spans="11:11" x14ac:dyDescent="0.25">
      <c r="K4512" s="171"/>
    </row>
    <row r="4513" spans="11:11" x14ac:dyDescent="0.25">
      <c r="K4513" s="171"/>
    </row>
    <row r="4514" spans="11:11" x14ac:dyDescent="0.25">
      <c r="K4514" s="171"/>
    </row>
    <row r="4515" spans="11:11" x14ac:dyDescent="0.25">
      <c r="K4515" s="171"/>
    </row>
    <row r="4516" spans="11:11" x14ac:dyDescent="0.25">
      <c r="K4516" s="171"/>
    </row>
    <row r="4517" spans="11:11" x14ac:dyDescent="0.25">
      <c r="K4517" s="171"/>
    </row>
    <row r="4518" spans="11:11" x14ac:dyDescent="0.25">
      <c r="K4518" s="171"/>
    </row>
    <row r="4519" spans="11:11" x14ac:dyDescent="0.25">
      <c r="K4519" s="171"/>
    </row>
    <row r="4520" spans="11:11" x14ac:dyDescent="0.25">
      <c r="K4520" s="171"/>
    </row>
    <row r="4521" spans="11:11" x14ac:dyDescent="0.25">
      <c r="K4521" s="171"/>
    </row>
    <row r="4522" spans="11:11" x14ac:dyDescent="0.25">
      <c r="K4522" s="171"/>
    </row>
    <row r="4523" spans="11:11" x14ac:dyDescent="0.25">
      <c r="K4523" s="171"/>
    </row>
    <row r="4524" spans="11:11" x14ac:dyDescent="0.25">
      <c r="K4524" s="171"/>
    </row>
    <row r="4525" spans="11:11" x14ac:dyDescent="0.25">
      <c r="K4525" s="171"/>
    </row>
    <row r="4526" spans="11:11" x14ac:dyDescent="0.25">
      <c r="K4526" s="171"/>
    </row>
    <row r="4527" spans="11:11" x14ac:dyDescent="0.25">
      <c r="K4527" s="171"/>
    </row>
    <row r="4528" spans="11:11" x14ac:dyDescent="0.25">
      <c r="K4528" s="171"/>
    </row>
    <row r="4529" spans="11:11" x14ac:dyDescent="0.25">
      <c r="K4529" s="171"/>
    </row>
    <row r="4530" spans="11:11" x14ac:dyDescent="0.25">
      <c r="K4530" s="171"/>
    </row>
    <row r="4531" spans="11:11" x14ac:dyDescent="0.25">
      <c r="K4531" s="171"/>
    </row>
    <row r="4532" spans="11:11" x14ac:dyDescent="0.25">
      <c r="K4532" s="171"/>
    </row>
    <row r="4533" spans="11:11" x14ac:dyDescent="0.25">
      <c r="K4533" s="171"/>
    </row>
    <row r="4534" spans="11:11" x14ac:dyDescent="0.25">
      <c r="K4534" s="171"/>
    </row>
    <row r="4535" spans="11:11" x14ac:dyDescent="0.25">
      <c r="K4535" s="171"/>
    </row>
    <row r="4536" spans="11:11" x14ac:dyDescent="0.25">
      <c r="K4536" s="171"/>
    </row>
    <row r="4537" spans="11:11" x14ac:dyDescent="0.25">
      <c r="K4537" s="171"/>
    </row>
    <row r="4538" spans="11:11" x14ac:dyDescent="0.25">
      <c r="K4538" s="171"/>
    </row>
    <row r="4539" spans="11:11" x14ac:dyDescent="0.25">
      <c r="K4539" s="171"/>
    </row>
    <row r="4540" spans="11:11" x14ac:dyDescent="0.25">
      <c r="K4540" s="171"/>
    </row>
    <row r="4541" spans="11:11" x14ac:dyDescent="0.25">
      <c r="K4541" s="171"/>
    </row>
    <row r="4542" spans="11:11" x14ac:dyDescent="0.25">
      <c r="K4542" s="171"/>
    </row>
    <row r="4543" spans="11:11" x14ac:dyDescent="0.25">
      <c r="K4543" s="171"/>
    </row>
    <row r="4544" spans="11:11" x14ac:dyDescent="0.25">
      <c r="K4544" s="171"/>
    </row>
    <row r="4545" spans="11:11" x14ac:dyDescent="0.25">
      <c r="K4545" s="171"/>
    </row>
    <row r="4546" spans="11:11" x14ac:dyDescent="0.25">
      <c r="K4546" s="171"/>
    </row>
    <row r="4547" spans="11:11" x14ac:dyDescent="0.25">
      <c r="K4547" s="171"/>
    </row>
    <row r="4548" spans="11:11" x14ac:dyDescent="0.25">
      <c r="K4548" s="171"/>
    </row>
    <row r="4549" spans="11:11" x14ac:dyDescent="0.25">
      <c r="K4549" s="171"/>
    </row>
    <row r="4550" spans="11:11" x14ac:dyDescent="0.25">
      <c r="K4550" s="171"/>
    </row>
    <row r="4551" spans="11:11" x14ac:dyDescent="0.25">
      <c r="K4551" s="171"/>
    </row>
    <row r="4552" spans="11:11" x14ac:dyDescent="0.25">
      <c r="K4552" s="171"/>
    </row>
    <row r="4553" spans="11:11" x14ac:dyDescent="0.25">
      <c r="K4553" s="171"/>
    </row>
    <row r="4554" spans="11:11" x14ac:dyDescent="0.25">
      <c r="K4554" s="171"/>
    </row>
    <row r="4555" spans="11:11" x14ac:dyDescent="0.25">
      <c r="K4555" s="171"/>
    </row>
    <row r="4556" spans="11:11" x14ac:dyDescent="0.25">
      <c r="K4556" s="171"/>
    </row>
    <row r="4557" spans="11:11" x14ac:dyDescent="0.25">
      <c r="K4557" s="171"/>
    </row>
    <row r="4558" spans="11:11" x14ac:dyDescent="0.25">
      <c r="K4558" s="171"/>
    </row>
    <row r="4559" spans="11:11" x14ac:dyDescent="0.25">
      <c r="K4559" s="171"/>
    </row>
    <row r="4560" spans="11:11" x14ac:dyDescent="0.25">
      <c r="K4560" s="171"/>
    </row>
    <row r="4561" spans="11:11" x14ac:dyDescent="0.25">
      <c r="K4561" s="171"/>
    </row>
    <row r="4562" spans="11:11" x14ac:dyDescent="0.25">
      <c r="K4562" s="171"/>
    </row>
    <row r="4563" spans="11:11" x14ac:dyDescent="0.25">
      <c r="K4563" s="171"/>
    </row>
    <row r="4564" spans="11:11" x14ac:dyDescent="0.25">
      <c r="K4564" s="171"/>
    </row>
    <row r="4565" spans="11:11" x14ac:dyDescent="0.25">
      <c r="K4565" s="171"/>
    </row>
    <row r="4566" spans="11:11" x14ac:dyDescent="0.25">
      <c r="K4566" s="171"/>
    </row>
    <row r="4567" spans="11:11" x14ac:dyDescent="0.25">
      <c r="K4567" s="171"/>
    </row>
    <row r="4568" spans="11:11" x14ac:dyDescent="0.25">
      <c r="K4568" s="171"/>
    </row>
    <row r="4569" spans="11:11" x14ac:dyDescent="0.25">
      <c r="K4569" s="171"/>
    </row>
    <row r="4570" spans="11:11" x14ac:dyDescent="0.25">
      <c r="K4570" s="171"/>
    </row>
    <row r="4571" spans="11:11" x14ac:dyDescent="0.25">
      <c r="K4571" s="171"/>
    </row>
    <row r="4572" spans="11:11" x14ac:dyDescent="0.25">
      <c r="K4572" s="171"/>
    </row>
    <row r="4573" spans="11:11" x14ac:dyDescent="0.25">
      <c r="K4573" s="171"/>
    </row>
    <row r="4574" spans="11:11" x14ac:dyDescent="0.25">
      <c r="K4574" s="171"/>
    </row>
    <row r="4575" spans="11:11" x14ac:dyDescent="0.25">
      <c r="K4575" s="171"/>
    </row>
    <row r="4576" spans="11:11" x14ac:dyDescent="0.25">
      <c r="K4576" s="17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6204"/>
  </sheetPr>
  <dimension ref="A1:I256"/>
  <sheetViews>
    <sheetView topLeftCell="D218" zoomScaleNormal="100" workbookViewId="0">
      <selection activeCell="E242" sqref="E242"/>
    </sheetView>
  </sheetViews>
  <sheetFormatPr defaultRowHeight="12.75" x14ac:dyDescent="0.2"/>
  <cols>
    <col min="1" max="1" width="45.5703125" style="161" bestFit="1" customWidth="1"/>
    <col min="2" max="4" width="20.7109375" style="161" customWidth="1"/>
    <col min="5" max="5" width="29.28515625" style="161" bestFit="1" customWidth="1"/>
    <col min="6" max="8" width="20.7109375" style="161" customWidth="1"/>
    <col min="9" max="9" width="20.7109375" style="163" customWidth="1"/>
    <col min="10" max="10" width="9.140625" style="161"/>
    <col min="11" max="11" width="11.140625" style="161" bestFit="1" customWidth="1"/>
    <col min="12" max="12" width="9.5703125" style="161" bestFit="1" customWidth="1"/>
    <col min="13" max="16384" width="9.140625" style="161"/>
  </cols>
  <sheetData>
    <row r="1" spans="1:9" x14ac:dyDescent="0.2">
      <c r="A1" s="161" t="s">
        <v>1022</v>
      </c>
      <c r="B1" s="161" t="s">
        <v>1023</v>
      </c>
      <c r="C1" s="161" t="s">
        <v>1024</v>
      </c>
      <c r="D1" s="161" t="s">
        <v>1025</v>
      </c>
      <c r="E1" s="162" t="s">
        <v>1026</v>
      </c>
      <c r="F1" s="161" t="s">
        <v>1027</v>
      </c>
      <c r="G1" s="161" t="s">
        <v>1028</v>
      </c>
      <c r="H1" s="161" t="s">
        <v>1029</v>
      </c>
      <c r="I1" s="163" t="s">
        <v>1030</v>
      </c>
    </row>
    <row r="2" spans="1:9" x14ac:dyDescent="0.2">
      <c r="A2" s="161" t="s">
        <v>1031</v>
      </c>
      <c r="B2" s="161">
        <v>23623</v>
      </c>
      <c r="C2" s="161">
        <v>610</v>
      </c>
      <c r="D2" s="162" t="s">
        <v>1032</v>
      </c>
      <c r="E2" s="161" t="s">
        <v>1033</v>
      </c>
      <c r="F2" s="161">
        <v>45.47</v>
      </c>
      <c r="G2" s="161">
        <v>1.5</v>
      </c>
      <c r="H2" s="164">
        <v>43007</v>
      </c>
      <c r="I2" s="164">
        <v>43379</v>
      </c>
    </row>
    <row r="3" spans="1:9" x14ac:dyDescent="0.2">
      <c r="A3" s="161" t="s">
        <v>1034</v>
      </c>
      <c r="B3" s="161">
        <v>57686</v>
      </c>
      <c r="C3" s="161">
        <v>54322</v>
      </c>
      <c r="D3" s="162" t="s">
        <v>1032</v>
      </c>
      <c r="E3" s="161" t="s">
        <v>1035</v>
      </c>
      <c r="F3" s="161">
        <v>249000</v>
      </c>
      <c r="G3" s="161">
        <v>1.4</v>
      </c>
      <c r="H3" s="164">
        <v>42306</v>
      </c>
      <c r="I3" s="164">
        <v>43401</v>
      </c>
    </row>
    <row r="4" spans="1:9" x14ac:dyDescent="0.2">
      <c r="A4" s="161" t="s">
        <v>1036</v>
      </c>
      <c r="B4" s="161">
        <v>1673</v>
      </c>
      <c r="D4" s="162" t="s">
        <v>1032</v>
      </c>
      <c r="E4" s="161" t="s">
        <v>1035</v>
      </c>
      <c r="F4" s="161">
        <v>249000</v>
      </c>
      <c r="G4" s="161">
        <v>1.45</v>
      </c>
      <c r="H4" s="164">
        <v>42306</v>
      </c>
      <c r="I4" s="164">
        <v>43402</v>
      </c>
    </row>
    <row r="5" spans="1:9" x14ac:dyDescent="0.2">
      <c r="A5" s="161" t="s">
        <v>1037</v>
      </c>
      <c r="B5" s="161">
        <v>58296</v>
      </c>
      <c r="C5" s="161" t="s">
        <v>1038</v>
      </c>
      <c r="D5" s="162" t="s">
        <v>1032</v>
      </c>
      <c r="E5" s="161" t="s">
        <v>1035</v>
      </c>
      <c r="F5" s="161">
        <v>249000</v>
      </c>
      <c r="G5" s="161">
        <v>1.45</v>
      </c>
      <c r="H5" s="164">
        <v>42306</v>
      </c>
      <c r="I5" s="164">
        <v>43402</v>
      </c>
    </row>
    <row r="6" spans="1:9" x14ac:dyDescent="0.2">
      <c r="A6" s="161" t="s">
        <v>1039</v>
      </c>
      <c r="B6" s="161">
        <v>58823</v>
      </c>
      <c r="C6" s="161">
        <v>8744683353</v>
      </c>
      <c r="D6" s="162" t="s">
        <v>1032</v>
      </c>
      <c r="E6" s="161" t="s">
        <v>1035</v>
      </c>
      <c r="F6" s="161">
        <v>99000</v>
      </c>
      <c r="G6" s="161">
        <v>1.45</v>
      </c>
      <c r="H6" s="164">
        <v>42306</v>
      </c>
      <c r="I6" s="164">
        <v>43402</v>
      </c>
    </row>
    <row r="7" spans="1:9" x14ac:dyDescent="0.2">
      <c r="A7" s="161" t="s">
        <v>1039</v>
      </c>
      <c r="B7" s="161">
        <v>58823</v>
      </c>
      <c r="C7" s="161">
        <v>8761344582</v>
      </c>
      <c r="D7" s="162" t="s">
        <v>1032</v>
      </c>
      <c r="E7" s="161" t="s">
        <v>1035</v>
      </c>
      <c r="F7" s="161">
        <v>51000</v>
      </c>
      <c r="G7" s="161">
        <v>1.45</v>
      </c>
      <c r="H7" s="164">
        <v>42306</v>
      </c>
      <c r="I7" s="164">
        <v>43402</v>
      </c>
    </row>
    <row r="8" spans="1:9" x14ac:dyDescent="0.2">
      <c r="A8" s="161" t="s">
        <v>1039</v>
      </c>
      <c r="B8" s="161">
        <v>58823</v>
      </c>
      <c r="C8" s="161">
        <v>8743633540</v>
      </c>
      <c r="D8" s="162" t="s">
        <v>1032</v>
      </c>
      <c r="E8" s="161" t="s">
        <v>1035</v>
      </c>
      <c r="F8" s="161">
        <v>99000</v>
      </c>
      <c r="G8" s="161">
        <v>1.45</v>
      </c>
      <c r="H8" s="164">
        <v>42306</v>
      </c>
      <c r="I8" s="164">
        <v>43402</v>
      </c>
    </row>
    <row r="9" spans="1:9" x14ac:dyDescent="0.2">
      <c r="A9" s="161" t="s">
        <v>1040</v>
      </c>
      <c r="B9" s="161">
        <v>10595</v>
      </c>
      <c r="C9" s="161">
        <v>60319</v>
      </c>
      <c r="D9" s="162" t="s">
        <v>1032</v>
      </c>
      <c r="E9" s="161" t="s">
        <v>1035</v>
      </c>
      <c r="F9" s="161">
        <v>249000</v>
      </c>
      <c r="G9" s="161">
        <v>1.4059999999999999</v>
      </c>
      <c r="H9" s="164">
        <v>42306</v>
      </c>
      <c r="I9" s="164">
        <v>43402</v>
      </c>
    </row>
    <row r="10" spans="1:9" x14ac:dyDescent="0.2">
      <c r="A10" s="161" t="s">
        <v>1041</v>
      </c>
      <c r="B10" s="161">
        <v>8889</v>
      </c>
      <c r="C10" s="161">
        <v>21131</v>
      </c>
      <c r="D10" s="162" t="s">
        <v>1032</v>
      </c>
      <c r="E10" s="161" t="s">
        <v>1035</v>
      </c>
      <c r="F10" s="161">
        <v>99000</v>
      </c>
      <c r="G10" s="161">
        <v>1.6</v>
      </c>
      <c r="H10" s="164">
        <v>42306</v>
      </c>
      <c r="I10" s="164">
        <v>43402</v>
      </c>
    </row>
    <row r="11" spans="1:9" x14ac:dyDescent="0.2">
      <c r="A11" s="161" t="s">
        <v>1041</v>
      </c>
      <c r="B11" s="161">
        <v>8889</v>
      </c>
      <c r="C11" s="161">
        <v>21132</v>
      </c>
      <c r="D11" s="162" t="s">
        <v>1032</v>
      </c>
      <c r="E11" s="161" t="s">
        <v>1035</v>
      </c>
      <c r="F11" s="161">
        <v>99000</v>
      </c>
      <c r="G11" s="161">
        <v>1.6</v>
      </c>
      <c r="H11" s="164">
        <v>42306</v>
      </c>
      <c r="I11" s="164">
        <v>43402</v>
      </c>
    </row>
    <row r="12" spans="1:9" x14ac:dyDescent="0.2">
      <c r="A12" s="161" t="s">
        <v>1041</v>
      </c>
      <c r="B12" s="161">
        <v>8889</v>
      </c>
      <c r="C12" s="161">
        <v>21133</v>
      </c>
      <c r="D12" s="162" t="s">
        <v>1032</v>
      </c>
      <c r="E12" s="161" t="s">
        <v>1035</v>
      </c>
      <c r="F12" s="161">
        <v>51000</v>
      </c>
      <c r="G12" s="161">
        <v>1.6</v>
      </c>
      <c r="H12" s="164">
        <v>42306</v>
      </c>
      <c r="I12" s="164">
        <v>43402</v>
      </c>
    </row>
    <row r="13" spans="1:9" x14ac:dyDescent="0.2">
      <c r="A13" s="161" t="s">
        <v>1042</v>
      </c>
      <c r="B13" s="161">
        <v>29708</v>
      </c>
      <c r="C13" s="161">
        <v>416835</v>
      </c>
      <c r="D13" s="162" t="s">
        <v>1032</v>
      </c>
      <c r="E13" s="161" t="s">
        <v>1035</v>
      </c>
      <c r="F13" s="161">
        <v>249000</v>
      </c>
      <c r="G13" s="161">
        <v>1.6</v>
      </c>
      <c r="H13" s="164">
        <v>42306</v>
      </c>
      <c r="I13" s="164">
        <v>43402</v>
      </c>
    </row>
    <row r="14" spans="1:9" x14ac:dyDescent="0.2">
      <c r="A14" s="161" t="s">
        <v>1043</v>
      </c>
      <c r="B14" s="161">
        <v>11035</v>
      </c>
      <c r="C14" s="161">
        <v>1089185</v>
      </c>
      <c r="D14" s="162" t="s">
        <v>1032</v>
      </c>
      <c r="E14" s="161" t="s">
        <v>1035</v>
      </c>
      <c r="F14" s="161">
        <v>249000</v>
      </c>
      <c r="G14" s="161">
        <v>1.401</v>
      </c>
      <c r="H14" s="164">
        <v>42306</v>
      </c>
      <c r="I14" s="164">
        <v>43402</v>
      </c>
    </row>
    <row r="15" spans="1:9" x14ac:dyDescent="0.2">
      <c r="A15" s="161" t="s">
        <v>1044</v>
      </c>
      <c r="B15" s="161">
        <v>27314</v>
      </c>
      <c r="C15" s="161">
        <v>10058767</v>
      </c>
      <c r="D15" s="162" t="s">
        <v>1032</v>
      </c>
      <c r="E15" s="161" t="s">
        <v>1035</v>
      </c>
      <c r="F15" s="161">
        <v>249000</v>
      </c>
      <c r="G15" s="161">
        <v>1.62</v>
      </c>
      <c r="H15" s="164">
        <v>42306</v>
      </c>
      <c r="I15" s="164">
        <v>43402</v>
      </c>
    </row>
    <row r="16" spans="1:9" x14ac:dyDescent="0.2">
      <c r="A16" s="161" t="s">
        <v>1045</v>
      </c>
      <c r="B16" s="161">
        <v>1867</v>
      </c>
      <c r="C16" s="161">
        <v>50021</v>
      </c>
      <c r="D16" s="162" t="s">
        <v>1032</v>
      </c>
      <c r="E16" s="161" t="s">
        <v>1035</v>
      </c>
      <c r="F16" s="161">
        <v>249000</v>
      </c>
      <c r="G16" s="161">
        <v>1.4</v>
      </c>
      <c r="H16" s="164">
        <v>42306</v>
      </c>
      <c r="I16" s="164">
        <v>43402</v>
      </c>
    </row>
    <row r="17" spans="1:9" x14ac:dyDescent="0.2">
      <c r="A17" s="161" t="s">
        <v>1046</v>
      </c>
      <c r="B17" s="161">
        <v>10319</v>
      </c>
      <c r="C17" s="161">
        <v>37009046</v>
      </c>
      <c r="D17" s="162" t="s">
        <v>1032</v>
      </c>
      <c r="E17" s="161" t="s">
        <v>1035</v>
      </c>
      <c r="F17" s="161">
        <v>249000</v>
      </c>
      <c r="G17" s="161">
        <v>1.351</v>
      </c>
      <c r="H17" s="164">
        <v>42307</v>
      </c>
      <c r="I17" s="164">
        <v>43402</v>
      </c>
    </row>
    <row r="18" spans="1:9" x14ac:dyDescent="0.2">
      <c r="A18" s="161" t="s">
        <v>1047</v>
      </c>
      <c r="B18" s="161">
        <v>30387</v>
      </c>
      <c r="C18" s="161">
        <v>1888000014026</v>
      </c>
      <c r="D18" s="162" t="s">
        <v>1032</v>
      </c>
      <c r="E18" s="161" t="s">
        <v>1035</v>
      </c>
      <c r="F18" s="161">
        <v>248000</v>
      </c>
      <c r="G18" s="161">
        <v>1.6</v>
      </c>
      <c r="H18" s="164">
        <v>42310</v>
      </c>
      <c r="I18" s="164">
        <v>43405</v>
      </c>
    </row>
    <row r="19" spans="1:9" x14ac:dyDescent="0.2">
      <c r="A19" s="161" t="s">
        <v>1048</v>
      </c>
      <c r="B19" s="161">
        <v>3603</v>
      </c>
      <c r="C19" s="161">
        <v>17022</v>
      </c>
      <c r="D19" s="162" t="s">
        <v>1032</v>
      </c>
      <c r="E19" s="161" t="s">
        <v>1035</v>
      </c>
      <c r="F19" s="161">
        <v>249000</v>
      </c>
      <c r="G19" s="161">
        <v>1.4019999999999999</v>
      </c>
      <c r="H19" s="164">
        <v>42312</v>
      </c>
      <c r="I19" s="164">
        <v>43409</v>
      </c>
    </row>
    <row r="20" spans="1:9" x14ac:dyDescent="0.2">
      <c r="A20" s="161" t="s">
        <v>1039</v>
      </c>
      <c r="B20" s="161">
        <v>58823</v>
      </c>
      <c r="D20" s="162" t="s">
        <v>1032</v>
      </c>
      <c r="E20" s="161" t="s">
        <v>1035</v>
      </c>
      <c r="F20" s="161">
        <v>249000</v>
      </c>
      <c r="G20" s="161">
        <v>1.351</v>
      </c>
      <c r="H20" s="164">
        <v>42313</v>
      </c>
      <c r="I20" s="164">
        <v>43409</v>
      </c>
    </row>
    <row r="21" spans="1:9" x14ac:dyDescent="0.2">
      <c r="A21" s="161" t="s">
        <v>1049</v>
      </c>
      <c r="B21" s="161">
        <v>58502</v>
      </c>
      <c r="D21" s="162" t="s">
        <v>1032</v>
      </c>
      <c r="E21" s="161" t="s">
        <v>1035</v>
      </c>
      <c r="F21" s="161">
        <v>249000</v>
      </c>
      <c r="G21" s="161">
        <v>1.39</v>
      </c>
      <c r="H21" s="164">
        <v>42313</v>
      </c>
      <c r="I21" s="164">
        <v>43409</v>
      </c>
    </row>
    <row r="22" spans="1:9" x14ac:dyDescent="0.2">
      <c r="A22" s="161" t="s">
        <v>1050</v>
      </c>
      <c r="B22" s="161">
        <v>10384</v>
      </c>
      <c r="C22" s="161">
        <v>218068</v>
      </c>
      <c r="D22" s="162" t="s">
        <v>1032</v>
      </c>
      <c r="E22" s="161" t="s">
        <v>1035</v>
      </c>
      <c r="F22" s="161">
        <v>99000</v>
      </c>
      <c r="G22" s="161">
        <v>1.351</v>
      </c>
      <c r="H22" s="164">
        <v>42313</v>
      </c>
      <c r="I22" s="164">
        <v>43409</v>
      </c>
    </row>
    <row r="23" spans="1:9" x14ac:dyDescent="0.2">
      <c r="A23" s="161" t="s">
        <v>1050</v>
      </c>
      <c r="B23" s="161">
        <v>10384</v>
      </c>
      <c r="C23" s="161">
        <v>218069</v>
      </c>
      <c r="D23" s="162" t="s">
        <v>1032</v>
      </c>
      <c r="E23" s="161" t="s">
        <v>1035</v>
      </c>
      <c r="F23" s="161">
        <v>51000</v>
      </c>
      <c r="G23" s="161">
        <v>1.351</v>
      </c>
      <c r="H23" s="164">
        <v>42313</v>
      </c>
      <c r="I23" s="164">
        <v>43409</v>
      </c>
    </row>
    <row r="24" spans="1:9" x14ac:dyDescent="0.2">
      <c r="A24" s="161" t="s">
        <v>1050</v>
      </c>
      <c r="B24" s="161">
        <v>10384</v>
      </c>
      <c r="C24" s="161">
        <v>218070</v>
      </c>
      <c r="D24" s="162" t="s">
        <v>1032</v>
      </c>
      <c r="E24" s="161" t="s">
        <v>1035</v>
      </c>
      <c r="F24" s="161">
        <v>99000</v>
      </c>
      <c r="G24" s="161">
        <v>1.351</v>
      </c>
      <c r="H24" s="164">
        <v>42313</v>
      </c>
      <c r="I24" s="164">
        <v>43409</v>
      </c>
    </row>
    <row r="25" spans="1:9" x14ac:dyDescent="0.2">
      <c r="A25" s="161" t="s">
        <v>1051</v>
      </c>
      <c r="B25" s="161">
        <v>57703</v>
      </c>
      <c r="C25" s="161">
        <v>90002301</v>
      </c>
      <c r="D25" s="162" t="s">
        <v>1032</v>
      </c>
      <c r="E25" s="161" t="s">
        <v>1035</v>
      </c>
      <c r="F25" s="161">
        <v>249000</v>
      </c>
      <c r="G25" s="161">
        <v>1.35</v>
      </c>
      <c r="H25" s="164">
        <v>42314</v>
      </c>
      <c r="I25" s="164">
        <v>43410</v>
      </c>
    </row>
    <row r="26" spans="1:9" x14ac:dyDescent="0.2">
      <c r="A26" s="161" t="s">
        <v>1052</v>
      </c>
      <c r="B26" s="161">
        <v>13838</v>
      </c>
      <c r="C26" s="161">
        <v>534693</v>
      </c>
      <c r="D26" s="162" t="s">
        <v>1032</v>
      </c>
      <c r="E26" s="161" t="s">
        <v>1035</v>
      </c>
      <c r="F26" s="161">
        <v>249000</v>
      </c>
      <c r="G26" s="161">
        <v>1.6</v>
      </c>
      <c r="H26" s="164">
        <v>42321</v>
      </c>
      <c r="I26" s="164">
        <v>43416</v>
      </c>
    </row>
    <row r="27" spans="1:9" x14ac:dyDescent="0.2">
      <c r="A27" s="161" t="s">
        <v>1053</v>
      </c>
      <c r="B27" s="161">
        <v>28384</v>
      </c>
      <c r="D27" s="162" t="s">
        <v>1032</v>
      </c>
      <c r="E27" s="161" t="s">
        <v>1054</v>
      </c>
      <c r="F27" s="161">
        <v>248000</v>
      </c>
      <c r="G27" s="161">
        <v>1.39</v>
      </c>
      <c r="H27" s="164">
        <v>42961</v>
      </c>
      <c r="I27" s="164">
        <v>43418</v>
      </c>
    </row>
    <row r="28" spans="1:9" x14ac:dyDescent="0.2">
      <c r="A28" s="161" t="s">
        <v>1055</v>
      </c>
      <c r="B28" s="161">
        <v>28400</v>
      </c>
      <c r="C28" s="161">
        <v>1377009424</v>
      </c>
      <c r="D28" s="162" t="s">
        <v>1032</v>
      </c>
      <c r="E28" s="161" t="s">
        <v>1035</v>
      </c>
      <c r="F28" s="161">
        <v>249000</v>
      </c>
      <c r="G28" s="161">
        <v>1.49</v>
      </c>
      <c r="H28" s="164">
        <v>42327</v>
      </c>
      <c r="I28" s="164">
        <v>43422</v>
      </c>
    </row>
    <row r="29" spans="1:9" x14ac:dyDescent="0.2">
      <c r="A29" s="161" t="s">
        <v>1056</v>
      </c>
      <c r="B29" s="161">
        <v>28359</v>
      </c>
      <c r="D29" s="162" t="s">
        <v>1032</v>
      </c>
      <c r="E29" s="161" t="s">
        <v>1035</v>
      </c>
      <c r="F29" s="161">
        <v>249000</v>
      </c>
      <c r="G29" s="161">
        <v>1.5</v>
      </c>
      <c r="H29" s="164">
        <v>42326</v>
      </c>
      <c r="I29" s="164">
        <v>43423</v>
      </c>
    </row>
    <row r="30" spans="1:9" x14ac:dyDescent="0.2">
      <c r="A30" s="161" t="s">
        <v>1057</v>
      </c>
      <c r="B30" s="161">
        <v>28808</v>
      </c>
      <c r="D30" s="162" t="s">
        <v>1032</v>
      </c>
      <c r="E30" s="161" t="s">
        <v>1035</v>
      </c>
      <c r="F30" s="161">
        <v>249000</v>
      </c>
      <c r="G30" s="161">
        <v>1.4</v>
      </c>
      <c r="H30" s="164">
        <v>42327</v>
      </c>
      <c r="I30" s="164">
        <v>43423</v>
      </c>
    </row>
    <row r="31" spans="1:9" x14ac:dyDescent="0.2">
      <c r="A31" s="161" t="s">
        <v>1058</v>
      </c>
      <c r="B31" s="161">
        <v>35406</v>
      </c>
      <c r="C31" s="161">
        <v>1350586</v>
      </c>
      <c r="D31" s="162" t="s">
        <v>1032</v>
      </c>
      <c r="E31" s="161" t="s">
        <v>1035</v>
      </c>
      <c r="F31" s="161">
        <v>249000</v>
      </c>
      <c r="G31" s="161">
        <v>1.45</v>
      </c>
      <c r="H31" s="164">
        <v>42327</v>
      </c>
      <c r="I31" s="164">
        <v>43423</v>
      </c>
    </row>
    <row r="32" spans="1:9" x14ac:dyDescent="0.2">
      <c r="A32" s="161" t="s">
        <v>1059</v>
      </c>
      <c r="B32" s="161">
        <v>35123</v>
      </c>
      <c r="D32" s="162" t="s">
        <v>1032</v>
      </c>
      <c r="E32" s="161" t="s">
        <v>1035</v>
      </c>
      <c r="F32" s="161">
        <v>249000</v>
      </c>
      <c r="G32" s="161">
        <v>1.39</v>
      </c>
      <c r="H32" s="164">
        <v>42327</v>
      </c>
      <c r="I32" s="164">
        <v>43423</v>
      </c>
    </row>
    <row r="33" spans="1:9" x14ac:dyDescent="0.2">
      <c r="A33" s="161" t="s">
        <v>1060</v>
      </c>
      <c r="B33" s="161">
        <v>19512</v>
      </c>
      <c r="D33" s="162" t="s">
        <v>1032</v>
      </c>
      <c r="E33" s="161" t="s">
        <v>1035</v>
      </c>
      <c r="F33" s="161">
        <v>249000</v>
      </c>
      <c r="G33" s="161">
        <v>1.45</v>
      </c>
      <c r="H33" s="164">
        <v>42333</v>
      </c>
      <c r="I33" s="164">
        <v>43430</v>
      </c>
    </row>
    <row r="34" spans="1:9" x14ac:dyDescent="0.2">
      <c r="A34" s="161" t="s">
        <v>1061</v>
      </c>
      <c r="B34" s="161">
        <v>25858</v>
      </c>
      <c r="D34" s="162" t="s">
        <v>1032</v>
      </c>
      <c r="E34" s="161" t="s">
        <v>1035</v>
      </c>
      <c r="F34" s="161">
        <v>249000</v>
      </c>
      <c r="G34" s="161">
        <v>1.4019999999999999</v>
      </c>
      <c r="H34" s="164">
        <v>42334</v>
      </c>
      <c r="I34" s="164">
        <v>43430</v>
      </c>
    </row>
    <row r="35" spans="1:9" x14ac:dyDescent="0.2">
      <c r="A35" s="161" t="s">
        <v>1062</v>
      </c>
      <c r="B35" s="161">
        <v>13020</v>
      </c>
      <c r="C35" s="161">
        <v>111085</v>
      </c>
      <c r="D35" s="162" t="s">
        <v>1032</v>
      </c>
      <c r="E35" s="161" t="s">
        <v>1035</v>
      </c>
      <c r="F35" s="161">
        <v>249000</v>
      </c>
      <c r="G35" s="161">
        <v>1.4059999999999999</v>
      </c>
      <c r="H35" s="164">
        <v>42339</v>
      </c>
      <c r="I35" s="164">
        <v>43434</v>
      </c>
    </row>
    <row r="36" spans="1:9" x14ac:dyDescent="0.2">
      <c r="A36" s="161" t="s">
        <v>1063</v>
      </c>
      <c r="B36" s="161">
        <v>58556</v>
      </c>
      <c r="C36" s="161">
        <v>21539</v>
      </c>
      <c r="D36" s="162" t="s">
        <v>1032</v>
      </c>
      <c r="E36" s="161" t="s">
        <v>1035</v>
      </c>
      <c r="F36" s="161">
        <v>249000</v>
      </c>
      <c r="G36" s="161">
        <v>1.45</v>
      </c>
      <c r="H36" s="164">
        <v>42339</v>
      </c>
      <c r="I36" s="164">
        <v>43434</v>
      </c>
    </row>
    <row r="37" spans="1:9" x14ac:dyDescent="0.2">
      <c r="A37" s="161" t="s">
        <v>1064</v>
      </c>
      <c r="B37" s="161">
        <v>34397</v>
      </c>
      <c r="D37" s="162" t="s">
        <v>1032</v>
      </c>
      <c r="E37" s="161" t="s">
        <v>1035</v>
      </c>
      <c r="F37" s="161">
        <v>200000</v>
      </c>
      <c r="G37" s="161">
        <v>1.75</v>
      </c>
      <c r="H37" s="164">
        <v>43075</v>
      </c>
      <c r="I37" s="164">
        <v>43440</v>
      </c>
    </row>
    <row r="38" spans="1:9" x14ac:dyDescent="0.2">
      <c r="A38" s="161" t="s">
        <v>1064</v>
      </c>
      <c r="B38" s="161">
        <v>34397</v>
      </c>
      <c r="D38" s="162" t="s">
        <v>1032</v>
      </c>
      <c r="E38" s="161" t="s">
        <v>1035</v>
      </c>
      <c r="F38" s="161">
        <v>49000</v>
      </c>
      <c r="G38" s="161">
        <v>1.75</v>
      </c>
      <c r="H38" s="164">
        <v>43075</v>
      </c>
      <c r="I38" s="164">
        <v>43440</v>
      </c>
    </row>
    <row r="39" spans="1:9" x14ac:dyDescent="0.2">
      <c r="A39" s="161" t="s">
        <v>1065</v>
      </c>
      <c r="B39" s="161">
        <v>57945</v>
      </c>
      <c r="C39" s="161">
        <v>97000368</v>
      </c>
      <c r="D39" s="162" t="s">
        <v>1032</v>
      </c>
      <c r="E39" s="161" t="s">
        <v>1035</v>
      </c>
      <c r="F39" s="161">
        <v>249000</v>
      </c>
      <c r="G39" s="161">
        <v>1.75</v>
      </c>
      <c r="H39" s="164">
        <v>43075</v>
      </c>
      <c r="I39" s="164">
        <v>43440</v>
      </c>
    </row>
    <row r="40" spans="1:9" x14ac:dyDescent="0.2">
      <c r="A40" s="161" t="s">
        <v>1066</v>
      </c>
      <c r="B40" s="161">
        <v>9932</v>
      </c>
      <c r="C40" s="161">
        <v>61910</v>
      </c>
      <c r="D40" s="162" t="s">
        <v>1032</v>
      </c>
      <c r="E40" s="161" t="s">
        <v>1035</v>
      </c>
      <c r="F40" s="161">
        <v>249000</v>
      </c>
      <c r="G40" s="161">
        <v>1.75</v>
      </c>
      <c r="H40" s="164">
        <v>43076</v>
      </c>
      <c r="I40" s="164">
        <v>43441</v>
      </c>
    </row>
    <row r="41" spans="1:9" x14ac:dyDescent="0.2">
      <c r="A41" s="161" t="s">
        <v>1067</v>
      </c>
      <c r="B41" s="161">
        <v>29657</v>
      </c>
      <c r="D41" s="162" t="s">
        <v>1032</v>
      </c>
      <c r="E41" s="161" t="s">
        <v>1035</v>
      </c>
      <c r="F41" s="161">
        <v>249000</v>
      </c>
      <c r="G41" s="161">
        <v>1.75</v>
      </c>
      <c r="H41" s="164">
        <v>43077</v>
      </c>
      <c r="I41" s="164">
        <v>43441</v>
      </c>
    </row>
    <row r="42" spans="1:9" x14ac:dyDescent="0.2">
      <c r="A42" s="161" t="s">
        <v>1068</v>
      </c>
      <c r="B42" s="161">
        <v>12869</v>
      </c>
      <c r="D42" s="162" t="s">
        <v>1032</v>
      </c>
      <c r="E42" s="161" t="s">
        <v>1035</v>
      </c>
      <c r="F42" s="161">
        <v>248000</v>
      </c>
      <c r="G42" s="161">
        <v>1.7949999999999999</v>
      </c>
      <c r="H42" s="164">
        <v>43077</v>
      </c>
      <c r="I42" s="164">
        <v>43442</v>
      </c>
    </row>
    <row r="43" spans="1:9" x14ac:dyDescent="0.2">
      <c r="A43" s="161" t="s">
        <v>1069</v>
      </c>
      <c r="B43" s="161">
        <v>58458</v>
      </c>
      <c r="C43" s="161">
        <v>2002233</v>
      </c>
      <c r="D43" s="162" t="s">
        <v>1032</v>
      </c>
      <c r="E43" s="161" t="s">
        <v>1035</v>
      </c>
      <c r="F43" s="161">
        <v>249000</v>
      </c>
      <c r="G43" s="161">
        <v>1.45</v>
      </c>
      <c r="H43" s="164">
        <v>42356</v>
      </c>
      <c r="I43" s="164">
        <v>43452</v>
      </c>
    </row>
    <row r="44" spans="1:9" x14ac:dyDescent="0.2">
      <c r="A44" s="161" t="s">
        <v>1070</v>
      </c>
      <c r="B44" s="161">
        <v>58719</v>
      </c>
      <c r="C44" s="161">
        <v>6020016371</v>
      </c>
      <c r="D44" s="162" t="s">
        <v>1032</v>
      </c>
      <c r="E44" s="161" t="s">
        <v>1035</v>
      </c>
      <c r="F44" s="161">
        <v>249000</v>
      </c>
      <c r="G44" s="161">
        <v>1.5</v>
      </c>
      <c r="H44" s="164">
        <v>42360</v>
      </c>
      <c r="I44" s="164">
        <v>43455</v>
      </c>
    </row>
    <row r="45" spans="1:9" x14ac:dyDescent="0.2">
      <c r="A45" s="161" t="s">
        <v>1071</v>
      </c>
      <c r="B45" s="161">
        <v>12437</v>
      </c>
      <c r="C45" s="161">
        <v>57220</v>
      </c>
      <c r="D45" s="162" t="s">
        <v>1032</v>
      </c>
      <c r="E45" s="161" t="s">
        <v>1035</v>
      </c>
      <c r="F45" s="161">
        <v>99000</v>
      </c>
      <c r="G45" s="161">
        <v>1.61</v>
      </c>
      <c r="H45" s="164">
        <v>42367</v>
      </c>
      <c r="I45" s="164">
        <v>43462</v>
      </c>
    </row>
    <row r="46" spans="1:9" x14ac:dyDescent="0.2">
      <c r="A46" s="161" t="s">
        <v>1071</v>
      </c>
      <c r="B46" s="161">
        <v>12437</v>
      </c>
      <c r="C46" s="161">
        <v>57219</v>
      </c>
      <c r="D46" s="162" t="s">
        <v>1032</v>
      </c>
      <c r="E46" s="161" t="s">
        <v>1035</v>
      </c>
      <c r="F46" s="161">
        <v>99000</v>
      </c>
      <c r="G46" s="161">
        <v>1.61</v>
      </c>
      <c r="H46" s="164">
        <v>42367</v>
      </c>
      <c r="I46" s="164">
        <v>43462</v>
      </c>
    </row>
    <row r="47" spans="1:9" x14ac:dyDescent="0.2">
      <c r="A47" s="161" t="s">
        <v>1071</v>
      </c>
      <c r="B47" s="161">
        <v>12437</v>
      </c>
      <c r="C47" s="161">
        <v>57221</v>
      </c>
      <c r="D47" s="162" t="s">
        <v>1032</v>
      </c>
      <c r="E47" s="161" t="s">
        <v>1035</v>
      </c>
      <c r="F47" s="161">
        <v>50000</v>
      </c>
      <c r="G47" s="161">
        <v>1.61</v>
      </c>
      <c r="H47" s="164">
        <v>42367</v>
      </c>
      <c r="I47" s="164">
        <v>43462</v>
      </c>
    </row>
    <row r="48" spans="1:9" x14ac:dyDescent="0.2">
      <c r="A48" s="161" t="s">
        <v>1072</v>
      </c>
      <c r="B48" s="161">
        <v>15289</v>
      </c>
      <c r="C48" s="161">
        <v>610</v>
      </c>
      <c r="D48" s="162" t="s">
        <v>1032</v>
      </c>
      <c r="E48" s="161" t="s">
        <v>1033</v>
      </c>
      <c r="F48" s="161">
        <v>245453.57</v>
      </c>
      <c r="G48" s="161">
        <v>1</v>
      </c>
      <c r="H48" s="164">
        <v>42735</v>
      </c>
      <c r="I48" s="164">
        <v>43465</v>
      </c>
    </row>
    <row r="49" spans="1:9" x14ac:dyDescent="0.2">
      <c r="A49" s="161" t="s">
        <v>1073</v>
      </c>
      <c r="B49" s="161">
        <v>9923</v>
      </c>
      <c r="C49" s="161">
        <v>621209375</v>
      </c>
      <c r="D49" s="162" t="s">
        <v>1032</v>
      </c>
      <c r="E49" s="161" t="s">
        <v>1035</v>
      </c>
      <c r="F49" s="161">
        <v>249000</v>
      </c>
      <c r="G49" s="161">
        <v>1.6</v>
      </c>
      <c r="H49" s="164">
        <v>42383</v>
      </c>
      <c r="I49" s="164">
        <v>43478</v>
      </c>
    </row>
    <row r="50" spans="1:9" x14ac:dyDescent="0.2">
      <c r="A50" s="161" t="s">
        <v>1074</v>
      </c>
      <c r="B50" s="161">
        <v>5704</v>
      </c>
      <c r="C50" s="161">
        <v>3066905</v>
      </c>
      <c r="D50" s="162" t="s">
        <v>1032</v>
      </c>
      <c r="E50" s="161" t="s">
        <v>1035</v>
      </c>
      <c r="F50" s="161">
        <v>51000</v>
      </c>
      <c r="G50" s="161">
        <v>1.6</v>
      </c>
      <c r="H50" s="164">
        <v>42383</v>
      </c>
      <c r="I50" s="164">
        <v>43478</v>
      </c>
    </row>
    <row r="51" spans="1:9" x14ac:dyDescent="0.2">
      <c r="A51" s="161" t="s">
        <v>1074</v>
      </c>
      <c r="B51" s="161">
        <v>5704</v>
      </c>
      <c r="C51" s="161">
        <v>3066942</v>
      </c>
      <c r="D51" s="162" t="s">
        <v>1032</v>
      </c>
      <c r="E51" s="161" t="s">
        <v>1035</v>
      </c>
      <c r="F51" s="161">
        <v>99000</v>
      </c>
      <c r="G51" s="161">
        <v>1.6</v>
      </c>
      <c r="H51" s="164">
        <v>42383</v>
      </c>
      <c r="I51" s="164">
        <v>43478</v>
      </c>
    </row>
    <row r="52" spans="1:9" x14ac:dyDescent="0.2">
      <c r="A52" s="161" t="s">
        <v>1074</v>
      </c>
      <c r="B52" s="161">
        <v>5704</v>
      </c>
      <c r="C52" s="161">
        <v>3066986</v>
      </c>
      <c r="D52" s="162" t="s">
        <v>1032</v>
      </c>
      <c r="E52" s="161" t="s">
        <v>1035</v>
      </c>
      <c r="F52" s="161">
        <v>99000</v>
      </c>
      <c r="G52" s="161">
        <v>1.6</v>
      </c>
      <c r="H52" s="164">
        <v>42383</v>
      </c>
      <c r="I52" s="164">
        <v>43478</v>
      </c>
    </row>
    <row r="53" spans="1:9" x14ac:dyDescent="0.2">
      <c r="A53" s="161" t="s">
        <v>1075</v>
      </c>
      <c r="B53" s="161">
        <v>35141</v>
      </c>
      <c r="C53" s="161" t="s">
        <v>1076</v>
      </c>
      <c r="D53" s="162" t="s">
        <v>1032</v>
      </c>
      <c r="E53" s="161" t="s">
        <v>1077</v>
      </c>
      <c r="F53" s="161">
        <v>245000</v>
      </c>
      <c r="G53" s="161">
        <v>1.6</v>
      </c>
      <c r="H53" s="164">
        <v>42391</v>
      </c>
      <c r="I53" s="164">
        <v>43487</v>
      </c>
    </row>
    <row r="54" spans="1:9" x14ac:dyDescent="0.2">
      <c r="A54" s="161" t="s">
        <v>1078</v>
      </c>
      <c r="B54" s="161">
        <v>24811</v>
      </c>
      <c r="C54" s="161">
        <v>610</v>
      </c>
      <c r="D54" s="162" t="s">
        <v>1032</v>
      </c>
      <c r="E54" s="161" t="s">
        <v>1033</v>
      </c>
      <c r="F54" s="161">
        <v>245453.57</v>
      </c>
      <c r="G54" s="161">
        <v>1.75</v>
      </c>
      <c r="H54" s="164">
        <v>43131</v>
      </c>
      <c r="I54" s="164">
        <v>43501</v>
      </c>
    </row>
    <row r="55" spans="1:9" x14ac:dyDescent="0.2">
      <c r="A55" s="161" t="s">
        <v>1079</v>
      </c>
      <c r="B55" s="161">
        <v>12923</v>
      </c>
      <c r="C55" s="161">
        <v>610</v>
      </c>
      <c r="D55" s="162" t="s">
        <v>1032</v>
      </c>
      <c r="E55" s="161" t="s">
        <v>1033</v>
      </c>
      <c r="F55" s="161">
        <v>245358</v>
      </c>
      <c r="G55" s="161">
        <v>1.75</v>
      </c>
      <c r="H55" s="164">
        <v>43131</v>
      </c>
      <c r="I55" s="164">
        <v>43501</v>
      </c>
    </row>
    <row r="56" spans="1:9" x14ac:dyDescent="0.2">
      <c r="A56" s="161" t="s">
        <v>1080</v>
      </c>
      <c r="B56" s="161">
        <v>5452</v>
      </c>
      <c r="C56" s="161">
        <v>610</v>
      </c>
      <c r="D56" s="162" t="s">
        <v>1032</v>
      </c>
      <c r="E56" s="161" t="s">
        <v>1033</v>
      </c>
      <c r="F56" s="161">
        <v>245453.57</v>
      </c>
      <c r="G56" s="161">
        <v>1.75</v>
      </c>
      <c r="H56" s="164">
        <v>43131</v>
      </c>
      <c r="I56" s="164">
        <v>43501</v>
      </c>
    </row>
    <row r="57" spans="1:9" x14ac:dyDescent="0.2">
      <c r="A57" s="161" t="s">
        <v>1081</v>
      </c>
      <c r="B57" s="161">
        <v>7551</v>
      </c>
      <c r="C57" s="161">
        <v>610</v>
      </c>
      <c r="D57" s="162" t="s">
        <v>1032</v>
      </c>
      <c r="E57" s="161" t="s">
        <v>1033</v>
      </c>
      <c r="F57" s="161">
        <v>151.34</v>
      </c>
      <c r="G57" s="161">
        <v>1.75</v>
      </c>
      <c r="H57" s="164">
        <v>43131</v>
      </c>
      <c r="I57" s="164">
        <v>43501</v>
      </c>
    </row>
    <row r="58" spans="1:9" x14ac:dyDescent="0.2">
      <c r="A58" s="161" t="s">
        <v>1082</v>
      </c>
      <c r="B58" s="161">
        <v>29679</v>
      </c>
      <c r="C58" s="161">
        <v>2700025539</v>
      </c>
      <c r="D58" s="162" t="s">
        <v>1032</v>
      </c>
      <c r="E58" s="161" t="s">
        <v>1035</v>
      </c>
      <c r="F58" s="161">
        <v>249000</v>
      </c>
      <c r="G58" s="161">
        <v>1.5109999999999999</v>
      </c>
      <c r="H58" s="164">
        <v>42411</v>
      </c>
      <c r="I58" s="164">
        <v>43506</v>
      </c>
    </row>
    <row r="59" spans="1:9" x14ac:dyDescent="0.2">
      <c r="A59" s="161" t="s">
        <v>1083</v>
      </c>
      <c r="B59" s="161">
        <v>8752</v>
      </c>
      <c r="C59" s="161">
        <v>21355</v>
      </c>
      <c r="D59" s="162" t="s">
        <v>1032</v>
      </c>
      <c r="E59" s="161" t="s">
        <v>1035</v>
      </c>
      <c r="F59" s="161">
        <v>249000</v>
      </c>
      <c r="G59" s="161">
        <v>1.371</v>
      </c>
      <c r="H59" s="164">
        <v>42411</v>
      </c>
      <c r="I59" s="164">
        <v>43506</v>
      </c>
    </row>
    <row r="60" spans="1:9" x14ac:dyDescent="0.2">
      <c r="A60" s="161" t="s">
        <v>1084</v>
      </c>
      <c r="B60" s="161">
        <v>58415</v>
      </c>
      <c r="C60" s="161">
        <v>12466</v>
      </c>
      <c r="D60" s="162" t="s">
        <v>1032</v>
      </c>
      <c r="E60" s="161" t="s">
        <v>1035</v>
      </c>
      <c r="F60" s="161">
        <v>249000</v>
      </c>
      <c r="G60" s="161">
        <v>1.6</v>
      </c>
      <c r="H60" s="164">
        <v>42411</v>
      </c>
      <c r="I60" s="164">
        <v>43506</v>
      </c>
    </row>
    <row r="61" spans="1:9" x14ac:dyDescent="0.2">
      <c r="A61" s="161" t="s">
        <v>1085</v>
      </c>
      <c r="B61" s="161">
        <v>58106</v>
      </c>
      <c r="C61" s="161">
        <v>7660808</v>
      </c>
      <c r="D61" s="162" t="s">
        <v>1032</v>
      </c>
      <c r="E61" s="161" t="s">
        <v>1035</v>
      </c>
      <c r="F61" s="161">
        <v>249000</v>
      </c>
      <c r="G61" s="161">
        <v>1.4159999999999999</v>
      </c>
      <c r="H61" s="164">
        <v>42411</v>
      </c>
      <c r="I61" s="164">
        <v>43506</v>
      </c>
    </row>
    <row r="62" spans="1:9" x14ac:dyDescent="0.2">
      <c r="A62" s="161" t="s">
        <v>1086</v>
      </c>
      <c r="B62" s="161">
        <v>2832</v>
      </c>
      <c r="C62" s="161">
        <v>41358</v>
      </c>
      <c r="D62" s="162" t="s">
        <v>1032</v>
      </c>
      <c r="E62" s="161" t="s">
        <v>1035</v>
      </c>
      <c r="F62" s="161">
        <v>249000</v>
      </c>
      <c r="G62" s="161">
        <v>1.36</v>
      </c>
      <c r="H62" s="164">
        <v>42411</v>
      </c>
      <c r="I62" s="164">
        <v>43506</v>
      </c>
    </row>
    <row r="63" spans="1:9" x14ac:dyDescent="0.2">
      <c r="A63" s="161" t="s">
        <v>1087</v>
      </c>
      <c r="B63" s="161">
        <v>34589</v>
      </c>
      <c r="C63" s="161">
        <v>7000048954</v>
      </c>
      <c r="D63" s="162" t="s">
        <v>1032</v>
      </c>
      <c r="E63" s="161" t="s">
        <v>1035</v>
      </c>
      <c r="F63" s="161">
        <v>249000</v>
      </c>
      <c r="G63" s="161">
        <v>1.4</v>
      </c>
      <c r="H63" s="164">
        <v>42411</v>
      </c>
      <c r="I63" s="164">
        <v>43506</v>
      </c>
    </row>
    <row r="64" spans="1:9" x14ac:dyDescent="0.2">
      <c r="A64" s="161" t="s">
        <v>1088</v>
      </c>
      <c r="B64" s="161">
        <v>23257</v>
      </c>
      <c r="C64" s="161">
        <v>410</v>
      </c>
      <c r="D64" s="162" t="s">
        <v>1032</v>
      </c>
      <c r="E64" s="161" t="s">
        <v>1035</v>
      </c>
      <c r="F64" s="161">
        <v>249000</v>
      </c>
      <c r="G64" s="161">
        <v>1.395</v>
      </c>
      <c r="H64" s="164">
        <v>42412</v>
      </c>
      <c r="I64" s="164">
        <v>43507</v>
      </c>
    </row>
    <row r="65" spans="1:9" x14ac:dyDescent="0.2">
      <c r="A65" s="161" t="s">
        <v>1089</v>
      </c>
      <c r="B65" s="161">
        <v>12126</v>
      </c>
      <c r="C65" s="161">
        <v>283202</v>
      </c>
      <c r="D65" s="162" t="s">
        <v>1032</v>
      </c>
      <c r="E65" s="161" t="s">
        <v>1035</v>
      </c>
      <c r="F65" s="161">
        <v>249000</v>
      </c>
      <c r="G65" s="161">
        <v>1.37</v>
      </c>
      <c r="H65" s="164">
        <v>42412</v>
      </c>
      <c r="I65" s="164">
        <v>43507</v>
      </c>
    </row>
    <row r="66" spans="1:9" x14ac:dyDescent="0.2">
      <c r="A66" s="161" t="s">
        <v>1090</v>
      </c>
      <c r="B66" s="161">
        <v>8745</v>
      </c>
      <c r="C66" s="161">
        <v>73492</v>
      </c>
      <c r="D66" s="162" t="s">
        <v>1032</v>
      </c>
      <c r="E66" s="161" t="s">
        <v>1035</v>
      </c>
      <c r="F66" s="161">
        <v>249000</v>
      </c>
      <c r="G66" s="161">
        <v>1.41</v>
      </c>
      <c r="H66" s="164">
        <v>42412</v>
      </c>
      <c r="I66" s="164">
        <v>43507</v>
      </c>
    </row>
    <row r="67" spans="1:9" x14ac:dyDescent="0.2">
      <c r="A67" s="161" t="s">
        <v>1091</v>
      </c>
      <c r="B67" s="161">
        <v>10474</v>
      </c>
      <c r="C67" s="161">
        <v>59051</v>
      </c>
      <c r="D67" s="162" t="s">
        <v>1032</v>
      </c>
      <c r="E67" s="161" t="s">
        <v>1035</v>
      </c>
      <c r="F67" s="161">
        <v>249000</v>
      </c>
      <c r="G67" s="161">
        <v>1.4</v>
      </c>
      <c r="H67" s="164">
        <v>42412</v>
      </c>
      <c r="I67" s="164">
        <v>43508</v>
      </c>
    </row>
    <row r="68" spans="1:9" x14ac:dyDescent="0.2">
      <c r="A68" s="161" t="s">
        <v>1092</v>
      </c>
      <c r="B68" s="161">
        <v>6653</v>
      </c>
      <c r="C68" s="161">
        <v>610</v>
      </c>
      <c r="D68" s="162" t="s">
        <v>1032</v>
      </c>
      <c r="E68" s="161" t="s">
        <v>1033</v>
      </c>
      <c r="F68" s="161">
        <v>245453.57</v>
      </c>
      <c r="G68" s="161">
        <v>1</v>
      </c>
      <c r="H68" s="164">
        <v>42769</v>
      </c>
      <c r="I68" s="164">
        <v>43524</v>
      </c>
    </row>
    <row r="69" spans="1:9" x14ac:dyDescent="0.2">
      <c r="A69" s="161" t="s">
        <v>1093</v>
      </c>
      <c r="B69" s="161">
        <v>27015</v>
      </c>
      <c r="C69" s="161">
        <v>4665406</v>
      </c>
      <c r="D69" s="162" t="s">
        <v>1032</v>
      </c>
      <c r="E69" s="161" t="s">
        <v>1035</v>
      </c>
      <c r="F69" s="161">
        <v>249000</v>
      </c>
      <c r="G69" s="161">
        <v>1.6</v>
      </c>
      <c r="H69" s="164">
        <v>42096</v>
      </c>
      <c r="I69" s="164">
        <v>43556</v>
      </c>
    </row>
    <row r="70" spans="1:9" x14ac:dyDescent="0.2">
      <c r="A70" s="161" t="s">
        <v>1094</v>
      </c>
      <c r="B70" s="161">
        <v>34120</v>
      </c>
      <c r="C70" s="161">
        <v>4005716</v>
      </c>
      <c r="D70" s="162" t="s">
        <v>1032</v>
      </c>
      <c r="E70" s="161" t="s">
        <v>1035</v>
      </c>
      <c r="F70" s="161">
        <v>249000</v>
      </c>
      <c r="G70" s="161">
        <v>1.55</v>
      </c>
      <c r="H70" s="164">
        <v>42096</v>
      </c>
      <c r="I70" s="164">
        <v>43556</v>
      </c>
    </row>
    <row r="71" spans="1:9" x14ac:dyDescent="0.2">
      <c r="A71" s="161" t="s">
        <v>1095</v>
      </c>
      <c r="B71" s="161">
        <v>57135</v>
      </c>
      <c r="C71" s="161">
        <v>9084000522</v>
      </c>
      <c r="D71" s="162" t="s">
        <v>1032</v>
      </c>
      <c r="E71" s="161" t="s">
        <v>1035</v>
      </c>
      <c r="F71" s="161">
        <v>245000</v>
      </c>
      <c r="G71" s="161">
        <v>1.5</v>
      </c>
      <c r="H71" s="164">
        <v>42096</v>
      </c>
      <c r="I71" s="164">
        <v>43556</v>
      </c>
    </row>
    <row r="72" spans="1:9" x14ac:dyDescent="0.2">
      <c r="A72" s="161" t="s">
        <v>1096</v>
      </c>
      <c r="B72" s="161">
        <v>22738</v>
      </c>
      <c r="D72" s="162" t="s">
        <v>1032</v>
      </c>
      <c r="E72" s="161" t="s">
        <v>1035</v>
      </c>
      <c r="F72" s="161">
        <v>249000</v>
      </c>
      <c r="G72" s="161">
        <v>1.5</v>
      </c>
      <c r="H72" s="164">
        <v>42096</v>
      </c>
      <c r="I72" s="164">
        <v>43556</v>
      </c>
    </row>
    <row r="73" spans="1:9" x14ac:dyDescent="0.2">
      <c r="A73" s="161" t="s">
        <v>1097</v>
      </c>
      <c r="B73" s="161">
        <v>26448</v>
      </c>
      <c r="C73" s="161">
        <v>6020034796</v>
      </c>
      <c r="D73" s="162" t="s">
        <v>1032</v>
      </c>
      <c r="E73" s="161" t="s">
        <v>1035</v>
      </c>
      <c r="F73" s="161">
        <v>249000</v>
      </c>
      <c r="G73" s="161">
        <v>1.52</v>
      </c>
      <c r="H73" s="164">
        <v>42096</v>
      </c>
      <c r="I73" s="164">
        <v>43556</v>
      </c>
    </row>
    <row r="74" spans="1:9" x14ac:dyDescent="0.2">
      <c r="A74" s="161" t="s">
        <v>1098</v>
      </c>
      <c r="B74" s="161">
        <v>57077</v>
      </c>
      <c r="C74" s="161">
        <v>100496315</v>
      </c>
      <c r="D74" s="162" t="s">
        <v>1032</v>
      </c>
      <c r="E74" s="161" t="s">
        <v>1035</v>
      </c>
      <c r="F74" s="161">
        <v>249000</v>
      </c>
      <c r="G74" s="161">
        <v>1.5</v>
      </c>
      <c r="H74" s="164">
        <v>42096</v>
      </c>
      <c r="I74" s="164">
        <v>43556</v>
      </c>
    </row>
    <row r="75" spans="1:9" x14ac:dyDescent="0.2">
      <c r="A75" s="161" t="s">
        <v>1099</v>
      </c>
      <c r="B75" s="161">
        <v>27599</v>
      </c>
      <c r="C75" s="161">
        <v>5060710764</v>
      </c>
      <c r="D75" s="162" t="s">
        <v>1032</v>
      </c>
      <c r="E75" s="161" t="s">
        <v>1035</v>
      </c>
      <c r="F75" s="161">
        <v>249000</v>
      </c>
      <c r="G75" s="161">
        <v>1.5</v>
      </c>
      <c r="H75" s="164">
        <v>42096</v>
      </c>
      <c r="I75" s="164">
        <v>43557</v>
      </c>
    </row>
    <row r="76" spans="1:9" x14ac:dyDescent="0.2">
      <c r="A76" s="161" t="s">
        <v>1100</v>
      </c>
      <c r="B76" s="161">
        <v>18467</v>
      </c>
      <c r="C76" s="161">
        <v>5020060380</v>
      </c>
      <c r="D76" s="162" t="s">
        <v>1032</v>
      </c>
      <c r="E76" s="161" t="s">
        <v>1035</v>
      </c>
      <c r="F76" s="161">
        <v>249000</v>
      </c>
      <c r="G76" s="161">
        <v>1.5</v>
      </c>
      <c r="H76" s="164">
        <v>42097</v>
      </c>
      <c r="I76" s="164">
        <v>43557</v>
      </c>
    </row>
    <row r="77" spans="1:9" x14ac:dyDescent="0.2">
      <c r="A77" s="161" t="s">
        <v>1101</v>
      </c>
      <c r="B77" s="161">
        <v>34295</v>
      </c>
      <c r="C77" s="161">
        <v>6257070</v>
      </c>
      <c r="D77" s="162" t="s">
        <v>1032</v>
      </c>
      <c r="E77" s="161" t="s">
        <v>1035</v>
      </c>
      <c r="F77" s="161">
        <v>249000</v>
      </c>
      <c r="G77" s="161">
        <v>1.47</v>
      </c>
      <c r="H77" s="164">
        <v>42111</v>
      </c>
      <c r="I77" s="164">
        <v>43571</v>
      </c>
    </row>
    <row r="78" spans="1:9" x14ac:dyDescent="0.2">
      <c r="A78" s="161" t="s">
        <v>1102</v>
      </c>
      <c r="B78" s="161">
        <v>12874</v>
      </c>
      <c r="C78" s="161">
        <v>40303681</v>
      </c>
      <c r="D78" s="162" t="s">
        <v>1032</v>
      </c>
      <c r="E78" s="161" t="s">
        <v>1035</v>
      </c>
      <c r="F78" s="161">
        <v>249000</v>
      </c>
      <c r="G78" s="161">
        <v>1.45</v>
      </c>
      <c r="H78" s="164">
        <v>42111</v>
      </c>
      <c r="I78" s="164">
        <v>43571</v>
      </c>
    </row>
    <row r="79" spans="1:9" x14ac:dyDescent="0.2">
      <c r="A79" s="161" t="s">
        <v>1103</v>
      </c>
      <c r="B79" s="161">
        <v>9967</v>
      </c>
      <c r="C79" s="161">
        <v>56363</v>
      </c>
      <c r="D79" s="162" t="s">
        <v>1032</v>
      </c>
      <c r="E79" s="161" t="s">
        <v>1035</v>
      </c>
      <c r="F79" s="161">
        <v>249000</v>
      </c>
      <c r="G79" s="161">
        <v>1.421</v>
      </c>
      <c r="H79" s="164">
        <v>42116</v>
      </c>
      <c r="I79" s="164">
        <v>43576</v>
      </c>
    </row>
    <row r="80" spans="1:9" x14ac:dyDescent="0.2">
      <c r="A80" s="161" t="s">
        <v>1104</v>
      </c>
      <c r="B80" s="161">
        <v>35541</v>
      </c>
      <c r="C80" s="161">
        <v>1681000053</v>
      </c>
      <c r="D80" s="162" t="s">
        <v>1032</v>
      </c>
      <c r="E80" s="161" t="s">
        <v>1035</v>
      </c>
      <c r="F80" s="161">
        <v>249000</v>
      </c>
      <c r="G80" s="161">
        <v>1.5</v>
      </c>
      <c r="H80" s="164">
        <v>42116</v>
      </c>
      <c r="I80" s="164">
        <v>43576</v>
      </c>
    </row>
    <row r="81" spans="1:9" x14ac:dyDescent="0.2">
      <c r="A81" s="161" t="s">
        <v>1105</v>
      </c>
      <c r="B81" s="161">
        <v>17741</v>
      </c>
      <c r="C81" s="161">
        <v>408019</v>
      </c>
      <c r="D81" s="162" t="s">
        <v>1032</v>
      </c>
      <c r="E81" s="161" t="s">
        <v>1035</v>
      </c>
      <c r="F81" s="161">
        <v>249000</v>
      </c>
      <c r="G81" s="161">
        <v>1.48</v>
      </c>
      <c r="H81" s="164">
        <v>42116</v>
      </c>
      <c r="I81" s="164">
        <v>43576</v>
      </c>
    </row>
    <row r="82" spans="1:9" x14ac:dyDescent="0.2">
      <c r="A82" s="161" t="s">
        <v>1106</v>
      </c>
      <c r="B82" s="161">
        <v>20624</v>
      </c>
      <c r="C82" s="161" t="s">
        <v>1107</v>
      </c>
      <c r="D82" s="162" t="s">
        <v>1032</v>
      </c>
      <c r="E82" s="161" t="s">
        <v>1035</v>
      </c>
      <c r="F82" s="161">
        <v>249000</v>
      </c>
      <c r="G82" s="161">
        <v>1.4</v>
      </c>
      <c r="H82" s="164">
        <v>42116</v>
      </c>
      <c r="I82" s="164">
        <v>43576</v>
      </c>
    </row>
    <row r="83" spans="1:9" x14ac:dyDescent="0.2">
      <c r="A83" s="161" t="s">
        <v>1108</v>
      </c>
      <c r="B83" s="161">
        <v>18889</v>
      </c>
      <c r="C83" s="161" t="s">
        <v>1109</v>
      </c>
      <c r="D83" s="162" t="s">
        <v>1032</v>
      </c>
      <c r="E83" s="161" t="s">
        <v>1035</v>
      </c>
      <c r="F83" s="161">
        <v>99000</v>
      </c>
      <c r="G83" s="161">
        <v>1.45</v>
      </c>
      <c r="H83" s="164">
        <v>42116</v>
      </c>
      <c r="I83" s="164">
        <v>43576</v>
      </c>
    </row>
    <row r="84" spans="1:9" x14ac:dyDescent="0.2">
      <c r="A84" s="161" t="s">
        <v>1108</v>
      </c>
      <c r="B84" s="161">
        <v>18889</v>
      </c>
      <c r="C84" s="161" t="s">
        <v>1110</v>
      </c>
      <c r="D84" s="162" t="s">
        <v>1032</v>
      </c>
      <c r="E84" s="161" t="s">
        <v>1035</v>
      </c>
      <c r="F84" s="161">
        <v>99000</v>
      </c>
      <c r="G84" s="161">
        <v>1.45</v>
      </c>
      <c r="H84" s="164">
        <v>42116</v>
      </c>
      <c r="I84" s="164">
        <v>43576</v>
      </c>
    </row>
    <row r="85" spans="1:9" x14ac:dyDescent="0.2">
      <c r="A85" s="161" t="s">
        <v>1108</v>
      </c>
      <c r="B85" s="161">
        <v>18889</v>
      </c>
      <c r="C85" s="161" t="s">
        <v>1111</v>
      </c>
      <c r="D85" s="162" t="s">
        <v>1032</v>
      </c>
      <c r="E85" s="161" t="s">
        <v>1035</v>
      </c>
      <c r="F85" s="161">
        <v>51000</v>
      </c>
      <c r="G85" s="161">
        <v>1.45</v>
      </c>
      <c r="H85" s="164">
        <v>42116</v>
      </c>
      <c r="I85" s="164">
        <v>43576</v>
      </c>
    </row>
    <row r="86" spans="1:9" x14ac:dyDescent="0.2">
      <c r="A86" s="161" t="s">
        <v>1112</v>
      </c>
      <c r="B86" s="161">
        <v>29268</v>
      </c>
      <c r="C86" s="161">
        <v>10144000292</v>
      </c>
      <c r="D86" s="162" t="s">
        <v>1032</v>
      </c>
      <c r="E86" s="161" t="s">
        <v>1035</v>
      </c>
      <c r="F86" s="161">
        <v>249000</v>
      </c>
      <c r="G86" s="161">
        <v>1.391</v>
      </c>
      <c r="H86" s="164">
        <v>42116</v>
      </c>
      <c r="I86" s="164">
        <v>43576</v>
      </c>
    </row>
    <row r="87" spans="1:9" x14ac:dyDescent="0.2">
      <c r="A87" s="161" t="s">
        <v>1113</v>
      </c>
      <c r="B87" s="161">
        <v>8663</v>
      </c>
      <c r="C87" s="161">
        <v>500665</v>
      </c>
      <c r="D87" s="162" t="s">
        <v>1032</v>
      </c>
      <c r="E87" s="161" t="s">
        <v>1035</v>
      </c>
      <c r="F87" s="161">
        <v>249000</v>
      </c>
      <c r="G87" s="161">
        <v>1.42</v>
      </c>
      <c r="H87" s="164">
        <v>42116</v>
      </c>
      <c r="I87" s="164">
        <v>43576</v>
      </c>
    </row>
    <row r="88" spans="1:9" x14ac:dyDescent="0.2">
      <c r="A88" s="161" t="s">
        <v>1114</v>
      </c>
      <c r="B88" s="161">
        <v>58743</v>
      </c>
      <c r="C88" s="161">
        <v>7002111</v>
      </c>
      <c r="D88" s="162" t="s">
        <v>1032</v>
      </c>
      <c r="E88" s="161" t="s">
        <v>1035</v>
      </c>
      <c r="F88" s="161">
        <v>249000</v>
      </c>
      <c r="G88" s="161">
        <v>1.4610000000000001</v>
      </c>
      <c r="H88" s="164">
        <v>42116</v>
      </c>
      <c r="I88" s="164">
        <v>43576</v>
      </c>
    </row>
    <row r="89" spans="1:9" x14ac:dyDescent="0.2">
      <c r="A89" s="161" t="s">
        <v>1115</v>
      </c>
      <c r="B89" s="161">
        <v>27601</v>
      </c>
      <c r="C89" s="161">
        <v>17020046</v>
      </c>
      <c r="D89" s="162" t="s">
        <v>1032</v>
      </c>
      <c r="E89" s="161" t="s">
        <v>1035</v>
      </c>
      <c r="F89" s="161">
        <v>249000</v>
      </c>
      <c r="G89" s="161">
        <v>1.4</v>
      </c>
      <c r="H89" s="164">
        <v>42116</v>
      </c>
      <c r="I89" s="164">
        <v>43576</v>
      </c>
    </row>
    <row r="90" spans="1:9" x14ac:dyDescent="0.2">
      <c r="A90" s="161" t="s">
        <v>1116</v>
      </c>
      <c r="B90" s="161">
        <v>29049</v>
      </c>
      <c r="C90" s="161">
        <v>199000548</v>
      </c>
      <c r="D90" s="162" t="s">
        <v>1032</v>
      </c>
      <c r="E90" s="161" t="s">
        <v>1035</v>
      </c>
      <c r="F90" s="161">
        <v>249000</v>
      </c>
      <c r="G90" s="161">
        <v>1.39</v>
      </c>
      <c r="H90" s="164">
        <v>42116</v>
      </c>
      <c r="I90" s="164">
        <v>43576</v>
      </c>
    </row>
    <row r="91" spans="1:9" x14ac:dyDescent="0.2">
      <c r="A91" s="161" t="s">
        <v>1117</v>
      </c>
      <c r="B91" s="161">
        <v>18429</v>
      </c>
      <c r="C91" s="161">
        <v>28694</v>
      </c>
      <c r="D91" s="162" t="s">
        <v>1032</v>
      </c>
      <c r="E91" s="161" t="s">
        <v>1035</v>
      </c>
      <c r="F91" s="161">
        <v>99000</v>
      </c>
      <c r="G91" s="161">
        <v>1.401</v>
      </c>
      <c r="H91" s="164">
        <v>42116</v>
      </c>
      <c r="I91" s="164">
        <v>43576</v>
      </c>
    </row>
    <row r="92" spans="1:9" x14ac:dyDescent="0.2">
      <c r="A92" s="161" t="s">
        <v>1117</v>
      </c>
      <c r="B92" s="161">
        <v>18429</v>
      </c>
      <c r="C92" s="161">
        <v>28695</v>
      </c>
      <c r="D92" s="162" t="s">
        <v>1032</v>
      </c>
      <c r="E92" s="161" t="s">
        <v>1035</v>
      </c>
      <c r="F92" s="161">
        <v>51000</v>
      </c>
      <c r="G92" s="161">
        <v>1.401</v>
      </c>
      <c r="H92" s="164">
        <v>42116</v>
      </c>
      <c r="I92" s="164">
        <v>43576</v>
      </c>
    </row>
    <row r="93" spans="1:9" x14ac:dyDescent="0.2">
      <c r="A93" s="161" t="s">
        <v>1117</v>
      </c>
      <c r="B93" s="161">
        <v>18429</v>
      </c>
      <c r="C93" s="161">
        <v>28693</v>
      </c>
      <c r="D93" s="162" t="s">
        <v>1032</v>
      </c>
      <c r="E93" s="161" t="s">
        <v>1035</v>
      </c>
      <c r="F93" s="161">
        <v>99000</v>
      </c>
      <c r="G93" s="161">
        <v>1.401</v>
      </c>
      <c r="H93" s="164">
        <v>42116</v>
      </c>
      <c r="I93" s="164">
        <v>43576</v>
      </c>
    </row>
    <row r="94" spans="1:9" x14ac:dyDescent="0.2">
      <c r="A94" s="161" t="s">
        <v>1118</v>
      </c>
      <c r="B94" s="161">
        <v>23296</v>
      </c>
      <c r="C94" s="161">
        <v>1010003003</v>
      </c>
      <c r="D94" s="162" t="s">
        <v>1032</v>
      </c>
      <c r="E94" s="161" t="s">
        <v>1035</v>
      </c>
      <c r="F94" s="161">
        <v>249000</v>
      </c>
      <c r="G94" s="161">
        <v>1.38</v>
      </c>
      <c r="H94" s="164">
        <v>42116</v>
      </c>
      <c r="I94" s="164">
        <v>43576</v>
      </c>
    </row>
    <row r="95" spans="1:9" x14ac:dyDescent="0.2">
      <c r="A95" s="161" t="s">
        <v>1119</v>
      </c>
      <c r="B95" s="161">
        <v>11623</v>
      </c>
      <c r="C95" s="161">
        <v>34362</v>
      </c>
      <c r="D95" s="162" t="s">
        <v>1032</v>
      </c>
      <c r="E95" s="161" t="s">
        <v>1035</v>
      </c>
      <c r="F95" s="161">
        <v>249000</v>
      </c>
      <c r="G95" s="161">
        <v>1.41</v>
      </c>
      <c r="H95" s="164">
        <v>42116</v>
      </c>
      <c r="I95" s="164">
        <v>43576</v>
      </c>
    </row>
    <row r="96" spans="1:9" x14ac:dyDescent="0.2">
      <c r="A96" s="161" t="s">
        <v>1065</v>
      </c>
      <c r="B96" s="161">
        <v>58712</v>
      </c>
      <c r="C96" s="161">
        <v>600032027</v>
      </c>
      <c r="D96" s="162" t="s">
        <v>1032</v>
      </c>
      <c r="E96" s="161" t="s">
        <v>1035</v>
      </c>
      <c r="F96" s="161">
        <v>249000</v>
      </c>
      <c r="G96" s="161">
        <v>1.5</v>
      </c>
      <c r="H96" s="164">
        <v>42116</v>
      </c>
      <c r="I96" s="164">
        <v>43577</v>
      </c>
    </row>
    <row r="97" spans="1:9" x14ac:dyDescent="0.2">
      <c r="A97" s="161" t="s">
        <v>1120</v>
      </c>
      <c r="B97" s="161">
        <v>57624</v>
      </c>
      <c r="C97" s="161">
        <v>1005081</v>
      </c>
      <c r="D97" s="162" t="s">
        <v>1032</v>
      </c>
      <c r="E97" s="161" t="s">
        <v>1035</v>
      </c>
      <c r="F97" s="161">
        <v>249000</v>
      </c>
      <c r="G97" s="161">
        <v>1.5</v>
      </c>
      <c r="H97" s="164">
        <v>42117</v>
      </c>
      <c r="I97" s="164">
        <v>43577</v>
      </c>
    </row>
    <row r="98" spans="1:9" x14ac:dyDescent="0.2">
      <c r="A98" s="161" t="s">
        <v>1121</v>
      </c>
      <c r="B98" s="161">
        <v>58095</v>
      </c>
      <c r="C98" s="161">
        <v>2742</v>
      </c>
      <c r="D98" s="162" t="s">
        <v>1032</v>
      </c>
      <c r="E98" s="161" t="s">
        <v>1035</v>
      </c>
      <c r="F98" s="161">
        <v>249000</v>
      </c>
      <c r="G98" s="161">
        <v>1.45</v>
      </c>
      <c r="H98" s="164">
        <v>42117</v>
      </c>
      <c r="I98" s="164">
        <v>43577</v>
      </c>
    </row>
    <row r="99" spans="1:9" x14ac:dyDescent="0.2">
      <c r="A99" s="161" t="s">
        <v>1122</v>
      </c>
      <c r="B99" s="161">
        <v>58596</v>
      </c>
      <c r="C99" s="161">
        <v>22514962840</v>
      </c>
      <c r="D99" s="162" t="s">
        <v>1032</v>
      </c>
      <c r="E99" s="161" t="s">
        <v>1035</v>
      </c>
      <c r="F99" s="161">
        <v>249000</v>
      </c>
      <c r="G99" s="161">
        <v>2.5009999999999999</v>
      </c>
      <c r="H99" s="164">
        <v>43241</v>
      </c>
      <c r="I99" s="164">
        <v>43606</v>
      </c>
    </row>
    <row r="100" spans="1:9" x14ac:dyDescent="0.2">
      <c r="A100" s="161" t="s">
        <v>1123</v>
      </c>
      <c r="B100" s="161">
        <v>35014</v>
      </c>
      <c r="C100" s="161">
        <v>28870</v>
      </c>
      <c r="D100" s="162" t="s">
        <v>1032</v>
      </c>
      <c r="E100" s="161" t="s">
        <v>1035</v>
      </c>
      <c r="F100" s="161">
        <v>249000</v>
      </c>
      <c r="G100" s="161">
        <v>2.5099999999999998</v>
      </c>
      <c r="H100" s="164">
        <v>43241</v>
      </c>
      <c r="I100" s="164">
        <v>43606</v>
      </c>
    </row>
    <row r="101" spans="1:9" x14ac:dyDescent="0.2">
      <c r="A101" s="161" t="s">
        <v>1124</v>
      </c>
      <c r="B101" s="161">
        <v>29147</v>
      </c>
      <c r="C101" s="161">
        <v>800011563</v>
      </c>
      <c r="D101" s="162" t="s">
        <v>1032</v>
      </c>
      <c r="E101" s="161" t="s">
        <v>1035</v>
      </c>
      <c r="F101" s="161">
        <v>249000</v>
      </c>
      <c r="G101" s="161">
        <v>2.57</v>
      </c>
      <c r="H101" s="164">
        <v>43241</v>
      </c>
      <c r="I101" s="164">
        <v>43606</v>
      </c>
    </row>
    <row r="102" spans="1:9" x14ac:dyDescent="0.2">
      <c r="A102" s="161" t="s">
        <v>1125</v>
      </c>
      <c r="B102" s="161">
        <v>57903</v>
      </c>
      <c r="C102" s="161">
        <v>9540008252</v>
      </c>
      <c r="D102" s="162" t="s">
        <v>1032</v>
      </c>
      <c r="E102" s="161" t="s">
        <v>1035</v>
      </c>
      <c r="F102" s="161">
        <v>249000</v>
      </c>
      <c r="G102" s="161">
        <v>2.5099999999999998</v>
      </c>
      <c r="H102" s="164">
        <v>43241</v>
      </c>
      <c r="I102" s="164">
        <v>43606</v>
      </c>
    </row>
    <row r="103" spans="1:9" x14ac:dyDescent="0.2">
      <c r="A103" s="161" t="s">
        <v>1126</v>
      </c>
      <c r="B103" s="161">
        <v>13425</v>
      </c>
      <c r="C103" s="161">
        <v>10010264974</v>
      </c>
      <c r="D103" s="162" t="s">
        <v>1032</v>
      </c>
      <c r="E103" s="161" t="s">
        <v>1054</v>
      </c>
      <c r="F103" s="161">
        <v>248488.61000000002</v>
      </c>
      <c r="G103" s="161">
        <v>1</v>
      </c>
      <c r="H103" s="164">
        <v>42261</v>
      </c>
      <c r="I103" s="164">
        <v>43644</v>
      </c>
    </row>
    <row r="104" spans="1:9" x14ac:dyDescent="0.2">
      <c r="A104" s="161" t="s">
        <v>1127</v>
      </c>
      <c r="B104" s="161">
        <v>33954</v>
      </c>
      <c r="C104" s="161" t="s">
        <v>1128</v>
      </c>
      <c r="D104" s="162" t="s">
        <v>1032</v>
      </c>
      <c r="E104" s="161" t="s">
        <v>1077</v>
      </c>
      <c r="F104" s="161">
        <v>245000</v>
      </c>
      <c r="G104" s="161">
        <v>1.95</v>
      </c>
      <c r="H104" s="164">
        <v>42200</v>
      </c>
      <c r="I104" s="164">
        <v>43661</v>
      </c>
    </row>
    <row r="105" spans="1:9" x14ac:dyDescent="0.2">
      <c r="A105" s="161" t="s">
        <v>1129</v>
      </c>
      <c r="B105" s="161">
        <v>4297</v>
      </c>
      <c r="C105" s="161" t="s">
        <v>1130</v>
      </c>
      <c r="D105" s="162" t="s">
        <v>1032</v>
      </c>
      <c r="E105" s="161" t="s">
        <v>1077</v>
      </c>
      <c r="F105" s="161">
        <v>245000</v>
      </c>
      <c r="G105" s="161">
        <v>1.95</v>
      </c>
      <c r="H105" s="164">
        <v>42200</v>
      </c>
      <c r="I105" s="164">
        <v>43661</v>
      </c>
    </row>
    <row r="106" spans="1:9" x14ac:dyDescent="0.2">
      <c r="A106" s="161" t="s">
        <v>1131</v>
      </c>
      <c r="B106" s="161">
        <v>33124</v>
      </c>
      <c r="C106" s="161" t="s">
        <v>1132</v>
      </c>
      <c r="D106" s="162" t="s">
        <v>1032</v>
      </c>
      <c r="E106" s="161" t="s">
        <v>1077</v>
      </c>
      <c r="F106" s="161">
        <v>245000</v>
      </c>
      <c r="G106" s="161">
        <v>2</v>
      </c>
      <c r="H106" s="164">
        <v>42200</v>
      </c>
      <c r="I106" s="164">
        <v>43661</v>
      </c>
    </row>
    <row r="107" spans="1:9" x14ac:dyDescent="0.2">
      <c r="A107" s="161" t="s">
        <v>1133</v>
      </c>
      <c r="B107" s="161">
        <v>33664</v>
      </c>
      <c r="C107" s="161" t="s">
        <v>1134</v>
      </c>
      <c r="D107" s="162" t="s">
        <v>1032</v>
      </c>
      <c r="E107" s="161" t="s">
        <v>1077</v>
      </c>
      <c r="F107" s="161">
        <v>245000</v>
      </c>
      <c r="G107" s="161">
        <v>2</v>
      </c>
      <c r="H107" s="164">
        <v>42201</v>
      </c>
      <c r="I107" s="164">
        <v>43662</v>
      </c>
    </row>
    <row r="108" spans="1:9" x14ac:dyDescent="0.2">
      <c r="A108" s="161" t="s">
        <v>1135</v>
      </c>
      <c r="B108" s="161">
        <v>34040</v>
      </c>
      <c r="C108" s="161">
        <v>6297</v>
      </c>
      <c r="D108" s="162" t="s">
        <v>1032</v>
      </c>
      <c r="E108" s="161" t="s">
        <v>1035</v>
      </c>
      <c r="F108" s="161">
        <v>51000</v>
      </c>
      <c r="G108" s="161">
        <v>1.94</v>
      </c>
      <c r="H108" s="164">
        <v>41839</v>
      </c>
      <c r="I108" s="164">
        <v>43665</v>
      </c>
    </row>
    <row r="109" spans="1:9" x14ac:dyDescent="0.2">
      <c r="A109" s="161" t="s">
        <v>1135</v>
      </c>
      <c r="B109" s="161">
        <v>34040</v>
      </c>
      <c r="C109" s="161">
        <v>6296</v>
      </c>
      <c r="D109" s="162" t="s">
        <v>1032</v>
      </c>
      <c r="E109" s="161" t="s">
        <v>1035</v>
      </c>
      <c r="F109" s="161">
        <v>99000</v>
      </c>
      <c r="G109" s="161">
        <v>1.94</v>
      </c>
      <c r="H109" s="164">
        <v>41839</v>
      </c>
      <c r="I109" s="164">
        <v>43665</v>
      </c>
    </row>
    <row r="110" spans="1:9" x14ac:dyDescent="0.2">
      <c r="A110" s="161" t="s">
        <v>1135</v>
      </c>
      <c r="B110" s="161">
        <v>34040</v>
      </c>
      <c r="C110" s="161">
        <v>6295</v>
      </c>
      <c r="D110" s="162" t="s">
        <v>1032</v>
      </c>
      <c r="E110" s="161" t="s">
        <v>1035</v>
      </c>
      <c r="F110" s="161">
        <v>99000</v>
      </c>
      <c r="G110" s="161">
        <v>1.94</v>
      </c>
      <c r="H110" s="164">
        <v>41839</v>
      </c>
      <c r="I110" s="164">
        <v>43665</v>
      </c>
    </row>
    <row r="111" spans="1:9" x14ac:dyDescent="0.2">
      <c r="A111" s="161" t="s">
        <v>1136</v>
      </c>
      <c r="B111" s="161">
        <v>12854</v>
      </c>
      <c r="C111" s="161">
        <v>610</v>
      </c>
      <c r="D111" s="162" t="s">
        <v>1032</v>
      </c>
      <c r="E111" s="161" t="s">
        <v>1033</v>
      </c>
      <c r="F111" s="161">
        <v>45.47</v>
      </c>
      <c r="G111" s="161">
        <v>2.25</v>
      </c>
      <c r="H111" s="164">
        <v>43312</v>
      </c>
      <c r="I111" s="164">
        <v>43683</v>
      </c>
    </row>
    <row r="112" spans="1:9" x14ac:dyDescent="0.2">
      <c r="A112" s="161" t="s">
        <v>1137</v>
      </c>
      <c r="B112" s="161">
        <v>18618</v>
      </c>
      <c r="C112" s="161">
        <v>610</v>
      </c>
      <c r="D112" s="162" t="s">
        <v>1032</v>
      </c>
      <c r="E112" s="161" t="s">
        <v>1033</v>
      </c>
      <c r="F112" s="161">
        <v>245453.57</v>
      </c>
      <c r="G112" s="161">
        <v>2.25</v>
      </c>
      <c r="H112" s="164">
        <v>43312</v>
      </c>
      <c r="I112" s="164">
        <v>43683</v>
      </c>
    </row>
    <row r="113" spans="1:9" x14ac:dyDescent="0.2">
      <c r="A113" s="161" t="s">
        <v>1138</v>
      </c>
      <c r="B113" s="161">
        <v>8056</v>
      </c>
      <c r="C113" s="161">
        <v>610</v>
      </c>
      <c r="D113" s="162" t="s">
        <v>1032</v>
      </c>
      <c r="E113" s="161" t="s">
        <v>1033</v>
      </c>
      <c r="F113" s="161">
        <v>245446.39999999999</v>
      </c>
      <c r="G113" s="161">
        <v>2.25</v>
      </c>
      <c r="H113" s="164">
        <v>43312</v>
      </c>
      <c r="I113" s="164">
        <v>43683</v>
      </c>
    </row>
    <row r="114" spans="1:9" x14ac:dyDescent="0.2">
      <c r="A114" s="161" t="s">
        <v>1139</v>
      </c>
      <c r="B114" s="161">
        <v>58632</v>
      </c>
      <c r="C114" s="161">
        <v>610</v>
      </c>
      <c r="D114" s="162" t="s">
        <v>1032</v>
      </c>
      <c r="E114" s="161" t="s">
        <v>1033</v>
      </c>
      <c r="F114" s="161">
        <v>245453.57</v>
      </c>
      <c r="G114" s="161">
        <v>2.25</v>
      </c>
      <c r="H114" s="164">
        <v>43318</v>
      </c>
      <c r="I114" s="164">
        <v>43683</v>
      </c>
    </row>
    <row r="115" spans="1:9" x14ac:dyDescent="0.2">
      <c r="A115" s="161" t="s">
        <v>1140</v>
      </c>
      <c r="B115" s="161">
        <v>14029</v>
      </c>
      <c r="C115" s="161">
        <v>610</v>
      </c>
      <c r="D115" s="162" t="s">
        <v>1032</v>
      </c>
      <c r="E115" s="161" t="s">
        <v>1033</v>
      </c>
      <c r="F115" s="161">
        <v>22.92</v>
      </c>
      <c r="G115" s="161">
        <v>2.25</v>
      </c>
      <c r="H115" s="164">
        <v>43343</v>
      </c>
      <c r="I115" s="164">
        <v>43718</v>
      </c>
    </row>
    <row r="116" spans="1:9" x14ac:dyDescent="0.2">
      <c r="A116" s="161" t="s">
        <v>1141</v>
      </c>
      <c r="B116" s="161">
        <v>35361</v>
      </c>
      <c r="C116" s="161">
        <v>610</v>
      </c>
      <c r="D116" s="162" t="s">
        <v>1032</v>
      </c>
      <c r="E116" s="161" t="s">
        <v>1033</v>
      </c>
      <c r="F116" s="161">
        <v>245453.57</v>
      </c>
      <c r="G116" s="161">
        <v>2.25</v>
      </c>
      <c r="H116" s="164">
        <v>43343</v>
      </c>
      <c r="I116" s="164">
        <v>43718</v>
      </c>
    </row>
    <row r="117" spans="1:9" x14ac:dyDescent="0.2">
      <c r="A117" s="161" t="s">
        <v>1142</v>
      </c>
      <c r="B117" s="161">
        <v>17751</v>
      </c>
      <c r="C117" s="161">
        <v>610</v>
      </c>
      <c r="D117" s="162" t="s">
        <v>1032</v>
      </c>
      <c r="E117" s="161" t="s">
        <v>1033</v>
      </c>
      <c r="F117" s="161">
        <v>245400.93</v>
      </c>
      <c r="G117" s="161">
        <v>2.25</v>
      </c>
      <c r="H117" s="164">
        <v>43371</v>
      </c>
      <c r="I117" s="164">
        <v>43743</v>
      </c>
    </row>
    <row r="118" spans="1:9" x14ac:dyDescent="0.2">
      <c r="A118" s="161" t="s">
        <v>1143</v>
      </c>
      <c r="B118" s="161">
        <v>3664</v>
      </c>
      <c r="C118" s="161">
        <v>610</v>
      </c>
      <c r="D118" s="162" t="s">
        <v>1032</v>
      </c>
      <c r="E118" s="161" t="s">
        <v>1033</v>
      </c>
      <c r="F118" s="161">
        <v>129337.75</v>
      </c>
      <c r="G118" s="161">
        <v>2.25</v>
      </c>
      <c r="H118" s="164">
        <v>43371</v>
      </c>
      <c r="I118" s="164">
        <v>43743</v>
      </c>
    </row>
    <row r="119" spans="1:9" x14ac:dyDescent="0.2">
      <c r="A119" s="161" t="s">
        <v>1144</v>
      </c>
      <c r="B119" s="161">
        <v>17842</v>
      </c>
      <c r="C119" s="161">
        <v>610</v>
      </c>
      <c r="D119" s="162" t="s">
        <v>1032</v>
      </c>
      <c r="E119" s="161" t="s">
        <v>1033</v>
      </c>
      <c r="F119" s="161">
        <v>245244.97</v>
      </c>
      <c r="G119" s="161">
        <v>2.25</v>
      </c>
      <c r="H119" s="164">
        <v>43371</v>
      </c>
      <c r="I119" s="164">
        <v>43743</v>
      </c>
    </row>
    <row r="120" spans="1:9" x14ac:dyDescent="0.2">
      <c r="A120" s="161" t="s">
        <v>1145</v>
      </c>
      <c r="B120" s="161">
        <v>58978</v>
      </c>
      <c r="C120" s="161">
        <v>8000005112</v>
      </c>
      <c r="D120" s="162" t="s">
        <v>1032</v>
      </c>
      <c r="E120" s="161" t="s">
        <v>1035</v>
      </c>
      <c r="F120" s="161">
        <v>249000</v>
      </c>
      <c r="G120" s="161">
        <v>2.15</v>
      </c>
      <c r="H120" s="164">
        <v>41941</v>
      </c>
      <c r="I120" s="164">
        <v>43766</v>
      </c>
    </row>
    <row r="121" spans="1:9" x14ac:dyDescent="0.2">
      <c r="A121" s="161" t="s">
        <v>1146</v>
      </c>
      <c r="B121" s="161">
        <v>27226</v>
      </c>
      <c r="C121" s="161">
        <v>882407</v>
      </c>
      <c r="D121" s="162" t="s">
        <v>1032</v>
      </c>
      <c r="E121" s="161" t="s">
        <v>1035</v>
      </c>
      <c r="F121" s="161">
        <v>249000</v>
      </c>
      <c r="G121" s="161">
        <v>1.95</v>
      </c>
      <c r="H121" s="164">
        <v>41941</v>
      </c>
      <c r="I121" s="164">
        <v>43766</v>
      </c>
    </row>
    <row r="122" spans="1:9" x14ac:dyDescent="0.2">
      <c r="A122" s="161" t="s">
        <v>1147</v>
      </c>
      <c r="B122" s="161">
        <v>58648</v>
      </c>
      <c r="C122" s="161">
        <v>654586143</v>
      </c>
      <c r="D122" s="162" t="s">
        <v>1032</v>
      </c>
      <c r="E122" s="161" t="s">
        <v>1035</v>
      </c>
      <c r="F122" s="161">
        <v>249000</v>
      </c>
      <c r="G122" s="161">
        <v>1.97</v>
      </c>
      <c r="H122" s="164">
        <v>41941</v>
      </c>
      <c r="I122" s="164">
        <v>43766</v>
      </c>
    </row>
    <row r="123" spans="1:9" x14ac:dyDescent="0.2">
      <c r="A123" s="161" t="s">
        <v>1148</v>
      </c>
      <c r="B123" s="161">
        <v>17470</v>
      </c>
      <c r="C123" s="161">
        <v>57003888</v>
      </c>
      <c r="D123" s="162" t="s">
        <v>1032</v>
      </c>
      <c r="E123" s="161" t="s">
        <v>1035</v>
      </c>
      <c r="F123" s="161">
        <v>249000</v>
      </c>
      <c r="G123" s="161">
        <v>1.95</v>
      </c>
      <c r="H123" s="164">
        <v>41941</v>
      </c>
      <c r="I123" s="164">
        <v>43766</v>
      </c>
    </row>
    <row r="124" spans="1:9" x14ac:dyDescent="0.2">
      <c r="A124" s="161" t="s">
        <v>1149</v>
      </c>
      <c r="B124" s="161">
        <v>32974</v>
      </c>
      <c r="C124" s="161">
        <v>192842</v>
      </c>
      <c r="D124" s="162" t="s">
        <v>1032</v>
      </c>
      <c r="E124" s="161" t="s">
        <v>1035</v>
      </c>
      <c r="F124" s="161">
        <v>249000</v>
      </c>
      <c r="G124" s="161">
        <v>2.15</v>
      </c>
      <c r="H124" s="164">
        <v>41941</v>
      </c>
      <c r="I124" s="164">
        <v>43766</v>
      </c>
    </row>
    <row r="125" spans="1:9" x14ac:dyDescent="0.2">
      <c r="A125" s="161" t="s">
        <v>1150</v>
      </c>
      <c r="B125" s="161">
        <v>28765</v>
      </c>
      <c r="C125" s="161">
        <v>50000003247</v>
      </c>
      <c r="D125" s="162" t="s">
        <v>1032</v>
      </c>
      <c r="E125" s="161" t="s">
        <v>1035</v>
      </c>
      <c r="F125" s="161">
        <v>249000</v>
      </c>
      <c r="G125" s="161">
        <v>1.99</v>
      </c>
      <c r="H125" s="164">
        <v>41941</v>
      </c>
      <c r="I125" s="164">
        <v>43766</v>
      </c>
    </row>
    <row r="126" spans="1:9" x14ac:dyDescent="0.2">
      <c r="A126" s="161" t="s">
        <v>1151</v>
      </c>
      <c r="B126" s="161">
        <v>10643</v>
      </c>
      <c r="C126" s="161">
        <v>14818</v>
      </c>
      <c r="D126" s="162" t="s">
        <v>1032</v>
      </c>
      <c r="E126" s="161" t="s">
        <v>1035</v>
      </c>
      <c r="F126" s="161">
        <v>249000</v>
      </c>
      <c r="G126" s="161">
        <v>2.04</v>
      </c>
      <c r="H126" s="164">
        <v>41941</v>
      </c>
      <c r="I126" s="164">
        <v>43766</v>
      </c>
    </row>
    <row r="127" spans="1:9" x14ac:dyDescent="0.2">
      <c r="A127" s="161" t="s">
        <v>1152</v>
      </c>
      <c r="B127" s="161">
        <v>6892</v>
      </c>
      <c r="C127" s="161">
        <v>790609934840</v>
      </c>
      <c r="D127" s="162" t="s">
        <v>1032</v>
      </c>
      <c r="E127" s="161" t="s">
        <v>1035</v>
      </c>
      <c r="F127" s="161">
        <v>249000</v>
      </c>
      <c r="G127" s="161">
        <v>1.99</v>
      </c>
      <c r="H127" s="164">
        <v>41941</v>
      </c>
      <c r="I127" s="164">
        <v>43766</v>
      </c>
    </row>
    <row r="128" spans="1:9" x14ac:dyDescent="0.2">
      <c r="A128" s="161" t="s">
        <v>1153</v>
      </c>
      <c r="B128" s="161">
        <v>11406</v>
      </c>
      <c r="C128" s="161">
        <v>34686</v>
      </c>
      <c r="D128" s="162" t="s">
        <v>1032</v>
      </c>
      <c r="E128" s="161" t="s">
        <v>1035</v>
      </c>
      <c r="F128" s="161">
        <v>249000</v>
      </c>
      <c r="G128" s="161">
        <v>1.99</v>
      </c>
      <c r="H128" s="164">
        <v>41941</v>
      </c>
      <c r="I128" s="164">
        <v>43766</v>
      </c>
    </row>
    <row r="129" spans="1:9" x14ac:dyDescent="0.2">
      <c r="A129" s="161" t="s">
        <v>1154</v>
      </c>
      <c r="B129" s="161">
        <v>30401</v>
      </c>
      <c r="C129" s="161">
        <v>976893018</v>
      </c>
      <c r="D129" s="162" t="s">
        <v>1032</v>
      </c>
      <c r="E129" s="161" t="s">
        <v>1035</v>
      </c>
      <c r="F129" s="161">
        <v>249000</v>
      </c>
      <c r="G129" s="161">
        <v>2.0110000000000001</v>
      </c>
      <c r="H129" s="164">
        <v>41942</v>
      </c>
      <c r="I129" s="164">
        <v>43767</v>
      </c>
    </row>
    <row r="130" spans="1:9" x14ac:dyDescent="0.2">
      <c r="A130" s="161" t="s">
        <v>1155</v>
      </c>
      <c r="B130" s="161">
        <v>57919</v>
      </c>
      <c r="D130" s="162" t="s">
        <v>1032</v>
      </c>
      <c r="E130" s="161" t="s">
        <v>1035</v>
      </c>
      <c r="F130" s="161">
        <v>249000</v>
      </c>
      <c r="G130" s="161">
        <v>2.02</v>
      </c>
      <c r="H130" s="164">
        <v>41976</v>
      </c>
      <c r="I130" s="164">
        <v>43801</v>
      </c>
    </row>
    <row r="131" spans="1:9" x14ac:dyDescent="0.2">
      <c r="A131" s="161" t="s">
        <v>1156</v>
      </c>
      <c r="B131" s="161">
        <v>58675</v>
      </c>
      <c r="C131" s="161">
        <v>105025985</v>
      </c>
      <c r="D131" s="162" t="s">
        <v>1032</v>
      </c>
      <c r="E131" s="161" t="s">
        <v>1035</v>
      </c>
      <c r="F131" s="161">
        <v>249000</v>
      </c>
      <c r="G131" s="161">
        <v>2.0299999999999998</v>
      </c>
      <c r="H131" s="164">
        <v>41976</v>
      </c>
      <c r="I131" s="164">
        <v>43801</v>
      </c>
    </row>
    <row r="132" spans="1:9" x14ac:dyDescent="0.2">
      <c r="A132" s="161" t="s">
        <v>1157</v>
      </c>
      <c r="B132" s="161">
        <v>4972</v>
      </c>
      <c r="C132" s="161">
        <v>1019770997</v>
      </c>
      <c r="D132" s="162" t="s">
        <v>1032</v>
      </c>
      <c r="E132" s="161" t="s">
        <v>619</v>
      </c>
      <c r="F132" s="161">
        <v>235000</v>
      </c>
      <c r="G132" s="161">
        <v>0.67500000000000004</v>
      </c>
      <c r="H132" s="164">
        <v>42740</v>
      </c>
      <c r="I132" s="164">
        <v>43832</v>
      </c>
    </row>
    <row r="133" spans="1:9" x14ac:dyDescent="0.2">
      <c r="A133" s="161" t="s">
        <v>1158</v>
      </c>
      <c r="B133" s="161">
        <v>57411</v>
      </c>
      <c r="C133" s="161">
        <v>1019770997</v>
      </c>
      <c r="D133" s="162" t="s">
        <v>1032</v>
      </c>
      <c r="E133" s="161" t="s">
        <v>619</v>
      </c>
      <c r="F133" s="161">
        <v>100000</v>
      </c>
      <c r="G133" s="161">
        <v>0.67500000000000004</v>
      </c>
      <c r="H133" s="164">
        <v>42740</v>
      </c>
      <c r="I133" s="164">
        <v>43832</v>
      </c>
    </row>
    <row r="134" spans="1:9" x14ac:dyDescent="0.2">
      <c r="A134" s="161" t="s">
        <v>1159</v>
      </c>
      <c r="B134" s="161">
        <v>15799</v>
      </c>
      <c r="C134" s="161">
        <v>1019770997</v>
      </c>
      <c r="D134" s="162" t="s">
        <v>1032</v>
      </c>
      <c r="E134" s="161" t="s">
        <v>619</v>
      </c>
      <c r="F134" s="161">
        <v>235000</v>
      </c>
      <c r="G134" s="161">
        <v>0.67500000000000004</v>
      </c>
      <c r="H134" s="164">
        <v>42740</v>
      </c>
      <c r="I134" s="164">
        <v>43832</v>
      </c>
    </row>
    <row r="135" spans="1:9" x14ac:dyDescent="0.2">
      <c r="A135" s="161" t="s">
        <v>1160</v>
      </c>
      <c r="B135" s="161">
        <v>39</v>
      </c>
      <c r="C135" s="161">
        <v>1019770997</v>
      </c>
      <c r="D135" s="162" t="s">
        <v>1032</v>
      </c>
      <c r="E135" s="161" t="s">
        <v>619</v>
      </c>
      <c r="F135" s="161">
        <v>235000</v>
      </c>
      <c r="G135" s="161">
        <v>0.67500000000000004</v>
      </c>
      <c r="H135" s="164">
        <v>42740</v>
      </c>
      <c r="I135" s="164">
        <v>43832</v>
      </c>
    </row>
    <row r="136" spans="1:9" x14ac:dyDescent="0.2">
      <c r="A136" s="161" t="s">
        <v>1161</v>
      </c>
      <c r="B136" s="161">
        <v>34102</v>
      </c>
      <c r="C136" s="161">
        <v>1019770997</v>
      </c>
      <c r="D136" s="162" t="s">
        <v>1032</v>
      </c>
      <c r="E136" s="161" t="s">
        <v>619</v>
      </c>
      <c r="F136" s="161">
        <v>195000</v>
      </c>
      <c r="G136" s="161">
        <v>0.67500000000000004</v>
      </c>
      <c r="H136" s="164">
        <v>42740</v>
      </c>
      <c r="I136" s="164">
        <v>43832</v>
      </c>
    </row>
    <row r="137" spans="1:9" x14ac:dyDescent="0.2">
      <c r="A137" s="161" t="s">
        <v>1162</v>
      </c>
      <c r="B137" s="161">
        <v>19163</v>
      </c>
      <c r="C137" s="161">
        <v>1096</v>
      </c>
      <c r="D137" s="162" t="s">
        <v>1032</v>
      </c>
      <c r="E137" s="161" t="s">
        <v>1035</v>
      </c>
      <c r="F137" s="161">
        <v>249000</v>
      </c>
      <c r="G137" s="161">
        <v>2.34</v>
      </c>
      <c r="H137" s="164">
        <v>43140</v>
      </c>
      <c r="I137" s="164">
        <v>43870</v>
      </c>
    </row>
    <row r="138" spans="1:9" x14ac:dyDescent="0.2">
      <c r="A138" s="161" t="s">
        <v>1163</v>
      </c>
      <c r="B138" s="161">
        <v>26610</v>
      </c>
      <c r="C138" s="161">
        <v>6000144396</v>
      </c>
      <c r="D138" s="162" t="s">
        <v>1032</v>
      </c>
      <c r="E138" s="161" t="s">
        <v>1035</v>
      </c>
      <c r="F138" s="161">
        <v>245000</v>
      </c>
      <c r="G138" s="161">
        <v>2.2999999999999998</v>
      </c>
      <c r="H138" s="164">
        <v>43142</v>
      </c>
      <c r="I138" s="164">
        <v>43872</v>
      </c>
    </row>
    <row r="139" spans="1:9" x14ac:dyDescent="0.2">
      <c r="A139" s="161" t="s">
        <v>1164</v>
      </c>
      <c r="B139" s="161">
        <v>19977</v>
      </c>
      <c r="C139" s="161">
        <v>95024732</v>
      </c>
      <c r="D139" s="162" t="s">
        <v>1032</v>
      </c>
      <c r="E139" s="161" t="s">
        <v>1035</v>
      </c>
      <c r="F139" s="161">
        <v>249000</v>
      </c>
      <c r="G139" s="161">
        <v>2.331</v>
      </c>
      <c r="H139" s="164">
        <v>43143</v>
      </c>
      <c r="I139" s="164">
        <v>43873</v>
      </c>
    </row>
    <row r="140" spans="1:9" x14ac:dyDescent="0.2">
      <c r="A140" s="161" t="s">
        <v>1106</v>
      </c>
      <c r="B140" s="161">
        <v>20624</v>
      </c>
      <c r="D140" s="162" t="s">
        <v>1032</v>
      </c>
      <c r="E140" s="161" t="s">
        <v>1054</v>
      </c>
      <c r="F140" s="161">
        <v>246480.5</v>
      </c>
      <c r="G140" s="161">
        <v>0.4</v>
      </c>
      <c r="H140" s="164">
        <v>42460</v>
      </c>
      <c r="I140" s="164">
        <v>43928</v>
      </c>
    </row>
    <row r="141" spans="1:9" x14ac:dyDescent="0.2">
      <c r="A141" s="161" t="s">
        <v>1165</v>
      </c>
      <c r="B141" s="161">
        <v>58457</v>
      </c>
      <c r="C141" s="161">
        <v>9000004466</v>
      </c>
      <c r="D141" s="162" t="s">
        <v>1032</v>
      </c>
      <c r="E141" s="161" t="s">
        <v>1035</v>
      </c>
      <c r="F141" s="161">
        <v>249000</v>
      </c>
      <c r="G141" s="161">
        <v>3.07</v>
      </c>
      <c r="H141" s="164">
        <v>43269</v>
      </c>
      <c r="I141" s="164">
        <v>43999</v>
      </c>
    </row>
    <row r="142" spans="1:9" x14ac:dyDescent="0.2">
      <c r="A142" s="161" t="s">
        <v>1166</v>
      </c>
      <c r="B142" s="161">
        <v>35365</v>
      </c>
      <c r="C142" s="161">
        <v>15617</v>
      </c>
      <c r="D142" s="162" t="s">
        <v>1032</v>
      </c>
      <c r="E142" s="161" t="s">
        <v>1035</v>
      </c>
      <c r="F142" s="161">
        <v>9000</v>
      </c>
      <c r="G142" s="161">
        <v>3.0710000000000002</v>
      </c>
      <c r="H142" s="164">
        <v>43273</v>
      </c>
      <c r="I142" s="164">
        <v>44003</v>
      </c>
    </row>
    <row r="143" spans="1:9" x14ac:dyDescent="0.2">
      <c r="A143" s="161" t="s">
        <v>1166</v>
      </c>
      <c r="B143" s="161">
        <v>35365</v>
      </c>
      <c r="C143" s="161">
        <v>15617</v>
      </c>
      <c r="D143" s="162" t="s">
        <v>1032</v>
      </c>
      <c r="E143" s="161" t="s">
        <v>1035</v>
      </c>
      <c r="F143" s="161">
        <v>240000</v>
      </c>
      <c r="G143" s="161">
        <v>3.0710000000000002</v>
      </c>
      <c r="H143" s="164">
        <v>43273</v>
      </c>
      <c r="I143" s="164">
        <v>44003</v>
      </c>
    </row>
    <row r="144" spans="1:9" x14ac:dyDescent="0.2">
      <c r="A144" s="161" t="s">
        <v>1167</v>
      </c>
      <c r="B144" s="161">
        <v>58752</v>
      </c>
      <c r="C144" s="161">
        <v>300040115</v>
      </c>
      <c r="D144" s="162" t="s">
        <v>1032</v>
      </c>
      <c r="E144" s="161" t="s">
        <v>1035</v>
      </c>
      <c r="F144" s="161">
        <v>249000</v>
      </c>
      <c r="G144" s="161">
        <v>3.06</v>
      </c>
      <c r="H144" s="164">
        <v>43273</v>
      </c>
      <c r="I144" s="164">
        <v>44003</v>
      </c>
    </row>
    <row r="145" spans="1:9" x14ac:dyDescent="0.2">
      <c r="A145" s="161" t="s">
        <v>1168</v>
      </c>
      <c r="B145" s="161">
        <v>21220</v>
      </c>
      <c r="C145" s="161">
        <v>6501456</v>
      </c>
      <c r="D145" s="162" t="s">
        <v>1032</v>
      </c>
      <c r="E145" s="161" t="s">
        <v>1035</v>
      </c>
      <c r="F145" s="161">
        <v>249000</v>
      </c>
      <c r="G145" s="161">
        <v>3.0910000000000002</v>
      </c>
      <c r="H145" s="164">
        <v>43273</v>
      </c>
      <c r="I145" s="164">
        <v>44004</v>
      </c>
    </row>
    <row r="146" spans="1:9" x14ac:dyDescent="0.2">
      <c r="A146" s="161" t="s">
        <v>1169</v>
      </c>
      <c r="B146" s="161">
        <v>27471</v>
      </c>
      <c r="C146" s="161" t="s">
        <v>1170</v>
      </c>
      <c r="D146" s="162" t="s">
        <v>1032</v>
      </c>
      <c r="E146" s="161" t="s">
        <v>1077</v>
      </c>
      <c r="F146" s="161">
        <v>245000</v>
      </c>
      <c r="G146" s="161">
        <v>2.35</v>
      </c>
      <c r="H146" s="164">
        <v>42200</v>
      </c>
      <c r="I146" s="164">
        <v>44027</v>
      </c>
    </row>
    <row r="147" spans="1:9" x14ac:dyDescent="0.2">
      <c r="A147" s="161" t="s">
        <v>1171</v>
      </c>
      <c r="B147" s="161">
        <v>5649</v>
      </c>
      <c r="C147" s="161" t="s">
        <v>1172</v>
      </c>
      <c r="D147" s="162" t="s">
        <v>1032</v>
      </c>
      <c r="E147" s="161" t="s">
        <v>1077</v>
      </c>
      <c r="F147" s="161">
        <v>245000</v>
      </c>
      <c r="G147" s="161">
        <v>2.2999999999999998</v>
      </c>
      <c r="H147" s="164">
        <v>42200</v>
      </c>
      <c r="I147" s="164">
        <v>44027</v>
      </c>
    </row>
    <row r="148" spans="1:9" x14ac:dyDescent="0.2">
      <c r="A148" s="161" t="s">
        <v>1173</v>
      </c>
      <c r="B148" s="161">
        <v>62829</v>
      </c>
      <c r="C148" s="161">
        <v>152976300</v>
      </c>
      <c r="D148" s="162" t="s">
        <v>1032</v>
      </c>
      <c r="E148" s="161" t="s">
        <v>1035</v>
      </c>
      <c r="F148" s="161">
        <v>249000</v>
      </c>
      <c r="G148" s="161">
        <v>3.06</v>
      </c>
      <c r="H148" s="164">
        <v>43332</v>
      </c>
      <c r="I148" s="164">
        <v>44062</v>
      </c>
    </row>
    <row r="149" spans="1:9" x14ac:dyDescent="0.2">
      <c r="A149" s="161" t="s">
        <v>1174</v>
      </c>
      <c r="B149" s="161">
        <v>58410</v>
      </c>
      <c r="C149" s="161">
        <v>2000629069</v>
      </c>
      <c r="D149" s="162" t="s">
        <v>1032</v>
      </c>
      <c r="E149" s="161" t="s">
        <v>1035</v>
      </c>
      <c r="F149" s="161">
        <v>249000</v>
      </c>
      <c r="G149" s="161">
        <v>3.08</v>
      </c>
      <c r="H149" s="164">
        <v>43332</v>
      </c>
      <c r="I149" s="164">
        <v>44062</v>
      </c>
    </row>
    <row r="150" spans="1:9" x14ac:dyDescent="0.2">
      <c r="A150" s="161" t="s">
        <v>1175</v>
      </c>
      <c r="B150" s="161">
        <v>57293</v>
      </c>
      <c r="C150" s="161">
        <v>3843</v>
      </c>
      <c r="D150" s="162" t="s">
        <v>1032</v>
      </c>
      <c r="E150" s="161" t="s">
        <v>1035</v>
      </c>
      <c r="F150" s="161">
        <v>249000</v>
      </c>
      <c r="G150" s="161">
        <v>3.01</v>
      </c>
      <c r="H150" s="164">
        <v>43332</v>
      </c>
      <c r="I150" s="164">
        <v>44062</v>
      </c>
    </row>
    <row r="151" spans="1:9" x14ac:dyDescent="0.2">
      <c r="A151" s="161" t="s">
        <v>1176</v>
      </c>
      <c r="B151" s="161">
        <v>17937</v>
      </c>
      <c r="C151" s="161">
        <v>351490</v>
      </c>
      <c r="D151" s="162" t="s">
        <v>1032</v>
      </c>
      <c r="E151" s="161" t="s">
        <v>1035</v>
      </c>
      <c r="F151" s="161">
        <v>249000</v>
      </c>
      <c r="G151" s="161">
        <v>3.08</v>
      </c>
      <c r="H151" s="164">
        <v>43332</v>
      </c>
      <c r="I151" s="164">
        <v>44062</v>
      </c>
    </row>
    <row r="152" spans="1:9" x14ac:dyDescent="0.2">
      <c r="A152" s="161" t="s">
        <v>1177</v>
      </c>
      <c r="B152" s="161">
        <v>57071</v>
      </c>
      <c r="D152" s="162" t="s">
        <v>1032</v>
      </c>
      <c r="E152" s="161" t="s">
        <v>1035</v>
      </c>
      <c r="F152" s="161">
        <v>249000</v>
      </c>
      <c r="G152" s="161">
        <v>3.1</v>
      </c>
      <c r="H152" s="164">
        <v>43332</v>
      </c>
      <c r="I152" s="164">
        <v>44062</v>
      </c>
    </row>
    <row r="153" spans="1:9" x14ac:dyDescent="0.2">
      <c r="A153" s="161" t="s">
        <v>1178</v>
      </c>
      <c r="B153" s="161">
        <v>1058</v>
      </c>
      <c r="C153" s="161">
        <v>327551</v>
      </c>
      <c r="D153" s="162" t="s">
        <v>1032</v>
      </c>
      <c r="E153" s="161" t="s">
        <v>1035</v>
      </c>
      <c r="F153" s="161">
        <v>249000</v>
      </c>
      <c r="G153" s="161">
        <v>3.05</v>
      </c>
      <c r="H153" s="164">
        <v>43332</v>
      </c>
      <c r="I153" s="164">
        <v>44062</v>
      </c>
    </row>
    <row r="154" spans="1:9" x14ac:dyDescent="0.2">
      <c r="A154" s="161" t="s">
        <v>1179</v>
      </c>
      <c r="B154" s="161">
        <v>9366</v>
      </c>
      <c r="C154" s="161">
        <v>57067</v>
      </c>
      <c r="D154" s="162" t="s">
        <v>1032</v>
      </c>
      <c r="E154" s="161" t="s">
        <v>1035</v>
      </c>
      <c r="F154" s="161">
        <v>249000</v>
      </c>
      <c r="G154" s="161">
        <v>3.0009999999999999</v>
      </c>
      <c r="H154" s="164">
        <v>43332</v>
      </c>
      <c r="I154" s="164">
        <v>44062</v>
      </c>
    </row>
    <row r="155" spans="1:9" x14ac:dyDescent="0.2">
      <c r="A155" s="161" t="s">
        <v>1180</v>
      </c>
      <c r="B155" s="161">
        <v>34384</v>
      </c>
      <c r="C155" s="161">
        <v>18822</v>
      </c>
      <c r="D155" s="162" t="s">
        <v>1032</v>
      </c>
      <c r="E155" s="161" t="s">
        <v>1035</v>
      </c>
      <c r="F155" s="161">
        <v>249000</v>
      </c>
      <c r="G155" s="161">
        <v>3.05</v>
      </c>
      <c r="H155" s="164">
        <v>43332</v>
      </c>
      <c r="I155" s="164">
        <v>44062</v>
      </c>
    </row>
    <row r="156" spans="1:9" x14ac:dyDescent="0.2">
      <c r="A156" s="161" t="s">
        <v>1181</v>
      </c>
      <c r="B156" s="161">
        <v>15734</v>
      </c>
      <c r="C156" s="161">
        <v>63167</v>
      </c>
      <c r="D156" s="162" t="s">
        <v>1032</v>
      </c>
      <c r="E156" s="161" t="s">
        <v>1035</v>
      </c>
      <c r="F156" s="161">
        <v>249000</v>
      </c>
      <c r="G156" s="161">
        <v>3.01</v>
      </c>
      <c r="H156" s="164">
        <v>43332</v>
      </c>
      <c r="I156" s="164">
        <v>44062</v>
      </c>
    </row>
    <row r="157" spans="1:9" x14ac:dyDescent="0.2">
      <c r="A157" s="161" t="s">
        <v>1182</v>
      </c>
      <c r="B157" s="161">
        <v>32135</v>
      </c>
      <c r="C157" s="161">
        <v>130720716</v>
      </c>
      <c r="D157" s="162" t="s">
        <v>1032</v>
      </c>
      <c r="E157" s="161" t="s">
        <v>1035</v>
      </c>
      <c r="F157" s="161">
        <v>249000</v>
      </c>
      <c r="G157" s="161">
        <v>3.01</v>
      </c>
      <c r="H157" s="164">
        <v>43332</v>
      </c>
      <c r="I157" s="164">
        <v>44062</v>
      </c>
    </row>
    <row r="158" spans="1:9" x14ac:dyDescent="0.2">
      <c r="A158" s="161" t="s">
        <v>1183</v>
      </c>
      <c r="B158" s="161">
        <v>34781</v>
      </c>
      <c r="C158" s="161">
        <v>505000342</v>
      </c>
      <c r="D158" s="162" t="s">
        <v>1032</v>
      </c>
      <c r="E158" s="161" t="s">
        <v>1035</v>
      </c>
      <c r="F158" s="161">
        <v>249000</v>
      </c>
      <c r="G158" s="161">
        <v>3.06</v>
      </c>
      <c r="H158" s="164">
        <v>43332</v>
      </c>
      <c r="I158" s="164">
        <v>44062</v>
      </c>
    </row>
    <row r="159" spans="1:9" x14ac:dyDescent="0.2">
      <c r="A159" s="161" t="s">
        <v>1184</v>
      </c>
      <c r="B159" s="161">
        <v>14812</v>
      </c>
      <c r="C159" s="161">
        <v>3123128</v>
      </c>
      <c r="D159" s="162" t="s">
        <v>1032</v>
      </c>
      <c r="E159" s="161" t="s">
        <v>1035</v>
      </c>
      <c r="F159" s="161">
        <v>249000</v>
      </c>
      <c r="G159" s="161">
        <v>3.0129999999999999</v>
      </c>
      <c r="H159" s="164">
        <v>43332</v>
      </c>
      <c r="I159" s="164">
        <v>44062</v>
      </c>
    </row>
    <row r="160" spans="1:9" x14ac:dyDescent="0.2">
      <c r="A160" s="161" t="s">
        <v>1185</v>
      </c>
      <c r="B160" s="161">
        <v>23737</v>
      </c>
      <c r="C160" s="161">
        <v>59403</v>
      </c>
      <c r="D160" s="162" t="s">
        <v>1032</v>
      </c>
      <c r="E160" s="161" t="s">
        <v>1035</v>
      </c>
      <c r="F160" s="161">
        <v>249000</v>
      </c>
      <c r="G160" s="161">
        <v>3.0110000000000001</v>
      </c>
      <c r="H160" s="164">
        <v>43332</v>
      </c>
      <c r="I160" s="164">
        <v>44062</v>
      </c>
    </row>
    <row r="161" spans="1:9" x14ac:dyDescent="0.2">
      <c r="A161" s="161" t="s">
        <v>1186</v>
      </c>
      <c r="B161" s="161">
        <v>4033</v>
      </c>
      <c r="C161" s="161">
        <v>33413</v>
      </c>
      <c r="D161" s="162" t="s">
        <v>1032</v>
      </c>
      <c r="E161" s="161" t="s">
        <v>1035</v>
      </c>
      <c r="F161" s="161">
        <v>249000</v>
      </c>
      <c r="G161" s="161">
        <v>3</v>
      </c>
      <c r="H161" s="164">
        <v>43333</v>
      </c>
      <c r="I161" s="164">
        <v>44063</v>
      </c>
    </row>
    <row r="162" spans="1:9" x14ac:dyDescent="0.2">
      <c r="A162" s="161" t="s">
        <v>1187</v>
      </c>
      <c r="B162" s="161">
        <v>14899</v>
      </c>
      <c r="D162" s="162" t="s">
        <v>1032</v>
      </c>
      <c r="E162" s="161" t="s">
        <v>1035</v>
      </c>
      <c r="F162" s="161">
        <v>249000</v>
      </c>
      <c r="G162" s="161">
        <v>3</v>
      </c>
      <c r="H162" s="164">
        <v>43333</v>
      </c>
      <c r="I162" s="164">
        <v>44063</v>
      </c>
    </row>
    <row r="163" spans="1:9" x14ac:dyDescent="0.2">
      <c r="A163" s="161" t="s">
        <v>1188</v>
      </c>
      <c r="B163" s="161">
        <v>90282</v>
      </c>
      <c r="D163" s="162" t="s">
        <v>1032</v>
      </c>
      <c r="E163" s="161" t="s">
        <v>1035</v>
      </c>
      <c r="F163" s="161">
        <v>249000</v>
      </c>
      <c r="G163" s="161">
        <v>3.0609999999999999</v>
      </c>
      <c r="H163" s="164">
        <v>43333</v>
      </c>
      <c r="I163" s="164">
        <v>44063</v>
      </c>
    </row>
    <row r="164" spans="1:9" x14ac:dyDescent="0.2">
      <c r="A164" s="161" t="s">
        <v>1189</v>
      </c>
      <c r="B164" s="161">
        <v>18879</v>
      </c>
      <c r="D164" s="162" t="s">
        <v>1032</v>
      </c>
      <c r="E164" s="161" t="s">
        <v>1035</v>
      </c>
      <c r="F164" s="161">
        <v>249000</v>
      </c>
      <c r="G164" s="161">
        <v>3</v>
      </c>
      <c r="H164" s="164">
        <v>43333</v>
      </c>
      <c r="I164" s="164">
        <v>44063</v>
      </c>
    </row>
    <row r="165" spans="1:9" x14ac:dyDescent="0.2">
      <c r="A165" s="161" t="s">
        <v>1190</v>
      </c>
      <c r="B165" s="161">
        <v>19200</v>
      </c>
      <c r="C165" s="161">
        <v>100045156</v>
      </c>
      <c r="D165" s="162" t="s">
        <v>1032</v>
      </c>
      <c r="E165" s="161" t="s">
        <v>1035</v>
      </c>
      <c r="F165" s="161">
        <v>249000</v>
      </c>
      <c r="G165" s="161">
        <v>3.0720000000000001</v>
      </c>
      <c r="H165" s="164">
        <v>43333</v>
      </c>
      <c r="I165" s="164">
        <v>44063</v>
      </c>
    </row>
    <row r="166" spans="1:9" x14ac:dyDescent="0.2">
      <c r="A166" s="161" t="s">
        <v>1191</v>
      </c>
      <c r="B166" s="161">
        <v>1008</v>
      </c>
      <c r="C166" s="161">
        <v>6100455</v>
      </c>
      <c r="D166" s="162" t="s">
        <v>1032</v>
      </c>
      <c r="E166" s="161" t="s">
        <v>1035</v>
      </c>
      <c r="F166" s="161">
        <v>249000</v>
      </c>
      <c r="G166" s="161">
        <v>3</v>
      </c>
      <c r="H166" s="164">
        <v>43333</v>
      </c>
      <c r="I166" s="164">
        <v>44063</v>
      </c>
    </row>
    <row r="167" spans="1:9" x14ac:dyDescent="0.2">
      <c r="A167" s="161" t="s">
        <v>1192</v>
      </c>
      <c r="B167" s="161">
        <v>4048</v>
      </c>
      <c r="C167" s="161">
        <v>300150059</v>
      </c>
      <c r="D167" s="162" t="s">
        <v>1032</v>
      </c>
      <c r="E167" s="161" t="s">
        <v>1035</v>
      </c>
      <c r="F167" s="161">
        <v>249000</v>
      </c>
      <c r="G167" s="161">
        <v>3</v>
      </c>
      <c r="H167" s="164">
        <v>43333</v>
      </c>
      <c r="I167" s="164">
        <v>44063</v>
      </c>
    </row>
    <row r="168" spans="1:9" x14ac:dyDescent="0.2">
      <c r="A168" s="161" t="s">
        <v>1193</v>
      </c>
      <c r="B168" s="161">
        <v>34900</v>
      </c>
      <c r="C168" s="161">
        <v>5722</v>
      </c>
      <c r="D168" s="162" t="s">
        <v>1032</v>
      </c>
      <c r="E168" s="161" t="s">
        <v>1035</v>
      </c>
      <c r="F168" s="161">
        <v>249000</v>
      </c>
      <c r="G168" s="161">
        <v>3.05</v>
      </c>
      <c r="H168" s="164">
        <v>43350</v>
      </c>
      <c r="I168" s="164">
        <v>44080</v>
      </c>
    </row>
    <row r="169" spans="1:9" x14ac:dyDescent="0.2">
      <c r="A169" s="161" t="s">
        <v>1194</v>
      </c>
      <c r="B169" s="161">
        <v>58165</v>
      </c>
      <c r="C169" s="161">
        <v>70009352</v>
      </c>
      <c r="D169" s="162" t="s">
        <v>1032</v>
      </c>
      <c r="E169" s="161" t="s">
        <v>1035</v>
      </c>
      <c r="F169" s="161">
        <v>249000</v>
      </c>
      <c r="G169" s="161">
        <v>3.0510000000000002</v>
      </c>
      <c r="H169" s="164">
        <v>43370</v>
      </c>
      <c r="I169" s="164">
        <v>44100</v>
      </c>
    </row>
    <row r="170" spans="1:9" x14ac:dyDescent="0.2">
      <c r="A170" s="161" t="s">
        <v>1195</v>
      </c>
      <c r="B170" s="161">
        <v>28263</v>
      </c>
      <c r="C170" s="161">
        <v>1020079867</v>
      </c>
      <c r="D170" s="162" t="s">
        <v>1032</v>
      </c>
      <c r="E170" s="161" t="s">
        <v>1035</v>
      </c>
      <c r="F170" s="161">
        <v>249000</v>
      </c>
      <c r="G170" s="161">
        <v>3.18</v>
      </c>
      <c r="H170" s="164">
        <v>43370</v>
      </c>
      <c r="I170" s="164">
        <v>44100</v>
      </c>
    </row>
    <row r="171" spans="1:9" x14ac:dyDescent="0.2">
      <c r="A171" s="161" t="s">
        <v>1196</v>
      </c>
      <c r="B171" s="161">
        <v>27053</v>
      </c>
      <c r="C171" s="161">
        <v>6126</v>
      </c>
      <c r="D171" s="162" t="s">
        <v>1032</v>
      </c>
      <c r="E171" s="161" t="s">
        <v>1035</v>
      </c>
      <c r="F171" s="161">
        <v>249000</v>
      </c>
      <c r="G171" s="161">
        <v>3.016</v>
      </c>
      <c r="H171" s="164">
        <v>43370</v>
      </c>
      <c r="I171" s="164">
        <v>44100</v>
      </c>
    </row>
    <row r="172" spans="1:9" x14ac:dyDescent="0.2">
      <c r="A172" s="161" t="s">
        <v>1162</v>
      </c>
      <c r="B172" s="161">
        <v>15752</v>
      </c>
      <c r="C172" s="161">
        <v>41453</v>
      </c>
      <c r="D172" s="162" t="s">
        <v>1032</v>
      </c>
      <c r="E172" s="161" t="s">
        <v>1035</v>
      </c>
      <c r="F172" s="161">
        <v>249000</v>
      </c>
      <c r="G172" s="161">
        <v>3.11</v>
      </c>
      <c r="H172" s="164">
        <v>43370</v>
      </c>
      <c r="I172" s="164">
        <v>44100</v>
      </c>
    </row>
    <row r="173" spans="1:9" x14ac:dyDescent="0.2">
      <c r="A173" s="161" t="s">
        <v>1197</v>
      </c>
      <c r="B173" s="161">
        <v>10667</v>
      </c>
      <c r="C173" s="161">
        <v>80017997</v>
      </c>
      <c r="D173" s="162" t="s">
        <v>1032</v>
      </c>
      <c r="E173" s="161" t="s">
        <v>1035</v>
      </c>
      <c r="F173" s="161">
        <v>249000</v>
      </c>
      <c r="G173" s="161">
        <v>3.0110000000000001</v>
      </c>
      <c r="H173" s="164">
        <v>43370</v>
      </c>
      <c r="I173" s="164">
        <v>44100</v>
      </c>
    </row>
    <row r="174" spans="1:9" x14ac:dyDescent="0.2">
      <c r="A174" s="161" t="s">
        <v>1198</v>
      </c>
      <c r="B174" s="161">
        <v>28068</v>
      </c>
      <c r="C174" s="161">
        <v>780435254</v>
      </c>
      <c r="D174" s="162" t="s">
        <v>1032</v>
      </c>
      <c r="E174" s="161" t="s">
        <v>1035</v>
      </c>
      <c r="F174" s="161">
        <v>249000</v>
      </c>
      <c r="G174" s="161">
        <v>3.0409999999999999</v>
      </c>
      <c r="H174" s="164">
        <v>43370</v>
      </c>
      <c r="I174" s="164">
        <v>44100</v>
      </c>
    </row>
    <row r="175" spans="1:9" x14ac:dyDescent="0.2">
      <c r="A175" s="161" t="s">
        <v>1199</v>
      </c>
      <c r="B175" s="161">
        <v>26922</v>
      </c>
      <c r="C175" s="161">
        <v>1515583367</v>
      </c>
      <c r="D175" s="162" t="s">
        <v>1032</v>
      </c>
      <c r="E175" s="161" t="s">
        <v>1035</v>
      </c>
      <c r="F175" s="161">
        <v>249000</v>
      </c>
      <c r="G175" s="161">
        <v>3.0550000000000002</v>
      </c>
      <c r="H175" s="164">
        <v>43370</v>
      </c>
      <c r="I175" s="164">
        <v>44100</v>
      </c>
    </row>
    <row r="176" spans="1:9" x14ac:dyDescent="0.2">
      <c r="A176" s="161" t="s">
        <v>1200</v>
      </c>
      <c r="B176" s="161">
        <v>60269</v>
      </c>
      <c r="C176" s="161" t="s">
        <v>1201</v>
      </c>
      <c r="D176" s="162" t="s">
        <v>1032</v>
      </c>
      <c r="E176" s="161" t="s">
        <v>1035</v>
      </c>
      <c r="F176" s="161">
        <v>249000</v>
      </c>
      <c r="G176" s="161">
        <v>3.06</v>
      </c>
      <c r="H176" s="164">
        <v>43370</v>
      </c>
      <c r="I176" s="164">
        <v>44100</v>
      </c>
    </row>
    <row r="177" spans="1:9" x14ac:dyDescent="0.2">
      <c r="A177" s="161" t="s">
        <v>1202</v>
      </c>
      <c r="B177" s="161">
        <v>15788</v>
      </c>
      <c r="D177" s="162" t="s">
        <v>1032</v>
      </c>
      <c r="E177" s="161" t="s">
        <v>1035</v>
      </c>
      <c r="F177" s="161">
        <v>249000</v>
      </c>
      <c r="G177" s="161">
        <v>3</v>
      </c>
      <c r="H177" s="164">
        <v>43371</v>
      </c>
      <c r="I177" s="164">
        <v>44102</v>
      </c>
    </row>
    <row r="178" spans="1:9" x14ac:dyDescent="0.2">
      <c r="A178" s="161" t="s">
        <v>1203</v>
      </c>
      <c r="B178" s="161">
        <v>11317</v>
      </c>
      <c r="D178" s="162" t="s">
        <v>1032</v>
      </c>
      <c r="E178" s="161" t="s">
        <v>1035</v>
      </c>
      <c r="F178" s="161">
        <v>249000</v>
      </c>
      <c r="G178" s="161">
        <v>3.1</v>
      </c>
      <c r="H178" s="164">
        <v>43371</v>
      </c>
      <c r="I178" s="164">
        <v>44102</v>
      </c>
    </row>
    <row r="179" spans="1:9" x14ac:dyDescent="0.2">
      <c r="A179" s="161" t="s">
        <v>1204</v>
      </c>
      <c r="B179" s="161">
        <v>10845</v>
      </c>
      <c r="C179" s="161" t="s">
        <v>1205</v>
      </c>
      <c r="D179" s="162" t="s">
        <v>1032</v>
      </c>
      <c r="E179" s="161" t="s">
        <v>1035</v>
      </c>
      <c r="F179" s="161">
        <v>249000</v>
      </c>
      <c r="G179" s="161">
        <v>2.25</v>
      </c>
      <c r="H179" s="164">
        <v>43090</v>
      </c>
      <c r="I179" s="164">
        <v>44185</v>
      </c>
    </row>
    <row r="180" spans="1:9" x14ac:dyDescent="0.2">
      <c r="A180" s="161" t="s">
        <v>1206</v>
      </c>
      <c r="B180" s="161">
        <v>57821</v>
      </c>
      <c r="D180" s="162" t="s">
        <v>1032</v>
      </c>
      <c r="E180" s="161" t="s">
        <v>1035</v>
      </c>
      <c r="F180" s="161">
        <v>249000</v>
      </c>
      <c r="G180" s="161">
        <v>2.25</v>
      </c>
      <c r="H180" s="164">
        <v>43097</v>
      </c>
      <c r="I180" s="164">
        <v>44193</v>
      </c>
    </row>
    <row r="181" spans="1:9" x14ac:dyDescent="0.2">
      <c r="A181" s="161" t="s">
        <v>1207</v>
      </c>
      <c r="B181" s="161">
        <v>23966</v>
      </c>
      <c r="C181" s="161">
        <v>1002734192</v>
      </c>
      <c r="D181" s="162" t="s">
        <v>1032</v>
      </c>
      <c r="E181" s="161" t="s">
        <v>1035</v>
      </c>
      <c r="F181" s="161">
        <v>248000</v>
      </c>
      <c r="G181" s="161">
        <v>2.2599999999999998</v>
      </c>
      <c r="H181" s="164">
        <v>43098</v>
      </c>
      <c r="I181" s="164">
        <v>44193</v>
      </c>
    </row>
    <row r="182" spans="1:9" x14ac:dyDescent="0.2">
      <c r="A182" s="161" t="s">
        <v>1208</v>
      </c>
      <c r="B182" s="161">
        <v>34968</v>
      </c>
      <c r="C182" s="161" t="s">
        <v>1209</v>
      </c>
      <c r="D182" s="162" t="s">
        <v>1032</v>
      </c>
      <c r="E182" s="161" t="s">
        <v>1035</v>
      </c>
      <c r="F182" s="161">
        <v>249000</v>
      </c>
      <c r="G182" s="161">
        <v>2.2000000000000002</v>
      </c>
      <c r="H182" s="164">
        <v>42376</v>
      </c>
      <c r="I182" s="164">
        <v>44201</v>
      </c>
    </row>
    <row r="183" spans="1:9" x14ac:dyDescent="0.2">
      <c r="A183" s="161" t="s">
        <v>1210</v>
      </c>
      <c r="B183" s="161">
        <v>18038</v>
      </c>
      <c r="C183" s="161">
        <v>9413254</v>
      </c>
      <c r="D183" s="162" t="s">
        <v>1032</v>
      </c>
      <c r="E183" s="161" t="s">
        <v>1035</v>
      </c>
      <c r="F183" s="161">
        <v>249000</v>
      </c>
      <c r="G183" s="161">
        <v>1.97</v>
      </c>
      <c r="H183" s="164">
        <v>42376</v>
      </c>
      <c r="I183" s="164">
        <v>44201</v>
      </c>
    </row>
    <row r="184" spans="1:9" x14ac:dyDescent="0.2">
      <c r="A184" s="161" t="s">
        <v>1211</v>
      </c>
      <c r="B184" s="161">
        <v>58481</v>
      </c>
      <c r="C184" s="161">
        <v>5010000278</v>
      </c>
      <c r="D184" s="162" t="s">
        <v>1032</v>
      </c>
      <c r="E184" s="161" t="s">
        <v>1035</v>
      </c>
      <c r="F184" s="161">
        <v>249000</v>
      </c>
      <c r="G184" s="161">
        <v>2</v>
      </c>
      <c r="H184" s="164">
        <v>42376</v>
      </c>
      <c r="I184" s="164">
        <v>44201</v>
      </c>
    </row>
    <row r="185" spans="1:9" x14ac:dyDescent="0.2">
      <c r="A185" s="161" t="s">
        <v>1212</v>
      </c>
      <c r="B185" s="161">
        <v>31711</v>
      </c>
      <c r="C185" s="161">
        <v>5199</v>
      </c>
      <c r="D185" s="162" t="s">
        <v>1032</v>
      </c>
      <c r="E185" s="161" t="s">
        <v>1035</v>
      </c>
      <c r="F185" s="161">
        <v>249000</v>
      </c>
      <c r="G185" s="161">
        <v>2</v>
      </c>
      <c r="H185" s="164">
        <v>42376</v>
      </c>
      <c r="I185" s="164">
        <v>44201</v>
      </c>
    </row>
    <row r="186" spans="1:9" x14ac:dyDescent="0.2">
      <c r="A186" s="161" t="s">
        <v>1213</v>
      </c>
      <c r="B186" s="161">
        <v>31539</v>
      </c>
      <c r="C186" s="161">
        <v>106010176</v>
      </c>
      <c r="D186" s="162" t="s">
        <v>1032</v>
      </c>
      <c r="E186" s="161" t="s">
        <v>1035</v>
      </c>
      <c r="F186" s="161">
        <v>249000</v>
      </c>
      <c r="G186" s="161">
        <v>2.1</v>
      </c>
      <c r="H186" s="164">
        <v>42376</v>
      </c>
      <c r="I186" s="164">
        <v>44201</v>
      </c>
    </row>
    <row r="187" spans="1:9" x14ac:dyDescent="0.2">
      <c r="A187" s="161" t="s">
        <v>1214</v>
      </c>
      <c r="B187" s="161">
        <v>4061</v>
      </c>
      <c r="C187" s="161">
        <v>9213</v>
      </c>
      <c r="D187" s="162" t="s">
        <v>1032</v>
      </c>
      <c r="E187" s="161" t="s">
        <v>1035</v>
      </c>
      <c r="F187" s="161">
        <v>249000</v>
      </c>
      <c r="G187" s="161">
        <v>2.0499999999999998</v>
      </c>
      <c r="H187" s="164">
        <v>42377</v>
      </c>
      <c r="I187" s="164">
        <v>44201</v>
      </c>
    </row>
    <row r="188" spans="1:9" x14ac:dyDescent="0.2">
      <c r="A188" s="161" t="s">
        <v>1215</v>
      </c>
      <c r="B188" s="161">
        <v>4160</v>
      </c>
      <c r="C188" s="161">
        <v>31944</v>
      </c>
      <c r="D188" s="162" t="s">
        <v>1032</v>
      </c>
      <c r="E188" s="161" t="s">
        <v>1035</v>
      </c>
      <c r="F188" s="161">
        <v>249000</v>
      </c>
      <c r="G188" s="161">
        <v>1.95</v>
      </c>
      <c r="H188" s="164">
        <v>42377</v>
      </c>
      <c r="I188" s="164">
        <v>44202</v>
      </c>
    </row>
    <row r="189" spans="1:9" x14ac:dyDescent="0.2">
      <c r="A189" s="161" t="s">
        <v>1216</v>
      </c>
      <c r="B189" s="161">
        <v>32331</v>
      </c>
      <c r="C189" s="161">
        <v>359030006</v>
      </c>
      <c r="D189" s="162" t="s">
        <v>1032</v>
      </c>
      <c r="E189" s="161" t="s">
        <v>1035</v>
      </c>
      <c r="F189" s="161">
        <v>249000</v>
      </c>
      <c r="G189" s="161">
        <v>2.02</v>
      </c>
      <c r="H189" s="164">
        <v>42376</v>
      </c>
      <c r="I189" s="164">
        <v>44203</v>
      </c>
    </row>
    <row r="190" spans="1:9" x14ac:dyDescent="0.2">
      <c r="A190" s="161" t="s">
        <v>1217</v>
      </c>
      <c r="B190" s="161">
        <v>58723</v>
      </c>
      <c r="C190" s="161">
        <v>299167</v>
      </c>
      <c r="D190" s="162" t="s">
        <v>1032</v>
      </c>
      <c r="E190" s="161" t="s">
        <v>1035</v>
      </c>
      <c r="F190" s="161">
        <v>249000</v>
      </c>
      <c r="G190" s="161">
        <v>1.93</v>
      </c>
      <c r="H190" s="164">
        <v>42381</v>
      </c>
      <c r="I190" s="164">
        <v>44206</v>
      </c>
    </row>
    <row r="191" spans="1:9" x14ac:dyDescent="0.2">
      <c r="A191" s="161" t="s">
        <v>1218</v>
      </c>
      <c r="B191" s="161">
        <v>5472</v>
      </c>
      <c r="C191" s="161">
        <v>47172</v>
      </c>
      <c r="D191" s="162" t="s">
        <v>1032</v>
      </c>
      <c r="E191" s="161" t="s">
        <v>1035</v>
      </c>
      <c r="F191" s="161">
        <v>249000</v>
      </c>
      <c r="G191" s="161">
        <v>1.87</v>
      </c>
      <c r="H191" s="164">
        <v>42381</v>
      </c>
      <c r="I191" s="164">
        <v>44206</v>
      </c>
    </row>
    <row r="192" spans="1:9" x14ac:dyDescent="0.2">
      <c r="A192" s="161" t="s">
        <v>1219</v>
      </c>
      <c r="B192" s="161">
        <v>30422</v>
      </c>
      <c r="C192" s="161">
        <v>8835008344</v>
      </c>
      <c r="D192" s="162" t="s">
        <v>1032</v>
      </c>
      <c r="E192" s="161" t="s">
        <v>1035</v>
      </c>
      <c r="F192" s="161">
        <v>249000</v>
      </c>
      <c r="G192" s="161">
        <v>1.851</v>
      </c>
      <c r="H192" s="164">
        <v>42381</v>
      </c>
      <c r="I192" s="164">
        <v>44206</v>
      </c>
    </row>
    <row r="193" spans="1:9" x14ac:dyDescent="0.2">
      <c r="A193" s="161" t="s">
        <v>1162</v>
      </c>
      <c r="B193" s="161">
        <v>15539</v>
      </c>
      <c r="C193" s="161">
        <v>79792820</v>
      </c>
      <c r="D193" s="162" t="s">
        <v>1032</v>
      </c>
      <c r="E193" s="161" t="s">
        <v>1035</v>
      </c>
      <c r="F193" s="161">
        <v>249000</v>
      </c>
      <c r="G193" s="161">
        <v>1.821</v>
      </c>
      <c r="H193" s="164">
        <v>42381</v>
      </c>
      <c r="I193" s="164">
        <v>44206</v>
      </c>
    </row>
    <row r="194" spans="1:9" x14ac:dyDescent="0.2">
      <c r="A194" s="161" t="s">
        <v>1083</v>
      </c>
      <c r="B194" s="161">
        <v>10123</v>
      </c>
      <c r="D194" s="162" t="s">
        <v>1032</v>
      </c>
      <c r="E194" s="161" t="s">
        <v>1035</v>
      </c>
      <c r="F194" s="161">
        <v>249000</v>
      </c>
      <c r="G194" s="161">
        <v>1.8029999999999999</v>
      </c>
      <c r="H194" s="164">
        <v>42381</v>
      </c>
      <c r="I194" s="164">
        <v>44206</v>
      </c>
    </row>
    <row r="195" spans="1:9" x14ac:dyDescent="0.2">
      <c r="A195" s="161" t="s">
        <v>1220</v>
      </c>
      <c r="B195" s="161">
        <v>58112</v>
      </c>
      <c r="C195" s="161">
        <v>10677</v>
      </c>
      <c r="D195" s="162" t="s">
        <v>1032</v>
      </c>
      <c r="E195" s="161" t="s">
        <v>1035</v>
      </c>
      <c r="F195" s="161">
        <v>249000</v>
      </c>
      <c r="G195" s="161">
        <v>1.9039999999999999</v>
      </c>
      <c r="H195" s="164">
        <v>42381</v>
      </c>
      <c r="I195" s="164">
        <v>44206</v>
      </c>
    </row>
    <row r="196" spans="1:9" x14ac:dyDescent="0.2">
      <c r="A196" s="161" t="s">
        <v>1221</v>
      </c>
      <c r="B196" s="161">
        <v>35583</v>
      </c>
      <c r="C196" s="161">
        <v>7000046230</v>
      </c>
      <c r="D196" s="162" t="s">
        <v>1032</v>
      </c>
      <c r="E196" s="161" t="s">
        <v>1035</v>
      </c>
      <c r="F196" s="161">
        <v>249000</v>
      </c>
      <c r="G196" s="161">
        <v>1.9</v>
      </c>
      <c r="H196" s="164">
        <v>42381</v>
      </c>
      <c r="I196" s="164">
        <v>44206</v>
      </c>
    </row>
    <row r="197" spans="1:9" x14ac:dyDescent="0.2">
      <c r="A197" s="161" t="s">
        <v>1222</v>
      </c>
      <c r="B197" s="161">
        <v>3792</v>
      </c>
      <c r="C197" s="161">
        <v>60007</v>
      </c>
      <c r="D197" s="162" t="s">
        <v>1032</v>
      </c>
      <c r="E197" s="161" t="s">
        <v>1035</v>
      </c>
      <c r="F197" s="161">
        <v>249000</v>
      </c>
      <c r="G197" s="161">
        <v>2.0049999999999999</v>
      </c>
      <c r="H197" s="164">
        <v>42381</v>
      </c>
      <c r="I197" s="164">
        <v>44206</v>
      </c>
    </row>
    <row r="198" spans="1:9" x14ac:dyDescent="0.2">
      <c r="A198" s="161" t="s">
        <v>1223</v>
      </c>
      <c r="B198" s="161">
        <v>28807</v>
      </c>
      <c r="C198" s="161">
        <v>500003814</v>
      </c>
      <c r="D198" s="162" t="s">
        <v>1032</v>
      </c>
      <c r="E198" s="161" t="s">
        <v>1035</v>
      </c>
      <c r="F198" s="161">
        <v>249000</v>
      </c>
      <c r="G198" s="161">
        <v>1.85</v>
      </c>
      <c r="H198" s="164">
        <v>42381</v>
      </c>
      <c r="I198" s="164">
        <v>44206</v>
      </c>
    </row>
    <row r="199" spans="1:9" x14ac:dyDescent="0.2">
      <c r="A199" s="161" t="s">
        <v>1224</v>
      </c>
      <c r="B199" s="161">
        <v>58816</v>
      </c>
      <c r="D199" s="162" t="s">
        <v>1032</v>
      </c>
      <c r="E199" s="161" t="s">
        <v>1035</v>
      </c>
      <c r="F199" s="161">
        <v>249000</v>
      </c>
      <c r="G199" s="161">
        <v>1.87</v>
      </c>
      <c r="H199" s="164">
        <v>42383</v>
      </c>
      <c r="I199" s="164">
        <v>44208</v>
      </c>
    </row>
    <row r="200" spans="1:9" x14ac:dyDescent="0.2">
      <c r="A200" s="161" t="s">
        <v>1225</v>
      </c>
      <c r="B200" s="161">
        <v>19300</v>
      </c>
      <c r="C200" s="161">
        <v>606000000593</v>
      </c>
      <c r="D200" s="162" t="s">
        <v>1032</v>
      </c>
      <c r="E200" s="161" t="s">
        <v>1035</v>
      </c>
      <c r="F200" s="161">
        <v>249000</v>
      </c>
      <c r="G200" s="161">
        <v>3.1520000000000001</v>
      </c>
      <c r="H200" s="164">
        <v>43273</v>
      </c>
      <c r="I200" s="164">
        <v>44368</v>
      </c>
    </row>
    <row r="201" spans="1:9" x14ac:dyDescent="0.2">
      <c r="A201" s="161" t="s">
        <v>1226</v>
      </c>
      <c r="B201" s="161">
        <v>23210</v>
      </c>
      <c r="C201" s="161">
        <v>5006356</v>
      </c>
      <c r="D201" s="162" t="s">
        <v>1032</v>
      </c>
      <c r="E201" s="161" t="s">
        <v>1035</v>
      </c>
      <c r="F201" s="161">
        <v>249000</v>
      </c>
      <c r="G201" s="161">
        <v>3.15</v>
      </c>
      <c r="H201" s="164">
        <v>43273</v>
      </c>
      <c r="I201" s="164">
        <v>44368</v>
      </c>
    </row>
    <row r="202" spans="1:9" x14ac:dyDescent="0.2">
      <c r="A202" s="161" t="s">
        <v>1227</v>
      </c>
      <c r="B202" s="161">
        <v>23901</v>
      </c>
      <c r="C202" s="161">
        <v>8812001688</v>
      </c>
      <c r="D202" s="162" t="s">
        <v>1032</v>
      </c>
      <c r="E202" s="161" t="s">
        <v>1035</v>
      </c>
      <c r="F202" s="161">
        <v>249000</v>
      </c>
      <c r="G202" s="161">
        <v>3.26</v>
      </c>
      <c r="H202" s="164">
        <v>43273</v>
      </c>
      <c r="I202" s="164">
        <v>44368</v>
      </c>
    </row>
    <row r="203" spans="1:9" x14ac:dyDescent="0.2">
      <c r="A203" s="161" t="s">
        <v>1228</v>
      </c>
      <c r="B203" s="161">
        <v>90160</v>
      </c>
      <c r="C203" s="161">
        <v>9730000131</v>
      </c>
      <c r="D203" s="162" t="s">
        <v>1032</v>
      </c>
      <c r="E203" s="161" t="s">
        <v>1035</v>
      </c>
      <c r="F203" s="161">
        <v>249000</v>
      </c>
      <c r="G203" s="161">
        <v>3.1539999999999999</v>
      </c>
      <c r="H203" s="164">
        <v>43273</v>
      </c>
      <c r="I203" s="164">
        <v>44368</v>
      </c>
    </row>
    <row r="204" spans="1:9" x14ac:dyDescent="0.2">
      <c r="A204" s="161" t="s">
        <v>1229</v>
      </c>
      <c r="B204" s="161">
        <v>18820</v>
      </c>
      <c r="C204" s="161" t="s">
        <v>1230</v>
      </c>
      <c r="D204" s="162" t="s">
        <v>1032</v>
      </c>
      <c r="E204" s="161" t="s">
        <v>1035</v>
      </c>
      <c r="F204" s="161">
        <v>249000</v>
      </c>
      <c r="G204" s="161">
        <v>3.2</v>
      </c>
      <c r="H204" s="164">
        <v>43273</v>
      </c>
      <c r="I204" s="164">
        <v>44368</v>
      </c>
    </row>
    <row r="205" spans="1:9" x14ac:dyDescent="0.2">
      <c r="A205" s="161" t="s">
        <v>1231</v>
      </c>
      <c r="B205" s="161">
        <v>12322</v>
      </c>
      <c r="D205" s="162" t="s">
        <v>1032</v>
      </c>
      <c r="E205" s="161" t="s">
        <v>1035</v>
      </c>
      <c r="F205" s="161">
        <v>99000</v>
      </c>
      <c r="G205" s="161">
        <v>3.2</v>
      </c>
      <c r="H205" s="164">
        <v>43273</v>
      </c>
      <c r="I205" s="164">
        <v>44368</v>
      </c>
    </row>
    <row r="206" spans="1:9" x14ac:dyDescent="0.2">
      <c r="A206" s="161" t="s">
        <v>1231</v>
      </c>
      <c r="B206" s="161">
        <v>12322</v>
      </c>
      <c r="D206" s="162" t="s">
        <v>1032</v>
      </c>
      <c r="E206" s="161" t="s">
        <v>1035</v>
      </c>
      <c r="F206" s="161">
        <v>51000</v>
      </c>
      <c r="G206" s="161">
        <v>3.2</v>
      </c>
      <c r="H206" s="164">
        <v>43273</v>
      </c>
      <c r="I206" s="164">
        <v>44368</v>
      </c>
    </row>
    <row r="207" spans="1:9" x14ac:dyDescent="0.2">
      <c r="A207" s="161" t="s">
        <v>1231</v>
      </c>
      <c r="B207" s="161">
        <v>12322</v>
      </c>
      <c r="D207" s="162" t="s">
        <v>1032</v>
      </c>
      <c r="E207" s="161" t="s">
        <v>1035</v>
      </c>
      <c r="F207" s="161">
        <v>99000</v>
      </c>
      <c r="G207" s="161">
        <v>3.2</v>
      </c>
      <c r="H207" s="164">
        <v>43273</v>
      </c>
      <c r="I207" s="164">
        <v>44368</v>
      </c>
    </row>
    <row r="208" spans="1:9" x14ac:dyDescent="0.2">
      <c r="A208" s="161" t="s">
        <v>1232</v>
      </c>
      <c r="B208" s="161">
        <v>27499</v>
      </c>
      <c r="C208" s="161" t="s">
        <v>1233</v>
      </c>
      <c r="D208" s="162" t="s">
        <v>1032</v>
      </c>
      <c r="E208" s="161" t="s">
        <v>1035</v>
      </c>
      <c r="F208" s="161">
        <v>249000</v>
      </c>
      <c r="G208" s="161">
        <v>3.15</v>
      </c>
      <c r="H208" s="164">
        <v>43273</v>
      </c>
      <c r="I208" s="164">
        <v>44368</v>
      </c>
    </row>
    <row r="209" spans="1:9" x14ac:dyDescent="0.2">
      <c r="A209" s="161" t="s">
        <v>1234</v>
      </c>
      <c r="B209" s="161">
        <v>25620</v>
      </c>
      <c r="C209" s="161">
        <v>2018000175</v>
      </c>
      <c r="D209" s="162" t="s">
        <v>1032</v>
      </c>
      <c r="E209" s="161" t="s">
        <v>1035</v>
      </c>
      <c r="F209" s="161">
        <v>249000</v>
      </c>
      <c r="G209" s="161">
        <v>3.1</v>
      </c>
      <c r="H209" s="164">
        <v>43273</v>
      </c>
      <c r="I209" s="164">
        <v>44368</v>
      </c>
    </row>
    <row r="210" spans="1:9" x14ac:dyDescent="0.2">
      <c r="A210" s="161" t="s">
        <v>1235</v>
      </c>
      <c r="B210" s="161">
        <v>1435</v>
      </c>
      <c r="C210" s="161">
        <v>800466</v>
      </c>
      <c r="D210" s="162" t="s">
        <v>1032</v>
      </c>
      <c r="E210" s="161" t="s">
        <v>1035</v>
      </c>
      <c r="F210" s="161">
        <v>249000</v>
      </c>
      <c r="G210" s="161">
        <v>3.14</v>
      </c>
      <c r="H210" s="164">
        <v>43273</v>
      </c>
      <c r="I210" s="164">
        <v>44368</v>
      </c>
    </row>
    <row r="211" spans="1:9" x14ac:dyDescent="0.2">
      <c r="A211" s="161" t="s">
        <v>1236</v>
      </c>
      <c r="B211" s="161">
        <v>24170</v>
      </c>
      <c r="C211" s="161">
        <v>8002203983</v>
      </c>
      <c r="D211" s="162" t="s">
        <v>1032</v>
      </c>
      <c r="E211" s="161" t="s">
        <v>1035</v>
      </c>
      <c r="F211" s="161">
        <v>249000</v>
      </c>
      <c r="G211" s="161">
        <v>3.15</v>
      </c>
      <c r="H211" s="164">
        <v>43273</v>
      </c>
      <c r="I211" s="164">
        <v>44368</v>
      </c>
    </row>
    <row r="212" spans="1:9" x14ac:dyDescent="0.2">
      <c r="A212" s="161" t="s">
        <v>1237</v>
      </c>
      <c r="B212" s="161">
        <v>57742</v>
      </c>
      <c r="C212" s="161">
        <v>8010098036</v>
      </c>
      <c r="D212" s="162" t="s">
        <v>1032</v>
      </c>
      <c r="E212" s="161" t="s">
        <v>1035</v>
      </c>
      <c r="F212" s="161">
        <v>249000</v>
      </c>
      <c r="G212" s="161">
        <v>3.14</v>
      </c>
      <c r="H212" s="164">
        <v>43273</v>
      </c>
      <c r="I212" s="164">
        <v>44368</v>
      </c>
    </row>
    <row r="213" spans="1:9" x14ac:dyDescent="0.2">
      <c r="A213" s="161" t="s">
        <v>1238</v>
      </c>
      <c r="B213" s="161">
        <v>58267</v>
      </c>
      <c r="C213" s="161">
        <v>5036062218</v>
      </c>
      <c r="D213" s="162" t="s">
        <v>1032</v>
      </c>
      <c r="E213" s="161" t="s">
        <v>1035</v>
      </c>
      <c r="F213" s="161">
        <v>249000</v>
      </c>
      <c r="G213" s="161">
        <v>3.17</v>
      </c>
      <c r="H213" s="164">
        <v>43273</v>
      </c>
      <c r="I213" s="164">
        <v>44368</v>
      </c>
    </row>
    <row r="214" spans="1:9" x14ac:dyDescent="0.2">
      <c r="A214" s="161" t="s">
        <v>1239</v>
      </c>
      <c r="B214" s="161">
        <v>57488</v>
      </c>
      <c r="C214" s="161">
        <v>100089259</v>
      </c>
      <c r="D214" s="162" t="s">
        <v>1032</v>
      </c>
      <c r="E214" s="161" t="s">
        <v>1035</v>
      </c>
      <c r="F214" s="161">
        <v>249000</v>
      </c>
      <c r="G214" s="161">
        <v>3.22</v>
      </c>
      <c r="H214" s="164">
        <v>43273</v>
      </c>
      <c r="I214" s="164">
        <v>44368</v>
      </c>
    </row>
    <row r="215" spans="1:9" x14ac:dyDescent="0.2">
      <c r="A215" s="161" t="s">
        <v>1240</v>
      </c>
      <c r="B215" s="161">
        <v>25849</v>
      </c>
      <c r="C215" s="161">
        <v>401447</v>
      </c>
      <c r="D215" s="162" t="s">
        <v>1032</v>
      </c>
      <c r="E215" s="161" t="s">
        <v>1035</v>
      </c>
      <c r="F215" s="161">
        <v>249000</v>
      </c>
      <c r="G215" s="161">
        <v>3.24</v>
      </c>
      <c r="H215" s="164">
        <v>43273</v>
      </c>
      <c r="I215" s="164">
        <v>44368</v>
      </c>
    </row>
    <row r="216" spans="1:9" x14ac:dyDescent="0.2">
      <c r="A216" s="161" t="s">
        <v>1241</v>
      </c>
      <c r="B216" s="161">
        <v>19690</v>
      </c>
      <c r="C216" s="161">
        <v>7500029389</v>
      </c>
      <c r="D216" s="162" t="s">
        <v>1032</v>
      </c>
      <c r="E216" s="161" t="s">
        <v>1035</v>
      </c>
      <c r="F216" s="161">
        <v>124500</v>
      </c>
      <c r="G216" s="161">
        <v>3.24</v>
      </c>
      <c r="H216" s="164">
        <v>43273</v>
      </c>
      <c r="I216" s="164">
        <v>44368</v>
      </c>
    </row>
    <row r="217" spans="1:9" x14ac:dyDescent="0.2">
      <c r="A217" s="161" t="s">
        <v>1241</v>
      </c>
      <c r="B217" s="161">
        <v>19690</v>
      </c>
      <c r="C217" s="161">
        <v>7500029397</v>
      </c>
      <c r="D217" s="162" t="s">
        <v>1032</v>
      </c>
      <c r="E217" s="161" t="s">
        <v>1035</v>
      </c>
      <c r="F217" s="161">
        <v>124500</v>
      </c>
      <c r="G217" s="161">
        <v>3.24</v>
      </c>
      <c r="H217" s="164">
        <v>43273</v>
      </c>
      <c r="I217" s="164">
        <v>44368</v>
      </c>
    </row>
    <row r="218" spans="1:9" x14ac:dyDescent="0.2">
      <c r="A218" s="161" t="s">
        <v>1242</v>
      </c>
      <c r="B218" s="161">
        <v>58651</v>
      </c>
      <c r="D218" s="162" t="s">
        <v>1032</v>
      </c>
      <c r="E218" s="161" t="s">
        <v>1035</v>
      </c>
      <c r="F218" s="161">
        <v>249000</v>
      </c>
      <c r="G218" s="161">
        <v>3.1520000000000001</v>
      </c>
      <c r="H218" s="164">
        <v>43273</v>
      </c>
      <c r="I218" s="164">
        <v>44368</v>
      </c>
    </row>
    <row r="219" spans="1:9" x14ac:dyDescent="0.2">
      <c r="A219" s="162" t="s">
        <v>1243</v>
      </c>
      <c r="B219" s="161">
        <v>17477</v>
      </c>
      <c r="C219" s="161">
        <v>6170600933</v>
      </c>
      <c r="D219" s="162" t="s">
        <v>1032</v>
      </c>
      <c r="E219" s="161" t="s">
        <v>1035</v>
      </c>
      <c r="F219" s="161">
        <v>249000</v>
      </c>
      <c r="G219" s="161">
        <v>3.18</v>
      </c>
      <c r="H219" s="164">
        <v>43273</v>
      </c>
      <c r="I219" s="164">
        <v>44368</v>
      </c>
    </row>
    <row r="220" spans="1:9" x14ac:dyDescent="0.2">
      <c r="A220" s="162" t="s">
        <v>1244</v>
      </c>
      <c r="B220" s="161">
        <v>34519</v>
      </c>
      <c r="C220" s="161">
        <v>1000118057</v>
      </c>
      <c r="D220" s="162" t="s">
        <v>1032</v>
      </c>
      <c r="E220" s="161" t="s">
        <v>1035</v>
      </c>
      <c r="F220" s="161">
        <v>249000</v>
      </c>
      <c r="G220" s="161">
        <v>3.14</v>
      </c>
      <c r="H220" s="164">
        <v>43349</v>
      </c>
      <c r="I220" s="164">
        <v>44444</v>
      </c>
    </row>
    <row r="221" spans="1:9" x14ac:dyDescent="0.2">
      <c r="A221" s="162" t="s">
        <v>1245</v>
      </c>
      <c r="B221" s="161">
        <v>17431</v>
      </c>
      <c r="D221" s="162" t="s">
        <v>1032</v>
      </c>
      <c r="E221" s="161" t="s">
        <v>1035</v>
      </c>
      <c r="F221" s="161">
        <v>249000</v>
      </c>
      <c r="G221" s="161">
        <v>3.25</v>
      </c>
      <c r="H221" s="164">
        <v>43350</v>
      </c>
      <c r="I221" s="164">
        <v>44445</v>
      </c>
    </row>
    <row r="222" spans="1:9" x14ac:dyDescent="0.2">
      <c r="A222" s="162" t="s">
        <v>1246</v>
      </c>
      <c r="B222" s="161">
        <v>57570</v>
      </c>
      <c r="C222" s="161" t="s">
        <v>1247</v>
      </c>
      <c r="D222" s="162" t="s">
        <v>1032</v>
      </c>
      <c r="E222" s="161" t="s">
        <v>1035</v>
      </c>
      <c r="F222" s="161">
        <v>249000</v>
      </c>
      <c r="G222" s="161">
        <v>3.15</v>
      </c>
      <c r="H222" s="164">
        <v>43353</v>
      </c>
      <c r="I222" s="164">
        <v>44448</v>
      </c>
    </row>
    <row r="223" spans="1:9" x14ac:dyDescent="0.2">
      <c r="A223" s="162" t="s">
        <v>1248</v>
      </c>
      <c r="B223" s="161">
        <v>57129</v>
      </c>
      <c r="C223" s="161">
        <v>8272</v>
      </c>
      <c r="D223" s="162" t="s">
        <v>1032</v>
      </c>
      <c r="E223" s="161" t="s">
        <v>1035</v>
      </c>
      <c r="F223" s="161">
        <v>249000</v>
      </c>
      <c r="G223" s="161">
        <v>3.1</v>
      </c>
      <c r="H223" s="164">
        <v>43371</v>
      </c>
      <c r="I223" s="164">
        <v>44466</v>
      </c>
    </row>
    <row r="224" spans="1:9" x14ac:dyDescent="0.2">
      <c r="A224" s="162" t="s">
        <v>1249</v>
      </c>
      <c r="B224" s="161">
        <v>15200</v>
      </c>
      <c r="D224" s="162" t="s">
        <v>1032</v>
      </c>
      <c r="E224" s="161" t="s">
        <v>1035</v>
      </c>
      <c r="F224" s="161">
        <v>249000</v>
      </c>
      <c r="G224" s="161">
        <v>3.13</v>
      </c>
      <c r="H224" s="164">
        <v>43371</v>
      </c>
      <c r="I224" s="164">
        <v>44466</v>
      </c>
    </row>
    <row r="225" spans="1:9" x14ac:dyDescent="0.2">
      <c r="A225" s="162" t="s">
        <v>1250</v>
      </c>
      <c r="B225" s="161">
        <v>26451</v>
      </c>
      <c r="D225" s="162" t="s">
        <v>1032</v>
      </c>
      <c r="E225" s="161" t="s">
        <v>1035</v>
      </c>
      <c r="F225" s="161">
        <v>249000</v>
      </c>
      <c r="G225" s="161">
        <v>3.18</v>
      </c>
      <c r="H225" s="164">
        <v>43371</v>
      </c>
      <c r="I225" s="164">
        <v>44466</v>
      </c>
    </row>
    <row r="226" spans="1:9" x14ac:dyDescent="0.2">
      <c r="A226" s="162" t="s">
        <v>1251</v>
      </c>
      <c r="B226" s="161">
        <v>58230</v>
      </c>
      <c r="D226" s="162" t="s">
        <v>1032</v>
      </c>
      <c r="E226" s="161" t="s">
        <v>1035</v>
      </c>
      <c r="F226" s="161">
        <v>249000</v>
      </c>
      <c r="G226" s="161">
        <v>3.15</v>
      </c>
      <c r="H226" s="164">
        <v>43371</v>
      </c>
      <c r="I226" s="164">
        <v>44466</v>
      </c>
    </row>
    <row r="227" spans="1:9" x14ac:dyDescent="0.2">
      <c r="A227" s="162" t="s">
        <v>1252</v>
      </c>
      <c r="B227" s="161">
        <v>13868</v>
      </c>
      <c r="D227" s="162" t="s">
        <v>1032</v>
      </c>
      <c r="E227" s="161" t="s">
        <v>1035</v>
      </c>
      <c r="F227" s="161">
        <v>249000</v>
      </c>
      <c r="G227" s="161">
        <v>3.17</v>
      </c>
      <c r="H227" s="164">
        <v>43371</v>
      </c>
      <c r="I227" s="164">
        <v>44466</v>
      </c>
    </row>
    <row r="228" spans="1:9" x14ac:dyDescent="0.2">
      <c r="A228" s="162" t="s">
        <v>1253</v>
      </c>
      <c r="B228" s="161">
        <v>29546</v>
      </c>
      <c r="C228" s="161">
        <v>8955126069</v>
      </c>
      <c r="D228" s="162" t="s">
        <v>1032</v>
      </c>
      <c r="E228" s="161" t="s">
        <v>1035</v>
      </c>
      <c r="F228" s="161">
        <v>249000</v>
      </c>
      <c r="G228" s="161">
        <v>3.25</v>
      </c>
      <c r="H228" s="164">
        <v>43371</v>
      </c>
      <c r="I228" s="164">
        <v>44466</v>
      </c>
    </row>
    <row r="229" spans="1:9" x14ac:dyDescent="0.2">
      <c r="A229" s="162" t="s">
        <v>1254</v>
      </c>
      <c r="B229" s="161">
        <v>58243</v>
      </c>
      <c r="D229" s="162" t="s">
        <v>1032</v>
      </c>
      <c r="E229" s="161" t="s">
        <v>1035</v>
      </c>
      <c r="F229" s="161">
        <v>249000</v>
      </c>
      <c r="G229" s="161">
        <v>3.17</v>
      </c>
      <c r="H229" s="164">
        <v>43371</v>
      </c>
      <c r="I229" s="164">
        <v>44466</v>
      </c>
    </row>
    <row r="230" spans="1:9" x14ac:dyDescent="0.2">
      <c r="A230" s="162" t="s">
        <v>1255</v>
      </c>
      <c r="B230" s="161">
        <v>30470</v>
      </c>
      <c r="D230" s="162" t="s">
        <v>1032</v>
      </c>
      <c r="E230" s="161" t="s">
        <v>1035</v>
      </c>
      <c r="F230" s="161">
        <v>249000</v>
      </c>
      <c r="G230" s="161">
        <v>3.25</v>
      </c>
      <c r="H230" s="164">
        <v>43371</v>
      </c>
      <c r="I230" s="164">
        <v>44466</v>
      </c>
    </row>
    <row r="231" spans="1:9" x14ac:dyDescent="0.2">
      <c r="A231" s="162" t="s">
        <v>1256</v>
      </c>
      <c r="B231" s="161">
        <v>17743</v>
      </c>
      <c r="D231" s="162" t="s">
        <v>1032</v>
      </c>
      <c r="E231" s="161" t="s">
        <v>1035</v>
      </c>
      <c r="F231" s="161">
        <v>249000</v>
      </c>
      <c r="G231" s="161">
        <v>3.12</v>
      </c>
      <c r="H231" s="164">
        <v>43371</v>
      </c>
      <c r="I231" s="164">
        <v>44466</v>
      </c>
    </row>
    <row r="232" spans="1:9" x14ac:dyDescent="0.2">
      <c r="A232" s="162" t="s">
        <v>1257</v>
      </c>
      <c r="B232" s="161">
        <v>5394</v>
      </c>
      <c r="D232" s="162" t="s">
        <v>1032</v>
      </c>
      <c r="E232" s="161" t="s">
        <v>1035</v>
      </c>
      <c r="F232" s="161">
        <v>249000</v>
      </c>
      <c r="G232" s="161">
        <v>3.2</v>
      </c>
      <c r="H232" s="164">
        <v>43371</v>
      </c>
      <c r="I232" s="164">
        <v>44466</v>
      </c>
    </row>
    <row r="233" spans="1:9" x14ac:dyDescent="0.2">
      <c r="A233" s="162" t="s">
        <v>1258</v>
      </c>
      <c r="B233" s="161">
        <v>20040</v>
      </c>
      <c r="C233" s="161">
        <v>2100058610</v>
      </c>
      <c r="D233" s="162" t="s">
        <v>1032</v>
      </c>
      <c r="E233" s="161" t="s">
        <v>1054</v>
      </c>
      <c r="F233" s="161">
        <v>0</v>
      </c>
      <c r="G233" s="161">
        <v>0.3</v>
      </c>
      <c r="H233" s="164">
        <v>40904</v>
      </c>
      <c r="I233" s="164">
        <v>44557</v>
      </c>
    </row>
    <row r="234" spans="1:9" x14ac:dyDescent="0.2">
      <c r="A234" s="162" t="s">
        <v>1259</v>
      </c>
      <c r="B234" s="161">
        <v>33306</v>
      </c>
      <c r="D234" s="162" t="s">
        <v>1032</v>
      </c>
      <c r="E234" s="161" t="s">
        <v>1054</v>
      </c>
      <c r="F234" s="161">
        <v>254516.38</v>
      </c>
      <c r="G234" s="161">
        <v>1</v>
      </c>
      <c r="H234" s="164">
        <v>42804</v>
      </c>
      <c r="I234" s="164">
        <v>44629</v>
      </c>
    </row>
    <row r="235" spans="1:9" x14ac:dyDescent="0.2">
      <c r="A235" s="162" t="s">
        <v>1260</v>
      </c>
      <c r="B235" s="161">
        <v>32172</v>
      </c>
      <c r="C235" s="161">
        <v>98100236</v>
      </c>
      <c r="D235" s="162" t="s">
        <v>1032</v>
      </c>
      <c r="E235" s="161" t="s">
        <v>1035</v>
      </c>
      <c r="F235" s="161">
        <v>249000</v>
      </c>
      <c r="G235" s="161">
        <v>2.0699999999999998</v>
      </c>
      <c r="H235" s="164">
        <v>41379</v>
      </c>
      <c r="I235" s="164">
        <v>45029</v>
      </c>
    </row>
    <row r="236" spans="1:9" x14ac:dyDescent="0.2">
      <c r="A236" s="162" t="s">
        <v>1261</v>
      </c>
      <c r="B236" s="161">
        <v>17749</v>
      </c>
      <c r="C236" s="161">
        <v>9000373</v>
      </c>
      <c r="D236" s="162" t="s">
        <v>1032</v>
      </c>
      <c r="E236" s="161" t="s">
        <v>1035</v>
      </c>
      <c r="F236" s="161">
        <v>249000</v>
      </c>
      <c r="G236" s="161">
        <v>2.5299999999999998</v>
      </c>
      <c r="H236" s="164">
        <v>41991</v>
      </c>
      <c r="I236" s="164">
        <v>45641</v>
      </c>
    </row>
    <row r="237" spans="1:9" x14ac:dyDescent="0.2">
      <c r="A237" s="162" t="s">
        <v>1262</v>
      </c>
      <c r="B237" s="161">
        <v>27965</v>
      </c>
      <c r="C237" s="161">
        <v>400019510</v>
      </c>
      <c r="D237" s="162" t="s">
        <v>1032</v>
      </c>
      <c r="E237" s="161" t="s">
        <v>1035</v>
      </c>
      <c r="F237" s="161">
        <v>249000</v>
      </c>
      <c r="G237" s="161">
        <v>2.71</v>
      </c>
      <c r="H237" s="164">
        <v>41991</v>
      </c>
      <c r="I237" s="164">
        <v>45641</v>
      </c>
    </row>
    <row r="238" spans="1:9" x14ac:dyDescent="0.2">
      <c r="D238" s="162"/>
      <c r="H238" s="164"/>
      <c r="I238" s="164"/>
    </row>
    <row r="239" spans="1:9" x14ac:dyDescent="0.2">
      <c r="D239" s="162"/>
      <c r="F239" s="165">
        <f>SUM(F2:F237)</f>
        <v>51847713.729999997</v>
      </c>
      <c r="H239" s="164"/>
      <c r="I239" s="164"/>
    </row>
    <row r="240" spans="1:9" x14ac:dyDescent="0.2">
      <c r="D240" s="162"/>
      <c r="H240" s="164"/>
      <c r="I240" s="164"/>
    </row>
    <row r="241" spans="1:9" x14ac:dyDescent="0.2">
      <c r="D241" s="162"/>
      <c r="F241" s="165">
        <v>0</v>
      </c>
      <c r="G241" s="161">
        <v>1112000</v>
      </c>
      <c r="H241" s="164"/>
      <c r="I241" s="164"/>
    </row>
    <row r="242" spans="1:9" x14ac:dyDescent="0.2">
      <c r="D242" s="162"/>
      <c r="F242" s="166">
        <v>2829228.24</v>
      </c>
      <c r="G242" s="162">
        <v>1204000</v>
      </c>
      <c r="H242" s="164"/>
      <c r="I242" s="164"/>
    </row>
    <row r="243" spans="1:9" x14ac:dyDescent="0.2">
      <c r="D243" s="162"/>
      <c r="F243" s="166">
        <v>246480.5</v>
      </c>
      <c r="G243" s="162">
        <v>1201000</v>
      </c>
      <c r="H243" s="164"/>
      <c r="I243" s="164"/>
    </row>
    <row r="244" spans="1:9" x14ac:dyDescent="0.2">
      <c r="D244" s="162"/>
      <c r="F244" s="165">
        <v>1496488.61</v>
      </c>
      <c r="G244" s="161">
        <v>1216000</v>
      </c>
      <c r="H244" s="164"/>
      <c r="I244" s="164"/>
    </row>
    <row r="245" spans="1:9" x14ac:dyDescent="0.2">
      <c r="D245" s="162"/>
      <c r="F245" s="165">
        <v>47021000</v>
      </c>
      <c r="G245" s="161">
        <v>1202000</v>
      </c>
      <c r="H245" s="164"/>
      <c r="I245" s="164"/>
    </row>
    <row r="246" spans="1:9" x14ac:dyDescent="0.2">
      <c r="A246" s="162"/>
      <c r="D246" s="162"/>
      <c r="F246" s="166">
        <v>254516.38</v>
      </c>
      <c r="G246" s="162">
        <v>1110000</v>
      </c>
      <c r="H246" s="164"/>
    </row>
    <row r="247" spans="1:9" x14ac:dyDescent="0.2">
      <c r="F247" s="166"/>
      <c r="G247" s="167"/>
    </row>
    <row r="249" spans="1:9" x14ac:dyDescent="0.2">
      <c r="F249" s="168">
        <f>SUM(F241:F247)</f>
        <v>51847713.730000004</v>
      </c>
    </row>
    <row r="251" spans="1:9" x14ac:dyDescent="0.2">
      <c r="F251" s="168">
        <f>F239-F249</f>
        <v>0</v>
      </c>
    </row>
    <row r="252" spans="1:9" x14ac:dyDescent="0.2">
      <c r="F252" s="165"/>
    </row>
    <row r="253" spans="1:9" x14ac:dyDescent="0.2">
      <c r="F253" s="165"/>
    </row>
    <row r="254" spans="1:9" x14ac:dyDescent="0.2">
      <c r="F254" s="165"/>
    </row>
    <row r="256" spans="1:9" x14ac:dyDescent="0.2">
      <c r="F256" s="168"/>
    </row>
  </sheetData>
  <autoFilter ref="A1:I249"/>
  <pageMargins left="0.5" right="0.33" top="0.44" bottom="0.61" header="0.23" footer="0.5"/>
  <pageSetup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6204"/>
  </sheetPr>
  <dimension ref="A1:AS932"/>
  <sheetViews>
    <sheetView topLeftCell="I463" zoomScale="80" zoomScaleNormal="80" workbookViewId="0">
      <selection activeCell="AG718" sqref="AG718"/>
    </sheetView>
  </sheetViews>
  <sheetFormatPr defaultRowHeight="15" outlineLevelRow="3" x14ac:dyDescent="0.25"/>
  <cols>
    <col min="1" max="1" width="9.140625" style="185"/>
    <col min="2" max="2" width="12" style="185" bestFit="1" customWidth="1"/>
    <col min="3" max="5" width="9.140625" style="185"/>
    <col min="6" max="6" width="15.28515625" style="186" bestFit="1" customWidth="1"/>
    <col min="7" max="7" width="17.7109375" style="185" bestFit="1" customWidth="1"/>
    <col min="8" max="10" width="9.140625" style="185"/>
    <col min="11" max="11" width="18.7109375" style="185" bestFit="1" customWidth="1"/>
    <col min="12" max="12" width="9.140625" style="185"/>
    <col min="13" max="13" width="22.42578125" style="185" bestFit="1" customWidth="1"/>
    <col min="14" max="14" width="13.85546875" style="185" bestFit="1" customWidth="1"/>
    <col min="15" max="16" width="9.140625" style="185" customWidth="1"/>
    <col min="17" max="32" width="9.140625" style="185" hidden="1" customWidth="1"/>
    <col min="33" max="33" width="20.42578125" style="185" customWidth="1"/>
    <col min="34" max="34" width="26.28515625" style="185" customWidth="1"/>
    <col min="35" max="35" width="18.85546875" style="185" customWidth="1"/>
    <col min="36" max="44" width="9.140625" style="185" customWidth="1"/>
    <col min="45" max="45" width="17" style="185" bestFit="1" customWidth="1"/>
    <col min="46" max="16384" width="9.140625" style="185"/>
  </cols>
  <sheetData>
    <row r="1" spans="1:45" x14ac:dyDescent="0.25">
      <c r="A1" s="185" t="s">
        <v>1519</v>
      </c>
      <c r="B1" s="185" t="s">
        <v>1520</v>
      </c>
      <c r="C1" s="185" t="s">
        <v>1461</v>
      </c>
      <c r="D1" s="185" t="s">
        <v>1458</v>
      </c>
      <c r="E1" s="185" t="s">
        <v>1521</v>
      </c>
      <c r="F1" s="186" t="s">
        <v>1522</v>
      </c>
      <c r="G1" s="185" t="s">
        <v>1523</v>
      </c>
      <c r="H1" s="185" t="s">
        <v>1524</v>
      </c>
      <c r="I1" s="185" t="s">
        <v>1525</v>
      </c>
      <c r="J1" s="185" t="s">
        <v>1526</v>
      </c>
      <c r="K1" s="185" t="s">
        <v>1464</v>
      </c>
      <c r="L1" s="185" t="s">
        <v>1527</v>
      </c>
      <c r="M1" s="185" t="s">
        <v>1528</v>
      </c>
      <c r="N1" s="190" t="s">
        <v>1529</v>
      </c>
      <c r="O1" s="185" t="s">
        <v>1471</v>
      </c>
      <c r="P1" s="185" t="s">
        <v>1472</v>
      </c>
      <c r="Q1" s="185" t="s">
        <v>1473</v>
      </c>
      <c r="R1" s="185" t="s">
        <v>1474</v>
      </c>
      <c r="S1" s="185" t="s">
        <v>1475</v>
      </c>
      <c r="T1" s="185" t="s">
        <v>1476</v>
      </c>
      <c r="U1" s="185" t="s">
        <v>1530</v>
      </c>
      <c r="V1" s="185" t="s">
        <v>1531</v>
      </c>
      <c r="W1" s="185" t="s">
        <v>1532</v>
      </c>
      <c r="X1" s="185" t="s">
        <v>1533</v>
      </c>
      <c r="Y1" s="185" t="s">
        <v>1534</v>
      </c>
      <c r="Z1" s="185" t="s">
        <v>1535</v>
      </c>
      <c r="AA1" s="185" t="s">
        <v>1536</v>
      </c>
      <c r="AB1" s="185" t="s">
        <v>1537</v>
      </c>
      <c r="AC1" s="185" t="s">
        <v>1538</v>
      </c>
      <c r="AD1" s="185" t="s">
        <v>1539</v>
      </c>
      <c r="AE1" s="185" t="s">
        <v>1540</v>
      </c>
      <c r="AF1" s="185" t="s">
        <v>1541</v>
      </c>
      <c r="AG1" s="185" t="s">
        <v>1542</v>
      </c>
      <c r="AH1" s="185" t="s">
        <v>1460</v>
      </c>
      <c r="AI1" s="185" t="s">
        <v>1478</v>
      </c>
      <c r="AJ1" s="185" t="s">
        <v>1543</v>
      </c>
      <c r="AK1" s="185" t="s">
        <v>1544</v>
      </c>
      <c r="AL1" s="185" t="s">
        <v>1545</v>
      </c>
      <c r="AM1" s="185" t="s">
        <v>1546</v>
      </c>
      <c r="AN1" s="185" t="s">
        <v>1547</v>
      </c>
      <c r="AO1" s="185" t="s">
        <v>1548</v>
      </c>
      <c r="AP1" s="185" t="s">
        <v>1549</v>
      </c>
      <c r="AQ1" s="185" t="s">
        <v>1550</v>
      </c>
      <c r="AR1" s="185" t="s">
        <v>1551</v>
      </c>
      <c r="AS1" s="185" t="s">
        <v>1552</v>
      </c>
    </row>
    <row r="2" spans="1:45" hidden="1" outlineLevel="3" x14ac:dyDescent="0.25">
      <c r="A2" s="185">
        <v>1</v>
      </c>
      <c r="B2" s="185">
        <v>5400005705</v>
      </c>
      <c r="C2" s="185" t="s">
        <v>1495</v>
      </c>
      <c r="D2" s="185" t="s">
        <v>1553</v>
      </c>
      <c r="E2" s="185">
        <v>350000</v>
      </c>
      <c r="F2" s="186">
        <v>55272.959999999999</v>
      </c>
      <c r="G2" s="185">
        <v>0</v>
      </c>
      <c r="H2" s="185">
        <v>0</v>
      </c>
      <c r="I2" s="185">
        <v>0</v>
      </c>
      <c r="J2" s="185">
        <v>60119</v>
      </c>
      <c r="K2" s="185">
        <v>0</v>
      </c>
      <c r="L2" s="185">
        <v>0</v>
      </c>
      <c r="M2" s="185">
        <v>6.25E-2</v>
      </c>
      <c r="N2" s="185">
        <v>100</v>
      </c>
      <c r="O2" s="185">
        <v>0.01</v>
      </c>
      <c r="P2" s="185" t="s">
        <v>1514</v>
      </c>
      <c r="Q2" s="185">
        <v>0.05</v>
      </c>
      <c r="R2" s="185">
        <v>0</v>
      </c>
      <c r="S2" s="185">
        <v>0</v>
      </c>
      <c r="U2" s="185">
        <v>0</v>
      </c>
      <c r="V2" s="185">
        <v>0</v>
      </c>
      <c r="W2" s="185">
        <v>0</v>
      </c>
      <c r="Y2" s="185">
        <v>5.2499999999999998E-2</v>
      </c>
      <c r="Z2" s="185">
        <v>12</v>
      </c>
      <c r="AA2" s="185" t="s">
        <v>1483</v>
      </c>
      <c r="AB2" s="185">
        <v>0</v>
      </c>
      <c r="AC2" s="185">
        <v>1</v>
      </c>
      <c r="AD2" s="185">
        <v>2</v>
      </c>
      <c r="AF2" s="185" t="s">
        <v>1485</v>
      </c>
      <c r="AG2" s="185">
        <v>10</v>
      </c>
      <c r="AH2" s="185">
        <v>0</v>
      </c>
      <c r="AI2" s="185" t="s">
        <v>1554</v>
      </c>
      <c r="AJ2" s="185">
        <v>200</v>
      </c>
      <c r="AK2" s="185">
        <v>11</v>
      </c>
      <c r="AL2" s="185" t="s">
        <v>1485</v>
      </c>
      <c r="AM2" s="185">
        <v>0</v>
      </c>
      <c r="AN2" s="185">
        <v>0</v>
      </c>
      <c r="AO2" s="185">
        <v>2</v>
      </c>
      <c r="AP2" s="185">
        <v>1</v>
      </c>
      <c r="AQ2" s="185" t="str">
        <f>IF(Q2&gt;0,"F"," ")</f>
        <v>F</v>
      </c>
      <c r="AR2" s="185" t="str">
        <f>IF(R2&gt;0,"C"," ")</f>
        <v xml:space="preserve"> </v>
      </c>
      <c r="AS2" s="185" t="str">
        <f>CONCATENATE(AG2," ",D2," ",N2," ",S2,T2," ",AF2,AP2," ",AQ2,AR2)</f>
        <v xml:space="preserve">10 AR 100 0 N1 F </v>
      </c>
    </row>
    <row r="3" spans="1:45" hidden="1" outlineLevel="3" x14ac:dyDescent="0.25">
      <c r="A3" s="185">
        <v>1</v>
      </c>
      <c r="B3" s="185">
        <v>5400006906</v>
      </c>
      <c r="C3" s="185" t="s">
        <v>1495</v>
      </c>
      <c r="D3" s="185" t="s">
        <v>1553</v>
      </c>
      <c r="E3" s="185">
        <v>75000</v>
      </c>
      <c r="F3" s="186">
        <v>75000</v>
      </c>
      <c r="G3" s="185">
        <v>0</v>
      </c>
      <c r="H3" s="185">
        <v>0</v>
      </c>
      <c r="I3" s="185">
        <v>0</v>
      </c>
      <c r="J3" s="185">
        <v>111818</v>
      </c>
      <c r="K3" s="185">
        <v>0</v>
      </c>
      <c r="L3" s="185">
        <v>0</v>
      </c>
      <c r="M3" s="185">
        <v>7.2499999999999995E-2</v>
      </c>
      <c r="N3" s="185">
        <v>100</v>
      </c>
      <c r="O3" s="185">
        <v>0.02</v>
      </c>
      <c r="P3" s="185" t="s">
        <v>1514</v>
      </c>
      <c r="Q3" s="185">
        <v>5.2499999999999998E-2</v>
      </c>
      <c r="R3" s="185">
        <v>0</v>
      </c>
      <c r="S3" s="185">
        <v>0</v>
      </c>
      <c r="U3" s="185">
        <v>0</v>
      </c>
      <c r="V3" s="185">
        <v>0</v>
      </c>
      <c r="W3" s="185">
        <v>0</v>
      </c>
      <c r="Y3" s="185">
        <v>5.2499999999999998E-2</v>
      </c>
      <c r="Z3" s="185">
        <v>12</v>
      </c>
      <c r="AA3" s="185" t="s">
        <v>1483</v>
      </c>
      <c r="AB3" s="185">
        <v>0</v>
      </c>
      <c r="AC3" s="185">
        <v>1</v>
      </c>
      <c r="AD3" s="185">
        <v>2</v>
      </c>
      <c r="AF3" s="185" t="s">
        <v>1485</v>
      </c>
      <c r="AG3" s="185">
        <v>10</v>
      </c>
      <c r="AH3" s="185">
        <v>0</v>
      </c>
      <c r="AI3" s="185" t="s">
        <v>1554</v>
      </c>
      <c r="AJ3" s="185">
        <v>200</v>
      </c>
      <c r="AK3" s="185">
        <v>11</v>
      </c>
      <c r="AL3" s="185" t="s">
        <v>1485</v>
      </c>
      <c r="AM3" s="185">
        <v>0</v>
      </c>
      <c r="AN3" s="185">
        <v>0</v>
      </c>
      <c r="AO3" s="185">
        <v>2</v>
      </c>
      <c r="AP3" s="185">
        <v>1</v>
      </c>
      <c r="AQ3" s="185" t="str">
        <f>IF(Q3&gt;0,"F"," ")</f>
        <v>F</v>
      </c>
      <c r="AR3" s="185" t="str">
        <f>IF(R3&gt;0,"C"," ")</f>
        <v xml:space="preserve"> </v>
      </c>
      <c r="AS3" s="185" t="str">
        <f>CONCATENATE(AG3," ",D3," ",N3," ",S3,T3," ",AF3,AP3," ",AQ3,AR3)</f>
        <v xml:space="preserve">10 AR 100 0 N1 F </v>
      </c>
    </row>
    <row r="4" spans="1:45" hidden="1" outlineLevel="2" collapsed="1" x14ac:dyDescent="0.25">
      <c r="F4" s="186">
        <f>SUBTOTAL(9,F2:F3)</f>
        <v>130272.95999999999</v>
      </c>
      <c r="AS4" s="187" t="s">
        <v>1555</v>
      </c>
    </row>
    <row r="5" spans="1:45" hidden="1" outlineLevel="3" x14ac:dyDescent="0.25">
      <c r="A5" s="185">
        <v>1</v>
      </c>
      <c r="B5" s="185">
        <v>5400010431</v>
      </c>
      <c r="C5" s="185" t="s">
        <v>1556</v>
      </c>
      <c r="D5" s="185" t="s">
        <v>1557</v>
      </c>
      <c r="E5" s="185">
        <v>250000</v>
      </c>
      <c r="F5" s="186">
        <v>144349.37</v>
      </c>
      <c r="G5" s="185">
        <v>0</v>
      </c>
      <c r="H5" s="185">
        <v>0</v>
      </c>
      <c r="I5" s="185">
        <v>0</v>
      </c>
      <c r="J5" s="185">
        <v>112518</v>
      </c>
      <c r="K5" s="185">
        <v>0</v>
      </c>
      <c r="L5" s="185">
        <v>0</v>
      </c>
      <c r="M5" s="185">
        <v>5.8749999999999997E-2</v>
      </c>
      <c r="N5" s="185">
        <v>0</v>
      </c>
      <c r="O5" s="185">
        <v>0</v>
      </c>
      <c r="Q5" s="185">
        <v>0</v>
      </c>
      <c r="R5" s="185">
        <v>0</v>
      </c>
      <c r="S5" s="185">
        <v>0</v>
      </c>
      <c r="U5" s="185">
        <v>0</v>
      </c>
      <c r="V5" s="185">
        <v>0</v>
      </c>
      <c r="W5" s="185">
        <v>0</v>
      </c>
      <c r="Y5" s="185">
        <v>0</v>
      </c>
      <c r="Z5" s="185">
        <v>6</v>
      </c>
      <c r="AA5" s="185" t="s">
        <v>1483</v>
      </c>
      <c r="AB5" s="185">
        <v>0</v>
      </c>
      <c r="AC5" s="185">
        <v>1</v>
      </c>
      <c r="AD5" s="185">
        <v>2</v>
      </c>
      <c r="AF5" s="185" t="s">
        <v>1485</v>
      </c>
      <c r="AG5" s="185">
        <v>10</v>
      </c>
      <c r="AH5" s="185">
        <v>0</v>
      </c>
      <c r="AI5" s="185" t="s">
        <v>1554</v>
      </c>
      <c r="AJ5" s="185">
        <v>200</v>
      </c>
      <c r="AK5" s="185">
        <v>11</v>
      </c>
      <c r="AL5" s="185" t="s">
        <v>1485</v>
      </c>
      <c r="AM5" s="185">
        <v>0</v>
      </c>
      <c r="AN5" s="185">
        <v>0</v>
      </c>
      <c r="AO5" s="185">
        <v>2</v>
      </c>
      <c r="AP5" s="185">
        <v>1</v>
      </c>
      <c r="AQ5" s="185" t="str">
        <f>IF(Q5&gt;0,"F"," ")</f>
        <v xml:space="preserve"> </v>
      </c>
      <c r="AR5" s="185" t="str">
        <f>IF(R5&gt;0,"C"," ")</f>
        <v xml:space="preserve"> </v>
      </c>
      <c r="AS5" s="185" t="str">
        <f>CONCATENATE(AG5," ",D5," ",N5," ",S5,T5," ",AF5,AP5," ",AQ5,AR5)</f>
        <v xml:space="preserve">10 CN 0 0 N1   </v>
      </c>
    </row>
    <row r="6" spans="1:45" hidden="1" outlineLevel="2" collapsed="1" x14ac:dyDescent="0.25">
      <c r="F6" s="186">
        <f>SUBTOTAL(9,F5:F5)</f>
        <v>144349.37</v>
      </c>
      <c r="AS6" s="187" t="s">
        <v>1558</v>
      </c>
    </row>
    <row r="7" spans="1:45" hidden="1" outlineLevel="3" x14ac:dyDescent="0.25">
      <c r="A7" s="185">
        <v>1</v>
      </c>
      <c r="B7" s="185">
        <v>5400001769</v>
      </c>
      <c r="C7" s="185" t="s">
        <v>1499</v>
      </c>
      <c r="D7" s="185" t="s">
        <v>1557</v>
      </c>
      <c r="E7" s="185">
        <v>2415000</v>
      </c>
      <c r="F7" s="186">
        <v>1375000</v>
      </c>
      <c r="G7" s="185">
        <v>0</v>
      </c>
      <c r="H7" s="185">
        <v>0</v>
      </c>
      <c r="I7" s="185">
        <v>0</v>
      </c>
      <c r="J7" s="185">
        <v>51019</v>
      </c>
      <c r="K7" s="185">
        <v>0</v>
      </c>
      <c r="L7" s="185">
        <v>0</v>
      </c>
      <c r="M7" s="185">
        <v>6.25E-2</v>
      </c>
      <c r="N7" s="185">
        <v>100</v>
      </c>
      <c r="O7" s="185">
        <v>0.01</v>
      </c>
      <c r="P7" s="185" t="s">
        <v>1514</v>
      </c>
      <c r="Q7" s="185">
        <v>4.7500000000000001E-2</v>
      </c>
      <c r="R7" s="185">
        <v>0</v>
      </c>
      <c r="S7" s="185">
        <v>0</v>
      </c>
      <c r="U7" s="185">
        <v>0</v>
      </c>
      <c r="V7" s="185">
        <v>0</v>
      </c>
      <c r="W7" s="185">
        <v>0</v>
      </c>
      <c r="Y7" s="185">
        <v>5.2499999999999998E-2</v>
      </c>
      <c r="Z7" s="185">
        <v>12</v>
      </c>
      <c r="AA7" s="185" t="s">
        <v>1483</v>
      </c>
      <c r="AB7" s="185">
        <v>0</v>
      </c>
      <c r="AC7" s="185">
        <v>1</v>
      </c>
      <c r="AD7" s="185">
        <v>2</v>
      </c>
      <c r="AF7" s="185" t="s">
        <v>1485</v>
      </c>
      <c r="AG7" s="185">
        <v>10</v>
      </c>
      <c r="AH7" s="185">
        <v>0</v>
      </c>
      <c r="AI7" s="185" t="s">
        <v>1554</v>
      </c>
      <c r="AJ7" s="185">
        <v>200</v>
      </c>
      <c r="AK7" s="185">
        <v>11</v>
      </c>
      <c r="AL7" s="185" t="s">
        <v>1485</v>
      </c>
      <c r="AM7" s="185">
        <v>0</v>
      </c>
      <c r="AN7" s="185">
        <v>0</v>
      </c>
      <c r="AO7" s="185">
        <v>2</v>
      </c>
      <c r="AP7" s="185">
        <v>1</v>
      </c>
      <c r="AQ7" s="185" t="str">
        <f t="shared" ref="AQ7:AQ70" si="0">IF(Q7&gt;0,"F"," ")</f>
        <v>F</v>
      </c>
      <c r="AR7" s="185" t="str">
        <f t="shared" ref="AR7:AR70" si="1">IF(R7&gt;0,"C"," ")</f>
        <v xml:space="preserve"> </v>
      </c>
      <c r="AS7" s="185" t="str">
        <f t="shared" ref="AS7:AS70" si="2">CONCATENATE(AG7," ",D7," ",N7," ",S7,T7," ",AF7,AP7," ",AQ7,AR7)</f>
        <v xml:space="preserve">10 CN 100 0 N1 F </v>
      </c>
    </row>
    <row r="8" spans="1:45" hidden="1" outlineLevel="3" x14ac:dyDescent="0.25">
      <c r="A8" s="185">
        <v>1</v>
      </c>
      <c r="B8" s="185">
        <v>5400002994</v>
      </c>
      <c r="C8" s="185" t="s">
        <v>1491</v>
      </c>
      <c r="D8" s="185" t="s">
        <v>1557</v>
      </c>
      <c r="E8" s="185">
        <v>108720.9</v>
      </c>
      <c r="F8" s="186">
        <v>95841.59</v>
      </c>
      <c r="G8" s="185">
        <v>800</v>
      </c>
      <c r="H8" s="185">
        <v>0</v>
      </c>
      <c r="I8" s="185">
        <v>0</v>
      </c>
      <c r="J8" s="185">
        <v>70119</v>
      </c>
      <c r="K8" s="185">
        <v>0</v>
      </c>
      <c r="L8" s="185">
        <v>0</v>
      </c>
      <c r="M8" s="185">
        <v>7.2499999999999995E-2</v>
      </c>
      <c r="N8" s="185">
        <v>100</v>
      </c>
      <c r="O8" s="185">
        <v>0.02</v>
      </c>
      <c r="P8" s="185" t="s">
        <v>1514</v>
      </c>
      <c r="Q8" s="185">
        <v>0.06</v>
      </c>
      <c r="R8" s="185">
        <v>0</v>
      </c>
      <c r="S8" s="185">
        <v>0</v>
      </c>
      <c r="U8" s="185">
        <v>0</v>
      </c>
      <c r="V8" s="185">
        <v>0</v>
      </c>
      <c r="W8" s="185">
        <v>0</v>
      </c>
      <c r="Y8" s="185">
        <v>5.2499999999999998E-2</v>
      </c>
      <c r="Z8" s="185">
        <v>13</v>
      </c>
      <c r="AA8" s="185" t="s">
        <v>1483</v>
      </c>
      <c r="AB8" s="185">
        <v>0</v>
      </c>
      <c r="AC8" s="185">
        <v>1</v>
      </c>
      <c r="AD8" s="185">
        <v>1</v>
      </c>
      <c r="AF8" s="185" t="s">
        <v>1485</v>
      </c>
      <c r="AG8" s="185">
        <v>10</v>
      </c>
      <c r="AH8" s="185">
        <v>0</v>
      </c>
      <c r="AI8" s="185" t="s">
        <v>1554</v>
      </c>
      <c r="AJ8" s="185">
        <v>601</v>
      </c>
      <c r="AK8" s="185">
        <v>11</v>
      </c>
      <c r="AL8" s="185" t="s">
        <v>1485</v>
      </c>
      <c r="AM8" s="185">
        <v>0</v>
      </c>
      <c r="AN8" s="185">
        <v>0</v>
      </c>
      <c r="AO8" s="185">
        <v>2</v>
      </c>
      <c r="AP8" s="185">
        <v>1</v>
      </c>
      <c r="AQ8" s="185" t="str">
        <f t="shared" si="0"/>
        <v>F</v>
      </c>
      <c r="AR8" s="185" t="str">
        <f t="shared" si="1"/>
        <v xml:space="preserve"> </v>
      </c>
      <c r="AS8" s="185" t="str">
        <f t="shared" si="2"/>
        <v xml:space="preserve">10 CN 100 0 N1 F </v>
      </c>
    </row>
    <row r="9" spans="1:45" hidden="1" outlineLevel="3" x14ac:dyDescent="0.25">
      <c r="A9" s="185">
        <v>1</v>
      </c>
      <c r="B9" s="185">
        <v>5400005934</v>
      </c>
      <c r="C9" s="185" t="s">
        <v>1509</v>
      </c>
      <c r="D9" s="185" t="s">
        <v>1557</v>
      </c>
      <c r="E9" s="185">
        <v>44395.91</v>
      </c>
      <c r="F9" s="186">
        <v>44395.91</v>
      </c>
      <c r="G9" s="185">
        <v>0</v>
      </c>
      <c r="H9" s="185">
        <v>0</v>
      </c>
      <c r="I9" s="185">
        <v>0</v>
      </c>
      <c r="J9" s="185">
        <v>30319</v>
      </c>
      <c r="K9" s="185">
        <v>0</v>
      </c>
      <c r="L9" s="185">
        <v>0</v>
      </c>
      <c r="M9" s="185">
        <v>6.25E-2</v>
      </c>
      <c r="N9" s="185">
        <v>100</v>
      </c>
      <c r="O9" s="185">
        <v>0.01</v>
      </c>
      <c r="P9" s="185" t="s">
        <v>1514</v>
      </c>
      <c r="Q9" s="185">
        <v>0.05</v>
      </c>
      <c r="R9" s="185">
        <v>0</v>
      </c>
      <c r="S9" s="185">
        <v>0</v>
      </c>
      <c r="U9" s="185">
        <v>0</v>
      </c>
      <c r="V9" s="185">
        <v>0</v>
      </c>
      <c r="W9" s="185">
        <v>0</v>
      </c>
      <c r="Y9" s="185">
        <v>5.2499999999999998E-2</v>
      </c>
      <c r="Z9" s="185">
        <v>12</v>
      </c>
      <c r="AA9" s="185" t="s">
        <v>1483</v>
      </c>
      <c r="AB9" s="185">
        <v>0</v>
      </c>
      <c r="AC9" s="185">
        <v>1</v>
      </c>
      <c r="AD9" s="185">
        <v>2</v>
      </c>
      <c r="AF9" s="185" t="s">
        <v>1485</v>
      </c>
      <c r="AG9" s="185">
        <v>10</v>
      </c>
      <c r="AH9" s="185">
        <v>0</v>
      </c>
      <c r="AI9" s="185" t="s">
        <v>1554</v>
      </c>
      <c r="AJ9" s="185">
        <v>200</v>
      </c>
      <c r="AK9" s="185">
        <v>11</v>
      </c>
      <c r="AL9" s="185" t="s">
        <v>1485</v>
      </c>
      <c r="AM9" s="185">
        <v>0</v>
      </c>
      <c r="AN9" s="185">
        <v>0</v>
      </c>
      <c r="AO9" s="185">
        <v>2</v>
      </c>
      <c r="AP9" s="185">
        <v>1</v>
      </c>
      <c r="AQ9" s="185" t="str">
        <f t="shared" si="0"/>
        <v>F</v>
      </c>
      <c r="AR9" s="185" t="str">
        <f t="shared" si="1"/>
        <v xml:space="preserve"> </v>
      </c>
      <c r="AS9" s="185" t="str">
        <f t="shared" si="2"/>
        <v xml:space="preserve">10 CN 100 0 N1 F </v>
      </c>
    </row>
    <row r="10" spans="1:45" hidden="1" outlineLevel="3" x14ac:dyDescent="0.25">
      <c r="A10" s="185">
        <v>1</v>
      </c>
      <c r="B10" s="185">
        <v>5400006515</v>
      </c>
      <c r="C10" s="185" t="s">
        <v>1559</v>
      </c>
      <c r="D10" s="185" t="s">
        <v>1557</v>
      </c>
      <c r="E10" s="185">
        <v>2385000</v>
      </c>
      <c r="F10" s="186">
        <v>2000000</v>
      </c>
      <c r="G10" s="185">
        <v>0</v>
      </c>
      <c r="H10" s="185">
        <v>0</v>
      </c>
      <c r="I10" s="185">
        <v>0</v>
      </c>
      <c r="J10" s="185">
        <v>31520</v>
      </c>
      <c r="K10" s="185">
        <v>0</v>
      </c>
      <c r="L10" s="185">
        <v>0</v>
      </c>
      <c r="M10" s="185">
        <v>6.25E-2</v>
      </c>
      <c r="N10" s="185">
        <v>100</v>
      </c>
      <c r="O10" s="185">
        <v>0.01</v>
      </c>
      <c r="P10" s="185" t="s">
        <v>1514</v>
      </c>
      <c r="Q10" s="185">
        <v>5.2499999999999998E-2</v>
      </c>
      <c r="R10" s="185">
        <v>0</v>
      </c>
      <c r="S10" s="185">
        <v>0</v>
      </c>
      <c r="U10" s="185">
        <v>0</v>
      </c>
      <c r="V10" s="185">
        <v>0</v>
      </c>
      <c r="W10" s="185">
        <v>0</v>
      </c>
      <c r="Y10" s="185">
        <v>5.2499999999999998E-2</v>
      </c>
      <c r="Z10" s="185">
        <v>24</v>
      </c>
      <c r="AA10" s="185" t="s">
        <v>1483</v>
      </c>
      <c r="AB10" s="185">
        <v>0</v>
      </c>
      <c r="AC10" s="185">
        <v>1</v>
      </c>
      <c r="AD10" s="185">
        <v>2</v>
      </c>
      <c r="AE10" s="185" t="s">
        <v>1560</v>
      </c>
      <c r="AF10" s="185" t="s">
        <v>1485</v>
      </c>
      <c r="AG10" s="185">
        <v>10</v>
      </c>
      <c r="AH10" s="185">
        <v>0</v>
      </c>
      <c r="AI10" s="185" t="s">
        <v>1554</v>
      </c>
      <c r="AJ10" s="185">
        <v>205</v>
      </c>
      <c r="AK10" s="185">
        <v>14</v>
      </c>
      <c r="AL10" s="185" t="s">
        <v>1485</v>
      </c>
      <c r="AM10" s="185">
        <v>1</v>
      </c>
      <c r="AN10" s="185">
        <v>1</v>
      </c>
      <c r="AO10" s="185">
        <v>2</v>
      </c>
      <c r="AP10" s="185">
        <v>1</v>
      </c>
      <c r="AQ10" s="185" t="str">
        <f t="shared" si="0"/>
        <v>F</v>
      </c>
      <c r="AR10" s="185" t="str">
        <f t="shared" si="1"/>
        <v xml:space="preserve"> </v>
      </c>
      <c r="AS10" s="185" t="str">
        <f t="shared" si="2"/>
        <v xml:space="preserve">10 CN 100 0 N1 F </v>
      </c>
    </row>
    <row r="11" spans="1:45" hidden="1" outlineLevel="3" x14ac:dyDescent="0.25">
      <c r="A11" s="185">
        <v>1</v>
      </c>
      <c r="B11" s="185">
        <v>5400006517</v>
      </c>
      <c r="C11" s="185" t="s">
        <v>1559</v>
      </c>
      <c r="D11" s="185" t="s">
        <v>1557</v>
      </c>
      <c r="E11" s="185">
        <v>2000000</v>
      </c>
      <c r="F11" s="186">
        <v>-2000000</v>
      </c>
      <c r="G11" s="185">
        <v>0</v>
      </c>
      <c r="H11" s="185">
        <v>0</v>
      </c>
      <c r="I11" s="185">
        <v>0</v>
      </c>
      <c r="J11" s="185">
        <v>31520</v>
      </c>
      <c r="K11" s="185">
        <v>0</v>
      </c>
      <c r="L11" s="185">
        <v>0</v>
      </c>
      <c r="M11" s="185">
        <v>6.25E-2</v>
      </c>
      <c r="N11" s="185">
        <v>100</v>
      </c>
      <c r="O11" s="185">
        <v>0.01</v>
      </c>
      <c r="P11" s="185" t="s">
        <v>1514</v>
      </c>
      <c r="Q11" s="185">
        <v>0.05</v>
      </c>
      <c r="R11" s="185">
        <v>0</v>
      </c>
      <c r="S11" s="185">
        <v>0</v>
      </c>
      <c r="U11" s="185">
        <v>0</v>
      </c>
      <c r="V11" s="185">
        <v>0</v>
      </c>
      <c r="W11" s="185">
        <v>0</v>
      </c>
      <c r="Y11" s="185">
        <v>5.2499999999999998E-2</v>
      </c>
      <c r="Z11" s="185">
        <v>2</v>
      </c>
      <c r="AA11" s="185" t="s">
        <v>1483</v>
      </c>
      <c r="AB11" s="185">
        <v>0</v>
      </c>
      <c r="AC11" s="185">
        <v>1</v>
      </c>
      <c r="AD11" s="185">
        <v>2</v>
      </c>
      <c r="AE11" s="185" t="s">
        <v>1484</v>
      </c>
      <c r="AF11" s="185" t="s">
        <v>1485</v>
      </c>
      <c r="AG11" s="185">
        <v>10</v>
      </c>
      <c r="AH11" s="185">
        <v>0</v>
      </c>
      <c r="AI11" s="185" t="s">
        <v>1554</v>
      </c>
      <c r="AJ11" s="185">
        <v>205</v>
      </c>
      <c r="AK11" s="185">
        <v>14</v>
      </c>
      <c r="AL11" s="185" t="s">
        <v>1485</v>
      </c>
      <c r="AM11" s="185">
        <v>0.85618270900000004</v>
      </c>
      <c r="AN11" s="185">
        <v>1</v>
      </c>
      <c r="AO11" s="185">
        <v>2</v>
      </c>
      <c r="AP11" s="185">
        <v>1</v>
      </c>
      <c r="AQ11" s="185" t="str">
        <f t="shared" si="0"/>
        <v>F</v>
      </c>
      <c r="AR11" s="185" t="str">
        <f t="shared" si="1"/>
        <v xml:space="preserve"> </v>
      </c>
      <c r="AS11" s="185" t="str">
        <f t="shared" si="2"/>
        <v xml:space="preserve">10 CN 100 0 N1 F </v>
      </c>
    </row>
    <row r="12" spans="1:45" hidden="1" outlineLevel="3" x14ac:dyDescent="0.25">
      <c r="A12" s="185">
        <v>1</v>
      </c>
      <c r="B12" s="185">
        <v>5400008579</v>
      </c>
      <c r="C12" s="185" t="s">
        <v>1502</v>
      </c>
      <c r="D12" s="185" t="s">
        <v>1557</v>
      </c>
      <c r="E12" s="185">
        <v>210000</v>
      </c>
      <c r="F12" s="186">
        <v>210000</v>
      </c>
      <c r="G12" s="185">
        <v>0</v>
      </c>
      <c r="H12" s="185">
        <v>0</v>
      </c>
      <c r="I12" s="185">
        <v>0</v>
      </c>
      <c r="J12" s="185">
        <v>112518</v>
      </c>
      <c r="K12" s="185">
        <v>0</v>
      </c>
      <c r="L12" s="185">
        <v>0</v>
      </c>
      <c r="M12" s="185">
        <v>6.7500000000000004E-2</v>
      </c>
      <c r="N12" s="185">
        <v>100</v>
      </c>
      <c r="O12" s="185">
        <v>1.4999999999999999E-2</v>
      </c>
      <c r="P12" s="185" t="s">
        <v>1514</v>
      </c>
      <c r="Q12" s="185">
        <v>4.4999999999999998E-2</v>
      </c>
      <c r="R12" s="185">
        <v>0</v>
      </c>
      <c r="S12" s="185">
        <v>0</v>
      </c>
      <c r="U12" s="185">
        <v>0</v>
      </c>
      <c r="V12" s="185">
        <v>0</v>
      </c>
      <c r="W12" s="185">
        <v>0</v>
      </c>
      <c r="Y12" s="185">
        <v>5.2499999999999998E-2</v>
      </c>
      <c r="Z12" s="185">
        <v>5</v>
      </c>
      <c r="AA12" s="185" t="s">
        <v>1483</v>
      </c>
      <c r="AB12" s="185">
        <v>0</v>
      </c>
      <c r="AC12" s="185">
        <v>1</v>
      </c>
      <c r="AD12" s="185">
        <v>2</v>
      </c>
      <c r="AF12" s="185" t="s">
        <v>1485</v>
      </c>
      <c r="AG12" s="185">
        <v>10</v>
      </c>
      <c r="AH12" s="185">
        <v>0</v>
      </c>
      <c r="AI12" s="185" t="s">
        <v>1554</v>
      </c>
      <c r="AJ12" s="185">
        <v>211</v>
      </c>
      <c r="AK12" s="185">
        <v>15</v>
      </c>
      <c r="AL12" s="185" t="s">
        <v>1485</v>
      </c>
      <c r="AM12" s="185">
        <v>0</v>
      </c>
      <c r="AN12" s="185">
        <v>0</v>
      </c>
      <c r="AO12" s="185">
        <v>2</v>
      </c>
      <c r="AP12" s="185">
        <v>1</v>
      </c>
      <c r="AQ12" s="185" t="str">
        <f t="shared" si="0"/>
        <v>F</v>
      </c>
      <c r="AR12" s="185" t="str">
        <f t="shared" si="1"/>
        <v xml:space="preserve"> </v>
      </c>
      <c r="AS12" s="185" t="str">
        <f t="shared" si="2"/>
        <v xml:space="preserve">10 CN 100 0 N1 F </v>
      </c>
    </row>
    <row r="13" spans="1:45" hidden="1" outlineLevel="3" x14ac:dyDescent="0.25">
      <c r="A13" s="185">
        <v>1</v>
      </c>
      <c r="B13" s="185">
        <v>5400008623</v>
      </c>
      <c r="C13" s="185" t="s">
        <v>1561</v>
      </c>
      <c r="D13" s="185" t="s">
        <v>1557</v>
      </c>
      <c r="E13" s="185">
        <v>300000</v>
      </c>
      <c r="F13" s="186">
        <v>276000</v>
      </c>
      <c r="G13" s="185">
        <v>0</v>
      </c>
      <c r="H13" s="185">
        <v>0</v>
      </c>
      <c r="I13" s="185">
        <v>0</v>
      </c>
      <c r="J13" s="185">
        <v>32919</v>
      </c>
      <c r="K13" s="185">
        <v>0</v>
      </c>
      <c r="L13" s="185">
        <v>0</v>
      </c>
      <c r="M13" s="185">
        <v>6.25E-2</v>
      </c>
      <c r="N13" s="185">
        <v>100</v>
      </c>
      <c r="O13" s="185">
        <v>0.01</v>
      </c>
      <c r="P13" s="185" t="s">
        <v>1514</v>
      </c>
      <c r="Q13" s="185">
        <v>5.2499999999999998E-2</v>
      </c>
      <c r="R13" s="185">
        <v>0</v>
      </c>
      <c r="S13" s="185">
        <v>0</v>
      </c>
      <c r="U13" s="185">
        <v>0</v>
      </c>
      <c r="V13" s="185">
        <v>0</v>
      </c>
      <c r="W13" s="185">
        <v>0</v>
      </c>
      <c r="Y13" s="185">
        <v>5.2499999999999998E-2</v>
      </c>
      <c r="Z13" s="185">
        <v>18</v>
      </c>
      <c r="AA13" s="185" t="s">
        <v>1483</v>
      </c>
      <c r="AB13" s="185">
        <v>0</v>
      </c>
      <c r="AC13" s="185">
        <v>1</v>
      </c>
      <c r="AD13" s="185">
        <v>2</v>
      </c>
      <c r="AF13" s="185" t="s">
        <v>1485</v>
      </c>
      <c r="AG13" s="185">
        <v>10</v>
      </c>
      <c r="AH13" s="185">
        <v>0</v>
      </c>
      <c r="AI13" s="185" t="s">
        <v>1554</v>
      </c>
      <c r="AJ13" s="185">
        <v>200</v>
      </c>
      <c r="AK13" s="185">
        <v>11</v>
      </c>
      <c r="AL13" s="185" t="s">
        <v>1485</v>
      </c>
      <c r="AM13" s="185">
        <v>0</v>
      </c>
      <c r="AN13" s="185">
        <v>0</v>
      </c>
      <c r="AO13" s="185">
        <v>2</v>
      </c>
      <c r="AP13" s="185">
        <v>1</v>
      </c>
      <c r="AQ13" s="185" t="str">
        <f t="shared" si="0"/>
        <v>F</v>
      </c>
      <c r="AR13" s="185" t="str">
        <f t="shared" si="1"/>
        <v xml:space="preserve"> </v>
      </c>
      <c r="AS13" s="185" t="str">
        <f t="shared" si="2"/>
        <v xml:space="preserve">10 CN 100 0 N1 F </v>
      </c>
    </row>
    <row r="14" spans="1:45" hidden="1" outlineLevel="3" x14ac:dyDescent="0.25">
      <c r="A14" s="185">
        <v>1</v>
      </c>
      <c r="B14" s="185">
        <v>5400009212</v>
      </c>
      <c r="C14" s="185" t="s">
        <v>1495</v>
      </c>
      <c r="D14" s="185" t="s">
        <v>1557</v>
      </c>
      <c r="E14" s="185">
        <v>100000</v>
      </c>
      <c r="F14" s="186">
        <v>44515.78</v>
      </c>
      <c r="G14" s="185">
        <v>0</v>
      </c>
      <c r="H14" s="185">
        <v>0</v>
      </c>
      <c r="I14" s="185">
        <v>0</v>
      </c>
      <c r="J14" s="185">
        <v>50419</v>
      </c>
      <c r="K14" s="185">
        <v>0</v>
      </c>
      <c r="L14" s="185">
        <v>0</v>
      </c>
      <c r="M14" s="185">
        <v>6.25E-2</v>
      </c>
      <c r="N14" s="185">
        <v>100</v>
      </c>
      <c r="O14" s="185">
        <v>0.01</v>
      </c>
      <c r="P14" s="185" t="s">
        <v>1514</v>
      </c>
      <c r="Q14" s="185">
        <v>0.05</v>
      </c>
      <c r="R14" s="185">
        <v>0</v>
      </c>
      <c r="S14" s="185">
        <v>0</v>
      </c>
      <c r="U14" s="185">
        <v>0</v>
      </c>
      <c r="V14" s="185">
        <v>0</v>
      </c>
      <c r="W14" s="185">
        <v>0</v>
      </c>
      <c r="Y14" s="185">
        <v>5.2499999999999998E-2</v>
      </c>
      <c r="Z14" s="185">
        <v>12</v>
      </c>
      <c r="AA14" s="185" t="s">
        <v>1483</v>
      </c>
      <c r="AB14" s="185">
        <v>0</v>
      </c>
      <c r="AC14" s="185">
        <v>1</v>
      </c>
      <c r="AD14" s="185">
        <v>2</v>
      </c>
      <c r="AF14" s="185" t="s">
        <v>1485</v>
      </c>
      <c r="AG14" s="185">
        <v>10</v>
      </c>
      <c r="AH14" s="185">
        <v>0</v>
      </c>
      <c r="AI14" s="185" t="s">
        <v>1554</v>
      </c>
      <c r="AJ14" s="185">
        <v>200</v>
      </c>
      <c r="AK14" s="185">
        <v>11</v>
      </c>
      <c r="AL14" s="185" t="s">
        <v>1485</v>
      </c>
      <c r="AM14" s="185">
        <v>0</v>
      </c>
      <c r="AN14" s="185">
        <v>0</v>
      </c>
      <c r="AO14" s="185">
        <v>2</v>
      </c>
      <c r="AP14" s="185">
        <v>1</v>
      </c>
      <c r="AQ14" s="185" t="str">
        <f t="shared" si="0"/>
        <v>F</v>
      </c>
      <c r="AR14" s="185" t="str">
        <f t="shared" si="1"/>
        <v xml:space="preserve"> </v>
      </c>
      <c r="AS14" s="185" t="str">
        <f t="shared" si="2"/>
        <v xml:space="preserve">10 CN 100 0 N1 F </v>
      </c>
    </row>
    <row r="15" spans="1:45" hidden="1" outlineLevel="3" x14ac:dyDescent="0.25">
      <c r="A15" s="185">
        <v>1</v>
      </c>
      <c r="B15" s="185">
        <v>5400009565</v>
      </c>
      <c r="C15" s="185" t="s">
        <v>1562</v>
      </c>
      <c r="D15" s="185" t="s">
        <v>1557</v>
      </c>
      <c r="E15" s="185">
        <v>100000</v>
      </c>
      <c r="F15" s="186">
        <v>37190</v>
      </c>
      <c r="G15" s="185">
        <v>0</v>
      </c>
      <c r="H15" s="185">
        <v>0</v>
      </c>
      <c r="I15" s="185">
        <v>0</v>
      </c>
      <c r="J15" s="185">
        <v>11119</v>
      </c>
      <c r="K15" s="185">
        <v>0</v>
      </c>
      <c r="L15" s="185">
        <v>0</v>
      </c>
      <c r="M15" s="185">
        <v>5.2499999999999998E-2</v>
      </c>
      <c r="N15" s="185">
        <v>100</v>
      </c>
      <c r="O15" s="185">
        <v>0</v>
      </c>
      <c r="Q15" s="185">
        <v>4.2500000000000003E-2</v>
      </c>
      <c r="R15" s="185">
        <v>0</v>
      </c>
      <c r="S15" s="185">
        <v>0</v>
      </c>
      <c r="U15" s="185">
        <v>0</v>
      </c>
      <c r="V15" s="185">
        <v>0</v>
      </c>
      <c r="W15" s="185">
        <v>0</v>
      </c>
      <c r="Y15" s="185">
        <v>5.2499999999999998E-2</v>
      </c>
      <c r="Z15" s="185">
        <v>12</v>
      </c>
      <c r="AA15" s="185" t="s">
        <v>1483</v>
      </c>
      <c r="AB15" s="185">
        <v>0</v>
      </c>
      <c r="AC15" s="185">
        <v>1</v>
      </c>
      <c r="AD15" s="185">
        <v>2</v>
      </c>
      <c r="AF15" s="185" t="s">
        <v>1485</v>
      </c>
      <c r="AG15" s="185">
        <v>10</v>
      </c>
      <c r="AH15" s="185">
        <v>0</v>
      </c>
      <c r="AI15" s="185" t="s">
        <v>1554</v>
      </c>
      <c r="AJ15" s="185">
        <v>200</v>
      </c>
      <c r="AK15" s="185">
        <v>14</v>
      </c>
      <c r="AL15" s="185" t="s">
        <v>1485</v>
      </c>
      <c r="AM15" s="185">
        <v>0</v>
      </c>
      <c r="AN15" s="185">
        <v>0</v>
      </c>
      <c r="AO15" s="185">
        <v>2</v>
      </c>
      <c r="AP15" s="185">
        <v>1</v>
      </c>
      <c r="AQ15" s="185" t="str">
        <f t="shared" si="0"/>
        <v>F</v>
      </c>
      <c r="AR15" s="185" t="str">
        <f t="shared" si="1"/>
        <v xml:space="preserve"> </v>
      </c>
      <c r="AS15" s="185" t="str">
        <f t="shared" si="2"/>
        <v xml:space="preserve">10 CN 100 0 N1 F </v>
      </c>
    </row>
    <row r="16" spans="1:45" hidden="1" outlineLevel="3" x14ac:dyDescent="0.25">
      <c r="A16" s="185">
        <v>1</v>
      </c>
      <c r="B16" s="185">
        <v>5400009743</v>
      </c>
      <c r="C16" s="185" t="s">
        <v>1562</v>
      </c>
      <c r="D16" s="185" t="s">
        <v>1557</v>
      </c>
      <c r="E16" s="185">
        <v>70274.080000000002</v>
      </c>
      <c r="F16" s="186">
        <v>70274.080000000002</v>
      </c>
      <c r="G16" s="185">
        <v>0</v>
      </c>
      <c r="H16" s="185">
        <v>0</v>
      </c>
      <c r="I16" s="185">
        <v>0</v>
      </c>
      <c r="J16" s="185">
        <v>110118</v>
      </c>
      <c r="K16" s="185">
        <v>0</v>
      </c>
      <c r="L16" s="185">
        <v>0</v>
      </c>
      <c r="M16" s="185">
        <v>5.2499999999999998E-2</v>
      </c>
      <c r="N16" s="185">
        <v>100</v>
      </c>
      <c r="O16" s="185">
        <v>0</v>
      </c>
      <c r="Q16" s="185">
        <v>4.2500000000000003E-2</v>
      </c>
      <c r="R16" s="185">
        <v>0</v>
      </c>
      <c r="S16" s="185">
        <v>0</v>
      </c>
      <c r="U16" s="185">
        <v>0</v>
      </c>
      <c r="V16" s="185">
        <v>0</v>
      </c>
      <c r="W16" s="185">
        <v>0</v>
      </c>
      <c r="Y16" s="185">
        <v>5.2499999999999998E-2</v>
      </c>
      <c r="Z16" s="185">
        <v>4</v>
      </c>
      <c r="AA16" s="185" t="s">
        <v>1483</v>
      </c>
      <c r="AB16" s="185">
        <v>0</v>
      </c>
      <c r="AC16" s="185">
        <v>4</v>
      </c>
      <c r="AD16" s="185">
        <v>5</v>
      </c>
      <c r="AF16" s="185" t="s">
        <v>1485</v>
      </c>
      <c r="AG16" s="185">
        <v>10</v>
      </c>
      <c r="AH16" s="185">
        <v>0</v>
      </c>
      <c r="AI16" s="185" t="s">
        <v>1554</v>
      </c>
      <c r="AJ16" s="185">
        <v>200</v>
      </c>
      <c r="AK16" s="185">
        <v>11</v>
      </c>
      <c r="AL16" s="185" t="s">
        <v>1485</v>
      </c>
      <c r="AM16" s="185">
        <v>0</v>
      </c>
      <c r="AN16" s="185">
        <v>0</v>
      </c>
      <c r="AO16" s="185">
        <v>2</v>
      </c>
      <c r="AP16" s="185">
        <v>1</v>
      </c>
      <c r="AQ16" s="185" t="str">
        <f t="shared" si="0"/>
        <v>F</v>
      </c>
      <c r="AR16" s="185" t="str">
        <f t="shared" si="1"/>
        <v xml:space="preserve"> </v>
      </c>
      <c r="AS16" s="185" t="str">
        <f t="shared" si="2"/>
        <v xml:space="preserve">10 CN 100 0 N1 F </v>
      </c>
    </row>
    <row r="17" spans="1:45" hidden="1" outlineLevel="3" x14ac:dyDescent="0.25">
      <c r="A17" s="185">
        <v>1</v>
      </c>
      <c r="B17" s="185">
        <v>5400009867</v>
      </c>
      <c r="C17" s="185" t="s">
        <v>1559</v>
      </c>
      <c r="D17" s="185" t="s">
        <v>1557</v>
      </c>
      <c r="E17" s="185">
        <v>1500000</v>
      </c>
      <c r="F17" s="186">
        <v>850962.27</v>
      </c>
      <c r="G17" s="185">
        <v>0</v>
      </c>
      <c r="H17" s="185">
        <v>0</v>
      </c>
      <c r="I17" s="185">
        <v>0</v>
      </c>
      <c r="J17" s="185">
        <v>22619</v>
      </c>
      <c r="K17" s="185">
        <v>0</v>
      </c>
      <c r="L17" s="185">
        <v>0</v>
      </c>
      <c r="M17" s="185">
        <v>6.25E-2</v>
      </c>
      <c r="N17" s="185">
        <v>100</v>
      </c>
      <c r="O17" s="185">
        <v>0.01</v>
      </c>
      <c r="P17" s="185" t="s">
        <v>1514</v>
      </c>
      <c r="Q17" s="185">
        <v>0.05</v>
      </c>
      <c r="R17" s="185">
        <v>0</v>
      </c>
      <c r="S17" s="185">
        <v>0</v>
      </c>
      <c r="U17" s="185">
        <v>0</v>
      </c>
      <c r="V17" s="185">
        <v>0</v>
      </c>
      <c r="W17" s="185">
        <v>0</v>
      </c>
      <c r="Y17" s="185">
        <v>5.2499999999999998E-2</v>
      </c>
      <c r="Z17" s="185">
        <v>12</v>
      </c>
      <c r="AA17" s="185" t="s">
        <v>1483</v>
      </c>
      <c r="AB17" s="185">
        <v>0</v>
      </c>
      <c r="AC17" s="185">
        <v>1</v>
      </c>
      <c r="AD17" s="185">
        <v>2</v>
      </c>
      <c r="AF17" s="185" t="s">
        <v>1485</v>
      </c>
      <c r="AG17" s="185">
        <v>10</v>
      </c>
      <c r="AH17" s="185">
        <v>0</v>
      </c>
      <c r="AI17" s="185" t="s">
        <v>1554</v>
      </c>
      <c r="AJ17" s="185">
        <v>200</v>
      </c>
      <c r="AK17" s="185">
        <v>14</v>
      </c>
      <c r="AL17" s="185" t="s">
        <v>1485</v>
      </c>
      <c r="AM17" s="185">
        <v>0</v>
      </c>
      <c r="AN17" s="185">
        <v>0</v>
      </c>
      <c r="AO17" s="185">
        <v>2</v>
      </c>
      <c r="AP17" s="185">
        <v>1</v>
      </c>
      <c r="AQ17" s="185" t="str">
        <f t="shared" si="0"/>
        <v>F</v>
      </c>
      <c r="AR17" s="185" t="str">
        <f t="shared" si="1"/>
        <v xml:space="preserve"> </v>
      </c>
      <c r="AS17" s="185" t="str">
        <f t="shared" si="2"/>
        <v xml:space="preserve">10 CN 100 0 N1 F </v>
      </c>
    </row>
    <row r="18" spans="1:45" hidden="1" outlineLevel="3" x14ac:dyDescent="0.25">
      <c r="A18" s="185">
        <v>1</v>
      </c>
      <c r="B18" s="185">
        <v>5400010067</v>
      </c>
      <c r="C18" s="185" t="s">
        <v>1502</v>
      </c>
      <c r="D18" s="185" t="s">
        <v>1557</v>
      </c>
      <c r="E18" s="185">
        <v>160000</v>
      </c>
      <c r="F18" s="186">
        <v>160000</v>
      </c>
      <c r="G18" s="185">
        <v>0</v>
      </c>
      <c r="H18" s="185">
        <v>0</v>
      </c>
      <c r="I18" s="185">
        <v>0</v>
      </c>
      <c r="J18" s="185">
        <v>72319</v>
      </c>
      <c r="K18" s="185">
        <v>0</v>
      </c>
      <c r="L18" s="185">
        <v>0</v>
      </c>
      <c r="M18" s="185">
        <v>6.25E-2</v>
      </c>
      <c r="N18" s="185">
        <v>100</v>
      </c>
      <c r="O18" s="185">
        <v>0.01</v>
      </c>
      <c r="P18" s="185" t="s">
        <v>1514</v>
      </c>
      <c r="Q18" s="185">
        <v>5.5E-2</v>
      </c>
      <c r="R18" s="185">
        <v>0</v>
      </c>
      <c r="S18" s="185">
        <v>0</v>
      </c>
      <c r="U18" s="185">
        <v>0</v>
      </c>
      <c r="V18" s="185">
        <v>0</v>
      </c>
      <c r="W18" s="185">
        <v>0</v>
      </c>
      <c r="Y18" s="185">
        <v>5.2499999999999998E-2</v>
      </c>
      <c r="Z18" s="185">
        <v>16</v>
      </c>
      <c r="AA18" s="185" t="s">
        <v>1483</v>
      </c>
      <c r="AB18" s="185">
        <v>0</v>
      </c>
      <c r="AC18" s="185">
        <v>1</v>
      </c>
      <c r="AD18" s="185">
        <v>2</v>
      </c>
      <c r="AF18" s="185" t="s">
        <v>1485</v>
      </c>
      <c r="AG18" s="185">
        <v>10</v>
      </c>
      <c r="AH18" s="185">
        <v>0</v>
      </c>
      <c r="AI18" s="185" t="s">
        <v>1554</v>
      </c>
      <c r="AJ18" s="185">
        <v>200</v>
      </c>
      <c r="AK18" s="185">
        <v>11</v>
      </c>
      <c r="AL18" s="185" t="s">
        <v>1485</v>
      </c>
      <c r="AM18" s="185">
        <v>0</v>
      </c>
      <c r="AN18" s="185">
        <v>0</v>
      </c>
      <c r="AO18" s="185">
        <v>2</v>
      </c>
      <c r="AP18" s="185">
        <v>1</v>
      </c>
      <c r="AQ18" s="185" t="str">
        <f t="shared" si="0"/>
        <v>F</v>
      </c>
      <c r="AR18" s="185" t="str">
        <f t="shared" si="1"/>
        <v xml:space="preserve"> </v>
      </c>
      <c r="AS18" s="185" t="str">
        <f t="shared" si="2"/>
        <v xml:space="preserve">10 CN 100 0 N1 F </v>
      </c>
    </row>
    <row r="19" spans="1:45" hidden="1" outlineLevel="3" x14ac:dyDescent="0.25">
      <c r="A19" s="185">
        <v>1</v>
      </c>
      <c r="B19" s="185">
        <v>5400010199</v>
      </c>
      <c r="C19" s="185" t="s">
        <v>1562</v>
      </c>
      <c r="D19" s="185" t="s">
        <v>1557</v>
      </c>
      <c r="E19" s="185">
        <v>38000</v>
      </c>
      <c r="F19" s="186">
        <v>38000</v>
      </c>
      <c r="G19" s="185">
        <v>0</v>
      </c>
      <c r="H19" s="185">
        <v>0</v>
      </c>
      <c r="I19" s="185">
        <v>0</v>
      </c>
      <c r="J19" s="185">
        <v>103018</v>
      </c>
      <c r="K19" s="185">
        <v>0</v>
      </c>
      <c r="L19" s="185">
        <v>0</v>
      </c>
      <c r="M19" s="185">
        <v>5.2499999999999998E-2</v>
      </c>
      <c r="N19" s="185">
        <v>100</v>
      </c>
      <c r="O19" s="185">
        <v>0</v>
      </c>
      <c r="Q19" s="185">
        <v>4.2500000000000003E-2</v>
      </c>
      <c r="R19" s="185">
        <v>0</v>
      </c>
      <c r="S19" s="185">
        <v>0</v>
      </c>
      <c r="U19" s="185">
        <v>0</v>
      </c>
      <c r="V19" s="185">
        <v>0</v>
      </c>
      <c r="W19" s="185">
        <v>0</v>
      </c>
      <c r="Y19" s="185">
        <v>5.2499999999999998E-2</v>
      </c>
      <c r="Z19" s="185">
        <v>4</v>
      </c>
      <c r="AA19" s="185" t="s">
        <v>1483</v>
      </c>
      <c r="AB19" s="185">
        <v>0</v>
      </c>
      <c r="AC19" s="185">
        <v>4</v>
      </c>
      <c r="AD19" s="185">
        <v>5</v>
      </c>
      <c r="AF19" s="185" t="s">
        <v>1485</v>
      </c>
      <c r="AG19" s="185">
        <v>10</v>
      </c>
      <c r="AH19" s="185">
        <v>0</v>
      </c>
      <c r="AI19" s="185" t="s">
        <v>1554</v>
      </c>
      <c r="AJ19" s="185">
        <v>200</v>
      </c>
      <c r="AK19" s="185">
        <v>11</v>
      </c>
      <c r="AL19" s="185" t="s">
        <v>1485</v>
      </c>
      <c r="AM19" s="185">
        <v>0</v>
      </c>
      <c r="AN19" s="185">
        <v>0</v>
      </c>
      <c r="AO19" s="185">
        <v>2</v>
      </c>
      <c r="AP19" s="185">
        <v>1</v>
      </c>
      <c r="AQ19" s="185" t="str">
        <f t="shared" si="0"/>
        <v>F</v>
      </c>
      <c r="AR19" s="185" t="str">
        <f t="shared" si="1"/>
        <v xml:space="preserve"> </v>
      </c>
      <c r="AS19" s="185" t="str">
        <f t="shared" si="2"/>
        <v xml:space="preserve">10 CN 100 0 N1 F </v>
      </c>
    </row>
    <row r="20" spans="1:45" hidden="1" outlineLevel="3" x14ac:dyDescent="0.25">
      <c r="A20" s="185">
        <v>1</v>
      </c>
      <c r="B20" s="185">
        <v>5400010202</v>
      </c>
      <c r="C20" s="185" t="s">
        <v>1562</v>
      </c>
      <c r="D20" s="185" t="s">
        <v>1557</v>
      </c>
      <c r="E20" s="185">
        <v>18000</v>
      </c>
      <c r="F20" s="186">
        <v>18000</v>
      </c>
      <c r="G20" s="185">
        <v>0</v>
      </c>
      <c r="H20" s="185">
        <v>0</v>
      </c>
      <c r="I20" s="185">
        <v>0</v>
      </c>
      <c r="J20" s="185">
        <v>103018</v>
      </c>
      <c r="K20" s="185">
        <v>0</v>
      </c>
      <c r="L20" s="185">
        <v>0</v>
      </c>
      <c r="M20" s="185">
        <v>5.2499999999999998E-2</v>
      </c>
      <c r="N20" s="185">
        <v>100</v>
      </c>
      <c r="O20" s="185">
        <v>0</v>
      </c>
      <c r="Q20" s="185">
        <v>4.2500000000000003E-2</v>
      </c>
      <c r="R20" s="185">
        <v>0</v>
      </c>
      <c r="S20" s="185">
        <v>0</v>
      </c>
      <c r="U20" s="185">
        <v>0</v>
      </c>
      <c r="V20" s="185">
        <v>0</v>
      </c>
      <c r="W20" s="185">
        <v>0</v>
      </c>
      <c r="Y20" s="185">
        <v>5.2499999999999998E-2</v>
      </c>
      <c r="Z20" s="185">
        <v>4</v>
      </c>
      <c r="AA20" s="185" t="s">
        <v>1483</v>
      </c>
      <c r="AB20" s="185">
        <v>0</v>
      </c>
      <c r="AC20" s="185">
        <v>4</v>
      </c>
      <c r="AD20" s="185">
        <v>5</v>
      </c>
      <c r="AF20" s="185" t="s">
        <v>1485</v>
      </c>
      <c r="AG20" s="185">
        <v>10</v>
      </c>
      <c r="AH20" s="185">
        <v>0</v>
      </c>
      <c r="AI20" s="185" t="s">
        <v>1554</v>
      </c>
      <c r="AJ20" s="185">
        <v>200</v>
      </c>
      <c r="AK20" s="185">
        <v>11</v>
      </c>
      <c r="AL20" s="185" t="s">
        <v>1485</v>
      </c>
      <c r="AM20" s="185">
        <v>0</v>
      </c>
      <c r="AN20" s="185">
        <v>0</v>
      </c>
      <c r="AO20" s="185">
        <v>2</v>
      </c>
      <c r="AP20" s="185">
        <v>1</v>
      </c>
      <c r="AQ20" s="185" t="str">
        <f t="shared" si="0"/>
        <v>F</v>
      </c>
      <c r="AR20" s="185" t="str">
        <f t="shared" si="1"/>
        <v xml:space="preserve"> </v>
      </c>
      <c r="AS20" s="185" t="str">
        <f t="shared" si="2"/>
        <v xml:space="preserve">10 CN 100 0 N1 F </v>
      </c>
    </row>
    <row r="21" spans="1:45" hidden="1" outlineLevel="3" x14ac:dyDescent="0.25">
      <c r="A21" s="185">
        <v>1</v>
      </c>
      <c r="B21" s="185">
        <v>5400010229</v>
      </c>
      <c r="C21" s="185" t="s">
        <v>1562</v>
      </c>
      <c r="D21" s="185" t="s">
        <v>1557</v>
      </c>
      <c r="E21" s="185">
        <v>70274.080000000002</v>
      </c>
      <c r="F21" s="186">
        <v>70274.080000000002</v>
      </c>
      <c r="G21" s="185">
        <v>0</v>
      </c>
      <c r="H21" s="185">
        <v>0</v>
      </c>
      <c r="I21" s="185">
        <v>0</v>
      </c>
      <c r="J21" s="185">
        <v>121818</v>
      </c>
      <c r="K21" s="185">
        <v>0</v>
      </c>
      <c r="L21" s="185">
        <v>0</v>
      </c>
      <c r="M21" s="185">
        <v>5.2499999999999998E-2</v>
      </c>
      <c r="N21" s="185">
        <v>100</v>
      </c>
      <c r="O21" s="185">
        <v>0</v>
      </c>
      <c r="Q21" s="185">
        <v>4.2500000000000003E-2</v>
      </c>
      <c r="R21" s="185">
        <v>0</v>
      </c>
      <c r="S21" s="185">
        <v>0</v>
      </c>
      <c r="U21" s="185">
        <v>0</v>
      </c>
      <c r="V21" s="185">
        <v>0</v>
      </c>
      <c r="W21" s="185">
        <v>0</v>
      </c>
      <c r="Y21" s="185">
        <v>5.2499999999999998E-2</v>
      </c>
      <c r="Z21" s="185">
        <v>3</v>
      </c>
      <c r="AA21" s="185" t="s">
        <v>1483</v>
      </c>
      <c r="AB21" s="185">
        <v>0</v>
      </c>
      <c r="AC21" s="185">
        <v>3</v>
      </c>
      <c r="AD21" s="185">
        <v>5</v>
      </c>
      <c r="AF21" s="185" t="s">
        <v>1485</v>
      </c>
      <c r="AG21" s="185">
        <v>10</v>
      </c>
      <c r="AH21" s="185">
        <v>0</v>
      </c>
      <c r="AI21" s="185" t="s">
        <v>1554</v>
      </c>
      <c r="AJ21" s="185">
        <v>200</v>
      </c>
      <c r="AK21" s="185">
        <v>11</v>
      </c>
      <c r="AL21" s="185" t="s">
        <v>1485</v>
      </c>
      <c r="AM21" s="185">
        <v>0</v>
      </c>
      <c r="AN21" s="185">
        <v>0</v>
      </c>
      <c r="AO21" s="185">
        <v>2</v>
      </c>
      <c r="AP21" s="185">
        <v>1</v>
      </c>
      <c r="AQ21" s="185" t="str">
        <f t="shared" si="0"/>
        <v>F</v>
      </c>
      <c r="AR21" s="185" t="str">
        <f t="shared" si="1"/>
        <v xml:space="preserve"> </v>
      </c>
      <c r="AS21" s="185" t="str">
        <f t="shared" si="2"/>
        <v xml:space="preserve">10 CN 100 0 N1 F </v>
      </c>
    </row>
    <row r="22" spans="1:45" hidden="1" outlineLevel="3" x14ac:dyDescent="0.25">
      <c r="A22" s="185">
        <v>1</v>
      </c>
      <c r="B22" s="185">
        <v>5400010296</v>
      </c>
      <c r="C22" s="185" t="s">
        <v>1502</v>
      </c>
      <c r="D22" s="185" t="s">
        <v>1557</v>
      </c>
      <c r="E22" s="185">
        <v>630000</v>
      </c>
      <c r="F22" s="186">
        <v>630000</v>
      </c>
      <c r="G22" s="185">
        <v>0</v>
      </c>
      <c r="H22" s="185">
        <v>0</v>
      </c>
      <c r="I22" s="185">
        <v>0</v>
      </c>
      <c r="J22" s="185">
        <v>110418</v>
      </c>
      <c r="K22" s="185">
        <v>0</v>
      </c>
      <c r="L22" s="185">
        <v>0</v>
      </c>
      <c r="M22" s="185">
        <v>5.2499999999999998E-2</v>
      </c>
      <c r="N22" s="185">
        <v>100</v>
      </c>
      <c r="O22" s="185">
        <v>0</v>
      </c>
      <c r="Q22" s="185">
        <v>0.04</v>
      </c>
      <c r="R22" s="185">
        <v>0</v>
      </c>
      <c r="S22" s="185">
        <v>0</v>
      </c>
      <c r="U22" s="185">
        <v>0</v>
      </c>
      <c r="V22" s="185">
        <v>0</v>
      </c>
      <c r="W22" s="185">
        <v>0</v>
      </c>
      <c r="Y22" s="185">
        <v>5.2499999999999998E-2</v>
      </c>
      <c r="Z22" s="185">
        <v>6</v>
      </c>
      <c r="AA22" s="185" t="s">
        <v>1483</v>
      </c>
      <c r="AB22" s="185">
        <v>0</v>
      </c>
      <c r="AC22" s="185">
        <v>1</v>
      </c>
      <c r="AD22" s="185">
        <v>2</v>
      </c>
      <c r="AF22" s="185" t="s">
        <v>1485</v>
      </c>
      <c r="AG22" s="185">
        <v>10</v>
      </c>
      <c r="AH22" s="185">
        <v>0</v>
      </c>
      <c r="AI22" s="185" t="s">
        <v>1554</v>
      </c>
      <c r="AJ22" s="185">
        <v>211</v>
      </c>
      <c r="AK22" s="185">
        <v>15</v>
      </c>
      <c r="AL22" s="185" t="s">
        <v>1485</v>
      </c>
      <c r="AM22" s="185">
        <v>0</v>
      </c>
      <c r="AN22" s="185">
        <v>0</v>
      </c>
      <c r="AO22" s="185">
        <v>2</v>
      </c>
      <c r="AP22" s="185">
        <v>1</v>
      </c>
      <c r="AQ22" s="185" t="str">
        <f t="shared" si="0"/>
        <v>F</v>
      </c>
      <c r="AR22" s="185" t="str">
        <f t="shared" si="1"/>
        <v xml:space="preserve"> </v>
      </c>
      <c r="AS22" s="185" t="str">
        <f t="shared" si="2"/>
        <v xml:space="preserve">10 CN 100 0 N1 F </v>
      </c>
    </row>
    <row r="23" spans="1:45" hidden="1" outlineLevel="3" x14ac:dyDescent="0.25">
      <c r="A23" s="185">
        <v>1</v>
      </c>
      <c r="B23" s="185">
        <v>5400010385</v>
      </c>
      <c r="C23" s="185" t="s">
        <v>1562</v>
      </c>
      <c r="D23" s="185" t="s">
        <v>1557</v>
      </c>
      <c r="E23" s="185">
        <v>70274</v>
      </c>
      <c r="F23" s="186">
        <v>70274</v>
      </c>
      <c r="G23" s="185">
        <v>0</v>
      </c>
      <c r="H23" s="185">
        <v>0</v>
      </c>
      <c r="I23" s="185">
        <v>0</v>
      </c>
      <c r="J23" s="185">
        <v>11519</v>
      </c>
      <c r="K23" s="185">
        <v>0</v>
      </c>
      <c r="L23" s="185">
        <v>0</v>
      </c>
      <c r="M23" s="185">
        <v>5.2499999999999998E-2</v>
      </c>
      <c r="N23" s="185">
        <v>100</v>
      </c>
      <c r="O23" s="185">
        <v>0</v>
      </c>
      <c r="Q23" s="185">
        <v>4.2500000000000003E-2</v>
      </c>
      <c r="R23" s="185">
        <v>0</v>
      </c>
      <c r="S23" s="185">
        <v>0</v>
      </c>
      <c r="U23" s="185">
        <v>0</v>
      </c>
      <c r="V23" s="185">
        <v>0</v>
      </c>
      <c r="W23" s="185">
        <v>0</v>
      </c>
      <c r="Y23" s="185">
        <v>5.2499999999999998E-2</v>
      </c>
      <c r="Z23" s="185">
        <v>3</v>
      </c>
      <c r="AA23" s="185" t="s">
        <v>1483</v>
      </c>
      <c r="AB23" s="185">
        <v>0</v>
      </c>
      <c r="AC23" s="185">
        <v>3</v>
      </c>
      <c r="AD23" s="185">
        <v>5</v>
      </c>
      <c r="AF23" s="185" t="s">
        <v>1485</v>
      </c>
      <c r="AG23" s="185">
        <v>10</v>
      </c>
      <c r="AH23" s="185">
        <v>0</v>
      </c>
      <c r="AI23" s="185" t="s">
        <v>1554</v>
      </c>
      <c r="AJ23" s="185">
        <v>200</v>
      </c>
      <c r="AK23" s="185">
        <v>11</v>
      </c>
      <c r="AL23" s="185" t="s">
        <v>1485</v>
      </c>
      <c r="AM23" s="185">
        <v>0</v>
      </c>
      <c r="AN23" s="185">
        <v>0</v>
      </c>
      <c r="AO23" s="185">
        <v>2</v>
      </c>
      <c r="AP23" s="185">
        <v>1</v>
      </c>
      <c r="AQ23" s="185" t="str">
        <f t="shared" si="0"/>
        <v>F</v>
      </c>
      <c r="AR23" s="185" t="str">
        <f t="shared" si="1"/>
        <v xml:space="preserve"> </v>
      </c>
      <c r="AS23" s="185" t="str">
        <f t="shared" si="2"/>
        <v xml:space="preserve">10 CN 100 0 N1 F </v>
      </c>
    </row>
    <row r="24" spans="1:45" hidden="1" outlineLevel="3" x14ac:dyDescent="0.25">
      <c r="A24" s="185">
        <v>1</v>
      </c>
      <c r="B24" s="185">
        <v>5400010474</v>
      </c>
      <c r="C24" s="185" t="s">
        <v>1502</v>
      </c>
      <c r="D24" s="185" t="s">
        <v>1557</v>
      </c>
      <c r="E24" s="185">
        <v>600000</v>
      </c>
      <c r="F24" s="186">
        <v>600000</v>
      </c>
      <c r="G24" s="185">
        <v>0</v>
      </c>
      <c r="H24" s="185">
        <v>0</v>
      </c>
      <c r="I24" s="185">
        <v>0</v>
      </c>
      <c r="J24" s="185">
        <v>112218</v>
      </c>
      <c r="K24" s="185">
        <v>0</v>
      </c>
      <c r="L24" s="185">
        <v>0</v>
      </c>
      <c r="M24" s="185">
        <v>5.7500000000000002E-2</v>
      </c>
      <c r="N24" s="185">
        <v>100</v>
      </c>
      <c r="O24" s="185">
        <v>5.0000000000000001E-3</v>
      </c>
      <c r="P24" s="185" t="s">
        <v>1514</v>
      </c>
      <c r="Q24" s="185">
        <v>4.4999999999999998E-2</v>
      </c>
      <c r="R24" s="185">
        <v>0</v>
      </c>
      <c r="S24" s="185">
        <v>0</v>
      </c>
      <c r="U24" s="185">
        <v>0</v>
      </c>
      <c r="V24" s="185">
        <v>0</v>
      </c>
      <c r="W24" s="185">
        <v>0</v>
      </c>
      <c r="Y24" s="185">
        <v>5.2499999999999998E-2</v>
      </c>
      <c r="Z24" s="185">
        <v>5</v>
      </c>
      <c r="AA24" s="185" t="s">
        <v>1483</v>
      </c>
      <c r="AB24" s="185">
        <v>0</v>
      </c>
      <c r="AC24" s="185">
        <v>1</v>
      </c>
      <c r="AD24" s="185">
        <v>2</v>
      </c>
      <c r="AF24" s="185" t="s">
        <v>1485</v>
      </c>
      <c r="AG24" s="185">
        <v>10</v>
      </c>
      <c r="AH24" s="185">
        <v>0</v>
      </c>
      <c r="AI24" s="185" t="s">
        <v>1554</v>
      </c>
      <c r="AJ24" s="185">
        <v>211</v>
      </c>
      <c r="AK24" s="185">
        <v>15</v>
      </c>
      <c r="AL24" s="185" t="s">
        <v>1485</v>
      </c>
      <c r="AM24" s="185">
        <v>0</v>
      </c>
      <c r="AN24" s="185">
        <v>0</v>
      </c>
      <c r="AO24" s="185">
        <v>2</v>
      </c>
      <c r="AP24" s="185">
        <v>1</v>
      </c>
      <c r="AQ24" s="185" t="str">
        <f t="shared" si="0"/>
        <v>F</v>
      </c>
      <c r="AR24" s="185" t="str">
        <f t="shared" si="1"/>
        <v xml:space="preserve"> </v>
      </c>
      <c r="AS24" s="185" t="str">
        <f t="shared" si="2"/>
        <v xml:space="preserve">10 CN 100 0 N1 F </v>
      </c>
    </row>
    <row r="25" spans="1:45" hidden="1" outlineLevel="3" x14ac:dyDescent="0.25">
      <c r="A25" s="185">
        <v>1</v>
      </c>
      <c r="B25" s="185">
        <v>5400010520</v>
      </c>
      <c r="C25" s="185" t="s">
        <v>1562</v>
      </c>
      <c r="D25" s="185" t="s">
        <v>1557</v>
      </c>
      <c r="E25" s="185">
        <v>14500</v>
      </c>
      <c r="F25" s="186">
        <v>14500</v>
      </c>
      <c r="G25" s="185">
        <v>0</v>
      </c>
      <c r="H25" s="185">
        <v>0</v>
      </c>
      <c r="I25" s="185">
        <v>0</v>
      </c>
      <c r="J25" s="185">
        <v>103018</v>
      </c>
      <c r="K25" s="185">
        <v>0</v>
      </c>
      <c r="L25" s="185">
        <v>0</v>
      </c>
      <c r="M25" s="185">
        <v>5.2499999999999998E-2</v>
      </c>
      <c r="N25" s="185">
        <v>100</v>
      </c>
      <c r="O25" s="185">
        <v>0</v>
      </c>
      <c r="Q25" s="185">
        <v>4.2500000000000003E-2</v>
      </c>
      <c r="R25" s="185">
        <v>0</v>
      </c>
      <c r="S25" s="185">
        <v>0</v>
      </c>
      <c r="U25" s="185">
        <v>0</v>
      </c>
      <c r="V25" s="185">
        <v>0</v>
      </c>
      <c r="W25" s="185">
        <v>0</v>
      </c>
      <c r="Y25" s="185">
        <v>5.2499999999999998E-2</v>
      </c>
      <c r="Z25" s="185">
        <v>4</v>
      </c>
      <c r="AA25" s="185" t="s">
        <v>1483</v>
      </c>
      <c r="AB25" s="185">
        <v>0</v>
      </c>
      <c r="AC25" s="185">
        <v>4</v>
      </c>
      <c r="AD25" s="185">
        <v>5</v>
      </c>
      <c r="AF25" s="185" t="s">
        <v>1485</v>
      </c>
      <c r="AG25" s="185">
        <v>10</v>
      </c>
      <c r="AH25" s="185">
        <v>0</v>
      </c>
      <c r="AI25" s="185" t="s">
        <v>1554</v>
      </c>
      <c r="AJ25" s="185">
        <v>200</v>
      </c>
      <c r="AK25" s="185">
        <v>11</v>
      </c>
      <c r="AL25" s="185" t="s">
        <v>1485</v>
      </c>
      <c r="AM25" s="185">
        <v>0</v>
      </c>
      <c r="AN25" s="185">
        <v>0</v>
      </c>
      <c r="AO25" s="185">
        <v>2</v>
      </c>
      <c r="AP25" s="185">
        <v>1</v>
      </c>
      <c r="AQ25" s="185" t="str">
        <f t="shared" si="0"/>
        <v>F</v>
      </c>
      <c r="AR25" s="185" t="str">
        <f t="shared" si="1"/>
        <v xml:space="preserve"> </v>
      </c>
      <c r="AS25" s="185" t="str">
        <f t="shared" si="2"/>
        <v xml:space="preserve">10 CN 100 0 N1 F </v>
      </c>
    </row>
    <row r="26" spans="1:45" hidden="1" outlineLevel="3" x14ac:dyDescent="0.25">
      <c r="A26" s="185">
        <v>1</v>
      </c>
      <c r="B26" s="185">
        <v>5400010547</v>
      </c>
      <c r="C26" s="185" t="s">
        <v>1562</v>
      </c>
      <c r="D26" s="185" t="s">
        <v>1557</v>
      </c>
      <c r="E26" s="185">
        <v>15010</v>
      </c>
      <c r="F26" s="186">
        <v>15010</v>
      </c>
      <c r="G26" s="185">
        <v>0</v>
      </c>
      <c r="H26" s="185">
        <v>0</v>
      </c>
      <c r="I26" s="185">
        <v>0</v>
      </c>
      <c r="J26" s="185">
        <v>110318</v>
      </c>
      <c r="K26" s="185">
        <v>0</v>
      </c>
      <c r="L26" s="185">
        <v>0</v>
      </c>
      <c r="M26" s="185">
        <v>5.2499999999999998E-2</v>
      </c>
      <c r="N26" s="185">
        <v>100</v>
      </c>
      <c r="O26" s="185">
        <v>0</v>
      </c>
      <c r="Q26" s="185">
        <v>4.2500000000000003E-2</v>
      </c>
      <c r="R26" s="185">
        <v>0</v>
      </c>
      <c r="S26" s="185">
        <v>0</v>
      </c>
      <c r="U26" s="185">
        <v>0</v>
      </c>
      <c r="V26" s="185">
        <v>0</v>
      </c>
      <c r="W26" s="185">
        <v>0</v>
      </c>
      <c r="Y26" s="185">
        <v>5.2499999999999998E-2</v>
      </c>
      <c r="Z26" s="185">
        <v>6</v>
      </c>
      <c r="AA26" s="185" t="s">
        <v>1483</v>
      </c>
      <c r="AB26" s="185">
        <v>0</v>
      </c>
      <c r="AC26" s="185">
        <v>6</v>
      </c>
      <c r="AD26" s="185">
        <v>5</v>
      </c>
      <c r="AF26" s="185" t="s">
        <v>1485</v>
      </c>
      <c r="AG26" s="185">
        <v>10</v>
      </c>
      <c r="AH26" s="185">
        <v>0</v>
      </c>
      <c r="AI26" s="185" t="s">
        <v>1554</v>
      </c>
      <c r="AJ26" s="185">
        <v>200</v>
      </c>
      <c r="AK26" s="185">
        <v>11</v>
      </c>
      <c r="AL26" s="185" t="s">
        <v>1485</v>
      </c>
      <c r="AM26" s="185">
        <v>0</v>
      </c>
      <c r="AN26" s="185">
        <v>0</v>
      </c>
      <c r="AO26" s="185">
        <v>2</v>
      </c>
      <c r="AP26" s="185">
        <v>1</v>
      </c>
      <c r="AQ26" s="185" t="str">
        <f t="shared" si="0"/>
        <v>F</v>
      </c>
      <c r="AR26" s="185" t="str">
        <f t="shared" si="1"/>
        <v xml:space="preserve"> </v>
      </c>
      <c r="AS26" s="185" t="str">
        <f t="shared" si="2"/>
        <v xml:space="preserve">10 CN 100 0 N1 F </v>
      </c>
    </row>
    <row r="27" spans="1:45" hidden="1" outlineLevel="3" x14ac:dyDescent="0.25">
      <c r="A27" s="185">
        <v>1</v>
      </c>
      <c r="B27" s="185">
        <v>5400010628</v>
      </c>
      <c r="C27" s="185" t="s">
        <v>1562</v>
      </c>
      <c r="D27" s="185" t="s">
        <v>1557</v>
      </c>
      <c r="E27" s="185">
        <v>105411</v>
      </c>
      <c r="F27" s="186">
        <v>105411</v>
      </c>
      <c r="G27" s="185">
        <v>0</v>
      </c>
      <c r="H27" s="185">
        <v>0</v>
      </c>
      <c r="I27" s="185">
        <v>0</v>
      </c>
      <c r="J27" s="185">
        <v>110318</v>
      </c>
      <c r="K27" s="185">
        <v>0</v>
      </c>
      <c r="L27" s="185">
        <v>0</v>
      </c>
      <c r="M27" s="185">
        <v>5.2499999999999998E-2</v>
      </c>
      <c r="N27" s="185">
        <v>100</v>
      </c>
      <c r="O27" s="185">
        <v>0</v>
      </c>
      <c r="Q27" s="185">
        <v>4.2500000000000003E-2</v>
      </c>
      <c r="R27" s="185">
        <v>0</v>
      </c>
      <c r="S27" s="185">
        <v>0</v>
      </c>
      <c r="U27" s="185">
        <v>0</v>
      </c>
      <c r="V27" s="185">
        <v>0</v>
      </c>
      <c r="W27" s="185">
        <v>0</v>
      </c>
      <c r="Y27" s="185">
        <v>5.2499999999999998E-2</v>
      </c>
      <c r="Z27" s="185">
        <v>6</v>
      </c>
      <c r="AA27" s="185" t="s">
        <v>1483</v>
      </c>
      <c r="AB27" s="185">
        <v>0</v>
      </c>
      <c r="AC27" s="185">
        <v>6</v>
      </c>
      <c r="AD27" s="185">
        <v>5</v>
      </c>
      <c r="AF27" s="185" t="s">
        <v>1485</v>
      </c>
      <c r="AG27" s="185">
        <v>10</v>
      </c>
      <c r="AH27" s="185">
        <v>0</v>
      </c>
      <c r="AI27" s="185" t="s">
        <v>1554</v>
      </c>
      <c r="AJ27" s="185">
        <v>200</v>
      </c>
      <c r="AK27" s="185">
        <v>11</v>
      </c>
      <c r="AL27" s="185" t="s">
        <v>1485</v>
      </c>
      <c r="AM27" s="185">
        <v>0</v>
      </c>
      <c r="AN27" s="185">
        <v>0</v>
      </c>
      <c r="AO27" s="185">
        <v>2</v>
      </c>
      <c r="AP27" s="185">
        <v>1</v>
      </c>
      <c r="AQ27" s="185" t="str">
        <f t="shared" si="0"/>
        <v>F</v>
      </c>
      <c r="AR27" s="185" t="str">
        <f t="shared" si="1"/>
        <v xml:space="preserve"> </v>
      </c>
      <c r="AS27" s="185" t="str">
        <f t="shared" si="2"/>
        <v xml:space="preserve">10 CN 100 0 N1 F </v>
      </c>
    </row>
    <row r="28" spans="1:45" hidden="1" outlineLevel="3" x14ac:dyDescent="0.25">
      <c r="A28" s="185">
        <v>1</v>
      </c>
      <c r="B28" s="185">
        <v>5400010652</v>
      </c>
      <c r="C28" s="185" t="s">
        <v>1562</v>
      </c>
      <c r="D28" s="185" t="s">
        <v>1557</v>
      </c>
      <c r="E28" s="185">
        <v>20300</v>
      </c>
      <c r="F28" s="186">
        <v>20300</v>
      </c>
      <c r="G28" s="185">
        <v>0</v>
      </c>
      <c r="H28" s="185">
        <v>0</v>
      </c>
      <c r="I28" s="185">
        <v>0</v>
      </c>
      <c r="J28" s="185">
        <v>110318</v>
      </c>
      <c r="K28" s="185">
        <v>0</v>
      </c>
      <c r="L28" s="185">
        <v>0</v>
      </c>
      <c r="M28" s="185">
        <v>5.2499999999999998E-2</v>
      </c>
      <c r="N28" s="185">
        <v>100</v>
      </c>
      <c r="O28" s="185">
        <v>0</v>
      </c>
      <c r="Q28" s="185">
        <v>4.2500000000000003E-2</v>
      </c>
      <c r="R28" s="185">
        <v>0</v>
      </c>
      <c r="S28" s="185">
        <v>0</v>
      </c>
      <c r="U28" s="185">
        <v>0</v>
      </c>
      <c r="V28" s="185">
        <v>0</v>
      </c>
      <c r="W28" s="185">
        <v>0</v>
      </c>
      <c r="Y28" s="185">
        <v>5.2499999999999998E-2</v>
      </c>
      <c r="Z28" s="185">
        <v>6</v>
      </c>
      <c r="AA28" s="185" t="s">
        <v>1483</v>
      </c>
      <c r="AB28" s="185">
        <v>0</v>
      </c>
      <c r="AC28" s="185">
        <v>6</v>
      </c>
      <c r="AD28" s="185">
        <v>5</v>
      </c>
      <c r="AF28" s="185" t="s">
        <v>1485</v>
      </c>
      <c r="AG28" s="185">
        <v>10</v>
      </c>
      <c r="AH28" s="185">
        <v>0</v>
      </c>
      <c r="AI28" s="185" t="s">
        <v>1554</v>
      </c>
      <c r="AJ28" s="185">
        <v>200</v>
      </c>
      <c r="AK28" s="185">
        <v>11</v>
      </c>
      <c r="AL28" s="185" t="s">
        <v>1485</v>
      </c>
      <c r="AM28" s="185">
        <v>0</v>
      </c>
      <c r="AN28" s="185">
        <v>0</v>
      </c>
      <c r="AO28" s="185">
        <v>2</v>
      </c>
      <c r="AP28" s="185">
        <v>1</v>
      </c>
      <c r="AQ28" s="185" t="str">
        <f t="shared" si="0"/>
        <v>F</v>
      </c>
      <c r="AR28" s="185" t="str">
        <f t="shared" si="1"/>
        <v xml:space="preserve"> </v>
      </c>
      <c r="AS28" s="185" t="str">
        <f t="shared" si="2"/>
        <v xml:space="preserve">10 CN 100 0 N1 F </v>
      </c>
    </row>
    <row r="29" spans="1:45" hidden="1" outlineLevel="3" x14ac:dyDescent="0.25">
      <c r="A29" s="185">
        <v>1</v>
      </c>
      <c r="B29" s="185">
        <v>5400010679</v>
      </c>
      <c r="C29" s="185" t="s">
        <v>1562</v>
      </c>
      <c r="D29" s="185" t="s">
        <v>1557</v>
      </c>
      <c r="E29" s="185">
        <v>13050</v>
      </c>
      <c r="F29" s="186">
        <v>13050</v>
      </c>
      <c r="G29" s="185">
        <v>0</v>
      </c>
      <c r="H29" s="185">
        <v>0</v>
      </c>
      <c r="I29" s="185">
        <v>0</v>
      </c>
      <c r="J29" s="185">
        <v>102018</v>
      </c>
      <c r="K29" s="185">
        <v>0</v>
      </c>
      <c r="L29" s="185">
        <v>0</v>
      </c>
      <c r="M29" s="185">
        <v>5.2499999999999998E-2</v>
      </c>
      <c r="N29" s="185">
        <v>100</v>
      </c>
      <c r="O29" s="185">
        <v>0</v>
      </c>
      <c r="Q29" s="185">
        <v>4.2500000000000003E-2</v>
      </c>
      <c r="R29" s="185">
        <v>0</v>
      </c>
      <c r="S29" s="185">
        <v>0</v>
      </c>
      <c r="U29" s="185">
        <v>0</v>
      </c>
      <c r="V29" s="185">
        <v>0</v>
      </c>
      <c r="W29" s="185">
        <v>0</v>
      </c>
      <c r="Y29" s="185">
        <v>5.2499999999999998E-2</v>
      </c>
      <c r="Z29" s="185">
        <v>4</v>
      </c>
      <c r="AA29" s="185" t="s">
        <v>1483</v>
      </c>
      <c r="AB29" s="185">
        <v>0</v>
      </c>
      <c r="AC29" s="185">
        <v>4</v>
      </c>
      <c r="AD29" s="185">
        <v>5</v>
      </c>
      <c r="AF29" s="185" t="s">
        <v>1485</v>
      </c>
      <c r="AG29" s="185">
        <v>10</v>
      </c>
      <c r="AH29" s="185">
        <v>0</v>
      </c>
      <c r="AI29" s="185" t="s">
        <v>1554</v>
      </c>
      <c r="AJ29" s="185">
        <v>200</v>
      </c>
      <c r="AK29" s="185">
        <v>11</v>
      </c>
      <c r="AL29" s="185" t="s">
        <v>1485</v>
      </c>
      <c r="AM29" s="185">
        <v>0</v>
      </c>
      <c r="AN29" s="185">
        <v>0</v>
      </c>
      <c r="AO29" s="185">
        <v>2</v>
      </c>
      <c r="AP29" s="185">
        <v>1</v>
      </c>
      <c r="AQ29" s="185" t="str">
        <f t="shared" si="0"/>
        <v>F</v>
      </c>
      <c r="AR29" s="185" t="str">
        <f t="shared" si="1"/>
        <v xml:space="preserve"> </v>
      </c>
      <c r="AS29" s="185" t="str">
        <f t="shared" si="2"/>
        <v xml:space="preserve">10 CN 100 0 N1 F </v>
      </c>
    </row>
    <row r="30" spans="1:45" hidden="1" outlineLevel="3" x14ac:dyDescent="0.25">
      <c r="A30" s="185">
        <v>1</v>
      </c>
      <c r="B30" s="185">
        <v>5400010741</v>
      </c>
      <c r="C30" s="185" t="s">
        <v>1562</v>
      </c>
      <c r="D30" s="185" t="s">
        <v>1557</v>
      </c>
      <c r="E30" s="185">
        <v>43000</v>
      </c>
      <c r="F30" s="186">
        <v>43000</v>
      </c>
      <c r="G30" s="185">
        <v>0</v>
      </c>
      <c r="H30" s="185">
        <v>0</v>
      </c>
      <c r="I30" s="185">
        <v>0</v>
      </c>
      <c r="J30" s="185">
        <v>102818</v>
      </c>
      <c r="K30" s="185">
        <v>0</v>
      </c>
      <c r="L30" s="185">
        <v>0</v>
      </c>
      <c r="M30" s="185">
        <v>5.2499999999999998E-2</v>
      </c>
      <c r="N30" s="185">
        <v>100</v>
      </c>
      <c r="O30" s="185">
        <v>0</v>
      </c>
      <c r="Q30" s="185">
        <v>4.2500000000000003E-2</v>
      </c>
      <c r="R30" s="185">
        <v>0</v>
      </c>
      <c r="S30" s="185">
        <v>0</v>
      </c>
      <c r="U30" s="185">
        <v>0</v>
      </c>
      <c r="V30" s="185">
        <v>0</v>
      </c>
      <c r="W30" s="185">
        <v>0</v>
      </c>
      <c r="Y30" s="185">
        <v>5.2499999999999998E-2</v>
      </c>
      <c r="Z30" s="185">
        <v>4</v>
      </c>
      <c r="AA30" s="185" t="s">
        <v>1483</v>
      </c>
      <c r="AB30" s="185">
        <v>0</v>
      </c>
      <c r="AC30" s="185">
        <v>4</v>
      </c>
      <c r="AD30" s="185">
        <v>5</v>
      </c>
      <c r="AF30" s="185" t="s">
        <v>1485</v>
      </c>
      <c r="AG30" s="185">
        <v>10</v>
      </c>
      <c r="AH30" s="185">
        <v>0</v>
      </c>
      <c r="AI30" s="185" t="s">
        <v>1554</v>
      </c>
      <c r="AJ30" s="185">
        <v>200</v>
      </c>
      <c r="AK30" s="185">
        <v>11</v>
      </c>
      <c r="AL30" s="185" t="s">
        <v>1485</v>
      </c>
      <c r="AM30" s="185">
        <v>0</v>
      </c>
      <c r="AN30" s="185">
        <v>0</v>
      </c>
      <c r="AO30" s="185">
        <v>2</v>
      </c>
      <c r="AP30" s="185">
        <v>1</v>
      </c>
      <c r="AQ30" s="185" t="str">
        <f t="shared" si="0"/>
        <v>F</v>
      </c>
      <c r="AR30" s="185" t="str">
        <f t="shared" si="1"/>
        <v xml:space="preserve"> </v>
      </c>
      <c r="AS30" s="185" t="str">
        <f t="shared" si="2"/>
        <v xml:space="preserve">10 CN 100 0 N1 F </v>
      </c>
    </row>
    <row r="31" spans="1:45" hidden="1" outlineLevel="3" x14ac:dyDescent="0.25">
      <c r="A31" s="185">
        <v>1</v>
      </c>
      <c r="B31" s="185">
        <v>5400010768</v>
      </c>
      <c r="C31" s="185" t="s">
        <v>1562</v>
      </c>
      <c r="D31" s="185" t="s">
        <v>1557</v>
      </c>
      <c r="E31" s="185">
        <v>11000</v>
      </c>
      <c r="F31" s="186">
        <v>11000</v>
      </c>
      <c r="G31" s="185">
        <v>0</v>
      </c>
      <c r="H31" s="185">
        <v>0</v>
      </c>
      <c r="I31" s="185">
        <v>0</v>
      </c>
      <c r="J31" s="185">
        <v>102818</v>
      </c>
      <c r="K31" s="185">
        <v>0</v>
      </c>
      <c r="L31" s="185">
        <v>0</v>
      </c>
      <c r="M31" s="185">
        <v>5.2499999999999998E-2</v>
      </c>
      <c r="N31" s="185">
        <v>100</v>
      </c>
      <c r="O31" s="185">
        <v>0</v>
      </c>
      <c r="Q31" s="185">
        <v>4.2500000000000003E-2</v>
      </c>
      <c r="R31" s="185">
        <v>0</v>
      </c>
      <c r="S31" s="185">
        <v>0</v>
      </c>
      <c r="U31" s="185">
        <v>0</v>
      </c>
      <c r="V31" s="185">
        <v>0</v>
      </c>
      <c r="W31" s="185">
        <v>0</v>
      </c>
      <c r="Y31" s="185">
        <v>5.2499999999999998E-2</v>
      </c>
      <c r="Z31" s="185">
        <v>4</v>
      </c>
      <c r="AA31" s="185" t="s">
        <v>1483</v>
      </c>
      <c r="AB31" s="185">
        <v>0</v>
      </c>
      <c r="AC31" s="185">
        <v>4</v>
      </c>
      <c r="AD31" s="185">
        <v>5</v>
      </c>
      <c r="AF31" s="185" t="s">
        <v>1485</v>
      </c>
      <c r="AG31" s="185">
        <v>10</v>
      </c>
      <c r="AH31" s="185">
        <v>0</v>
      </c>
      <c r="AI31" s="185" t="s">
        <v>1554</v>
      </c>
      <c r="AJ31" s="185">
        <v>200</v>
      </c>
      <c r="AK31" s="185">
        <v>11</v>
      </c>
      <c r="AL31" s="185" t="s">
        <v>1485</v>
      </c>
      <c r="AM31" s="185">
        <v>0</v>
      </c>
      <c r="AN31" s="185">
        <v>0</v>
      </c>
      <c r="AO31" s="185">
        <v>2</v>
      </c>
      <c r="AP31" s="185">
        <v>1</v>
      </c>
      <c r="AQ31" s="185" t="str">
        <f t="shared" si="0"/>
        <v>F</v>
      </c>
      <c r="AR31" s="185" t="str">
        <f t="shared" si="1"/>
        <v xml:space="preserve"> </v>
      </c>
      <c r="AS31" s="185" t="str">
        <f t="shared" si="2"/>
        <v xml:space="preserve">10 CN 100 0 N1 F </v>
      </c>
    </row>
    <row r="32" spans="1:45" hidden="1" outlineLevel="3" x14ac:dyDescent="0.25">
      <c r="A32" s="185">
        <v>1</v>
      </c>
      <c r="B32" s="185">
        <v>5400010796</v>
      </c>
      <c r="C32" s="185" t="s">
        <v>1502</v>
      </c>
      <c r="D32" s="185" t="s">
        <v>1557</v>
      </c>
      <c r="E32" s="185">
        <v>62700</v>
      </c>
      <c r="F32" s="186">
        <v>62700</v>
      </c>
      <c r="G32" s="185">
        <v>0</v>
      </c>
      <c r="H32" s="185">
        <v>0</v>
      </c>
      <c r="I32" s="185">
        <v>0</v>
      </c>
      <c r="J32" s="185">
        <v>10519</v>
      </c>
      <c r="K32" s="185">
        <v>0</v>
      </c>
      <c r="L32" s="185">
        <v>0</v>
      </c>
      <c r="M32" s="185">
        <v>5.7500000000000002E-2</v>
      </c>
      <c r="N32" s="185">
        <v>100</v>
      </c>
      <c r="O32" s="185">
        <v>5.0000000000000001E-3</v>
      </c>
      <c r="P32" s="185" t="s">
        <v>1514</v>
      </c>
      <c r="Q32" s="185">
        <v>4.4999999999999998E-2</v>
      </c>
      <c r="R32" s="185">
        <v>0</v>
      </c>
      <c r="S32" s="185">
        <v>0</v>
      </c>
      <c r="U32" s="185">
        <v>0</v>
      </c>
      <c r="V32" s="185">
        <v>0</v>
      </c>
      <c r="W32" s="185">
        <v>0</v>
      </c>
      <c r="Y32" s="185">
        <v>5.2499999999999998E-2</v>
      </c>
      <c r="Z32" s="185">
        <v>6</v>
      </c>
      <c r="AA32" s="185" t="s">
        <v>1483</v>
      </c>
      <c r="AB32" s="185">
        <v>0</v>
      </c>
      <c r="AC32" s="185">
        <v>1</v>
      </c>
      <c r="AD32" s="185">
        <v>2</v>
      </c>
      <c r="AF32" s="185" t="s">
        <v>1485</v>
      </c>
      <c r="AG32" s="185">
        <v>10</v>
      </c>
      <c r="AH32" s="185">
        <v>0</v>
      </c>
      <c r="AI32" s="185" t="s">
        <v>1554</v>
      </c>
      <c r="AJ32" s="185">
        <v>211</v>
      </c>
      <c r="AK32" s="185">
        <v>15</v>
      </c>
      <c r="AL32" s="185" t="s">
        <v>1485</v>
      </c>
      <c r="AM32" s="185">
        <v>0</v>
      </c>
      <c r="AN32" s="185">
        <v>0</v>
      </c>
      <c r="AO32" s="185">
        <v>2</v>
      </c>
      <c r="AP32" s="185">
        <v>1</v>
      </c>
      <c r="AQ32" s="185" t="str">
        <f t="shared" si="0"/>
        <v>F</v>
      </c>
      <c r="AR32" s="185" t="str">
        <f t="shared" si="1"/>
        <v xml:space="preserve"> </v>
      </c>
      <c r="AS32" s="185" t="str">
        <f t="shared" si="2"/>
        <v xml:space="preserve">10 CN 100 0 N1 F </v>
      </c>
    </row>
    <row r="33" spans="1:45" hidden="1" outlineLevel="3" x14ac:dyDescent="0.25">
      <c r="A33" s="185">
        <v>1</v>
      </c>
      <c r="B33" s="185">
        <v>5400010803</v>
      </c>
      <c r="C33" s="185" t="s">
        <v>1502</v>
      </c>
      <c r="D33" s="185" t="s">
        <v>1557</v>
      </c>
      <c r="E33" s="185">
        <v>494000</v>
      </c>
      <c r="F33" s="186">
        <v>380483</v>
      </c>
      <c r="G33" s="185">
        <v>0</v>
      </c>
      <c r="H33" s="185">
        <v>0</v>
      </c>
      <c r="I33" s="185">
        <v>0</v>
      </c>
      <c r="J33" s="185">
        <v>10519</v>
      </c>
      <c r="K33" s="185">
        <v>0</v>
      </c>
      <c r="L33" s="185">
        <v>0</v>
      </c>
      <c r="M33" s="185">
        <v>5.7500000000000002E-2</v>
      </c>
      <c r="N33" s="185">
        <v>100</v>
      </c>
      <c r="O33" s="185">
        <v>5.0000000000000001E-3</v>
      </c>
      <c r="P33" s="185" t="s">
        <v>1514</v>
      </c>
      <c r="Q33" s="185">
        <v>4.4999999999999998E-2</v>
      </c>
      <c r="R33" s="185">
        <v>0</v>
      </c>
      <c r="S33" s="185">
        <v>0</v>
      </c>
      <c r="U33" s="185">
        <v>0</v>
      </c>
      <c r="V33" s="185">
        <v>0</v>
      </c>
      <c r="W33" s="185">
        <v>0</v>
      </c>
      <c r="Y33" s="185">
        <v>5.2499999999999998E-2</v>
      </c>
      <c r="Z33" s="185">
        <v>6</v>
      </c>
      <c r="AA33" s="185" t="s">
        <v>1483</v>
      </c>
      <c r="AB33" s="185">
        <v>0</v>
      </c>
      <c r="AC33" s="185">
        <v>1</v>
      </c>
      <c r="AD33" s="185">
        <v>2</v>
      </c>
      <c r="AF33" s="185" t="s">
        <v>1485</v>
      </c>
      <c r="AG33" s="185">
        <v>10</v>
      </c>
      <c r="AH33" s="185">
        <v>0</v>
      </c>
      <c r="AI33" s="185" t="s">
        <v>1554</v>
      </c>
      <c r="AJ33" s="185">
        <v>211</v>
      </c>
      <c r="AK33" s="185">
        <v>15</v>
      </c>
      <c r="AL33" s="185" t="s">
        <v>1485</v>
      </c>
      <c r="AM33" s="185">
        <v>0</v>
      </c>
      <c r="AN33" s="185">
        <v>0</v>
      </c>
      <c r="AO33" s="185">
        <v>2</v>
      </c>
      <c r="AP33" s="185">
        <v>1</v>
      </c>
      <c r="AQ33" s="185" t="str">
        <f t="shared" si="0"/>
        <v>F</v>
      </c>
      <c r="AR33" s="185" t="str">
        <f t="shared" si="1"/>
        <v xml:space="preserve"> </v>
      </c>
      <c r="AS33" s="185" t="str">
        <f t="shared" si="2"/>
        <v xml:space="preserve">10 CN 100 0 N1 F </v>
      </c>
    </row>
    <row r="34" spans="1:45" hidden="1" outlineLevel="3" x14ac:dyDescent="0.25">
      <c r="A34" s="185">
        <v>1</v>
      </c>
      <c r="B34" s="185">
        <v>5400010771</v>
      </c>
      <c r="C34" s="185" t="s">
        <v>1562</v>
      </c>
      <c r="D34" s="185" t="s">
        <v>1557</v>
      </c>
      <c r="E34" s="185">
        <v>24565</v>
      </c>
      <c r="F34" s="186">
        <v>24565</v>
      </c>
      <c r="G34" s="185">
        <v>0</v>
      </c>
      <c r="H34" s="185">
        <v>0</v>
      </c>
      <c r="I34" s="185">
        <v>0</v>
      </c>
      <c r="J34" s="185">
        <v>111318</v>
      </c>
      <c r="K34" s="185">
        <v>0</v>
      </c>
      <c r="L34" s="185">
        <v>0</v>
      </c>
      <c r="M34" s="185">
        <v>5.2499999999999998E-2</v>
      </c>
      <c r="N34" s="185">
        <v>100</v>
      </c>
      <c r="O34" s="185">
        <v>0</v>
      </c>
      <c r="Q34" s="185">
        <v>4.2500000000000003E-2</v>
      </c>
      <c r="R34" s="185">
        <v>0</v>
      </c>
      <c r="S34" s="185">
        <v>0</v>
      </c>
      <c r="U34" s="185">
        <v>0</v>
      </c>
      <c r="V34" s="185">
        <v>0</v>
      </c>
      <c r="W34" s="185">
        <v>0</v>
      </c>
      <c r="Y34" s="185">
        <v>5.2499999999999998E-2</v>
      </c>
      <c r="Z34" s="185">
        <v>4</v>
      </c>
      <c r="AA34" s="185" t="s">
        <v>1483</v>
      </c>
      <c r="AB34" s="185">
        <v>0</v>
      </c>
      <c r="AC34" s="185">
        <v>4</v>
      </c>
      <c r="AD34" s="185">
        <v>5</v>
      </c>
      <c r="AF34" s="185" t="s">
        <v>1485</v>
      </c>
      <c r="AG34" s="185">
        <v>10</v>
      </c>
      <c r="AH34" s="185">
        <v>0</v>
      </c>
      <c r="AI34" s="185" t="s">
        <v>1554</v>
      </c>
      <c r="AJ34" s="185">
        <v>200</v>
      </c>
      <c r="AK34" s="185">
        <v>11</v>
      </c>
      <c r="AL34" s="185" t="s">
        <v>1485</v>
      </c>
      <c r="AM34" s="185">
        <v>0</v>
      </c>
      <c r="AN34" s="185">
        <v>0</v>
      </c>
      <c r="AO34" s="185">
        <v>2</v>
      </c>
      <c r="AP34" s="185">
        <v>1</v>
      </c>
      <c r="AQ34" s="185" t="str">
        <f t="shared" si="0"/>
        <v>F</v>
      </c>
      <c r="AR34" s="185" t="str">
        <f t="shared" si="1"/>
        <v xml:space="preserve"> </v>
      </c>
      <c r="AS34" s="185" t="str">
        <f t="shared" si="2"/>
        <v xml:space="preserve">10 CN 100 0 N1 F </v>
      </c>
    </row>
    <row r="35" spans="1:45" hidden="1" outlineLevel="3" x14ac:dyDescent="0.25">
      <c r="A35" s="185">
        <v>1</v>
      </c>
      <c r="B35" s="185">
        <v>5400010778</v>
      </c>
      <c r="C35" s="185" t="s">
        <v>1562</v>
      </c>
      <c r="D35" s="185" t="s">
        <v>1557</v>
      </c>
      <c r="E35" s="185">
        <v>14500</v>
      </c>
      <c r="F35" s="186">
        <v>14500</v>
      </c>
      <c r="G35" s="185">
        <v>0</v>
      </c>
      <c r="H35" s="185">
        <v>0</v>
      </c>
      <c r="I35" s="185">
        <v>0</v>
      </c>
      <c r="J35" s="185">
        <v>101818</v>
      </c>
      <c r="K35" s="185">
        <v>0</v>
      </c>
      <c r="L35" s="185">
        <v>0</v>
      </c>
      <c r="M35" s="185">
        <v>5.2499999999999998E-2</v>
      </c>
      <c r="N35" s="185">
        <v>100</v>
      </c>
      <c r="O35" s="185">
        <v>0</v>
      </c>
      <c r="Q35" s="185">
        <v>4.2500000000000003E-2</v>
      </c>
      <c r="R35" s="185">
        <v>0</v>
      </c>
      <c r="S35" s="185">
        <v>0</v>
      </c>
      <c r="U35" s="185">
        <v>0</v>
      </c>
      <c r="V35" s="185">
        <v>0</v>
      </c>
      <c r="W35" s="185">
        <v>0</v>
      </c>
      <c r="Y35" s="185">
        <v>5.2499999999999998E-2</v>
      </c>
      <c r="Z35" s="185">
        <v>3</v>
      </c>
      <c r="AA35" s="185" t="s">
        <v>1483</v>
      </c>
      <c r="AB35" s="185">
        <v>0</v>
      </c>
      <c r="AC35" s="185">
        <v>3</v>
      </c>
      <c r="AD35" s="185">
        <v>5</v>
      </c>
      <c r="AF35" s="185" t="s">
        <v>1485</v>
      </c>
      <c r="AG35" s="185">
        <v>10</v>
      </c>
      <c r="AH35" s="185">
        <v>0</v>
      </c>
      <c r="AI35" s="185" t="s">
        <v>1554</v>
      </c>
      <c r="AJ35" s="185">
        <v>200</v>
      </c>
      <c r="AK35" s="185">
        <v>11</v>
      </c>
      <c r="AL35" s="185" t="s">
        <v>1485</v>
      </c>
      <c r="AM35" s="185">
        <v>0</v>
      </c>
      <c r="AN35" s="185">
        <v>0</v>
      </c>
      <c r="AO35" s="185">
        <v>2</v>
      </c>
      <c r="AP35" s="185">
        <v>1</v>
      </c>
      <c r="AQ35" s="185" t="str">
        <f t="shared" si="0"/>
        <v>F</v>
      </c>
      <c r="AR35" s="185" t="str">
        <f t="shared" si="1"/>
        <v xml:space="preserve"> </v>
      </c>
      <c r="AS35" s="185" t="str">
        <f t="shared" si="2"/>
        <v xml:space="preserve">10 CN 100 0 N1 F </v>
      </c>
    </row>
    <row r="36" spans="1:45" hidden="1" outlineLevel="3" x14ac:dyDescent="0.25">
      <c r="A36" s="185">
        <v>1</v>
      </c>
      <c r="B36" s="185">
        <v>5400010814</v>
      </c>
      <c r="C36" s="185" t="s">
        <v>1562</v>
      </c>
      <c r="D36" s="185" t="s">
        <v>1557</v>
      </c>
      <c r="E36" s="185">
        <v>19500</v>
      </c>
      <c r="F36" s="186">
        <v>19500</v>
      </c>
      <c r="G36" s="185">
        <v>0</v>
      </c>
      <c r="H36" s="185">
        <v>0</v>
      </c>
      <c r="I36" s="185">
        <v>0</v>
      </c>
      <c r="J36" s="185">
        <v>121018</v>
      </c>
      <c r="K36" s="185">
        <v>0</v>
      </c>
      <c r="L36" s="185">
        <v>0</v>
      </c>
      <c r="M36" s="185">
        <v>5.2499999999999998E-2</v>
      </c>
      <c r="N36" s="185">
        <v>100</v>
      </c>
      <c r="O36" s="185">
        <v>0</v>
      </c>
      <c r="Q36" s="185">
        <v>4.2500000000000003E-2</v>
      </c>
      <c r="R36" s="185">
        <v>0</v>
      </c>
      <c r="S36" s="185">
        <v>0</v>
      </c>
      <c r="U36" s="185">
        <v>0</v>
      </c>
      <c r="V36" s="185">
        <v>0</v>
      </c>
      <c r="W36" s="185">
        <v>0</v>
      </c>
      <c r="Y36" s="185">
        <v>5.2499999999999998E-2</v>
      </c>
      <c r="Z36" s="185">
        <v>3</v>
      </c>
      <c r="AA36" s="185" t="s">
        <v>1483</v>
      </c>
      <c r="AB36" s="185">
        <v>0</v>
      </c>
      <c r="AC36" s="185">
        <v>3</v>
      </c>
      <c r="AD36" s="185">
        <v>5</v>
      </c>
      <c r="AF36" s="185" t="s">
        <v>1485</v>
      </c>
      <c r="AG36" s="185">
        <v>10</v>
      </c>
      <c r="AH36" s="185">
        <v>0</v>
      </c>
      <c r="AI36" s="185" t="s">
        <v>1554</v>
      </c>
      <c r="AJ36" s="185">
        <v>200</v>
      </c>
      <c r="AK36" s="185">
        <v>11</v>
      </c>
      <c r="AL36" s="185" t="s">
        <v>1485</v>
      </c>
      <c r="AM36" s="185">
        <v>0</v>
      </c>
      <c r="AN36" s="185">
        <v>0</v>
      </c>
      <c r="AO36" s="185">
        <v>2</v>
      </c>
      <c r="AP36" s="185">
        <v>1</v>
      </c>
      <c r="AQ36" s="185" t="str">
        <f t="shared" si="0"/>
        <v>F</v>
      </c>
      <c r="AR36" s="185" t="str">
        <f t="shared" si="1"/>
        <v xml:space="preserve"> </v>
      </c>
      <c r="AS36" s="185" t="str">
        <f t="shared" si="2"/>
        <v xml:space="preserve">10 CN 100 0 N1 F </v>
      </c>
    </row>
    <row r="37" spans="1:45" hidden="1" outlineLevel="3" x14ac:dyDescent="0.25">
      <c r="A37" s="185">
        <v>1</v>
      </c>
      <c r="B37" s="185">
        <v>5400010822</v>
      </c>
      <c r="C37" s="185" t="s">
        <v>1502</v>
      </c>
      <c r="D37" s="185" t="s">
        <v>1557</v>
      </c>
      <c r="E37" s="185">
        <v>58000</v>
      </c>
      <c r="F37" s="186">
        <v>58000</v>
      </c>
      <c r="G37" s="185">
        <v>0</v>
      </c>
      <c r="H37" s="185">
        <v>0</v>
      </c>
      <c r="I37" s="185">
        <v>0</v>
      </c>
      <c r="J37" s="185">
        <v>11219</v>
      </c>
      <c r="K37" s="185">
        <v>0</v>
      </c>
      <c r="L37" s="185">
        <v>0</v>
      </c>
      <c r="M37" s="185">
        <v>5.7500000000000002E-2</v>
      </c>
      <c r="N37" s="185">
        <v>100</v>
      </c>
      <c r="O37" s="185">
        <v>5.0000000000000001E-3</v>
      </c>
      <c r="P37" s="185" t="s">
        <v>1514</v>
      </c>
      <c r="Q37" s="185">
        <v>4.4999999999999998E-2</v>
      </c>
      <c r="R37" s="185">
        <v>0</v>
      </c>
      <c r="S37" s="185">
        <v>0</v>
      </c>
      <c r="U37" s="185">
        <v>0</v>
      </c>
      <c r="V37" s="185">
        <v>0</v>
      </c>
      <c r="W37" s="185">
        <v>0</v>
      </c>
      <c r="Y37" s="185">
        <v>5.2499999999999998E-2</v>
      </c>
      <c r="Z37" s="185">
        <v>6</v>
      </c>
      <c r="AA37" s="185" t="s">
        <v>1483</v>
      </c>
      <c r="AB37" s="185">
        <v>0</v>
      </c>
      <c r="AC37" s="185">
        <v>1</v>
      </c>
      <c r="AD37" s="185">
        <v>2</v>
      </c>
      <c r="AF37" s="185" t="s">
        <v>1485</v>
      </c>
      <c r="AG37" s="185">
        <v>10</v>
      </c>
      <c r="AH37" s="185">
        <v>0</v>
      </c>
      <c r="AI37" s="185" t="s">
        <v>1554</v>
      </c>
      <c r="AJ37" s="185">
        <v>211</v>
      </c>
      <c r="AK37" s="185">
        <v>15</v>
      </c>
      <c r="AL37" s="185" t="s">
        <v>1485</v>
      </c>
      <c r="AM37" s="185">
        <v>0</v>
      </c>
      <c r="AN37" s="185">
        <v>0</v>
      </c>
      <c r="AO37" s="185">
        <v>2</v>
      </c>
      <c r="AP37" s="185">
        <v>1</v>
      </c>
      <c r="AQ37" s="185" t="str">
        <f t="shared" si="0"/>
        <v>F</v>
      </c>
      <c r="AR37" s="185" t="str">
        <f t="shared" si="1"/>
        <v xml:space="preserve"> </v>
      </c>
      <c r="AS37" s="185" t="str">
        <f t="shared" si="2"/>
        <v xml:space="preserve">10 CN 100 0 N1 F </v>
      </c>
    </row>
    <row r="38" spans="1:45" hidden="1" outlineLevel="3" x14ac:dyDescent="0.25">
      <c r="A38" s="185">
        <v>1</v>
      </c>
      <c r="B38" s="185">
        <v>5400010830</v>
      </c>
      <c r="C38" s="185" t="s">
        <v>1502</v>
      </c>
      <c r="D38" s="185" t="s">
        <v>1557</v>
      </c>
      <c r="E38" s="185">
        <v>91000</v>
      </c>
      <c r="F38" s="186">
        <v>91000</v>
      </c>
      <c r="G38" s="185">
        <v>0</v>
      </c>
      <c r="H38" s="185">
        <v>0</v>
      </c>
      <c r="I38" s="185">
        <v>0</v>
      </c>
      <c r="J38" s="185">
        <v>11619</v>
      </c>
      <c r="K38" s="185">
        <v>0</v>
      </c>
      <c r="L38" s="185">
        <v>0</v>
      </c>
      <c r="M38" s="185">
        <v>5.7500000000000002E-2</v>
      </c>
      <c r="N38" s="185">
        <v>100</v>
      </c>
      <c r="O38" s="185">
        <v>5.0000000000000001E-3</v>
      </c>
      <c r="P38" s="185" t="s">
        <v>1514</v>
      </c>
      <c r="Q38" s="185">
        <v>4.4999999999999998E-2</v>
      </c>
      <c r="R38" s="185">
        <v>0</v>
      </c>
      <c r="S38" s="185">
        <v>0</v>
      </c>
      <c r="U38" s="185">
        <v>0</v>
      </c>
      <c r="V38" s="185">
        <v>0</v>
      </c>
      <c r="W38" s="185">
        <v>0</v>
      </c>
      <c r="Y38" s="185">
        <v>5.2499999999999998E-2</v>
      </c>
      <c r="Z38" s="185">
        <v>6</v>
      </c>
      <c r="AA38" s="185" t="s">
        <v>1483</v>
      </c>
      <c r="AB38" s="185">
        <v>0</v>
      </c>
      <c r="AC38" s="185">
        <v>1</v>
      </c>
      <c r="AD38" s="185">
        <v>2</v>
      </c>
      <c r="AF38" s="185" t="s">
        <v>1485</v>
      </c>
      <c r="AG38" s="185">
        <v>10</v>
      </c>
      <c r="AH38" s="185">
        <v>0</v>
      </c>
      <c r="AI38" s="185" t="s">
        <v>1554</v>
      </c>
      <c r="AJ38" s="185">
        <v>211</v>
      </c>
      <c r="AK38" s="185">
        <v>15</v>
      </c>
      <c r="AL38" s="185" t="s">
        <v>1485</v>
      </c>
      <c r="AM38" s="185">
        <v>0</v>
      </c>
      <c r="AN38" s="185">
        <v>0</v>
      </c>
      <c r="AO38" s="185">
        <v>2</v>
      </c>
      <c r="AP38" s="185">
        <v>1</v>
      </c>
      <c r="AQ38" s="185" t="str">
        <f t="shared" si="0"/>
        <v>F</v>
      </c>
      <c r="AR38" s="185" t="str">
        <f t="shared" si="1"/>
        <v xml:space="preserve"> </v>
      </c>
      <c r="AS38" s="185" t="str">
        <f t="shared" si="2"/>
        <v xml:space="preserve">10 CN 100 0 N1 F </v>
      </c>
    </row>
    <row r="39" spans="1:45" hidden="1" outlineLevel="3" x14ac:dyDescent="0.25">
      <c r="A39" s="185">
        <v>1</v>
      </c>
      <c r="B39" s="185">
        <v>5400010849</v>
      </c>
      <c r="C39" s="185" t="s">
        <v>1562</v>
      </c>
      <c r="D39" s="185" t="s">
        <v>1557</v>
      </c>
      <c r="E39" s="185">
        <v>15678</v>
      </c>
      <c r="F39" s="186">
        <v>15678</v>
      </c>
      <c r="G39" s="185">
        <v>0</v>
      </c>
      <c r="H39" s="185">
        <v>0</v>
      </c>
      <c r="I39" s="185">
        <v>0</v>
      </c>
      <c r="J39" s="185">
        <v>111918</v>
      </c>
      <c r="K39" s="185">
        <v>0</v>
      </c>
      <c r="L39" s="185">
        <v>0</v>
      </c>
      <c r="M39" s="185">
        <v>5.2499999999999998E-2</v>
      </c>
      <c r="N39" s="185">
        <v>100</v>
      </c>
      <c r="O39" s="185">
        <v>0</v>
      </c>
      <c r="Q39" s="185">
        <v>4.2500000000000003E-2</v>
      </c>
      <c r="R39" s="185">
        <v>0</v>
      </c>
      <c r="S39" s="185">
        <v>0</v>
      </c>
      <c r="U39" s="185">
        <v>0</v>
      </c>
      <c r="V39" s="185">
        <v>0</v>
      </c>
      <c r="W39" s="185">
        <v>0</v>
      </c>
      <c r="Y39" s="185">
        <v>5.2499999999999998E-2</v>
      </c>
      <c r="Z39" s="185">
        <v>2</v>
      </c>
      <c r="AA39" s="185" t="s">
        <v>1483</v>
      </c>
      <c r="AB39" s="185">
        <v>0</v>
      </c>
      <c r="AC39" s="185">
        <v>1</v>
      </c>
      <c r="AD39" s="185">
        <v>5</v>
      </c>
      <c r="AF39" s="185" t="s">
        <v>1485</v>
      </c>
      <c r="AG39" s="185">
        <v>10</v>
      </c>
      <c r="AH39" s="185">
        <v>0</v>
      </c>
      <c r="AI39" s="185" t="s">
        <v>1554</v>
      </c>
      <c r="AJ39" s="185">
        <v>200</v>
      </c>
      <c r="AK39" s="185">
        <v>11</v>
      </c>
      <c r="AL39" s="185" t="s">
        <v>1485</v>
      </c>
      <c r="AM39" s="185">
        <v>0</v>
      </c>
      <c r="AN39" s="185">
        <v>0</v>
      </c>
      <c r="AO39" s="185">
        <v>2</v>
      </c>
      <c r="AP39" s="185">
        <v>1</v>
      </c>
      <c r="AQ39" s="185" t="str">
        <f t="shared" si="0"/>
        <v>F</v>
      </c>
      <c r="AR39" s="185" t="str">
        <f t="shared" si="1"/>
        <v xml:space="preserve"> </v>
      </c>
      <c r="AS39" s="185" t="str">
        <f t="shared" si="2"/>
        <v xml:space="preserve">10 CN 100 0 N1 F </v>
      </c>
    </row>
    <row r="40" spans="1:45" hidden="1" outlineLevel="3" x14ac:dyDescent="0.25">
      <c r="A40" s="185">
        <v>1</v>
      </c>
      <c r="B40" s="185">
        <v>5400010865</v>
      </c>
      <c r="C40" s="185" t="s">
        <v>1562</v>
      </c>
      <c r="D40" s="185" t="s">
        <v>1557</v>
      </c>
      <c r="E40" s="185">
        <v>19518.75</v>
      </c>
      <c r="F40" s="186">
        <v>19518.75</v>
      </c>
      <c r="G40" s="185">
        <v>0</v>
      </c>
      <c r="H40" s="185">
        <v>0</v>
      </c>
      <c r="I40" s="185">
        <v>0</v>
      </c>
      <c r="J40" s="185">
        <v>103018</v>
      </c>
      <c r="K40" s="185">
        <v>0</v>
      </c>
      <c r="L40" s="185">
        <v>0</v>
      </c>
      <c r="M40" s="185">
        <v>5.2499999999999998E-2</v>
      </c>
      <c r="N40" s="185">
        <v>100</v>
      </c>
      <c r="O40" s="185">
        <v>0</v>
      </c>
      <c r="Q40" s="185">
        <v>4.2500000000000003E-2</v>
      </c>
      <c r="R40" s="185">
        <v>0</v>
      </c>
      <c r="S40" s="185">
        <v>0</v>
      </c>
      <c r="U40" s="185">
        <v>0</v>
      </c>
      <c r="V40" s="185">
        <v>0</v>
      </c>
      <c r="W40" s="185">
        <v>0</v>
      </c>
      <c r="Y40" s="185">
        <v>5.2499999999999998E-2</v>
      </c>
      <c r="Z40" s="185">
        <v>2</v>
      </c>
      <c r="AA40" s="185" t="s">
        <v>1483</v>
      </c>
      <c r="AB40" s="185">
        <v>0</v>
      </c>
      <c r="AC40" s="185">
        <v>2</v>
      </c>
      <c r="AD40" s="185">
        <v>5</v>
      </c>
      <c r="AF40" s="185" t="s">
        <v>1485</v>
      </c>
      <c r="AG40" s="185">
        <v>10</v>
      </c>
      <c r="AH40" s="185">
        <v>0</v>
      </c>
      <c r="AI40" s="185" t="s">
        <v>1554</v>
      </c>
      <c r="AJ40" s="185">
        <v>200</v>
      </c>
      <c r="AK40" s="185">
        <v>11</v>
      </c>
      <c r="AL40" s="185" t="s">
        <v>1485</v>
      </c>
      <c r="AM40" s="185">
        <v>0</v>
      </c>
      <c r="AN40" s="185">
        <v>0</v>
      </c>
      <c r="AO40" s="185">
        <v>2</v>
      </c>
      <c r="AP40" s="185">
        <v>1</v>
      </c>
      <c r="AQ40" s="185" t="str">
        <f t="shared" si="0"/>
        <v>F</v>
      </c>
      <c r="AR40" s="185" t="str">
        <f t="shared" si="1"/>
        <v xml:space="preserve"> </v>
      </c>
      <c r="AS40" s="185" t="str">
        <f t="shared" si="2"/>
        <v xml:space="preserve">10 CN 100 0 N1 F </v>
      </c>
    </row>
    <row r="41" spans="1:45" hidden="1" outlineLevel="3" x14ac:dyDescent="0.25">
      <c r="A41" s="185">
        <v>1</v>
      </c>
      <c r="B41" s="185">
        <v>5400010903</v>
      </c>
      <c r="C41" s="185" t="s">
        <v>1562</v>
      </c>
      <c r="D41" s="185" t="s">
        <v>1557</v>
      </c>
      <c r="E41" s="185">
        <v>56563</v>
      </c>
      <c r="F41" s="186">
        <v>56563</v>
      </c>
      <c r="G41" s="185">
        <v>0</v>
      </c>
      <c r="H41" s="185">
        <v>0</v>
      </c>
      <c r="I41" s="185">
        <v>0</v>
      </c>
      <c r="J41" s="185">
        <v>112018</v>
      </c>
      <c r="K41" s="185">
        <v>0</v>
      </c>
      <c r="L41" s="185">
        <v>0</v>
      </c>
      <c r="M41" s="185">
        <v>5.2499999999999998E-2</v>
      </c>
      <c r="N41" s="185">
        <v>100</v>
      </c>
      <c r="O41" s="185">
        <v>0</v>
      </c>
      <c r="Q41" s="185">
        <v>4.2500000000000003E-2</v>
      </c>
      <c r="R41" s="185">
        <v>0</v>
      </c>
      <c r="S41" s="185">
        <v>0</v>
      </c>
      <c r="U41" s="185">
        <v>0</v>
      </c>
      <c r="V41" s="185">
        <v>0</v>
      </c>
      <c r="W41" s="185">
        <v>0</v>
      </c>
      <c r="Y41" s="185">
        <v>5.2499999999999998E-2</v>
      </c>
      <c r="Z41" s="185">
        <v>4</v>
      </c>
      <c r="AA41" s="185" t="s">
        <v>1483</v>
      </c>
      <c r="AB41" s="185">
        <v>0</v>
      </c>
      <c r="AC41" s="185">
        <v>4</v>
      </c>
      <c r="AD41" s="185">
        <v>5</v>
      </c>
      <c r="AF41" s="185" t="s">
        <v>1485</v>
      </c>
      <c r="AG41" s="185">
        <v>10</v>
      </c>
      <c r="AH41" s="185">
        <v>0</v>
      </c>
      <c r="AI41" s="185" t="s">
        <v>1554</v>
      </c>
      <c r="AJ41" s="185">
        <v>200</v>
      </c>
      <c r="AK41" s="185">
        <v>11</v>
      </c>
      <c r="AL41" s="185" t="s">
        <v>1485</v>
      </c>
      <c r="AM41" s="185">
        <v>0</v>
      </c>
      <c r="AN41" s="185">
        <v>0</v>
      </c>
      <c r="AO41" s="185">
        <v>2</v>
      </c>
      <c r="AP41" s="185">
        <v>1</v>
      </c>
      <c r="AQ41" s="185" t="str">
        <f t="shared" si="0"/>
        <v>F</v>
      </c>
      <c r="AR41" s="185" t="str">
        <f t="shared" si="1"/>
        <v xml:space="preserve"> </v>
      </c>
      <c r="AS41" s="185" t="str">
        <f t="shared" si="2"/>
        <v xml:space="preserve">10 CN 100 0 N1 F </v>
      </c>
    </row>
    <row r="42" spans="1:45" hidden="1" outlineLevel="3" x14ac:dyDescent="0.25">
      <c r="A42" s="185">
        <v>1</v>
      </c>
      <c r="B42" s="185">
        <v>5400010954</v>
      </c>
      <c r="C42" s="185" t="s">
        <v>1562</v>
      </c>
      <c r="D42" s="185" t="s">
        <v>1557</v>
      </c>
      <c r="E42" s="185">
        <v>19098.8</v>
      </c>
      <c r="F42" s="186">
        <v>19098.8</v>
      </c>
      <c r="G42" s="185">
        <v>0</v>
      </c>
      <c r="H42" s="185">
        <v>0</v>
      </c>
      <c r="I42" s="185">
        <v>0</v>
      </c>
      <c r="J42" s="185">
        <v>122018</v>
      </c>
      <c r="K42" s="185">
        <v>0</v>
      </c>
      <c r="L42" s="185">
        <v>0</v>
      </c>
      <c r="M42" s="185">
        <v>5.2499999999999998E-2</v>
      </c>
      <c r="N42" s="185">
        <v>100</v>
      </c>
      <c r="O42" s="185">
        <v>0</v>
      </c>
      <c r="Q42" s="185">
        <v>4.2500000000000003E-2</v>
      </c>
      <c r="R42" s="185">
        <v>0</v>
      </c>
      <c r="S42" s="185">
        <v>0</v>
      </c>
      <c r="U42" s="185">
        <v>0</v>
      </c>
      <c r="V42" s="185">
        <v>0</v>
      </c>
      <c r="W42" s="185">
        <v>0</v>
      </c>
      <c r="Y42" s="185">
        <v>5.2499999999999998E-2</v>
      </c>
      <c r="Z42" s="185">
        <v>5</v>
      </c>
      <c r="AA42" s="185" t="s">
        <v>1483</v>
      </c>
      <c r="AB42" s="185">
        <v>0</v>
      </c>
      <c r="AC42" s="185">
        <v>5</v>
      </c>
      <c r="AD42" s="185">
        <v>5</v>
      </c>
      <c r="AF42" s="185" t="s">
        <v>1485</v>
      </c>
      <c r="AG42" s="185">
        <v>10</v>
      </c>
      <c r="AH42" s="185">
        <v>0</v>
      </c>
      <c r="AI42" s="185" t="s">
        <v>1554</v>
      </c>
      <c r="AJ42" s="185">
        <v>200</v>
      </c>
      <c r="AK42" s="185">
        <v>11</v>
      </c>
      <c r="AL42" s="185" t="s">
        <v>1485</v>
      </c>
      <c r="AM42" s="185">
        <v>0</v>
      </c>
      <c r="AN42" s="185">
        <v>0</v>
      </c>
      <c r="AO42" s="185">
        <v>2</v>
      </c>
      <c r="AP42" s="185">
        <v>1</v>
      </c>
      <c r="AQ42" s="185" t="str">
        <f t="shared" si="0"/>
        <v>F</v>
      </c>
      <c r="AR42" s="185" t="str">
        <f t="shared" si="1"/>
        <v xml:space="preserve"> </v>
      </c>
      <c r="AS42" s="185" t="str">
        <f t="shared" si="2"/>
        <v xml:space="preserve">10 CN 100 0 N1 F </v>
      </c>
    </row>
    <row r="43" spans="1:45" hidden="1" outlineLevel="3" x14ac:dyDescent="0.25">
      <c r="A43" s="185">
        <v>1</v>
      </c>
      <c r="B43" s="185">
        <v>5400010962</v>
      </c>
      <c r="C43" s="185" t="s">
        <v>1562</v>
      </c>
      <c r="D43" s="185" t="s">
        <v>1557</v>
      </c>
      <c r="E43" s="185">
        <v>21803.1</v>
      </c>
      <c r="F43" s="186">
        <v>21803.1</v>
      </c>
      <c r="G43" s="185">
        <v>0</v>
      </c>
      <c r="H43" s="185">
        <v>0</v>
      </c>
      <c r="I43" s="185">
        <v>0</v>
      </c>
      <c r="J43" s="185">
        <v>112518</v>
      </c>
      <c r="K43" s="185">
        <v>0</v>
      </c>
      <c r="L43" s="185">
        <v>0</v>
      </c>
      <c r="M43" s="185">
        <v>5.2499999999999998E-2</v>
      </c>
      <c r="N43" s="185">
        <v>100</v>
      </c>
      <c r="O43" s="185">
        <v>0</v>
      </c>
      <c r="Q43" s="185">
        <v>4.2500000000000003E-2</v>
      </c>
      <c r="R43" s="185">
        <v>0</v>
      </c>
      <c r="S43" s="185">
        <v>0</v>
      </c>
      <c r="U43" s="185">
        <v>0</v>
      </c>
      <c r="V43" s="185">
        <v>0</v>
      </c>
      <c r="W43" s="185">
        <v>0</v>
      </c>
      <c r="Y43" s="185">
        <v>5.2499999999999998E-2</v>
      </c>
      <c r="Z43" s="185">
        <v>4</v>
      </c>
      <c r="AA43" s="185" t="s">
        <v>1483</v>
      </c>
      <c r="AB43" s="185">
        <v>0</v>
      </c>
      <c r="AC43" s="185">
        <v>4</v>
      </c>
      <c r="AD43" s="185">
        <v>5</v>
      </c>
      <c r="AF43" s="185" t="s">
        <v>1485</v>
      </c>
      <c r="AG43" s="185">
        <v>10</v>
      </c>
      <c r="AH43" s="185">
        <v>0</v>
      </c>
      <c r="AI43" s="185" t="s">
        <v>1554</v>
      </c>
      <c r="AJ43" s="185">
        <v>200</v>
      </c>
      <c r="AK43" s="185">
        <v>11</v>
      </c>
      <c r="AL43" s="185" t="s">
        <v>1485</v>
      </c>
      <c r="AM43" s="185">
        <v>0</v>
      </c>
      <c r="AN43" s="185">
        <v>0</v>
      </c>
      <c r="AO43" s="185">
        <v>2</v>
      </c>
      <c r="AP43" s="185">
        <v>1</v>
      </c>
      <c r="AQ43" s="185" t="str">
        <f t="shared" si="0"/>
        <v>F</v>
      </c>
      <c r="AR43" s="185" t="str">
        <f t="shared" si="1"/>
        <v xml:space="preserve"> </v>
      </c>
      <c r="AS43" s="185" t="str">
        <f t="shared" si="2"/>
        <v xml:space="preserve">10 CN 100 0 N1 F </v>
      </c>
    </row>
    <row r="44" spans="1:45" hidden="1" outlineLevel="3" x14ac:dyDescent="0.25">
      <c r="A44" s="185">
        <v>1</v>
      </c>
      <c r="B44" s="185">
        <v>5400011004</v>
      </c>
      <c r="C44" s="185" t="s">
        <v>1562</v>
      </c>
      <c r="D44" s="185" t="s">
        <v>1557</v>
      </c>
      <c r="E44" s="185">
        <v>9900</v>
      </c>
      <c r="F44" s="186">
        <v>9900</v>
      </c>
      <c r="G44" s="185">
        <v>0</v>
      </c>
      <c r="H44" s="185">
        <v>0</v>
      </c>
      <c r="I44" s="185">
        <v>0</v>
      </c>
      <c r="J44" s="185">
        <v>112018</v>
      </c>
      <c r="K44" s="185">
        <v>0</v>
      </c>
      <c r="L44" s="185">
        <v>0</v>
      </c>
      <c r="M44" s="185">
        <v>5.2499999999999998E-2</v>
      </c>
      <c r="N44" s="185">
        <v>100</v>
      </c>
      <c r="O44" s="185">
        <v>0</v>
      </c>
      <c r="Q44" s="185">
        <v>4.2500000000000003E-2</v>
      </c>
      <c r="R44" s="185">
        <v>0</v>
      </c>
      <c r="S44" s="185">
        <v>0</v>
      </c>
      <c r="U44" s="185">
        <v>0</v>
      </c>
      <c r="V44" s="185">
        <v>0</v>
      </c>
      <c r="W44" s="185">
        <v>0</v>
      </c>
      <c r="Y44" s="185">
        <v>5.2499999999999998E-2</v>
      </c>
      <c r="Z44" s="185">
        <v>4</v>
      </c>
      <c r="AA44" s="185" t="s">
        <v>1483</v>
      </c>
      <c r="AB44" s="185">
        <v>0</v>
      </c>
      <c r="AC44" s="185">
        <v>4</v>
      </c>
      <c r="AD44" s="185">
        <v>5</v>
      </c>
      <c r="AF44" s="185" t="s">
        <v>1485</v>
      </c>
      <c r="AG44" s="185">
        <v>10</v>
      </c>
      <c r="AH44" s="185">
        <v>0</v>
      </c>
      <c r="AI44" s="185" t="s">
        <v>1554</v>
      </c>
      <c r="AJ44" s="185">
        <v>200</v>
      </c>
      <c r="AK44" s="185">
        <v>11</v>
      </c>
      <c r="AL44" s="185" t="s">
        <v>1485</v>
      </c>
      <c r="AM44" s="185">
        <v>0</v>
      </c>
      <c r="AN44" s="185">
        <v>0</v>
      </c>
      <c r="AO44" s="185">
        <v>2</v>
      </c>
      <c r="AP44" s="185">
        <v>1</v>
      </c>
      <c r="AQ44" s="185" t="str">
        <f t="shared" si="0"/>
        <v>F</v>
      </c>
      <c r="AR44" s="185" t="str">
        <f t="shared" si="1"/>
        <v xml:space="preserve"> </v>
      </c>
      <c r="AS44" s="185" t="str">
        <f t="shared" si="2"/>
        <v xml:space="preserve">10 CN 100 0 N1 F </v>
      </c>
    </row>
    <row r="45" spans="1:45" hidden="1" outlineLevel="3" x14ac:dyDescent="0.25">
      <c r="A45" s="185">
        <v>1</v>
      </c>
      <c r="B45" s="185">
        <v>5400011020</v>
      </c>
      <c r="C45" s="185" t="s">
        <v>1562</v>
      </c>
      <c r="D45" s="185" t="s">
        <v>1557</v>
      </c>
      <c r="E45" s="185">
        <v>93600</v>
      </c>
      <c r="F45" s="186">
        <v>93600</v>
      </c>
      <c r="G45" s="185">
        <v>0</v>
      </c>
      <c r="H45" s="185">
        <v>0</v>
      </c>
      <c r="I45" s="185">
        <v>0</v>
      </c>
      <c r="J45" s="185">
        <v>121518</v>
      </c>
      <c r="K45" s="185">
        <v>0</v>
      </c>
      <c r="L45" s="185">
        <v>0</v>
      </c>
      <c r="M45" s="185">
        <v>5.2499999999999998E-2</v>
      </c>
      <c r="N45" s="185">
        <v>100</v>
      </c>
      <c r="O45" s="185">
        <v>0</v>
      </c>
      <c r="Q45" s="185">
        <v>4.2500000000000003E-2</v>
      </c>
      <c r="R45" s="185">
        <v>0</v>
      </c>
      <c r="S45" s="185">
        <v>0</v>
      </c>
      <c r="U45" s="185">
        <v>0</v>
      </c>
      <c r="V45" s="185">
        <v>0</v>
      </c>
      <c r="W45" s="185">
        <v>0</v>
      </c>
      <c r="Y45" s="185">
        <v>5.2499999999999998E-2</v>
      </c>
      <c r="Z45" s="185">
        <v>4</v>
      </c>
      <c r="AA45" s="185" t="s">
        <v>1483</v>
      </c>
      <c r="AB45" s="185">
        <v>0</v>
      </c>
      <c r="AC45" s="185">
        <v>4</v>
      </c>
      <c r="AD45" s="185">
        <v>5</v>
      </c>
      <c r="AF45" s="185" t="s">
        <v>1485</v>
      </c>
      <c r="AG45" s="185">
        <v>10</v>
      </c>
      <c r="AH45" s="185">
        <v>0</v>
      </c>
      <c r="AI45" s="185" t="s">
        <v>1554</v>
      </c>
      <c r="AJ45" s="185">
        <v>200</v>
      </c>
      <c r="AK45" s="185">
        <v>11</v>
      </c>
      <c r="AL45" s="185" t="s">
        <v>1485</v>
      </c>
      <c r="AM45" s="185">
        <v>0</v>
      </c>
      <c r="AN45" s="185">
        <v>0</v>
      </c>
      <c r="AO45" s="185">
        <v>2</v>
      </c>
      <c r="AP45" s="185">
        <v>1</v>
      </c>
      <c r="AQ45" s="185" t="str">
        <f t="shared" si="0"/>
        <v>F</v>
      </c>
      <c r="AR45" s="185" t="str">
        <f t="shared" si="1"/>
        <v xml:space="preserve"> </v>
      </c>
      <c r="AS45" s="185" t="str">
        <f t="shared" si="2"/>
        <v xml:space="preserve">10 CN 100 0 N1 F </v>
      </c>
    </row>
    <row r="46" spans="1:45" hidden="1" outlineLevel="3" x14ac:dyDescent="0.25">
      <c r="A46" s="185">
        <v>1</v>
      </c>
      <c r="B46" s="185">
        <v>5400011039</v>
      </c>
      <c r="C46" s="185" t="s">
        <v>1562</v>
      </c>
      <c r="D46" s="185" t="s">
        <v>1557</v>
      </c>
      <c r="E46" s="185">
        <v>141751.29</v>
      </c>
      <c r="F46" s="186">
        <v>141751.29</v>
      </c>
      <c r="G46" s="185">
        <v>0</v>
      </c>
      <c r="H46" s="185">
        <v>0</v>
      </c>
      <c r="I46" s="185">
        <v>0</v>
      </c>
      <c r="J46" s="185">
        <v>71519</v>
      </c>
      <c r="K46" s="185">
        <v>0</v>
      </c>
      <c r="L46" s="185">
        <v>0</v>
      </c>
      <c r="M46" s="185">
        <v>5.2499999999999998E-2</v>
      </c>
      <c r="N46" s="185">
        <v>100</v>
      </c>
      <c r="O46" s="185">
        <v>0</v>
      </c>
      <c r="Q46" s="185">
        <v>4.2500000000000003E-2</v>
      </c>
      <c r="R46" s="185">
        <v>0</v>
      </c>
      <c r="S46" s="185">
        <v>0</v>
      </c>
      <c r="U46" s="185">
        <v>0</v>
      </c>
      <c r="V46" s="185">
        <v>0</v>
      </c>
      <c r="W46" s="185">
        <v>0</v>
      </c>
      <c r="Y46" s="185">
        <v>5.2499999999999998E-2</v>
      </c>
      <c r="Z46" s="185">
        <v>11</v>
      </c>
      <c r="AA46" s="185" t="s">
        <v>1483</v>
      </c>
      <c r="AB46" s="185">
        <v>0</v>
      </c>
      <c r="AC46" s="185">
        <v>11</v>
      </c>
      <c r="AD46" s="185">
        <v>5</v>
      </c>
      <c r="AF46" s="185" t="s">
        <v>1485</v>
      </c>
      <c r="AG46" s="185">
        <v>10</v>
      </c>
      <c r="AH46" s="185">
        <v>0</v>
      </c>
      <c r="AI46" s="185" t="s">
        <v>1554</v>
      </c>
      <c r="AJ46" s="185">
        <v>200</v>
      </c>
      <c r="AK46" s="185">
        <v>11</v>
      </c>
      <c r="AL46" s="185" t="s">
        <v>1485</v>
      </c>
      <c r="AM46" s="185">
        <v>0</v>
      </c>
      <c r="AN46" s="185">
        <v>0</v>
      </c>
      <c r="AO46" s="185">
        <v>2</v>
      </c>
      <c r="AP46" s="185">
        <v>1</v>
      </c>
      <c r="AQ46" s="185" t="str">
        <f t="shared" si="0"/>
        <v>F</v>
      </c>
      <c r="AR46" s="185" t="str">
        <f t="shared" si="1"/>
        <v xml:space="preserve"> </v>
      </c>
      <c r="AS46" s="185" t="str">
        <f t="shared" si="2"/>
        <v xml:space="preserve">10 CN 100 0 N1 F </v>
      </c>
    </row>
    <row r="47" spans="1:45" hidden="1" outlineLevel="3" x14ac:dyDescent="0.25">
      <c r="A47" s="185">
        <v>1</v>
      </c>
      <c r="B47" s="185">
        <v>5400011063</v>
      </c>
      <c r="C47" s="185" t="s">
        <v>1562</v>
      </c>
      <c r="D47" s="185" t="s">
        <v>1557</v>
      </c>
      <c r="E47" s="185">
        <v>87796.800000000003</v>
      </c>
      <c r="F47" s="186">
        <v>87796.800000000003</v>
      </c>
      <c r="G47" s="185">
        <v>0</v>
      </c>
      <c r="H47" s="185">
        <v>0</v>
      </c>
      <c r="I47" s="185">
        <v>0</v>
      </c>
      <c r="J47" s="185">
        <v>123018</v>
      </c>
      <c r="K47" s="185">
        <v>0</v>
      </c>
      <c r="L47" s="185">
        <v>0</v>
      </c>
      <c r="M47" s="185">
        <v>5.2499999999999998E-2</v>
      </c>
      <c r="N47" s="185">
        <v>100</v>
      </c>
      <c r="O47" s="185">
        <v>0</v>
      </c>
      <c r="Q47" s="185">
        <v>4.2500000000000003E-2</v>
      </c>
      <c r="R47" s="185">
        <v>0</v>
      </c>
      <c r="S47" s="185">
        <v>0</v>
      </c>
      <c r="U47" s="185">
        <v>0</v>
      </c>
      <c r="V47" s="185">
        <v>0</v>
      </c>
      <c r="W47" s="185">
        <v>0</v>
      </c>
      <c r="Y47" s="185">
        <v>5.2499999999999998E-2</v>
      </c>
      <c r="Z47" s="185">
        <v>4</v>
      </c>
      <c r="AA47" s="185" t="s">
        <v>1483</v>
      </c>
      <c r="AB47" s="185">
        <v>0</v>
      </c>
      <c r="AC47" s="185">
        <v>4</v>
      </c>
      <c r="AD47" s="185">
        <v>5</v>
      </c>
      <c r="AF47" s="185" t="s">
        <v>1485</v>
      </c>
      <c r="AG47" s="185">
        <v>10</v>
      </c>
      <c r="AH47" s="185">
        <v>0</v>
      </c>
      <c r="AI47" s="185" t="s">
        <v>1554</v>
      </c>
      <c r="AJ47" s="185">
        <v>200</v>
      </c>
      <c r="AK47" s="185">
        <v>11</v>
      </c>
      <c r="AL47" s="185" t="s">
        <v>1485</v>
      </c>
      <c r="AM47" s="185">
        <v>0</v>
      </c>
      <c r="AN47" s="185">
        <v>0</v>
      </c>
      <c r="AO47" s="185">
        <v>2</v>
      </c>
      <c r="AP47" s="185">
        <v>1</v>
      </c>
      <c r="AQ47" s="185" t="str">
        <f t="shared" si="0"/>
        <v>F</v>
      </c>
      <c r="AR47" s="185" t="str">
        <f t="shared" si="1"/>
        <v xml:space="preserve"> </v>
      </c>
      <c r="AS47" s="185" t="str">
        <f t="shared" si="2"/>
        <v xml:space="preserve">10 CN 100 0 N1 F </v>
      </c>
    </row>
    <row r="48" spans="1:45" hidden="1" outlineLevel="3" x14ac:dyDescent="0.25">
      <c r="A48" s="185">
        <v>1</v>
      </c>
      <c r="B48" s="185">
        <v>5400011071</v>
      </c>
      <c r="C48" s="185" t="s">
        <v>1562</v>
      </c>
      <c r="D48" s="185" t="s">
        <v>1557</v>
      </c>
      <c r="E48" s="185">
        <v>9642.5</v>
      </c>
      <c r="F48" s="186">
        <v>9642.5</v>
      </c>
      <c r="G48" s="185">
        <v>0</v>
      </c>
      <c r="H48" s="185">
        <v>0</v>
      </c>
      <c r="I48" s="185">
        <v>0</v>
      </c>
      <c r="J48" s="185">
        <v>110618</v>
      </c>
      <c r="K48" s="185">
        <v>0</v>
      </c>
      <c r="L48" s="185">
        <v>0</v>
      </c>
      <c r="M48" s="185">
        <v>5.2499999999999998E-2</v>
      </c>
      <c r="N48" s="185">
        <v>100</v>
      </c>
      <c r="O48" s="185">
        <v>0</v>
      </c>
      <c r="Q48" s="185">
        <v>4.2500000000000003E-2</v>
      </c>
      <c r="R48" s="185">
        <v>0</v>
      </c>
      <c r="S48" s="185">
        <v>0</v>
      </c>
      <c r="U48" s="185">
        <v>0</v>
      </c>
      <c r="V48" s="185">
        <v>0</v>
      </c>
      <c r="W48" s="185">
        <v>0</v>
      </c>
      <c r="Y48" s="185">
        <v>5.2499999999999998E-2</v>
      </c>
      <c r="Z48" s="185">
        <v>3</v>
      </c>
      <c r="AA48" s="185" t="s">
        <v>1483</v>
      </c>
      <c r="AB48" s="185">
        <v>0</v>
      </c>
      <c r="AC48" s="185">
        <v>3</v>
      </c>
      <c r="AD48" s="185">
        <v>5</v>
      </c>
      <c r="AF48" s="185" t="s">
        <v>1485</v>
      </c>
      <c r="AG48" s="185">
        <v>10</v>
      </c>
      <c r="AH48" s="185">
        <v>0</v>
      </c>
      <c r="AI48" s="185" t="s">
        <v>1554</v>
      </c>
      <c r="AJ48" s="185">
        <v>200</v>
      </c>
      <c r="AK48" s="185">
        <v>11</v>
      </c>
      <c r="AL48" s="185" t="s">
        <v>1485</v>
      </c>
      <c r="AM48" s="185">
        <v>0</v>
      </c>
      <c r="AN48" s="185">
        <v>0</v>
      </c>
      <c r="AO48" s="185">
        <v>2</v>
      </c>
      <c r="AP48" s="185">
        <v>1</v>
      </c>
      <c r="AQ48" s="185" t="str">
        <f t="shared" si="0"/>
        <v>F</v>
      </c>
      <c r="AR48" s="185" t="str">
        <f t="shared" si="1"/>
        <v xml:space="preserve"> </v>
      </c>
      <c r="AS48" s="185" t="str">
        <f t="shared" si="2"/>
        <v xml:space="preserve">10 CN 100 0 N1 F </v>
      </c>
    </row>
    <row r="49" spans="1:45" hidden="1" outlineLevel="3" x14ac:dyDescent="0.25">
      <c r="A49" s="185">
        <v>1</v>
      </c>
      <c r="B49" s="185">
        <v>5400011098</v>
      </c>
      <c r="C49" s="185" t="s">
        <v>1562</v>
      </c>
      <c r="D49" s="185" t="s">
        <v>1557</v>
      </c>
      <c r="E49" s="185">
        <v>13969.5</v>
      </c>
      <c r="F49" s="186">
        <v>13969.5</v>
      </c>
      <c r="G49" s="185">
        <v>0</v>
      </c>
      <c r="H49" s="185">
        <v>0</v>
      </c>
      <c r="I49" s="185">
        <v>0</v>
      </c>
      <c r="J49" s="185">
        <v>112018</v>
      </c>
      <c r="K49" s="185">
        <v>0</v>
      </c>
      <c r="L49" s="185">
        <v>0</v>
      </c>
      <c r="M49" s="185">
        <v>5.2499999999999998E-2</v>
      </c>
      <c r="N49" s="185">
        <v>100</v>
      </c>
      <c r="O49" s="185">
        <v>0</v>
      </c>
      <c r="Q49" s="185">
        <v>4.2500000000000003E-2</v>
      </c>
      <c r="R49" s="185">
        <v>0</v>
      </c>
      <c r="S49" s="185">
        <v>0</v>
      </c>
      <c r="U49" s="185">
        <v>0</v>
      </c>
      <c r="V49" s="185">
        <v>0</v>
      </c>
      <c r="W49" s="185">
        <v>0</v>
      </c>
      <c r="Y49" s="185">
        <v>5.2499999999999998E-2</v>
      </c>
      <c r="Z49" s="185">
        <v>3</v>
      </c>
      <c r="AA49" s="185" t="s">
        <v>1483</v>
      </c>
      <c r="AB49" s="185">
        <v>0</v>
      </c>
      <c r="AC49" s="185">
        <v>3</v>
      </c>
      <c r="AD49" s="185">
        <v>5</v>
      </c>
      <c r="AF49" s="185" t="s">
        <v>1485</v>
      </c>
      <c r="AG49" s="185">
        <v>10</v>
      </c>
      <c r="AH49" s="185">
        <v>0</v>
      </c>
      <c r="AI49" s="185" t="s">
        <v>1554</v>
      </c>
      <c r="AJ49" s="185">
        <v>200</v>
      </c>
      <c r="AK49" s="185">
        <v>11</v>
      </c>
      <c r="AL49" s="185" t="s">
        <v>1485</v>
      </c>
      <c r="AM49" s="185">
        <v>0</v>
      </c>
      <c r="AN49" s="185">
        <v>0</v>
      </c>
      <c r="AO49" s="185">
        <v>2</v>
      </c>
      <c r="AP49" s="185">
        <v>1</v>
      </c>
      <c r="AQ49" s="185" t="str">
        <f t="shared" si="0"/>
        <v>F</v>
      </c>
      <c r="AR49" s="185" t="str">
        <f t="shared" si="1"/>
        <v xml:space="preserve"> </v>
      </c>
      <c r="AS49" s="185" t="str">
        <f t="shared" si="2"/>
        <v xml:space="preserve">10 CN 100 0 N1 F </v>
      </c>
    </row>
    <row r="50" spans="1:45" hidden="1" outlineLevel="3" x14ac:dyDescent="0.25">
      <c r="A50" s="185">
        <v>1</v>
      </c>
      <c r="B50" s="185">
        <v>5400011136</v>
      </c>
      <c r="C50" s="185" t="s">
        <v>1562</v>
      </c>
      <c r="D50" s="185" t="s">
        <v>1557</v>
      </c>
      <c r="E50" s="185">
        <v>11400</v>
      </c>
      <c r="F50" s="186">
        <v>11400</v>
      </c>
      <c r="G50" s="185">
        <v>0</v>
      </c>
      <c r="H50" s="185">
        <v>0</v>
      </c>
      <c r="I50" s="185">
        <v>0</v>
      </c>
      <c r="J50" s="185">
        <v>102518</v>
      </c>
      <c r="K50" s="185">
        <v>0</v>
      </c>
      <c r="L50" s="185">
        <v>0</v>
      </c>
      <c r="M50" s="185">
        <v>5.2499999999999998E-2</v>
      </c>
      <c r="N50" s="185">
        <v>100</v>
      </c>
      <c r="O50" s="185">
        <v>0</v>
      </c>
      <c r="Q50" s="185">
        <v>4.2500000000000003E-2</v>
      </c>
      <c r="R50" s="185">
        <v>0</v>
      </c>
      <c r="S50" s="185">
        <v>0</v>
      </c>
      <c r="U50" s="185">
        <v>0</v>
      </c>
      <c r="V50" s="185">
        <v>0</v>
      </c>
      <c r="W50" s="185">
        <v>0</v>
      </c>
      <c r="Y50" s="185">
        <v>5.2499999999999998E-2</v>
      </c>
      <c r="Z50" s="185">
        <v>3</v>
      </c>
      <c r="AA50" s="185" t="s">
        <v>1483</v>
      </c>
      <c r="AB50" s="185">
        <v>0</v>
      </c>
      <c r="AC50" s="185">
        <v>3</v>
      </c>
      <c r="AD50" s="185">
        <v>5</v>
      </c>
      <c r="AF50" s="185" t="s">
        <v>1485</v>
      </c>
      <c r="AG50" s="185">
        <v>10</v>
      </c>
      <c r="AH50" s="185">
        <v>0</v>
      </c>
      <c r="AI50" s="185" t="s">
        <v>1554</v>
      </c>
      <c r="AJ50" s="185">
        <v>200</v>
      </c>
      <c r="AK50" s="185">
        <v>11</v>
      </c>
      <c r="AL50" s="185" t="s">
        <v>1485</v>
      </c>
      <c r="AM50" s="185">
        <v>0</v>
      </c>
      <c r="AN50" s="185">
        <v>0</v>
      </c>
      <c r="AO50" s="185">
        <v>2</v>
      </c>
      <c r="AP50" s="185">
        <v>1</v>
      </c>
      <c r="AQ50" s="185" t="str">
        <f t="shared" si="0"/>
        <v>F</v>
      </c>
      <c r="AR50" s="185" t="str">
        <f t="shared" si="1"/>
        <v xml:space="preserve"> </v>
      </c>
      <c r="AS50" s="185" t="str">
        <f t="shared" si="2"/>
        <v xml:space="preserve">10 CN 100 0 N1 F </v>
      </c>
    </row>
    <row r="51" spans="1:45" hidden="1" outlineLevel="3" x14ac:dyDescent="0.25">
      <c r="A51" s="185">
        <v>1</v>
      </c>
      <c r="B51" s="185">
        <v>5400011144</v>
      </c>
      <c r="C51" s="185" t="s">
        <v>1562</v>
      </c>
      <c r="D51" s="185" t="s">
        <v>1557</v>
      </c>
      <c r="E51" s="185">
        <v>38868.75</v>
      </c>
      <c r="F51" s="186">
        <v>38868.75</v>
      </c>
      <c r="G51" s="185">
        <v>0</v>
      </c>
      <c r="H51" s="185">
        <v>0</v>
      </c>
      <c r="I51" s="185">
        <v>0</v>
      </c>
      <c r="J51" s="185">
        <v>101518</v>
      </c>
      <c r="K51" s="185">
        <v>0</v>
      </c>
      <c r="L51" s="185">
        <v>0</v>
      </c>
      <c r="M51" s="185">
        <v>5.2499999999999998E-2</v>
      </c>
      <c r="N51" s="185">
        <v>100</v>
      </c>
      <c r="O51" s="185">
        <v>0</v>
      </c>
      <c r="Q51" s="185">
        <v>4.2500000000000003E-2</v>
      </c>
      <c r="R51" s="185">
        <v>0</v>
      </c>
      <c r="S51" s="185">
        <v>0</v>
      </c>
      <c r="U51" s="185">
        <v>0</v>
      </c>
      <c r="V51" s="185">
        <v>0</v>
      </c>
      <c r="W51" s="185">
        <v>0</v>
      </c>
      <c r="Y51" s="185">
        <v>5.2499999999999998E-2</v>
      </c>
      <c r="Z51" s="185">
        <v>2</v>
      </c>
      <c r="AA51" s="185" t="s">
        <v>1483</v>
      </c>
      <c r="AB51" s="185">
        <v>0</v>
      </c>
      <c r="AC51" s="185">
        <v>2</v>
      </c>
      <c r="AD51" s="185">
        <v>5</v>
      </c>
      <c r="AF51" s="185" t="s">
        <v>1485</v>
      </c>
      <c r="AG51" s="185">
        <v>10</v>
      </c>
      <c r="AH51" s="185">
        <v>0</v>
      </c>
      <c r="AI51" s="185" t="s">
        <v>1554</v>
      </c>
      <c r="AJ51" s="185">
        <v>200</v>
      </c>
      <c r="AK51" s="185">
        <v>11</v>
      </c>
      <c r="AL51" s="185" t="s">
        <v>1485</v>
      </c>
      <c r="AM51" s="185">
        <v>0</v>
      </c>
      <c r="AN51" s="185">
        <v>0</v>
      </c>
      <c r="AO51" s="185">
        <v>2</v>
      </c>
      <c r="AP51" s="185">
        <v>1</v>
      </c>
      <c r="AQ51" s="185" t="str">
        <f t="shared" si="0"/>
        <v>F</v>
      </c>
      <c r="AR51" s="185" t="str">
        <f t="shared" si="1"/>
        <v xml:space="preserve"> </v>
      </c>
      <c r="AS51" s="185" t="str">
        <f t="shared" si="2"/>
        <v xml:space="preserve">10 CN 100 0 N1 F </v>
      </c>
    </row>
    <row r="52" spans="1:45" hidden="1" outlineLevel="3" x14ac:dyDescent="0.25">
      <c r="A52" s="185">
        <v>1</v>
      </c>
      <c r="B52" s="185">
        <v>5400011152</v>
      </c>
      <c r="C52" s="185" t="s">
        <v>1562</v>
      </c>
      <c r="D52" s="185" t="s">
        <v>1557</v>
      </c>
      <c r="E52" s="185">
        <v>46690</v>
      </c>
      <c r="F52" s="186">
        <v>46690</v>
      </c>
      <c r="G52" s="185">
        <v>0</v>
      </c>
      <c r="H52" s="185">
        <v>0</v>
      </c>
      <c r="I52" s="185">
        <v>0</v>
      </c>
      <c r="J52" s="185">
        <v>12519</v>
      </c>
      <c r="K52" s="185">
        <v>0</v>
      </c>
      <c r="L52" s="185">
        <v>0</v>
      </c>
      <c r="M52" s="185">
        <v>5.2499999999999998E-2</v>
      </c>
      <c r="N52" s="185">
        <v>100</v>
      </c>
      <c r="O52" s="185">
        <v>0</v>
      </c>
      <c r="Q52" s="185">
        <v>4.2500000000000003E-2</v>
      </c>
      <c r="R52" s="185">
        <v>0</v>
      </c>
      <c r="S52" s="185">
        <v>0</v>
      </c>
      <c r="U52" s="185">
        <v>0</v>
      </c>
      <c r="V52" s="185">
        <v>0</v>
      </c>
      <c r="W52" s="185">
        <v>0</v>
      </c>
      <c r="Y52" s="185">
        <v>5.2499999999999998E-2</v>
      </c>
      <c r="Z52" s="185">
        <v>5</v>
      </c>
      <c r="AA52" s="185" t="s">
        <v>1483</v>
      </c>
      <c r="AB52" s="185">
        <v>0</v>
      </c>
      <c r="AC52" s="185">
        <v>5</v>
      </c>
      <c r="AD52" s="185">
        <v>5</v>
      </c>
      <c r="AF52" s="185" t="s">
        <v>1485</v>
      </c>
      <c r="AG52" s="185">
        <v>10</v>
      </c>
      <c r="AH52" s="185">
        <v>0</v>
      </c>
      <c r="AI52" s="185" t="s">
        <v>1554</v>
      </c>
      <c r="AJ52" s="185">
        <v>200</v>
      </c>
      <c r="AK52" s="185">
        <v>11</v>
      </c>
      <c r="AL52" s="185" t="s">
        <v>1485</v>
      </c>
      <c r="AM52" s="185">
        <v>0</v>
      </c>
      <c r="AN52" s="185">
        <v>0</v>
      </c>
      <c r="AO52" s="185">
        <v>2</v>
      </c>
      <c r="AP52" s="185">
        <v>1</v>
      </c>
      <c r="AQ52" s="185" t="str">
        <f t="shared" si="0"/>
        <v>F</v>
      </c>
      <c r="AR52" s="185" t="str">
        <f t="shared" si="1"/>
        <v xml:space="preserve"> </v>
      </c>
      <c r="AS52" s="185" t="str">
        <f t="shared" si="2"/>
        <v xml:space="preserve">10 CN 100 0 N1 F </v>
      </c>
    </row>
    <row r="53" spans="1:45" hidden="1" outlineLevel="3" x14ac:dyDescent="0.25">
      <c r="A53" s="185">
        <v>1</v>
      </c>
      <c r="B53" s="185">
        <v>5400011160</v>
      </c>
      <c r="C53" s="185" t="s">
        <v>1562</v>
      </c>
      <c r="D53" s="185" t="s">
        <v>1557</v>
      </c>
      <c r="E53" s="185">
        <v>82268.160000000003</v>
      </c>
      <c r="F53" s="186">
        <v>82268.160000000003</v>
      </c>
      <c r="G53" s="185">
        <v>0</v>
      </c>
      <c r="H53" s="185">
        <v>0</v>
      </c>
      <c r="I53" s="185">
        <v>0</v>
      </c>
      <c r="J53" s="185">
        <v>31519</v>
      </c>
      <c r="K53" s="185">
        <v>0</v>
      </c>
      <c r="L53" s="185">
        <v>0</v>
      </c>
      <c r="M53" s="185">
        <v>5.2499999999999998E-2</v>
      </c>
      <c r="N53" s="185">
        <v>100</v>
      </c>
      <c r="O53" s="185">
        <v>0</v>
      </c>
      <c r="Q53" s="185">
        <v>4.2500000000000003E-2</v>
      </c>
      <c r="R53" s="185">
        <v>0</v>
      </c>
      <c r="S53" s="185">
        <v>0</v>
      </c>
      <c r="U53" s="185">
        <v>0</v>
      </c>
      <c r="V53" s="185">
        <v>0</v>
      </c>
      <c r="W53" s="185">
        <v>0</v>
      </c>
      <c r="Y53" s="185">
        <v>5.2499999999999998E-2</v>
      </c>
      <c r="Z53" s="185">
        <v>7</v>
      </c>
      <c r="AA53" s="185" t="s">
        <v>1483</v>
      </c>
      <c r="AB53" s="185">
        <v>0</v>
      </c>
      <c r="AC53" s="185">
        <v>7</v>
      </c>
      <c r="AD53" s="185">
        <v>5</v>
      </c>
      <c r="AF53" s="185" t="s">
        <v>1485</v>
      </c>
      <c r="AG53" s="185">
        <v>10</v>
      </c>
      <c r="AH53" s="185">
        <v>0</v>
      </c>
      <c r="AI53" s="185" t="s">
        <v>1554</v>
      </c>
      <c r="AJ53" s="185">
        <v>200</v>
      </c>
      <c r="AK53" s="185">
        <v>11</v>
      </c>
      <c r="AL53" s="185" t="s">
        <v>1485</v>
      </c>
      <c r="AM53" s="185">
        <v>0</v>
      </c>
      <c r="AN53" s="185">
        <v>0</v>
      </c>
      <c r="AO53" s="185">
        <v>2</v>
      </c>
      <c r="AP53" s="185">
        <v>1</v>
      </c>
      <c r="AQ53" s="185" t="str">
        <f t="shared" si="0"/>
        <v>F</v>
      </c>
      <c r="AR53" s="185" t="str">
        <f t="shared" si="1"/>
        <v xml:space="preserve"> </v>
      </c>
      <c r="AS53" s="185" t="str">
        <f t="shared" si="2"/>
        <v xml:space="preserve">10 CN 100 0 N1 F </v>
      </c>
    </row>
    <row r="54" spans="1:45" hidden="1" outlineLevel="3" x14ac:dyDescent="0.25">
      <c r="A54" s="185">
        <v>1</v>
      </c>
      <c r="B54" s="185">
        <v>5400011187</v>
      </c>
      <c r="C54" s="185" t="s">
        <v>1562</v>
      </c>
      <c r="D54" s="185" t="s">
        <v>1557</v>
      </c>
      <c r="E54" s="185">
        <v>20753.04</v>
      </c>
      <c r="F54" s="186">
        <v>20753.04</v>
      </c>
      <c r="G54" s="185">
        <v>0</v>
      </c>
      <c r="H54" s="185">
        <v>0</v>
      </c>
      <c r="I54" s="185">
        <v>0</v>
      </c>
      <c r="J54" s="185">
        <v>102518</v>
      </c>
      <c r="K54" s="185">
        <v>0</v>
      </c>
      <c r="L54" s="185">
        <v>0</v>
      </c>
      <c r="M54" s="185">
        <v>5.2499999999999998E-2</v>
      </c>
      <c r="N54" s="185">
        <v>100</v>
      </c>
      <c r="O54" s="185">
        <v>0</v>
      </c>
      <c r="Q54" s="185">
        <v>4.2500000000000003E-2</v>
      </c>
      <c r="R54" s="185">
        <v>0</v>
      </c>
      <c r="S54" s="185">
        <v>0</v>
      </c>
      <c r="U54" s="185">
        <v>0</v>
      </c>
      <c r="V54" s="185">
        <v>0</v>
      </c>
      <c r="W54" s="185">
        <v>0</v>
      </c>
      <c r="Y54" s="185">
        <v>5.2499999999999998E-2</v>
      </c>
      <c r="Z54" s="185">
        <v>2</v>
      </c>
      <c r="AA54" s="185" t="s">
        <v>1483</v>
      </c>
      <c r="AB54" s="185">
        <v>0</v>
      </c>
      <c r="AC54" s="185">
        <v>2</v>
      </c>
      <c r="AD54" s="185">
        <v>5</v>
      </c>
      <c r="AF54" s="185" t="s">
        <v>1485</v>
      </c>
      <c r="AG54" s="185">
        <v>10</v>
      </c>
      <c r="AH54" s="185">
        <v>0</v>
      </c>
      <c r="AI54" s="185" t="s">
        <v>1554</v>
      </c>
      <c r="AJ54" s="185">
        <v>200</v>
      </c>
      <c r="AK54" s="185">
        <v>11</v>
      </c>
      <c r="AL54" s="185" t="s">
        <v>1485</v>
      </c>
      <c r="AM54" s="185">
        <v>0</v>
      </c>
      <c r="AN54" s="185">
        <v>0</v>
      </c>
      <c r="AO54" s="185">
        <v>2</v>
      </c>
      <c r="AP54" s="185">
        <v>1</v>
      </c>
      <c r="AQ54" s="185" t="str">
        <f t="shared" si="0"/>
        <v>F</v>
      </c>
      <c r="AR54" s="185" t="str">
        <f t="shared" si="1"/>
        <v xml:space="preserve"> </v>
      </c>
      <c r="AS54" s="185" t="str">
        <f t="shared" si="2"/>
        <v xml:space="preserve">10 CN 100 0 N1 F </v>
      </c>
    </row>
    <row r="55" spans="1:45" hidden="1" outlineLevel="3" x14ac:dyDescent="0.25">
      <c r="A55" s="185">
        <v>1</v>
      </c>
      <c r="B55" s="185">
        <v>5400011195</v>
      </c>
      <c r="C55" s="185" t="s">
        <v>1509</v>
      </c>
      <c r="D55" s="185" t="s">
        <v>1557</v>
      </c>
      <c r="E55" s="185">
        <v>200000</v>
      </c>
      <c r="F55" s="186">
        <v>11840</v>
      </c>
      <c r="G55" s="185">
        <v>0</v>
      </c>
      <c r="H55" s="185">
        <v>0</v>
      </c>
      <c r="I55" s="185">
        <v>0</v>
      </c>
      <c r="J55" s="185">
        <v>12419</v>
      </c>
      <c r="K55" s="185">
        <v>0</v>
      </c>
      <c r="L55" s="185">
        <v>0</v>
      </c>
      <c r="M55" s="185">
        <v>5.2499999999999998E-2</v>
      </c>
      <c r="N55" s="185">
        <v>100</v>
      </c>
      <c r="O55" s="185">
        <v>0</v>
      </c>
      <c r="Q55" s="185">
        <v>0.05</v>
      </c>
      <c r="R55" s="185">
        <v>0</v>
      </c>
      <c r="S55" s="185">
        <v>0</v>
      </c>
      <c r="U55" s="185">
        <v>0</v>
      </c>
      <c r="V55" s="185">
        <v>0</v>
      </c>
      <c r="W55" s="185">
        <v>0</v>
      </c>
      <c r="Y55" s="185">
        <v>5.2499999999999998E-2</v>
      </c>
      <c r="Z55" s="185">
        <v>6</v>
      </c>
      <c r="AA55" s="185" t="s">
        <v>1483</v>
      </c>
      <c r="AB55" s="185">
        <v>0</v>
      </c>
      <c r="AC55" s="185">
        <v>1</v>
      </c>
      <c r="AD55" s="185">
        <v>2</v>
      </c>
      <c r="AF55" s="185" t="s">
        <v>1485</v>
      </c>
      <c r="AG55" s="185">
        <v>10</v>
      </c>
      <c r="AH55" s="185">
        <v>0</v>
      </c>
      <c r="AI55" s="185" t="s">
        <v>1554</v>
      </c>
      <c r="AJ55" s="185">
        <v>200</v>
      </c>
      <c r="AK55" s="185">
        <v>14</v>
      </c>
      <c r="AL55" s="185" t="s">
        <v>1485</v>
      </c>
      <c r="AM55" s="185">
        <v>0</v>
      </c>
      <c r="AN55" s="185">
        <v>0</v>
      </c>
      <c r="AO55" s="185">
        <v>2</v>
      </c>
      <c r="AP55" s="185">
        <v>1</v>
      </c>
      <c r="AQ55" s="185" t="str">
        <f t="shared" si="0"/>
        <v>F</v>
      </c>
      <c r="AR55" s="185" t="str">
        <f t="shared" si="1"/>
        <v xml:space="preserve"> </v>
      </c>
      <c r="AS55" s="185" t="str">
        <f t="shared" si="2"/>
        <v xml:space="preserve">10 CN 100 0 N1 F </v>
      </c>
    </row>
    <row r="56" spans="1:45" hidden="1" outlineLevel="3" x14ac:dyDescent="0.25">
      <c r="A56" s="185">
        <v>1</v>
      </c>
      <c r="B56" s="185">
        <v>5400011179</v>
      </c>
      <c r="C56" s="185" t="s">
        <v>1562</v>
      </c>
      <c r="D56" s="185" t="s">
        <v>1557</v>
      </c>
      <c r="E56" s="185">
        <v>33735</v>
      </c>
      <c r="F56" s="186">
        <v>33735</v>
      </c>
      <c r="G56" s="185">
        <v>0</v>
      </c>
      <c r="H56" s="185">
        <v>0</v>
      </c>
      <c r="I56" s="185">
        <v>0</v>
      </c>
      <c r="J56" s="185">
        <v>112518</v>
      </c>
      <c r="K56" s="185">
        <v>0</v>
      </c>
      <c r="L56" s="185">
        <v>0</v>
      </c>
      <c r="M56" s="185">
        <v>5.2499999999999998E-2</v>
      </c>
      <c r="N56" s="185">
        <v>100</v>
      </c>
      <c r="O56" s="185">
        <v>0</v>
      </c>
      <c r="Q56" s="185">
        <v>4.2500000000000003E-2</v>
      </c>
      <c r="R56" s="185">
        <v>0</v>
      </c>
      <c r="S56" s="185">
        <v>0</v>
      </c>
      <c r="U56" s="185">
        <v>0</v>
      </c>
      <c r="V56" s="185">
        <v>0</v>
      </c>
      <c r="W56" s="185">
        <v>0</v>
      </c>
      <c r="Y56" s="185">
        <v>5.2499999999999998E-2</v>
      </c>
      <c r="Z56" s="185">
        <v>3</v>
      </c>
      <c r="AA56" s="185" t="s">
        <v>1483</v>
      </c>
      <c r="AB56" s="185">
        <v>0</v>
      </c>
      <c r="AC56" s="185">
        <v>3</v>
      </c>
      <c r="AD56" s="185">
        <v>5</v>
      </c>
      <c r="AF56" s="185" t="s">
        <v>1485</v>
      </c>
      <c r="AG56" s="185">
        <v>10</v>
      </c>
      <c r="AH56" s="185">
        <v>0</v>
      </c>
      <c r="AI56" s="185" t="s">
        <v>1554</v>
      </c>
      <c r="AJ56" s="185">
        <v>200</v>
      </c>
      <c r="AK56" s="185">
        <v>11</v>
      </c>
      <c r="AL56" s="185" t="s">
        <v>1485</v>
      </c>
      <c r="AM56" s="185">
        <v>0</v>
      </c>
      <c r="AN56" s="185">
        <v>0</v>
      </c>
      <c r="AO56" s="185">
        <v>2</v>
      </c>
      <c r="AP56" s="185">
        <v>1</v>
      </c>
      <c r="AQ56" s="185" t="str">
        <f t="shared" si="0"/>
        <v>F</v>
      </c>
      <c r="AR56" s="185" t="str">
        <f t="shared" si="1"/>
        <v xml:space="preserve"> </v>
      </c>
      <c r="AS56" s="185" t="str">
        <f t="shared" si="2"/>
        <v xml:space="preserve">10 CN 100 0 N1 F </v>
      </c>
    </row>
    <row r="57" spans="1:45" hidden="1" outlineLevel="3" x14ac:dyDescent="0.25">
      <c r="A57" s="185">
        <v>1</v>
      </c>
      <c r="B57" s="185">
        <v>5400011209</v>
      </c>
      <c r="C57" s="185" t="s">
        <v>1562</v>
      </c>
      <c r="D57" s="185" t="s">
        <v>1557</v>
      </c>
      <c r="E57" s="185">
        <v>50100</v>
      </c>
      <c r="F57" s="186">
        <v>50100</v>
      </c>
      <c r="G57" s="185">
        <v>0</v>
      </c>
      <c r="H57" s="185">
        <v>0</v>
      </c>
      <c r="I57" s="185">
        <v>0</v>
      </c>
      <c r="J57" s="185">
        <v>111518</v>
      </c>
      <c r="K57" s="185">
        <v>0</v>
      </c>
      <c r="L57" s="185">
        <v>0</v>
      </c>
      <c r="M57" s="185">
        <v>5.2499999999999998E-2</v>
      </c>
      <c r="N57" s="185">
        <v>100</v>
      </c>
      <c r="O57" s="185">
        <v>0</v>
      </c>
      <c r="Q57" s="185">
        <v>4.2500000000000003E-2</v>
      </c>
      <c r="R57" s="185">
        <v>0</v>
      </c>
      <c r="S57" s="185">
        <v>0</v>
      </c>
      <c r="U57" s="185">
        <v>0</v>
      </c>
      <c r="V57" s="185">
        <v>0</v>
      </c>
      <c r="W57" s="185">
        <v>0</v>
      </c>
      <c r="Y57" s="185">
        <v>5.2499999999999998E-2</v>
      </c>
      <c r="Z57" s="185">
        <v>3</v>
      </c>
      <c r="AA57" s="185" t="s">
        <v>1483</v>
      </c>
      <c r="AB57" s="185">
        <v>0</v>
      </c>
      <c r="AC57" s="185">
        <v>3</v>
      </c>
      <c r="AD57" s="185">
        <v>5</v>
      </c>
      <c r="AF57" s="185" t="s">
        <v>1485</v>
      </c>
      <c r="AG57" s="185">
        <v>10</v>
      </c>
      <c r="AH57" s="185">
        <v>0</v>
      </c>
      <c r="AI57" s="185" t="s">
        <v>1554</v>
      </c>
      <c r="AJ57" s="185">
        <v>200</v>
      </c>
      <c r="AK57" s="185">
        <v>11</v>
      </c>
      <c r="AL57" s="185" t="s">
        <v>1485</v>
      </c>
      <c r="AM57" s="185">
        <v>0</v>
      </c>
      <c r="AN57" s="185">
        <v>0</v>
      </c>
      <c r="AO57" s="185">
        <v>2</v>
      </c>
      <c r="AP57" s="185">
        <v>1</v>
      </c>
      <c r="AQ57" s="185" t="str">
        <f t="shared" si="0"/>
        <v>F</v>
      </c>
      <c r="AR57" s="185" t="str">
        <f t="shared" si="1"/>
        <v xml:space="preserve"> </v>
      </c>
      <c r="AS57" s="185" t="str">
        <f t="shared" si="2"/>
        <v xml:space="preserve">10 CN 100 0 N1 F </v>
      </c>
    </row>
    <row r="58" spans="1:45" hidden="1" outlineLevel="3" x14ac:dyDescent="0.25">
      <c r="A58" s="185">
        <v>1</v>
      </c>
      <c r="B58" s="185">
        <v>5400011217</v>
      </c>
      <c r="C58" s="185" t="s">
        <v>1562</v>
      </c>
      <c r="D58" s="185" t="s">
        <v>1557</v>
      </c>
      <c r="E58" s="185">
        <v>70274</v>
      </c>
      <c r="F58" s="186">
        <v>70274</v>
      </c>
      <c r="G58" s="185">
        <v>0</v>
      </c>
      <c r="H58" s="185">
        <v>0</v>
      </c>
      <c r="I58" s="185">
        <v>0</v>
      </c>
      <c r="J58" s="185">
        <v>11819</v>
      </c>
      <c r="K58" s="185">
        <v>0</v>
      </c>
      <c r="L58" s="185">
        <v>0</v>
      </c>
      <c r="M58" s="185">
        <v>5.2499999999999998E-2</v>
      </c>
      <c r="N58" s="185">
        <v>100</v>
      </c>
      <c r="O58" s="185">
        <v>0</v>
      </c>
      <c r="Q58" s="185">
        <v>4.2500000000000003E-2</v>
      </c>
      <c r="R58" s="185">
        <v>0</v>
      </c>
      <c r="S58" s="185">
        <v>0</v>
      </c>
      <c r="U58" s="185">
        <v>0</v>
      </c>
      <c r="V58" s="185">
        <v>0</v>
      </c>
      <c r="W58" s="185">
        <v>0</v>
      </c>
      <c r="Y58" s="185">
        <v>5.2499999999999998E-2</v>
      </c>
      <c r="Z58" s="185">
        <v>5</v>
      </c>
      <c r="AA58" s="185" t="s">
        <v>1483</v>
      </c>
      <c r="AB58" s="185">
        <v>0</v>
      </c>
      <c r="AC58" s="185">
        <v>5</v>
      </c>
      <c r="AD58" s="185">
        <v>5</v>
      </c>
      <c r="AF58" s="185" t="s">
        <v>1485</v>
      </c>
      <c r="AG58" s="185">
        <v>10</v>
      </c>
      <c r="AH58" s="185">
        <v>0</v>
      </c>
      <c r="AI58" s="185" t="s">
        <v>1554</v>
      </c>
      <c r="AJ58" s="185">
        <v>200</v>
      </c>
      <c r="AK58" s="185">
        <v>11</v>
      </c>
      <c r="AL58" s="185" t="s">
        <v>1485</v>
      </c>
      <c r="AM58" s="185">
        <v>0</v>
      </c>
      <c r="AN58" s="185">
        <v>0</v>
      </c>
      <c r="AO58" s="185">
        <v>2</v>
      </c>
      <c r="AP58" s="185">
        <v>1</v>
      </c>
      <c r="AQ58" s="185" t="str">
        <f t="shared" si="0"/>
        <v>F</v>
      </c>
      <c r="AR58" s="185" t="str">
        <f t="shared" si="1"/>
        <v xml:space="preserve"> </v>
      </c>
      <c r="AS58" s="185" t="str">
        <f t="shared" si="2"/>
        <v xml:space="preserve">10 CN 100 0 N1 F </v>
      </c>
    </row>
    <row r="59" spans="1:45" hidden="1" outlineLevel="3" x14ac:dyDescent="0.25">
      <c r="A59" s="185">
        <v>1</v>
      </c>
      <c r="B59" s="185">
        <v>5400011241</v>
      </c>
      <c r="C59" s="185" t="s">
        <v>1562</v>
      </c>
      <c r="D59" s="185" t="s">
        <v>1557</v>
      </c>
      <c r="E59" s="185">
        <v>9642.5</v>
      </c>
      <c r="F59" s="186">
        <v>9642.5</v>
      </c>
      <c r="G59" s="185">
        <v>0</v>
      </c>
      <c r="H59" s="185">
        <v>0</v>
      </c>
      <c r="I59" s="185">
        <v>0</v>
      </c>
      <c r="J59" s="185">
        <v>110618</v>
      </c>
      <c r="K59" s="185">
        <v>0</v>
      </c>
      <c r="L59" s="185">
        <v>0</v>
      </c>
      <c r="M59" s="185">
        <v>5.2499999999999998E-2</v>
      </c>
      <c r="N59" s="185">
        <v>100</v>
      </c>
      <c r="O59" s="185">
        <v>0</v>
      </c>
      <c r="Q59" s="185">
        <v>4.2500000000000003E-2</v>
      </c>
      <c r="R59" s="185">
        <v>0</v>
      </c>
      <c r="S59" s="185">
        <v>0</v>
      </c>
      <c r="U59" s="185">
        <v>0</v>
      </c>
      <c r="V59" s="185">
        <v>0</v>
      </c>
      <c r="W59" s="185">
        <v>0</v>
      </c>
      <c r="Y59" s="185">
        <v>5.2499999999999998E-2</v>
      </c>
      <c r="Z59" s="185">
        <v>3</v>
      </c>
      <c r="AA59" s="185" t="s">
        <v>1483</v>
      </c>
      <c r="AB59" s="185">
        <v>0</v>
      </c>
      <c r="AC59" s="185">
        <v>3</v>
      </c>
      <c r="AD59" s="185">
        <v>5</v>
      </c>
      <c r="AF59" s="185" t="s">
        <v>1485</v>
      </c>
      <c r="AG59" s="185">
        <v>10</v>
      </c>
      <c r="AH59" s="185">
        <v>0</v>
      </c>
      <c r="AI59" s="185" t="s">
        <v>1554</v>
      </c>
      <c r="AJ59" s="185">
        <v>200</v>
      </c>
      <c r="AK59" s="185">
        <v>11</v>
      </c>
      <c r="AL59" s="185" t="s">
        <v>1485</v>
      </c>
      <c r="AM59" s="185">
        <v>0</v>
      </c>
      <c r="AN59" s="185">
        <v>0</v>
      </c>
      <c r="AO59" s="185">
        <v>2</v>
      </c>
      <c r="AP59" s="185">
        <v>1</v>
      </c>
      <c r="AQ59" s="185" t="str">
        <f t="shared" si="0"/>
        <v>F</v>
      </c>
      <c r="AR59" s="185" t="str">
        <f t="shared" si="1"/>
        <v xml:space="preserve"> </v>
      </c>
      <c r="AS59" s="185" t="str">
        <f t="shared" si="2"/>
        <v xml:space="preserve">10 CN 100 0 N1 F </v>
      </c>
    </row>
    <row r="60" spans="1:45" hidden="1" outlineLevel="3" x14ac:dyDescent="0.25">
      <c r="A60" s="185">
        <v>1</v>
      </c>
      <c r="B60" s="185">
        <v>5400011244</v>
      </c>
      <c r="C60" s="185" t="s">
        <v>1562</v>
      </c>
      <c r="D60" s="185" t="s">
        <v>1557</v>
      </c>
      <c r="E60" s="185">
        <v>56671.56</v>
      </c>
      <c r="F60" s="186">
        <v>56671.56</v>
      </c>
      <c r="G60" s="185">
        <v>0</v>
      </c>
      <c r="H60" s="185">
        <v>0</v>
      </c>
      <c r="I60" s="185">
        <v>0</v>
      </c>
      <c r="J60" s="185">
        <v>103018</v>
      </c>
      <c r="K60" s="185">
        <v>0</v>
      </c>
      <c r="L60" s="185">
        <v>0</v>
      </c>
      <c r="M60" s="185">
        <v>5.2499999999999998E-2</v>
      </c>
      <c r="N60" s="185">
        <v>100</v>
      </c>
      <c r="O60" s="185">
        <v>0</v>
      </c>
      <c r="Q60" s="185">
        <v>4.2500000000000003E-2</v>
      </c>
      <c r="R60" s="185">
        <v>0</v>
      </c>
      <c r="S60" s="185">
        <v>0</v>
      </c>
      <c r="U60" s="185">
        <v>0</v>
      </c>
      <c r="V60" s="185">
        <v>0</v>
      </c>
      <c r="W60" s="185">
        <v>0</v>
      </c>
      <c r="Y60" s="185">
        <v>5.2499999999999998E-2</v>
      </c>
      <c r="Z60" s="185">
        <v>2</v>
      </c>
      <c r="AA60" s="185" t="s">
        <v>1483</v>
      </c>
      <c r="AB60" s="185">
        <v>0</v>
      </c>
      <c r="AC60" s="185">
        <v>2</v>
      </c>
      <c r="AD60" s="185">
        <v>5</v>
      </c>
      <c r="AF60" s="185" t="s">
        <v>1485</v>
      </c>
      <c r="AG60" s="185">
        <v>10</v>
      </c>
      <c r="AH60" s="185">
        <v>0</v>
      </c>
      <c r="AI60" s="185" t="s">
        <v>1554</v>
      </c>
      <c r="AJ60" s="185">
        <v>200</v>
      </c>
      <c r="AK60" s="185">
        <v>11</v>
      </c>
      <c r="AL60" s="185" t="s">
        <v>1485</v>
      </c>
      <c r="AM60" s="185">
        <v>0</v>
      </c>
      <c r="AN60" s="185">
        <v>0</v>
      </c>
      <c r="AO60" s="185">
        <v>2</v>
      </c>
      <c r="AP60" s="185">
        <v>1</v>
      </c>
      <c r="AQ60" s="185" t="str">
        <f t="shared" si="0"/>
        <v>F</v>
      </c>
      <c r="AR60" s="185" t="str">
        <f t="shared" si="1"/>
        <v xml:space="preserve"> </v>
      </c>
      <c r="AS60" s="185" t="str">
        <f t="shared" si="2"/>
        <v xml:space="preserve">10 CN 100 0 N1 F </v>
      </c>
    </row>
    <row r="61" spans="1:45" hidden="1" outlineLevel="3" x14ac:dyDescent="0.25">
      <c r="A61" s="185">
        <v>1</v>
      </c>
      <c r="B61" s="185">
        <v>5400011268</v>
      </c>
      <c r="C61" s="185" t="s">
        <v>1563</v>
      </c>
      <c r="D61" s="185" t="s">
        <v>1557</v>
      </c>
      <c r="E61" s="185">
        <v>1500000</v>
      </c>
      <c r="F61" s="186">
        <v>1500000</v>
      </c>
      <c r="G61" s="185">
        <v>0</v>
      </c>
      <c r="H61" s="185">
        <v>0</v>
      </c>
      <c r="I61" s="185">
        <v>0</v>
      </c>
      <c r="J61" s="185">
        <v>40119</v>
      </c>
      <c r="K61" s="185">
        <v>0</v>
      </c>
      <c r="L61" s="185">
        <v>0</v>
      </c>
      <c r="M61" s="185">
        <v>0.06</v>
      </c>
      <c r="N61" s="185">
        <v>100</v>
      </c>
      <c r="O61" s="185">
        <v>7.4999999999999997E-3</v>
      </c>
      <c r="P61" s="185" t="s">
        <v>1514</v>
      </c>
      <c r="Q61" s="185">
        <v>4.2500000000000003E-2</v>
      </c>
      <c r="R61" s="185">
        <v>0</v>
      </c>
      <c r="S61" s="185">
        <v>0</v>
      </c>
      <c r="U61" s="185">
        <v>0</v>
      </c>
      <c r="V61" s="185">
        <v>0</v>
      </c>
      <c r="W61" s="185">
        <v>0</v>
      </c>
      <c r="Y61" s="185">
        <v>5.2499999999999998E-2</v>
      </c>
      <c r="Z61" s="185">
        <v>7</v>
      </c>
      <c r="AA61" s="185" t="s">
        <v>1483</v>
      </c>
      <c r="AB61" s="185">
        <v>0</v>
      </c>
      <c r="AC61" s="185">
        <v>1</v>
      </c>
      <c r="AD61" s="185">
        <v>2</v>
      </c>
      <c r="AF61" s="185" t="s">
        <v>1485</v>
      </c>
      <c r="AG61" s="185">
        <v>10</v>
      </c>
      <c r="AH61" s="185">
        <v>0</v>
      </c>
      <c r="AI61" s="185" t="s">
        <v>1554</v>
      </c>
      <c r="AJ61" s="185">
        <v>200</v>
      </c>
      <c r="AK61" s="185">
        <v>11</v>
      </c>
      <c r="AL61" s="185" t="s">
        <v>1485</v>
      </c>
      <c r="AM61" s="185">
        <v>0</v>
      </c>
      <c r="AN61" s="185">
        <v>0</v>
      </c>
      <c r="AO61" s="185">
        <v>2</v>
      </c>
      <c r="AP61" s="185">
        <v>1</v>
      </c>
      <c r="AQ61" s="185" t="str">
        <f t="shared" si="0"/>
        <v>F</v>
      </c>
      <c r="AR61" s="185" t="str">
        <f t="shared" si="1"/>
        <v xml:space="preserve"> </v>
      </c>
      <c r="AS61" s="185" t="str">
        <f t="shared" si="2"/>
        <v xml:space="preserve">10 CN 100 0 N1 F </v>
      </c>
    </row>
    <row r="62" spans="1:45" hidden="1" outlineLevel="3" x14ac:dyDescent="0.25">
      <c r="A62" s="185">
        <v>1</v>
      </c>
      <c r="B62" s="185">
        <v>5400011276</v>
      </c>
      <c r="C62" s="185" t="s">
        <v>1562</v>
      </c>
      <c r="D62" s="185" t="s">
        <v>1557</v>
      </c>
      <c r="E62" s="185">
        <v>15093</v>
      </c>
      <c r="F62" s="186">
        <v>15093</v>
      </c>
      <c r="G62" s="185">
        <v>0</v>
      </c>
      <c r="H62" s="185">
        <v>0</v>
      </c>
      <c r="I62" s="185">
        <v>0</v>
      </c>
      <c r="J62" s="185">
        <v>21519</v>
      </c>
      <c r="K62" s="185">
        <v>0</v>
      </c>
      <c r="L62" s="185">
        <v>0</v>
      </c>
      <c r="M62" s="185">
        <v>5.2499999999999998E-2</v>
      </c>
      <c r="N62" s="185">
        <v>100</v>
      </c>
      <c r="O62" s="185">
        <v>0</v>
      </c>
      <c r="Q62" s="185">
        <v>4.2500000000000003E-2</v>
      </c>
      <c r="R62" s="185">
        <v>0</v>
      </c>
      <c r="S62" s="185">
        <v>0</v>
      </c>
      <c r="U62" s="185">
        <v>0</v>
      </c>
      <c r="V62" s="185">
        <v>0</v>
      </c>
      <c r="W62" s="185">
        <v>0</v>
      </c>
      <c r="Y62" s="185">
        <v>5.2499999999999998E-2</v>
      </c>
      <c r="Z62" s="185">
        <v>6</v>
      </c>
      <c r="AA62" s="185" t="s">
        <v>1483</v>
      </c>
      <c r="AB62" s="185">
        <v>0</v>
      </c>
      <c r="AC62" s="185">
        <v>6</v>
      </c>
      <c r="AD62" s="185">
        <v>5</v>
      </c>
      <c r="AF62" s="185" t="s">
        <v>1485</v>
      </c>
      <c r="AG62" s="185">
        <v>10</v>
      </c>
      <c r="AH62" s="185">
        <v>0</v>
      </c>
      <c r="AI62" s="185" t="s">
        <v>1554</v>
      </c>
      <c r="AJ62" s="185">
        <v>200</v>
      </c>
      <c r="AK62" s="185">
        <v>11</v>
      </c>
      <c r="AL62" s="185" t="s">
        <v>1485</v>
      </c>
      <c r="AM62" s="185">
        <v>0</v>
      </c>
      <c r="AN62" s="185">
        <v>0</v>
      </c>
      <c r="AO62" s="185">
        <v>2</v>
      </c>
      <c r="AP62" s="185">
        <v>1</v>
      </c>
      <c r="AQ62" s="185" t="str">
        <f t="shared" si="0"/>
        <v>F</v>
      </c>
      <c r="AR62" s="185" t="str">
        <f t="shared" si="1"/>
        <v xml:space="preserve"> </v>
      </c>
      <c r="AS62" s="185" t="str">
        <f t="shared" si="2"/>
        <v xml:space="preserve">10 CN 100 0 N1 F </v>
      </c>
    </row>
    <row r="63" spans="1:45" hidden="1" outlineLevel="3" x14ac:dyDescent="0.25">
      <c r="A63" s="185">
        <v>1</v>
      </c>
      <c r="B63" s="185">
        <v>5400011284</v>
      </c>
      <c r="C63" s="185" t="s">
        <v>1562</v>
      </c>
      <c r="D63" s="185" t="s">
        <v>1557</v>
      </c>
      <c r="E63" s="185">
        <v>32499.64</v>
      </c>
      <c r="F63" s="186">
        <v>32499.64</v>
      </c>
      <c r="G63" s="185">
        <v>0</v>
      </c>
      <c r="H63" s="185">
        <v>0</v>
      </c>
      <c r="I63" s="185">
        <v>0</v>
      </c>
      <c r="J63" s="185">
        <v>21519</v>
      </c>
      <c r="K63" s="185">
        <v>0</v>
      </c>
      <c r="L63" s="185">
        <v>0</v>
      </c>
      <c r="M63" s="185">
        <v>5.2499999999999998E-2</v>
      </c>
      <c r="N63" s="185">
        <v>100</v>
      </c>
      <c r="O63" s="185">
        <v>0</v>
      </c>
      <c r="Q63" s="185">
        <v>4.2500000000000003E-2</v>
      </c>
      <c r="R63" s="185">
        <v>0</v>
      </c>
      <c r="S63" s="185">
        <v>0</v>
      </c>
      <c r="U63" s="185">
        <v>0</v>
      </c>
      <c r="V63" s="185">
        <v>0</v>
      </c>
      <c r="W63" s="185">
        <v>0</v>
      </c>
      <c r="Y63" s="185">
        <v>5.2499999999999998E-2</v>
      </c>
      <c r="Z63" s="185">
        <v>6</v>
      </c>
      <c r="AA63" s="185" t="s">
        <v>1483</v>
      </c>
      <c r="AB63" s="185">
        <v>0</v>
      </c>
      <c r="AC63" s="185">
        <v>6</v>
      </c>
      <c r="AD63" s="185">
        <v>5</v>
      </c>
      <c r="AF63" s="185" t="s">
        <v>1485</v>
      </c>
      <c r="AG63" s="185">
        <v>10</v>
      </c>
      <c r="AH63" s="185">
        <v>0</v>
      </c>
      <c r="AI63" s="185" t="s">
        <v>1554</v>
      </c>
      <c r="AJ63" s="185">
        <v>200</v>
      </c>
      <c r="AK63" s="185">
        <v>11</v>
      </c>
      <c r="AL63" s="185" t="s">
        <v>1485</v>
      </c>
      <c r="AM63" s="185">
        <v>0</v>
      </c>
      <c r="AN63" s="185">
        <v>0</v>
      </c>
      <c r="AO63" s="185">
        <v>2</v>
      </c>
      <c r="AP63" s="185">
        <v>1</v>
      </c>
      <c r="AQ63" s="185" t="str">
        <f t="shared" si="0"/>
        <v>F</v>
      </c>
      <c r="AR63" s="185" t="str">
        <f t="shared" si="1"/>
        <v xml:space="preserve"> </v>
      </c>
      <c r="AS63" s="185" t="str">
        <f t="shared" si="2"/>
        <v xml:space="preserve">10 CN 100 0 N1 F </v>
      </c>
    </row>
    <row r="64" spans="1:45" hidden="1" outlineLevel="3" x14ac:dyDescent="0.25">
      <c r="A64" s="185">
        <v>1</v>
      </c>
      <c r="B64" s="185">
        <v>5400011306</v>
      </c>
      <c r="C64" s="185" t="s">
        <v>1562</v>
      </c>
      <c r="D64" s="185" t="s">
        <v>1557</v>
      </c>
      <c r="E64" s="185">
        <v>29304</v>
      </c>
      <c r="F64" s="186">
        <v>29304</v>
      </c>
      <c r="G64" s="185">
        <v>0</v>
      </c>
      <c r="H64" s="185">
        <v>0</v>
      </c>
      <c r="I64" s="185">
        <v>0</v>
      </c>
      <c r="J64" s="185">
        <v>121818</v>
      </c>
      <c r="K64" s="185">
        <v>0</v>
      </c>
      <c r="L64" s="185">
        <v>0</v>
      </c>
      <c r="M64" s="185">
        <v>5.2499999999999998E-2</v>
      </c>
      <c r="N64" s="185">
        <v>100</v>
      </c>
      <c r="O64" s="185">
        <v>0</v>
      </c>
      <c r="Q64" s="185">
        <v>4.2500000000000003E-2</v>
      </c>
      <c r="R64" s="185">
        <v>0</v>
      </c>
      <c r="S64" s="185">
        <v>0</v>
      </c>
      <c r="U64" s="185">
        <v>0</v>
      </c>
      <c r="V64" s="185">
        <v>0</v>
      </c>
      <c r="W64" s="185">
        <v>0</v>
      </c>
      <c r="Y64" s="185">
        <v>5.2499999999999998E-2</v>
      </c>
      <c r="Z64" s="185">
        <v>3</v>
      </c>
      <c r="AA64" s="185" t="s">
        <v>1483</v>
      </c>
      <c r="AB64" s="185">
        <v>0</v>
      </c>
      <c r="AC64" s="185">
        <v>3</v>
      </c>
      <c r="AD64" s="185">
        <v>5</v>
      </c>
      <c r="AF64" s="185" t="s">
        <v>1485</v>
      </c>
      <c r="AG64" s="185">
        <v>10</v>
      </c>
      <c r="AH64" s="185">
        <v>0</v>
      </c>
      <c r="AI64" s="185" t="s">
        <v>1554</v>
      </c>
      <c r="AJ64" s="185">
        <v>200</v>
      </c>
      <c r="AK64" s="185">
        <v>11</v>
      </c>
      <c r="AL64" s="185" t="s">
        <v>1485</v>
      </c>
      <c r="AM64" s="185">
        <v>0</v>
      </c>
      <c r="AN64" s="185">
        <v>0</v>
      </c>
      <c r="AO64" s="185">
        <v>2</v>
      </c>
      <c r="AP64" s="185">
        <v>1</v>
      </c>
      <c r="AQ64" s="185" t="str">
        <f t="shared" si="0"/>
        <v>F</v>
      </c>
      <c r="AR64" s="185" t="str">
        <f t="shared" si="1"/>
        <v xml:space="preserve"> </v>
      </c>
      <c r="AS64" s="185" t="str">
        <f t="shared" si="2"/>
        <v xml:space="preserve">10 CN 100 0 N1 F </v>
      </c>
    </row>
    <row r="65" spans="1:45" hidden="1" outlineLevel="3" x14ac:dyDescent="0.25">
      <c r="A65" s="185">
        <v>1</v>
      </c>
      <c r="B65" s="185">
        <v>5400011314</v>
      </c>
      <c r="C65" s="185" t="s">
        <v>1562</v>
      </c>
      <c r="D65" s="185" t="s">
        <v>1557</v>
      </c>
      <c r="E65" s="185">
        <v>50100</v>
      </c>
      <c r="F65" s="186">
        <v>50100</v>
      </c>
      <c r="G65" s="185">
        <v>0</v>
      </c>
      <c r="H65" s="185">
        <v>0</v>
      </c>
      <c r="I65" s="185">
        <v>0</v>
      </c>
      <c r="J65" s="185">
        <v>102618</v>
      </c>
      <c r="K65" s="185">
        <v>0</v>
      </c>
      <c r="L65" s="185">
        <v>0</v>
      </c>
      <c r="M65" s="185">
        <v>5.2499999999999998E-2</v>
      </c>
      <c r="N65" s="185">
        <v>100</v>
      </c>
      <c r="O65" s="185">
        <v>0</v>
      </c>
      <c r="Q65" s="185">
        <v>4.2500000000000003E-2</v>
      </c>
      <c r="R65" s="185">
        <v>0</v>
      </c>
      <c r="S65" s="185">
        <v>0</v>
      </c>
      <c r="U65" s="185">
        <v>0</v>
      </c>
      <c r="V65" s="185">
        <v>0</v>
      </c>
      <c r="W65" s="185">
        <v>0</v>
      </c>
      <c r="Y65" s="185">
        <v>5.2499999999999998E-2</v>
      </c>
      <c r="Z65" s="185">
        <v>2</v>
      </c>
      <c r="AA65" s="185" t="s">
        <v>1483</v>
      </c>
      <c r="AB65" s="185">
        <v>0</v>
      </c>
      <c r="AC65" s="185">
        <v>2</v>
      </c>
      <c r="AD65" s="185">
        <v>5</v>
      </c>
      <c r="AF65" s="185" t="s">
        <v>1485</v>
      </c>
      <c r="AG65" s="185">
        <v>10</v>
      </c>
      <c r="AH65" s="185">
        <v>0</v>
      </c>
      <c r="AI65" s="185" t="s">
        <v>1554</v>
      </c>
      <c r="AJ65" s="185">
        <v>200</v>
      </c>
      <c r="AK65" s="185">
        <v>11</v>
      </c>
      <c r="AL65" s="185" t="s">
        <v>1485</v>
      </c>
      <c r="AM65" s="185">
        <v>0</v>
      </c>
      <c r="AN65" s="185">
        <v>0</v>
      </c>
      <c r="AO65" s="185">
        <v>2</v>
      </c>
      <c r="AP65" s="185">
        <v>1</v>
      </c>
      <c r="AQ65" s="185" t="str">
        <f t="shared" si="0"/>
        <v>F</v>
      </c>
      <c r="AR65" s="185" t="str">
        <f t="shared" si="1"/>
        <v xml:space="preserve"> </v>
      </c>
      <c r="AS65" s="185" t="str">
        <f t="shared" si="2"/>
        <v xml:space="preserve">10 CN 100 0 N1 F </v>
      </c>
    </row>
    <row r="66" spans="1:45" hidden="1" outlineLevel="3" x14ac:dyDescent="0.25">
      <c r="A66" s="185">
        <v>1</v>
      </c>
      <c r="B66" s="185">
        <v>5400011322</v>
      </c>
      <c r="C66" s="185" t="s">
        <v>1562</v>
      </c>
      <c r="D66" s="185" t="s">
        <v>1557</v>
      </c>
      <c r="E66" s="185">
        <v>78624</v>
      </c>
      <c r="F66" s="186">
        <v>78624</v>
      </c>
      <c r="G66" s="185">
        <v>0</v>
      </c>
      <c r="H66" s="185">
        <v>0</v>
      </c>
      <c r="I66" s="185">
        <v>0</v>
      </c>
      <c r="J66" s="185">
        <v>11619</v>
      </c>
      <c r="K66" s="185">
        <v>0</v>
      </c>
      <c r="L66" s="185">
        <v>0</v>
      </c>
      <c r="M66" s="185">
        <v>5.2499999999999998E-2</v>
      </c>
      <c r="N66" s="185">
        <v>100</v>
      </c>
      <c r="O66" s="185">
        <v>0</v>
      </c>
      <c r="Q66" s="185">
        <v>4.2500000000000003E-2</v>
      </c>
      <c r="R66" s="185">
        <v>0</v>
      </c>
      <c r="S66" s="185">
        <v>0</v>
      </c>
      <c r="U66" s="185">
        <v>0</v>
      </c>
      <c r="V66" s="185">
        <v>0</v>
      </c>
      <c r="W66" s="185">
        <v>0</v>
      </c>
      <c r="Y66" s="185">
        <v>5.2499999999999998E-2</v>
      </c>
      <c r="Z66" s="185">
        <v>4</v>
      </c>
      <c r="AA66" s="185" t="s">
        <v>1483</v>
      </c>
      <c r="AB66" s="185">
        <v>0</v>
      </c>
      <c r="AC66" s="185">
        <v>4</v>
      </c>
      <c r="AD66" s="185">
        <v>5</v>
      </c>
      <c r="AF66" s="185" t="s">
        <v>1485</v>
      </c>
      <c r="AG66" s="185">
        <v>10</v>
      </c>
      <c r="AH66" s="185">
        <v>0</v>
      </c>
      <c r="AI66" s="185" t="s">
        <v>1554</v>
      </c>
      <c r="AJ66" s="185">
        <v>200</v>
      </c>
      <c r="AK66" s="185">
        <v>11</v>
      </c>
      <c r="AL66" s="185" t="s">
        <v>1485</v>
      </c>
      <c r="AM66" s="185">
        <v>0</v>
      </c>
      <c r="AN66" s="185">
        <v>0</v>
      </c>
      <c r="AO66" s="185">
        <v>2</v>
      </c>
      <c r="AP66" s="185">
        <v>1</v>
      </c>
      <c r="AQ66" s="185" t="str">
        <f t="shared" si="0"/>
        <v>F</v>
      </c>
      <c r="AR66" s="185" t="str">
        <f t="shared" si="1"/>
        <v xml:space="preserve"> </v>
      </c>
      <c r="AS66" s="185" t="str">
        <f t="shared" si="2"/>
        <v xml:space="preserve">10 CN 100 0 N1 F </v>
      </c>
    </row>
    <row r="67" spans="1:45" hidden="1" outlineLevel="3" x14ac:dyDescent="0.25">
      <c r="A67" s="185">
        <v>1</v>
      </c>
      <c r="B67" s="185">
        <v>5400011365</v>
      </c>
      <c r="C67" s="185" t="s">
        <v>1562</v>
      </c>
      <c r="D67" s="185" t="s">
        <v>1557</v>
      </c>
      <c r="E67" s="185">
        <v>30000</v>
      </c>
      <c r="F67" s="186">
        <v>30000</v>
      </c>
      <c r="G67" s="185">
        <v>0</v>
      </c>
      <c r="H67" s="185">
        <v>0</v>
      </c>
      <c r="I67" s="185">
        <v>0</v>
      </c>
      <c r="J67" s="185">
        <v>21019</v>
      </c>
      <c r="K67" s="185">
        <v>0</v>
      </c>
      <c r="L67" s="185">
        <v>0</v>
      </c>
      <c r="M67" s="185">
        <v>5.2499999999999998E-2</v>
      </c>
      <c r="N67" s="185">
        <v>100</v>
      </c>
      <c r="O67" s="185">
        <v>0</v>
      </c>
      <c r="Q67" s="185">
        <v>4.2500000000000003E-2</v>
      </c>
      <c r="R67" s="185">
        <v>0</v>
      </c>
      <c r="S67" s="185">
        <v>0</v>
      </c>
      <c r="U67" s="185">
        <v>0</v>
      </c>
      <c r="V67" s="185">
        <v>0</v>
      </c>
      <c r="W67" s="185">
        <v>0</v>
      </c>
      <c r="Y67" s="185">
        <v>5.2499999999999998E-2</v>
      </c>
      <c r="Z67" s="185">
        <v>5</v>
      </c>
      <c r="AA67" s="185" t="s">
        <v>1483</v>
      </c>
      <c r="AB67" s="185">
        <v>0</v>
      </c>
      <c r="AC67" s="185">
        <v>5</v>
      </c>
      <c r="AD67" s="185">
        <v>5</v>
      </c>
      <c r="AF67" s="185" t="s">
        <v>1485</v>
      </c>
      <c r="AG67" s="185">
        <v>10</v>
      </c>
      <c r="AH67" s="185">
        <v>0</v>
      </c>
      <c r="AI67" s="185" t="s">
        <v>1554</v>
      </c>
      <c r="AJ67" s="185">
        <v>200</v>
      </c>
      <c r="AK67" s="185">
        <v>11</v>
      </c>
      <c r="AL67" s="185" t="s">
        <v>1485</v>
      </c>
      <c r="AM67" s="185">
        <v>0</v>
      </c>
      <c r="AN67" s="185">
        <v>0</v>
      </c>
      <c r="AO67" s="185">
        <v>2</v>
      </c>
      <c r="AP67" s="185">
        <v>1</v>
      </c>
      <c r="AQ67" s="185" t="str">
        <f t="shared" si="0"/>
        <v>F</v>
      </c>
      <c r="AR67" s="185" t="str">
        <f t="shared" si="1"/>
        <v xml:space="preserve"> </v>
      </c>
      <c r="AS67" s="185" t="str">
        <f t="shared" si="2"/>
        <v xml:space="preserve">10 CN 100 0 N1 F </v>
      </c>
    </row>
    <row r="68" spans="1:45" hidden="1" outlineLevel="3" x14ac:dyDescent="0.25">
      <c r="A68" s="185">
        <v>1</v>
      </c>
      <c r="B68" s="185">
        <v>5400011373</v>
      </c>
      <c r="C68" s="185" t="s">
        <v>1562</v>
      </c>
      <c r="D68" s="185" t="s">
        <v>1557</v>
      </c>
      <c r="E68" s="185">
        <v>75000</v>
      </c>
      <c r="F68" s="186">
        <v>75000</v>
      </c>
      <c r="G68" s="185">
        <v>0</v>
      </c>
      <c r="H68" s="185">
        <v>0</v>
      </c>
      <c r="I68" s="185">
        <v>0</v>
      </c>
      <c r="J68" s="185">
        <v>11019</v>
      </c>
      <c r="K68" s="185">
        <v>0</v>
      </c>
      <c r="L68" s="185">
        <v>0</v>
      </c>
      <c r="M68" s="185">
        <v>5.2499999999999998E-2</v>
      </c>
      <c r="N68" s="185">
        <v>100</v>
      </c>
      <c r="O68" s="185">
        <v>0</v>
      </c>
      <c r="Q68" s="185">
        <v>4.2500000000000003E-2</v>
      </c>
      <c r="R68" s="185">
        <v>0</v>
      </c>
      <c r="S68" s="185">
        <v>0</v>
      </c>
      <c r="U68" s="185">
        <v>0</v>
      </c>
      <c r="V68" s="185">
        <v>0</v>
      </c>
      <c r="W68" s="185">
        <v>0</v>
      </c>
      <c r="Y68" s="185">
        <v>5.2499999999999998E-2</v>
      </c>
      <c r="Z68" s="185">
        <v>4</v>
      </c>
      <c r="AA68" s="185" t="s">
        <v>1483</v>
      </c>
      <c r="AB68" s="185">
        <v>0</v>
      </c>
      <c r="AC68" s="185">
        <v>4</v>
      </c>
      <c r="AD68" s="185">
        <v>5</v>
      </c>
      <c r="AF68" s="185" t="s">
        <v>1485</v>
      </c>
      <c r="AG68" s="185">
        <v>10</v>
      </c>
      <c r="AH68" s="185">
        <v>0</v>
      </c>
      <c r="AI68" s="185" t="s">
        <v>1554</v>
      </c>
      <c r="AJ68" s="185">
        <v>200</v>
      </c>
      <c r="AK68" s="185">
        <v>11</v>
      </c>
      <c r="AL68" s="185" t="s">
        <v>1485</v>
      </c>
      <c r="AM68" s="185">
        <v>0</v>
      </c>
      <c r="AN68" s="185">
        <v>0</v>
      </c>
      <c r="AO68" s="185">
        <v>2</v>
      </c>
      <c r="AP68" s="185">
        <v>1</v>
      </c>
      <c r="AQ68" s="185" t="str">
        <f t="shared" si="0"/>
        <v>F</v>
      </c>
      <c r="AR68" s="185" t="str">
        <f t="shared" si="1"/>
        <v xml:space="preserve"> </v>
      </c>
      <c r="AS68" s="185" t="str">
        <f t="shared" si="2"/>
        <v xml:space="preserve">10 CN 100 0 N1 F </v>
      </c>
    </row>
    <row r="69" spans="1:45" hidden="1" outlineLevel="3" x14ac:dyDescent="0.25">
      <c r="A69" s="185">
        <v>1</v>
      </c>
      <c r="B69" s="185">
        <v>5400011381</v>
      </c>
      <c r="C69" s="185" t="s">
        <v>1562</v>
      </c>
      <c r="D69" s="185" t="s">
        <v>1557</v>
      </c>
      <c r="E69" s="185">
        <v>22770</v>
      </c>
      <c r="F69" s="186">
        <v>22770</v>
      </c>
      <c r="G69" s="185">
        <v>0</v>
      </c>
      <c r="H69" s="185">
        <v>0</v>
      </c>
      <c r="I69" s="185">
        <v>0</v>
      </c>
      <c r="J69" s="185">
        <v>123018</v>
      </c>
      <c r="K69" s="185">
        <v>0</v>
      </c>
      <c r="L69" s="185">
        <v>0</v>
      </c>
      <c r="M69" s="185">
        <v>5.2499999999999998E-2</v>
      </c>
      <c r="N69" s="185">
        <v>100</v>
      </c>
      <c r="O69" s="185">
        <v>0</v>
      </c>
      <c r="Q69" s="185">
        <v>4.2500000000000003E-2</v>
      </c>
      <c r="R69" s="185">
        <v>0</v>
      </c>
      <c r="S69" s="185">
        <v>0</v>
      </c>
      <c r="U69" s="185">
        <v>0</v>
      </c>
      <c r="V69" s="185">
        <v>0</v>
      </c>
      <c r="W69" s="185">
        <v>0</v>
      </c>
      <c r="Y69" s="185">
        <v>5.2499999999999998E-2</v>
      </c>
      <c r="Z69" s="185">
        <v>3</v>
      </c>
      <c r="AA69" s="185" t="s">
        <v>1483</v>
      </c>
      <c r="AB69" s="185">
        <v>0</v>
      </c>
      <c r="AC69" s="185">
        <v>3</v>
      </c>
      <c r="AD69" s="185">
        <v>5</v>
      </c>
      <c r="AF69" s="185" t="s">
        <v>1485</v>
      </c>
      <c r="AG69" s="185">
        <v>10</v>
      </c>
      <c r="AH69" s="185">
        <v>0</v>
      </c>
      <c r="AI69" s="185" t="s">
        <v>1554</v>
      </c>
      <c r="AJ69" s="185">
        <v>200</v>
      </c>
      <c r="AK69" s="185">
        <v>11</v>
      </c>
      <c r="AL69" s="185" t="s">
        <v>1485</v>
      </c>
      <c r="AM69" s="185">
        <v>0</v>
      </c>
      <c r="AN69" s="185">
        <v>0</v>
      </c>
      <c r="AO69" s="185">
        <v>2</v>
      </c>
      <c r="AP69" s="185">
        <v>1</v>
      </c>
      <c r="AQ69" s="185" t="str">
        <f t="shared" si="0"/>
        <v>F</v>
      </c>
      <c r="AR69" s="185" t="str">
        <f t="shared" si="1"/>
        <v xml:space="preserve"> </v>
      </c>
      <c r="AS69" s="185" t="str">
        <f t="shared" si="2"/>
        <v xml:space="preserve">10 CN 100 0 N1 F </v>
      </c>
    </row>
    <row r="70" spans="1:45" hidden="1" outlineLevel="3" x14ac:dyDescent="0.25">
      <c r="A70" s="185">
        <v>1</v>
      </c>
      <c r="B70" s="185">
        <v>5400011403</v>
      </c>
      <c r="C70" s="185" t="s">
        <v>1562</v>
      </c>
      <c r="D70" s="185" t="s">
        <v>1557</v>
      </c>
      <c r="E70" s="185">
        <v>50130</v>
      </c>
      <c r="F70" s="186">
        <v>50130</v>
      </c>
      <c r="G70" s="185">
        <v>0</v>
      </c>
      <c r="H70" s="185">
        <v>0</v>
      </c>
      <c r="I70" s="185">
        <v>0</v>
      </c>
      <c r="J70" s="185">
        <v>110818</v>
      </c>
      <c r="K70" s="185">
        <v>0</v>
      </c>
      <c r="L70" s="185">
        <v>0</v>
      </c>
      <c r="M70" s="185">
        <v>5.2499999999999998E-2</v>
      </c>
      <c r="N70" s="185">
        <v>100</v>
      </c>
      <c r="O70" s="185">
        <v>0</v>
      </c>
      <c r="Q70" s="185">
        <v>4.2500000000000003E-2</v>
      </c>
      <c r="R70" s="185">
        <v>0</v>
      </c>
      <c r="S70" s="185">
        <v>0</v>
      </c>
      <c r="U70" s="185">
        <v>0</v>
      </c>
      <c r="V70" s="185">
        <v>0</v>
      </c>
      <c r="W70" s="185">
        <v>0</v>
      </c>
      <c r="Y70" s="185">
        <v>5.2499999999999998E-2</v>
      </c>
      <c r="Z70" s="185">
        <v>2</v>
      </c>
      <c r="AA70" s="185" t="s">
        <v>1483</v>
      </c>
      <c r="AB70" s="185">
        <v>0</v>
      </c>
      <c r="AC70" s="185">
        <v>2</v>
      </c>
      <c r="AD70" s="185">
        <v>5</v>
      </c>
      <c r="AF70" s="185" t="s">
        <v>1485</v>
      </c>
      <c r="AG70" s="185">
        <v>10</v>
      </c>
      <c r="AH70" s="185">
        <v>0</v>
      </c>
      <c r="AI70" s="185" t="s">
        <v>1554</v>
      </c>
      <c r="AJ70" s="185">
        <v>200</v>
      </c>
      <c r="AK70" s="185">
        <v>11</v>
      </c>
      <c r="AL70" s="185" t="s">
        <v>1485</v>
      </c>
      <c r="AM70" s="185">
        <v>0</v>
      </c>
      <c r="AN70" s="185">
        <v>0</v>
      </c>
      <c r="AO70" s="185">
        <v>2</v>
      </c>
      <c r="AP70" s="185">
        <v>1</v>
      </c>
      <c r="AQ70" s="185" t="str">
        <f t="shared" si="0"/>
        <v>F</v>
      </c>
      <c r="AR70" s="185" t="str">
        <f t="shared" si="1"/>
        <v xml:space="preserve"> </v>
      </c>
      <c r="AS70" s="185" t="str">
        <f t="shared" si="2"/>
        <v xml:space="preserve">10 CN 100 0 N1 F </v>
      </c>
    </row>
    <row r="71" spans="1:45" hidden="1" outlineLevel="3" x14ac:dyDescent="0.25">
      <c r="A71" s="185">
        <v>1</v>
      </c>
      <c r="B71" s="185">
        <v>5400011411</v>
      </c>
      <c r="C71" s="185" t="s">
        <v>1562</v>
      </c>
      <c r="D71" s="185" t="s">
        <v>1557</v>
      </c>
      <c r="E71" s="185">
        <v>11000</v>
      </c>
      <c r="F71" s="186">
        <v>11000</v>
      </c>
      <c r="G71" s="185">
        <v>0</v>
      </c>
      <c r="H71" s="185">
        <v>0</v>
      </c>
      <c r="I71" s="185">
        <v>0</v>
      </c>
      <c r="J71" s="185">
        <v>111818</v>
      </c>
      <c r="K71" s="185">
        <v>0</v>
      </c>
      <c r="L71" s="185">
        <v>0</v>
      </c>
      <c r="M71" s="185">
        <v>5.2499999999999998E-2</v>
      </c>
      <c r="N71" s="185">
        <v>100</v>
      </c>
      <c r="O71" s="185">
        <v>0</v>
      </c>
      <c r="Q71" s="185">
        <v>4.2500000000000003E-2</v>
      </c>
      <c r="R71" s="185">
        <v>0</v>
      </c>
      <c r="S71" s="185">
        <v>0</v>
      </c>
      <c r="U71" s="185">
        <v>0</v>
      </c>
      <c r="V71" s="185">
        <v>0</v>
      </c>
      <c r="W71" s="185">
        <v>0</v>
      </c>
      <c r="Y71" s="185">
        <v>5.2499999999999998E-2</v>
      </c>
      <c r="Z71" s="185">
        <v>2</v>
      </c>
      <c r="AA71" s="185" t="s">
        <v>1483</v>
      </c>
      <c r="AB71" s="185">
        <v>0</v>
      </c>
      <c r="AC71" s="185">
        <v>2</v>
      </c>
      <c r="AD71" s="185">
        <v>5</v>
      </c>
      <c r="AF71" s="185" t="s">
        <v>1485</v>
      </c>
      <c r="AG71" s="185">
        <v>10</v>
      </c>
      <c r="AH71" s="185">
        <v>0</v>
      </c>
      <c r="AI71" s="185" t="s">
        <v>1554</v>
      </c>
      <c r="AJ71" s="185">
        <v>200</v>
      </c>
      <c r="AK71" s="185">
        <v>11</v>
      </c>
      <c r="AL71" s="185" t="s">
        <v>1485</v>
      </c>
      <c r="AM71" s="185">
        <v>0</v>
      </c>
      <c r="AN71" s="185">
        <v>0</v>
      </c>
      <c r="AO71" s="185">
        <v>2</v>
      </c>
      <c r="AP71" s="185">
        <v>1</v>
      </c>
      <c r="AQ71" s="185" t="str">
        <f t="shared" ref="AQ71:AQ77" si="3">IF(Q71&gt;0,"F"," ")</f>
        <v>F</v>
      </c>
      <c r="AR71" s="185" t="str">
        <f t="shared" ref="AR71:AR77" si="4">IF(R71&gt;0,"C"," ")</f>
        <v xml:space="preserve"> </v>
      </c>
      <c r="AS71" s="185" t="str">
        <f t="shared" ref="AS71:AS77" si="5">CONCATENATE(AG71," ",D71," ",N71," ",S71,T71," ",AF71,AP71," ",AQ71,AR71)</f>
        <v xml:space="preserve">10 CN 100 0 N1 F </v>
      </c>
    </row>
    <row r="72" spans="1:45" hidden="1" outlineLevel="3" x14ac:dyDescent="0.25">
      <c r="A72" s="185">
        <v>1</v>
      </c>
      <c r="B72" s="185">
        <v>5400001189</v>
      </c>
      <c r="C72" s="185" t="s">
        <v>1562</v>
      </c>
      <c r="D72" s="185" t="s">
        <v>1557</v>
      </c>
      <c r="E72" s="185">
        <v>106313.47</v>
      </c>
      <c r="F72" s="186">
        <v>106313.47</v>
      </c>
      <c r="G72" s="185">
        <v>0</v>
      </c>
      <c r="H72" s="185">
        <v>0</v>
      </c>
      <c r="I72" s="185">
        <v>0</v>
      </c>
      <c r="J72" s="185">
        <v>13119</v>
      </c>
      <c r="K72" s="185">
        <v>0</v>
      </c>
      <c r="L72" s="185">
        <v>0</v>
      </c>
      <c r="M72" s="185">
        <v>5.2499999999999998E-2</v>
      </c>
      <c r="N72" s="185">
        <v>100</v>
      </c>
      <c r="O72" s="185">
        <v>0</v>
      </c>
      <c r="Q72" s="185">
        <v>4.2500000000000003E-2</v>
      </c>
      <c r="R72" s="185">
        <v>0</v>
      </c>
      <c r="S72" s="185">
        <v>0</v>
      </c>
      <c r="U72" s="185">
        <v>0</v>
      </c>
      <c r="V72" s="185">
        <v>0</v>
      </c>
      <c r="W72" s="185">
        <v>0</v>
      </c>
      <c r="Y72" s="185">
        <v>5.2499999999999998E-2</v>
      </c>
      <c r="Z72" s="185">
        <v>4</v>
      </c>
      <c r="AA72" s="185" t="s">
        <v>1483</v>
      </c>
      <c r="AB72" s="185">
        <v>0</v>
      </c>
      <c r="AC72" s="185">
        <v>4</v>
      </c>
      <c r="AD72" s="185">
        <v>5</v>
      </c>
      <c r="AF72" s="185" t="s">
        <v>1485</v>
      </c>
      <c r="AG72" s="185">
        <v>10</v>
      </c>
      <c r="AH72" s="185">
        <v>0</v>
      </c>
      <c r="AI72" s="185" t="s">
        <v>1554</v>
      </c>
      <c r="AJ72" s="185">
        <v>200</v>
      </c>
      <c r="AK72" s="185">
        <v>11</v>
      </c>
      <c r="AL72" s="185" t="s">
        <v>1485</v>
      </c>
      <c r="AM72" s="185">
        <v>0</v>
      </c>
      <c r="AN72" s="185">
        <v>0</v>
      </c>
      <c r="AO72" s="185">
        <v>2</v>
      </c>
      <c r="AP72" s="185">
        <v>1</v>
      </c>
      <c r="AQ72" s="185" t="str">
        <f t="shared" si="3"/>
        <v>F</v>
      </c>
      <c r="AR72" s="185" t="str">
        <f t="shared" si="4"/>
        <v xml:space="preserve"> </v>
      </c>
      <c r="AS72" s="185" t="str">
        <f t="shared" si="5"/>
        <v xml:space="preserve">10 CN 100 0 N1 F </v>
      </c>
    </row>
    <row r="73" spans="1:45" hidden="1" outlineLevel="3" x14ac:dyDescent="0.25">
      <c r="A73" s="185">
        <v>1</v>
      </c>
      <c r="B73" s="185">
        <v>5400011438</v>
      </c>
      <c r="C73" s="185" t="s">
        <v>1562</v>
      </c>
      <c r="D73" s="185" t="s">
        <v>1557</v>
      </c>
      <c r="E73" s="185">
        <v>60000</v>
      </c>
      <c r="F73" s="186">
        <v>60000</v>
      </c>
      <c r="G73" s="185">
        <v>0</v>
      </c>
      <c r="H73" s="185">
        <v>0</v>
      </c>
      <c r="I73" s="185">
        <v>0</v>
      </c>
      <c r="J73" s="185">
        <v>112018</v>
      </c>
      <c r="K73" s="185">
        <v>0</v>
      </c>
      <c r="L73" s="185">
        <v>0</v>
      </c>
      <c r="M73" s="185">
        <v>5.2499999999999998E-2</v>
      </c>
      <c r="N73" s="185">
        <v>100</v>
      </c>
      <c r="O73" s="185">
        <v>0</v>
      </c>
      <c r="Q73" s="185">
        <v>4.2500000000000003E-2</v>
      </c>
      <c r="R73" s="185">
        <v>0</v>
      </c>
      <c r="S73" s="185">
        <v>0</v>
      </c>
      <c r="U73" s="185">
        <v>0</v>
      </c>
      <c r="V73" s="185">
        <v>0</v>
      </c>
      <c r="W73" s="185">
        <v>0</v>
      </c>
      <c r="Y73" s="185">
        <v>5.2499999999999998E-2</v>
      </c>
      <c r="Z73" s="185">
        <v>2</v>
      </c>
      <c r="AA73" s="185" t="s">
        <v>1483</v>
      </c>
      <c r="AB73" s="185">
        <v>0</v>
      </c>
      <c r="AC73" s="185">
        <v>2</v>
      </c>
      <c r="AD73" s="185">
        <v>5</v>
      </c>
      <c r="AF73" s="185" t="s">
        <v>1485</v>
      </c>
      <c r="AG73" s="185">
        <v>10</v>
      </c>
      <c r="AH73" s="185">
        <v>0</v>
      </c>
      <c r="AI73" s="185" t="s">
        <v>1554</v>
      </c>
      <c r="AJ73" s="185">
        <v>200</v>
      </c>
      <c r="AK73" s="185">
        <v>11</v>
      </c>
      <c r="AL73" s="185" t="s">
        <v>1485</v>
      </c>
      <c r="AM73" s="185">
        <v>0</v>
      </c>
      <c r="AN73" s="185">
        <v>0</v>
      </c>
      <c r="AO73" s="185">
        <v>2</v>
      </c>
      <c r="AP73" s="185">
        <v>1</v>
      </c>
      <c r="AQ73" s="185" t="str">
        <f t="shared" si="3"/>
        <v>F</v>
      </c>
      <c r="AR73" s="185" t="str">
        <f t="shared" si="4"/>
        <v xml:space="preserve"> </v>
      </c>
      <c r="AS73" s="185" t="str">
        <f t="shared" si="5"/>
        <v xml:space="preserve">10 CN 100 0 N1 F </v>
      </c>
    </row>
    <row r="74" spans="1:45" hidden="1" outlineLevel="3" x14ac:dyDescent="0.25">
      <c r="A74" s="185">
        <v>1</v>
      </c>
      <c r="B74" s="185">
        <v>5400011446</v>
      </c>
      <c r="C74" s="185" t="s">
        <v>1562</v>
      </c>
      <c r="D74" s="185" t="s">
        <v>1557</v>
      </c>
      <c r="E74" s="185">
        <v>10300</v>
      </c>
      <c r="F74" s="186">
        <v>10300</v>
      </c>
      <c r="G74" s="185">
        <v>0</v>
      </c>
      <c r="H74" s="185">
        <v>0</v>
      </c>
      <c r="I74" s="185">
        <v>0</v>
      </c>
      <c r="J74" s="185">
        <v>111518</v>
      </c>
      <c r="K74" s="185">
        <v>0</v>
      </c>
      <c r="L74" s="185">
        <v>0</v>
      </c>
      <c r="M74" s="185">
        <v>5.2499999999999998E-2</v>
      </c>
      <c r="N74" s="185">
        <v>100</v>
      </c>
      <c r="O74" s="185">
        <v>0</v>
      </c>
      <c r="Q74" s="185">
        <v>4.2500000000000003E-2</v>
      </c>
      <c r="R74" s="185">
        <v>0</v>
      </c>
      <c r="S74" s="185">
        <v>0</v>
      </c>
      <c r="U74" s="185">
        <v>0</v>
      </c>
      <c r="V74" s="185">
        <v>0</v>
      </c>
      <c r="W74" s="185">
        <v>0</v>
      </c>
      <c r="Y74" s="185">
        <v>5.2499999999999998E-2</v>
      </c>
      <c r="Z74" s="185">
        <v>2</v>
      </c>
      <c r="AA74" s="185" t="s">
        <v>1483</v>
      </c>
      <c r="AB74" s="185">
        <v>0</v>
      </c>
      <c r="AC74" s="185">
        <v>2</v>
      </c>
      <c r="AD74" s="185">
        <v>5</v>
      </c>
      <c r="AF74" s="185" t="s">
        <v>1485</v>
      </c>
      <c r="AG74" s="185">
        <v>10</v>
      </c>
      <c r="AH74" s="185">
        <v>0</v>
      </c>
      <c r="AI74" s="185" t="s">
        <v>1554</v>
      </c>
      <c r="AJ74" s="185">
        <v>200</v>
      </c>
      <c r="AK74" s="185">
        <v>11</v>
      </c>
      <c r="AL74" s="185" t="s">
        <v>1485</v>
      </c>
      <c r="AM74" s="185">
        <v>0</v>
      </c>
      <c r="AN74" s="185">
        <v>0</v>
      </c>
      <c r="AO74" s="185">
        <v>2</v>
      </c>
      <c r="AP74" s="185">
        <v>1</v>
      </c>
      <c r="AQ74" s="185" t="str">
        <f t="shared" si="3"/>
        <v>F</v>
      </c>
      <c r="AR74" s="185" t="str">
        <f t="shared" si="4"/>
        <v xml:space="preserve"> </v>
      </c>
      <c r="AS74" s="185" t="str">
        <f t="shared" si="5"/>
        <v xml:space="preserve">10 CN 100 0 N1 F </v>
      </c>
    </row>
    <row r="75" spans="1:45" hidden="1" outlineLevel="3" x14ac:dyDescent="0.25">
      <c r="A75" s="185">
        <v>1</v>
      </c>
      <c r="B75" s="185">
        <v>5400011470</v>
      </c>
      <c r="C75" s="185" t="s">
        <v>1562</v>
      </c>
      <c r="D75" s="185" t="s">
        <v>1557</v>
      </c>
      <c r="E75" s="185">
        <v>19800</v>
      </c>
      <c r="F75" s="186">
        <v>19800</v>
      </c>
      <c r="G75" s="185">
        <v>0</v>
      </c>
      <c r="H75" s="185">
        <v>0</v>
      </c>
      <c r="I75" s="185">
        <v>0</v>
      </c>
      <c r="J75" s="185">
        <v>111518</v>
      </c>
      <c r="K75" s="185">
        <v>0</v>
      </c>
      <c r="L75" s="185">
        <v>0</v>
      </c>
      <c r="M75" s="185">
        <v>5.2499999999999998E-2</v>
      </c>
      <c r="N75" s="185">
        <v>100</v>
      </c>
      <c r="O75" s="185">
        <v>0</v>
      </c>
      <c r="Q75" s="185">
        <v>4.2500000000000003E-2</v>
      </c>
      <c r="R75" s="185">
        <v>0</v>
      </c>
      <c r="S75" s="185">
        <v>0</v>
      </c>
      <c r="U75" s="185">
        <v>0</v>
      </c>
      <c r="V75" s="185">
        <v>0</v>
      </c>
      <c r="W75" s="185">
        <v>0</v>
      </c>
      <c r="Y75" s="185">
        <v>5.2499999999999998E-2</v>
      </c>
      <c r="Z75" s="185">
        <v>2</v>
      </c>
      <c r="AA75" s="185" t="s">
        <v>1483</v>
      </c>
      <c r="AB75" s="185">
        <v>0</v>
      </c>
      <c r="AC75" s="185">
        <v>2</v>
      </c>
      <c r="AD75" s="185">
        <v>5</v>
      </c>
      <c r="AF75" s="185" t="s">
        <v>1485</v>
      </c>
      <c r="AG75" s="185">
        <v>10</v>
      </c>
      <c r="AH75" s="185">
        <v>0</v>
      </c>
      <c r="AI75" s="185" t="s">
        <v>1554</v>
      </c>
      <c r="AJ75" s="185">
        <v>200</v>
      </c>
      <c r="AK75" s="185">
        <v>11</v>
      </c>
      <c r="AL75" s="185" t="s">
        <v>1485</v>
      </c>
      <c r="AM75" s="185">
        <v>0</v>
      </c>
      <c r="AN75" s="185">
        <v>0</v>
      </c>
      <c r="AO75" s="185">
        <v>2</v>
      </c>
      <c r="AP75" s="185">
        <v>1</v>
      </c>
      <c r="AQ75" s="185" t="str">
        <f t="shared" si="3"/>
        <v>F</v>
      </c>
      <c r="AR75" s="185" t="str">
        <f t="shared" si="4"/>
        <v xml:space="preserve"> </v>
      </c>
      <c r="AS75" s="185" t="str">
        <f t="shared" si="5"/>
        <v xml:space="preserve">10 CN 100 0 N1 F </v>
      </c>
    </row>
    <row r="76" spans="1:45" hidden="1" outlineLevel="3" x14ac:dyDescent="0.25">
      <c r="A76" s="185">
        <v>1</v>
      </c>
      <c r="B76" s="185">
        <v>5400011462</v>
      </c>
      <c r="C76" s="185" t="s">
        <v>1562</v>
      </c>
      <c r="D76" s="185" t="s">
        <v>1557</v>
      </c>
      <c r="E76" s="185">
        <v>13000</v>
      </c>
      <c r="F76" s="186">
        <v>13000</v>
      </c>
      <c r="G76" s="185">
        <v>0</v>
      </c>
      <c r="H76" s="185">
        <v>0</v>
      </c>
      <c r="I76" s="185">
        <v>0</v>
      </c>
      <c r="J76" s="185">
        <v>121518</v>
      </c>
      <c r="K76" s="185">
        <v>0</v>
      </c>
      <c r="L76" s="185">
        <v>0</v>
      </c>
      <c r="M76" s="185">
        <v>5.2499999999999998E-2</v>
      </c>
      <c r="N76" s="185">
        <v>100</v>
      </c>
      <c r="O76" s="185">
        <v>0</v>
      </c>
      <c r="Q76" s="185">
        <v>4.2500000000000003E-2</v>
      </c>
      <c r="R76" s="185">
        <v>0</v>
      </c>
      <c r="S76" s="185">
        <v>0</v>
      </c>
      <c r="U76" s="185">
        <v>0</v>
      </c>
      <c r="V76" s="185">
        <v>0</v>
      </c>
      <c r="W76" s="185">
        <v>0</v>
      </c>
      <c r="Y76" s="185">
        <v>5.2499999999999998E-2</v>
      </c>
      <c r="Z76" s="185">
        <v>3</v>
      </c>
      <c r="AA76" s="185" t="s">
        <v>1483</v>
      </c>
      <c r="AB76" s="185">
        <v>0</v>
      </c>
      <c r="AC76" s="185">
        <v>3</v>
      </c>
      <c r="AD76" s="185">
        <v>5</v>
      </c>
      <c r="AF76" s="185" t="s">
        <v>1485</v>
      </c>
      <c r="AG76" s="185">
        <v>10</v>
      </c>
      <c r="AH76" s="185">
        <v>0</v>
      </c>
      <c r="AI76" s="185" t="s">
        <v>1554</v>
      </c>
      <c r="AJ76" s="185">
        <v>200</v>
      </c>
      <c r="AK76" s="185">
        <v>11</v>
      </c>
      <c r="AL76" s="185" t="s">
        <v>1485</v>
      </c>
      <c r="AM76" s="185">
        <v>0</v>
      </c>
      <c r="AN76" s="185">
        <v>0</v>
      </c>
      <c r="AO76" s="185">
        <v>2</v>
      </c>
      <c r="AP76" s="185">
        <v>1</v>
      </c>
      <c r="AQ76" s="185" t="str">
        <f t="shared" si="3"/>
        <v>F</v>
      </c>
      <c r="AR76" s="185" t="str">
        <f t="shared" si="4"/>
        <v xml:space="preserve"> </v>
      </c>
      <c r="AS76" s="185" t="str">
        <f t="shared" si="5"/>
        <v xml:space="preserve">10 CN 100 0 N1 F </v>
      </c>
    </row>
    <row r="77" spans="1:45" hidden="1" outlineLevel="3" x14ac:dyDescent="0.25">
      <c r="A77" s="185">
        <v>1</v>
      </c>
      <c r="B77" s="185">
        <v>5400011497</v>
      </c>
      <c r="C77" s="185" t="s">
        <v>1562</v>
      </c>
      <c r="D77" s="185" t="s">
        <v>1557</v>
      </c>
      <c r="E77" s="185">
        <v>20000</v>
      </c>
      <c r="F77" s="186">
        <v>20000</v>
      </c>
      <c r="G77" s="185">
        <v>0</v>
      </c>
      <c r="H77" s="185">
        <v>0</v>
      </c>
      <c r="I77" s="185">
        <v>0</v>
      </c>
      <c r="J77" s="185">
        <v>11519</v>
      </c>
      <c r="K77" s="185">
        <v>0</v>
      </c>
      <c r="L77" s="185">
        <v>0</v>
      </c>
      <c r="M77" s="185">
        <v>5.2499999999999998E-2</v>
      </c>
      <c r="N77" s="185">
        <v>100</v>
      </c>
      <c r="O77" s="185">
        <v>0</v>
      </c>
      <c r="Q77" s="185">
        <v>4.2500000000000003E-2</v>
      </c>
      <c r="R77" s="185">
        <v>0</v>
      </c>
      <c r="S77" s="185">
        <v>0</v>
      </c>
      <c r="U77" s="185">
        <v>0</v>
      </c>
      <c r="V77" s="185">
        <v>0</v>
      </c>
      <c r="W77" s="185">
        <v>0</v>
      </c>
      <c r="Y77" s="185">
        <v>5.2499999999999998E-2</v>
      </c>
      <c r="Z77" s="185">
        <v>4</v>
      </c>
      <c r="AA77" s="185" t="s">
        <v>1483</v>
      </c>
      <c r="AB77" s="185">
        <v>0</v>
      </c>
      <c r="AC77" s="185">
        <v>4</v>
      </c>
      <c r="AD77" s="185">
        <v>5</v>
      </c>
      <c r="AF77" s="185" t="s">
        <v>1485</v>
      </c>
      <c r="AG77" s="185">
        <v>10</v>
      </c>
      <c r="AH77" s="185">
        <v>0</v>
      </c>
      <c r="AI77" s="185" t="s">
        <v>1554</v>
      </c>
      <c r="AJ77" s="185">
        <v>200</v>
      </c>
      <c r="AK77" s="185">
        <v>11</v>
      </c>
      <c r="AL77" s="185" t="s">
        <v>1485</v>
      </c>
      <c r="AM77" s="185">
        <v>0</v>
      </c>
      <c r="AN77" s="185">
        <v>0</v>
      </c>
      <c r="AO77" s="185">
        <v>2</v>
      </c>
      <c r="AP77" s="185">
        <v>1</v>
      </c>
      <c r="AQ77" s="185" t="str">
        <f t="shared" si="3"/>
        <v>F</v>
      </c>
      <c r="AR77" s="185" t="str">
        <f t="shared" si="4"/>
        <v xml:space="preserve"> </v>
      </c>
      <c r="AS77" s="185" t="str">
        <f t="shared" si="5"/>
        <v xml:space="preserve">10 CN 100 0 N1 F </v>
      </c>
    </row>
    <row r="78" spans="1:45" hidden="1" outlineLevel="2" collapsed="1" x14ac:dyDescent="0.25">
      <c r="F78" s="186">
        <f>SUBTOTAL(9,F7:F77)</f>
        <v>8509245.5699999984</v>
      </c>
      <c r="AS78" s="187" t="s">
        <v>1564</v>
      </c>
    </row>
    <row r="79" spans="1:45" hidden="1" outlineLevel="3" x14ac:dyDescent="0.25">
      <c r="A79" s="185">
        <v>1</v>
      </c>
      <c r="B79" s="185">
        <v>5400007473</v>
      </c>
      <c r="C79" s="185" t="s">
        <v>1565</v>
      </c>
      <c r="D79" s="185" t="s">
        <v>1557</v>
      </c>
      <c r="E79" s="185">
        <v>500000</v>
      </c>
      <c r="F79" s="186">
        <v>500000</v>
      </c>
      <c r="G79" s="185">
        <v>0</v>
      </c>
      <c r="H79" s="185">
        <v>0</v>
      </c>
      <c r="I79" s="185">
        <v>0</v>
      </c>
      <c r="J79" s="185">
        <v>90118</v>
      </c>
      <c r="K79" s="185">
        <v>0</v>
      </c>
      <c r="L79" s="185">
        <v>0</v>
      </c>
      <c r="M79" s="185">
        <v>5.7500000000000002E-2</v>
      </c>
      <c r="N79" s="185">
        <v>100</v>
      </c>
      <c r="O79" s="185">
        <v>5.0000000000000001E-3</v>
      </c>
      <c r="P79" s="185" t="s">
        <v>1514</v>
      </c>
      <c r="Q79" s="185">
        <v>3.2500000000000001E-2</v>
      </c>
      <c r="R79" s="185">
        <v>0</v>
      </c>
      <c r="S79" s="185">
        <v>0</v>
      </c>
      <c r="U79" s="185">
        <v>0</v>
      </c>
      <c r="V79" s="185">
        <v>0</v>
      </c>
      <c r="W79" s="185">
        <v>0</v>
      </c>
      <c r="Y79" s="185">
        <v>5.2499999999999998E-2</v>
      </c>
      <c r="Z79" s="185">
        <v>12</v>
      </c>
      <c r="AA79" s="185" t="s">
        <v>1483</v>
      </c>
      <c r="AB79" s="185">
        <v>0</v>
      </c>
      <c r="AC79" s="185">
        <v>1</v>
      </c>
      <c r="AD79" s="185">
        <v>2</v>
      </c>
      <c r="AF79" s="185" t="s">
        <v>1485</v>
      </c>
      <c r="AG79" s="185">
        <v>10</v>
      </c>
      <c r="AH79" s="185">
        <v>0</v>
      </c>
      <c r="AI79" s="185" t="s">
        <v>1554</v>
      </c>
      <c r="AJ79" s="185">
        <v>402</v>
      </c>
      <c r="AK79" s="185">
        <v>13</v>
      </c>
      <c r="AL79" s="185" t="s">
        <v>1485</v>
      </c>
      <c r="AM79" s="185">
        <v>0</v>
      </c>
      <c r="AN79" s="185">
        <v>0</v>
      </c>
      <c r="AO79" s="185">
        <v>2</v>
      </c>
      <c r="AP79" s="185">
        <v>3</v>
      </c>
      <c r="AQ79" s="185" t="str">
        <f>IF(Q79&gt;0,"F"," ")</f>
        <v>F</v>
      </c>
      <c r="AR79" s="185" t="str">
        <f>IF(R79&gt;0,"C"," ")</f>
        <v xml:space="preserve"> </v>
      </c>
      <c r="AS79" s="185" t="str">
        <f>CONCATENATE(AG79," ",D79," ",N79," ",S79,T79," ",AF79,AP79," ",AQ79,AR79)</f>
        <v xml:space="preserve">10 CN 100 0 N3 F </v>
      </c>
    </row>
    <row r="80" spans="1:45" hidden="1" outlineLevel="3" x14ac:dyDescent="0.25">
      <c r="A80" s="185">
        <v>1</v>
      </c>
      <c r="B80" s="185">
        <v>5400007856</v>
      </c>
      <c r="C80" s="185" t="s">
        <v>1563</v>
      </c>
      <c r="D80" s="185" t="s">
        <v>1557</v>
      </c>
      <c r="E80" s="185">
        <v>250000</v>
      </c>
      <c r="F80" s="186">
        <v>4290.5600000000004</v>
      </c>
      <c r="G80" s="185">
        <v>0</v>
      </c>
      <c r="H80" s="185">
        <v>0</v>
      </c>
      <c r="I80" s="185">
        <v>0</v>
      </c>
      <c r="J80" s="185">
        <v>91518</v>
      </c>
      <c r="K80" s="185">
        <v>0</v>
      </c>
      <c r="L80" s="185">
        <v>0</v>
      </c>
      <c r="M80" s="185">
        <v>5.2499999999999998E-2</v>
      </c>
      <c r="N80" s="185">
        <v>100</v>
      </c>
      <c r="O80" s="185">
        <v>0</v>
      </c>
      <c r="Q80" s="185">
        <v>3.5000000000000003E-2</v>
      </c>
      <c r="R80" s="185">
        <v>0</v>
      </c>
      <c r="S80" s="185">
        <v>0</v>
      </c>
      <c r="U80" s="185">
        <v>0</v>
      </c>
      <c r="V80" s="185">
        <v>0</v>
      </c>
      <c r="W80" s="185">
        <v>0</v>
      </c>
      <c r="Y80" s="185">
        <v>5.2499999999999998E-2</v>
      </c>
      <c r="Z80" s="185">
        <v>6</v>
      </c>
      <c r="AA80" s="185" t="s">
        <v>1483</v>
      </c>
      <c r="AB80" s="185">
        <v>0</v>
      </c>
      <c r="AC80" s="185">
        <v>1</v>
      </c>
      <c r="AD80" s="185">
        <v>2</v>
      </c>
      <c r="AF80" s="185" t="s">
        <v>1485</v>
      </c>
      <c r="AG80" s="185">
        <v>10</v>
      </c>
      <c r="AH80" s="185">
        <v>0</v>
      </c>
      <c r="AI80" s="185" t="s">
        <v>1554</v>
      </c>
      <c r="AJ80" s="185">
        <v>205</v>
      </c>
      <c r="AK80" s="185">
        <v>14</v>
      </c>
      <c r="AL80" s="185" t="s">
        <v>1485</v>
      </c>
      <c r="AM80" s="185">
        <v>0</v>
      </c>
      <c r="AN80" s="185">
        <v>0</v>
      </c>
      <c r="AO80" s="185">
        <v>2</v>
      </c>
      <c r="AP80" s="185">
        <v>3</v>
      </c>
      <c r="AQ80" s="185" t="str">
        <f>IF(Q80&gt;0,"F"," ")</f>
        <v>F</v>
      </c>
      <c r="AR80" s="185" t="str">
        <f>IF(R80&gt;0,"C"," ")</f>
        <v xml:space="preserve"> </v>
      </c>
      <c r="AS80" s="185" t="str">
        <f>CONCATENATE(AG80," ",D80," ",N80," ",S80,T80," ",AF80,AP80," ",AQ80,AR80)</f>
        <v xml:space="preserve">10 CN 100 0 N3 F </v>
      </c>
    </row>
    <row r="81" spans="1:45" hidden="1" outlineLevel="3" x14ac:dyDescent="0.25">
      <c r="A81" s="185">
        <v>1</v>
      </c>
      <c r="B81" s="185">
        <v>5400009352</v>
      </c>
      <c r="C81" s="185" t="s">
        <v>1563</v>
      </c>
      <c r="D81" s="185" t="s">
        <v>1557</v>
      </c>
      <c r="E81" s="185">
        <v>250000</v>
      </c>
      <c r="F81" s="186">
        <v>129860</v>
      </c>
      <c r="G81" s="185">
        <v>0</v>
      </c>
      <c r="H81" s="185">
        <v>0</v>
      </c>
      <c r="I81" s="185">
        <v>0</v>
      </c>
      <c r="J81" s="185">
        <v>91518</v>
      </c>
      <c r="K81" s="185">
        <v>0</v>
      </c>
      <c r="L81" s="185">
        <v>0</v>
      </c>
      <c r="M81" s="185">
        <v>5.2499999999999998E-2</v>
      </c>
      <c r="N81" s="185">
        <v>100</v>
      </c>
      <c r="O81" s="185">
        <v>0</v>
      </c>
      <c r="Q81" s="185">
        <v>3.5000000000000003E-2</v>
      </c>
      <c r="R81" s="185">
        <v>0</v>
      </c>
      <c r="S81" s="185">
        <v>0</v>
      </c>
      <c r="U81" s="185">
        <v>0</v>
      </c>
      <c r="V81" s="185">
        <v>0</v>
      </c>
      <c r="W81" s="185">
        <v>0</v>
      </c>
      <c r="Y81" s="185">
        <v>5.2499999999999998E-2</v>
      </c>
      <c r="Z81" s="185">
        <v>7</v>
      </c>
      <c r="AA81" s="185" t="s">
        <v>1483</v>
      </c>
      <c r="AB81" s="185">
        <v>0</v>
      </c>
      <c r="AC81" s="185">
        <v>1</v>
      </c>
      <c r="AD81" s="185">
        <v>2</v>
      </c>
      <c r="AF81" s="185" t="s">
        <v>1485</v>
      </c>
      <c r="AG81" s="185">
        <v>10</v>
      </c>
      <c r="AH81" s="185">
        <v>0</v>
      </c>
      <c r="AI81" s="185" t="s">
        <v>1554</v>
      </c>
      <c r="AJ81" s="185">
        <v>200</v>
      </c>
      <c r="AK81" s="185">
        <v>14</v>
      </c>
      <c r="AL81" s="185" t="s">
        <v>1485</v>
      </c>
      <c r="AM81" s="185">
        <v>0</v>
      </c>
      <c r="AN81" s="185">
        <v>0</v>
      </c>
      <c r="AO81" s="185">
        <v>2</v>
      </c>
      <c r="AP81" s="185">
        <v>3</v>
      </c>
      <c r="AQ81" s="185" t="str">
        <f>IF(Q81&gt;0,"F"," ")</f>
        <v>F</v>
      </c>
      <c r="AR81" s="185" t="str">
        <f>IF(R81&gt;0,"C"," ")</f>
        <v xml:space="preserve"> </v>
      </c>
      <c r="AS81" s="185" t="str">
        <f>CONCATENATE(AG81," ",D81," ",N81," ",S81,T81," ",AF81,AP81," ",AQ81,AR81)</f>
        <v xml:space="preserve">10 CN 100 0 N3 F </v>
      </c>
    </row>
    <row r="82" spans="1:45" hidden="1" outlineLevel="2" collapsed="1" x14ac:dyDescent="0.25">
      <c r="F82" s="186">
        <f>SUBTOTAL(9,F79:F81)</f>
        <v>634150.56000000006</v>
      </c>
      <c r="AS82" s="187" t="s">
        <v>1566</v>
      </c>
    </row>
    <row r="83" spans="1:45" hidden="1" outlineLevel="3" x14ac:dyDescent="0.25">
      <c r="A83" s="185">
        <v>1</v>
      </c>
      <c r="B83" s="185">
        <v>5400003583</v>
      </c>
      <c r="C83" s="185" t="s">
        <v>1495</v>
      </c>
      <c r="D83" s="185" t="s">
        <v>1557</v>
      </c>
      <c r="E83" s="185">
        <v>650000</v>
      </c>
      <c r="F83" s="186">
        <v>436223.69</v>
      </c>
      <c r="G83" s="185">
        <v>2500</v>
      </c>
      <c r="H83" s="185">
        <v>0</v>
      </c>
      <c r="I83" s="185">
        <v>0</v>
      </c>
      <c r="J83" s="185">
        <v>13116</v>
      </c>
      <c r="K83" s="185">
        <v>0</v>
      </c>
      <c r="L83" s="185">
        <v>0</v>
      </c>
      <c r="M83" s="185">
        <v>6.25E-2</v>
      </c>
      <c r="N83" s="185">
        <v>100</v>
      </c>
      <c r="O83" s="185">
        <v>0.01</v>
      </c>
      <c r="P83" s="185" t="s">
        <v>1514</v>
      </c>
      <c r="Q83" s="185">
        <v>0.05</v>
      </c>
      <c r="R83" s="185">
        <v>0</v>
      </c>
      <c r="S83" s="185">
        <v>0</v>
      </c>
      <c r="U83" s="185">
        <v>0</v>
      </c>
      <c r="V83" s="185">
        <v>0</v>
      </c>
      <c r="W83" s="185">
        <v>0</v>
      </c>
      <c r="Y83" s="185">
        <v>5.2499999999999998E-2</v>
      </c>
      <c r="Z83" s="185">
        <v>13</v>
      </c>
      <c r="AA83" s="185" t="s">
        <v>1483</v>
      </c>
      <c r="AB83" s="185">
        <v>0</v>
      </c>
      <c r="AC83" s="185">
        <v>1</v>
      </c>
      <c r="AD83" s="185">
        <v>0</v>
      </c>
      <c r="AF83" s="185" t="s">
        <v>16</v>
      </c>
      <c r="AG83" s="185">
        <v>10</v>
      </c>
      <c r="AH83" s="185">
        <v>0</v>
      </c>
      <c r="AI83" s="185" t="s">
        <v>1554</v>
      </c>
      <c r="AJ83" s="185">
        <v>200</v>
      </c>
      <c r="AK83" s="185">
        <v>11</v>
      </c>
      <c r="AL83" s="185" t="s">
        <v>1485</v>
      </c>
      <c r="AM83" s="185">
        <v>0</v>
      </c>
      <c r="AN83" s="185">
        <v>0</v>
      </c>
      <c r="AO83" s="185">
        <v>2</v>
      </c>
      <c r="AP83" s="185">
        <v>3</v>
      </c>
      <c r="AQ83" s="185" t="str">
        <f>IF(Q83&gt;0,"F"," ")</f>
        <v>F</v>
      </c>
      <c r="AR83" s="185" t="str">
        <f>IF(R83&gt;0,"C"," ")</f>
        <v xml:space="preserve"> </v>
      </c>
      <c r="AS83" s="185" t="str">
        <f>CONCATENATE(AG83," ",D83," ",N83," ",S83,T83," ",AF83,AP83," ",AQ83,AR83)</f>
        <v xml:space="preserve">10 CN 100 0 Y3 F </v>
      </c>
    </row>
    <row r="84" spans="1:45" hidden="1" outlineLevel="2" collapsed="1" x14ac:dyDescent="0.25">
      <c r="F84" s="186">
        <f>SUBTOTAL(9,F83:F83)</f>
        <v>436223.69</v>
      </c>
      <c r="AS84" s="187" t="s">
        <v>1567</v>
      </c>
    </row>
    <row r="85" spans="1:45" hidden="1" outlineLevel="3" x14ac:dyDescent="0.25">
      <c r="A85" s="185">
        <v>1</v>
      </c>
      <c r="B85" s="185">
        <v>5400007741</v>
      </c>
      <c r="C85" s="185" t="s">
        <v>1509</v>
      </c>
      <c r="D85" s="185" t="s">
        <v>1557</v>
      </c>
      <c r="E85" s="185">
        <v>8400000</v>
      </c>
      <c r="F85" s="186">
        <v>8400000</v>
      </c>
      <c r="G85" s="185">
        <v>0</v>
      </c>
      <c r="H85" s="185">
        <v>0</v>
      </c>
      <c r="I85" s="185">
        <v>0</v>
      </c>
      <c r="J85" s="185">
        <v>53121</v>
      </c>
      <c r="K85" s="185">
        <v>0</v>
      </c>
      <c r="L85" s="185">
        <v>0</v>
      </c>
      <c r="M85" s="185">
        <v>4.5727499999999997E-2</v>
      </c>
      <c r="N85" s="185">
        <v>78</v>
      </c>
      <c r="O85" s="185">
        <v>2.5000000000000001E-2</v>
      </c>
      <c r="P85" s="185" t="s">
        <v>1514</v>
      </c>
      <c r="Q85" s="185">
        <v>0</v>
      </c>
      <c r="R85" s="185">
        <v>0</v>
      </c>
      <c r="S85" s="185">
        <v>0</v>
      </c>
      <c r="U85" s="185">
        <v>0</v>
      </c>
      <c r="V85" s="185">
        <v>0</v>
      </c>
      <c r="W85" s="185">
        <v>0</v>
      </c>
      <c r="Y85" s="185">
        <v>2.0727499999999999E-2</v>
      </c>
      <c r="Z85" s="185">
        <v>1</v>
      </c>
      <c r="AA85" s="185" t="s">
        <v>1483</v>
      </c>
      <c r="AB85" s="185">
        <v>0</v>
      </c>
      <c r="AC85" s="185">
        <v>1</v>
      </c>
      <c r="AD85" s="185">
        <v>2</v>
      </c>
      <c r="AE85" s="185" t="s">
        <v>1501</v>
      </c>
      <c r="AF85" s="185" t="s">
        <v>1485</v>
      </c>
      <c r="AG85" s="185">
        <v>10</v>
      </c>
      <c r="AH85" s="185">
        <v>0</v>
      </c>
      <c r="AI85" s="185" t="s">
        <v>1554</v>
      </c>
      <c r="AJ85" s="185">
        <v>200</v>
      </c>
      <c r="AK85" s="185">
        <v>11</v>
      </c>
      <c r="AL85" s="185" t="s">
        <v>1485</v>
      </c>
      <c r="AM85" s="185">
        <v>1</v>
      </c>
      <c r="AN85" s="185">
        <v>0</v>
      </c>
      <c r="AO85" s="185">
        <v>2</v>
      </c>
      <c r="AP85" s="185">
        <v>1</v>
      </c>
      <c r="AQ85" s="185" t="str">
        <f>IF(Q85&gt;0,"F"," ")</f>
        <v xml:space="preserve"> </v>
      </c>
      <c r="AR85" s="185" t="str">
        <f>IF(R85&gt;0,"C"," ")</f>
        <v xml:space="preserve"> </v>
      </c>
      <c r="AS85" s="185" t="str">
        <f>CONCATENATE(AG85," ",D85," ",N85," ",S85,T85," ",AF85,AP85," ",AQ85,AR85)</f>
        <v xml:space="preserve">10 CN 78 0 N1   </v>
      </c>
    </row>
    <row r="86" spans="1:45" hidden="1" outlineLevel="2" collapsed="1" x14ac:dyDescent="0.25">
      <c r="F86" s="186">
        <f>SUBTOTAL(9,F85:F85)</f>
        <v>8400000</v>
      </c>
      <c r="AS86" s="187" t="s">
        <v>1568</v>
      </c>
    </row>
    <row r="87" spans="1:45" hidden="1" outlineLevel="3" x14ac:dyDescent="0.25">
      <c r="A87" s="185">
        <v>1</v>
      </c>
      <c r="B87" s="185">
        <v>5400006698</v>
      </c>
      <c r="C87" s="185" t="s">
        <v>1509</v>
      </c>
      <c r="D87" s="185" t="s">
        <v>1569</v>
      </c>
      <c r="E87" s="185">
        <v>20000</v>
      </c>
      <c r="F87" s="186">
        <v>8500</v>
      </c>
      <c r="G87" s="185">
        <v>0</v>
      </c>
      <c r="H87" s="185">
        <v>0</v>
      </c>
      <c r="I87" s="185">
        <v>0</v>
      </c>
      <c r="J87" s="185">
        <v>90918</v>
      </c>
      <c r="K87" s="185">
        <v>0</v>
      </c>
      <c r="L87" s="185">
        <v>0</v>
      </c>
      <c r="M87" s="185">
        <v>3.2500000000000001E-2</v>
      </c>
      <c r="N87" s="185">
        <v>0</v>
      </c>
      <c r="O87" s="185">
        <v>0</v>
      </c>
      <c r="Q87" s="185">
        <v>0</v>
      </c>
      <c r="R87" s="185">
        <v>0</v>
      </c>
      <c r="S87" s="185">
        <v>0</v>
      </c>
      <c r="U87" s="185">
        <v>0</v>
      </c>
      <c r="V87" s="185">
        <v>0</v>
      </c>
      <c r="W87" s="185">
        <v>0</v>
      </c>
      <c r="Y87" s="185">
        <v>0</v>
      </c>
      <c r="Z87" s="185">
        <v>12</v>
      </c>
      <c r="AA87" s="185" t="s">
        <v>1483</v>
      </c>
      <c r="AB87" s="185">
        <v>0</v>
      </c>
      <c r="AC87" s="185">
        <v>1</v>
      </c>
      <c r="AD87" s="185">
        <v>2</v>
      </c>
      <c r="AF87" s="185" t="s">
        <v>1485</v>
      </c>
      <c r="AG87" s="185">
        <v>10</v>
      </c>
      <c r="AH87" s="185">
        <v>0</v>
      </c>
      <c r="AI87" s="185" t="s">
        <v>1554</v>
      </c>
      <c r="AJ87" s="185">
        <v>402</v>
      </c>
      <c r="AK87" s="185">
        <v>11</v>
      </c>
      <c r="AL87" s="185" t="s">
        <v>1485</v>
      </c>
      <c r="AM87" s="185">
        <v>0</v>
      </c>
      <c r="AN87" s="185">
        <v>0</v>
      </c>
      <c r="AO87" s="185">
        <v>2</v>
      </c>
      <c r="AP87" s="185">
        <v>3</v>
      </c>
      <c r="AQ87" s="185" t="str">
        <f>IF(Q87&gt;0,"F"," ")</f>
        <v xml:space="preserve"> </v>
      </c>
      <c r="AR87" s="185" t="str">
        <f>IF(R87&gt;0,"C"," ")</f>
        <v xml:space="preserve"> </v>
      </c>
      <c r="AS87" s="185" t="str">
        <f>CONCATENATE(AG87," ",D87," ",N87," ",S87,T87," ",AF87,AP87," ",AQ87,AR87)</f>
        <v xml:space="preserve">10 CR 0 0 N3   </v>
      </c>
    </row>
    <row r="88" spans="1:45" hidden="1" outlineLevel="2" collapsed="1" x14ac:dyDescent="0.25">
      <c r="F88" s="186">
        <f>SUBTOTAL(9,F87:F87)</f>
        <v>8500</v>
      </c>
      <c r="AS88" s="187" t="s">
        <v>1570</v>
      </c>
    </row>
    <row r="89" spans="1:45" hidden="1" outlineLevel="3" x14ac:dyDescent="0.25">
      <c r="A89" s="185">
        <v>1</v>
      </c>
      <c r="B89" s="185">
        <v>5400006825</v>
      </c>
      <c r="C89" s="185" t="s">
        <v>1495</v>
      </c>
      <c r="D89" s="185" t="s">
        <v>1569</v>
      </c>
      <c r="E89" s="185">
        <v>6500000</v>
      </c>
      <c r="F89" s="186">
        <v>6090141.1399999997</v>
      </c>
      <c r="G89" s="185">
        <v>0</v>
      </c>
      <c r="H89" s="185">
        <v>0</v>
      </c>
      <c r="I89" s="185">
        <v>0</v>
      </c>
      <c r="J89" s="185">
        <v>110518</v>
      </c>
      <c r="K89" s="185">
        <v>0</v>
      </c>
      <c r="L89" s="185">
        <v>0</v>
      </c>
      <c r="M89" s="185">
        <v>7.2499999999999995E-2</v>
      </c>
      <c r="N89" s="185">
        <v>100</v>
      </c>
      <c r="O89" s="185">
        <v>0.02</v>
      </c>
      <c r="P89" s="185" t="s">
        <v>1514</v>
      </c>
      <c r="Q89" s="185">
        <v>0</v>
      </c>
      <c r="R89" s="185">
        <v>0</v>
      </c>
      <c r="S89" s="185">
        <v>0</v>
      </c>
      <c r="U89" s="185">
        <v>0</v>
      </c>
      <c r="V89" s="185">
        <v>0</v>
      </c>
      <c r="W89" s="185">
        <v>0</v>
      </c>
      <c r="Y89" s="185">
        <v>5.2499999999999998E-2</v>
      </c>
      <c r="Z89" s="185">
        <v>24</v>
      </c>
      <c r="AA89" s="185" t="s">
        <v>1483</v>
      </c>
      <c r="AB89" s="185">
        <v>0</v>
      </c>
      <c r="AC89" s="185">
        <v>1</v>
      </c>
      <c r="AD89" s="185">
        <v>2</v>
      </c>
      <c r="AF89" s="185" t="s">
        <v>1485</v>
      </c>
      <c r="AG89" s="185">
        <v>10</v>
      </c>
      <c r="AH89" s="185">
        <v>0</v>
      </c>
      <c r="AI89" s="185" t="s">
        <v>1554</v>
      </c>
      <c r="AJ89" s="185">
        <v>200</v>
      </c>
      <c r="AK89" s="185">
        <v>11</v>
      </c>
      <c r="AL89" s="185" t="s">
        <v>1485</v>
      </c>
      <c r="AM89" s="185">
        <v>0</v>
      </c>
      <c r="AN89" s="185">
        <v>0</v>
      </c>
      <c r="AO89" s="185">
        <v>2</v>
      </c>
      <c r="AP89" s="185">
        <v>1</v>
      </c>
      <c r="AQ89" s="185" t="str">
        <f>IF(Q89&gt;0,"F"," ")</f>
        <v xml:space="preserve"> </v>
      </c>
      <c r="AR89" s="185" t="str">
        <f>IF(R89&gt;0,"C"," ")</f>
        <v xml:space="preserve"> </v>
      </c>
      <c r="AS89" s="185" t="str">
        <f>CONCATENATE(AG89," ",D89," ",N89," ",S89,T89," ",AF89,AP89," ",AQ89,AR89)</f>
        <v xml:space="preserve">10 CR 100 0 N1   </v>
      </c>
    </row>
    <row r="90" spans="1:45" hidden="1" outlineLevel="3" x14ac:dyDescent="0.25">
      <c r="A90" s="185">
        <v>1</v>
      </c>
      <c r="B90" s="185">
        <v>5400007503</v>
      </c>
      <c r="C90" s="185" t="s">
        <v>1571</v>
      </c>
      <c r="D90" s="185" t="s">
        <v>1569</v>
      </c>
      <c r="E90" s="185">
        <v>5182926.83</v>
      </c>
      <c r="F90" s="186">
        <v>1100716.32</v>
      </c>
      <c r="G90" s="185">
        <v>0</v>
      </c>
      <c r="H90" s="185">
        <v>0</v>
      </c>
      <c r="I90" s="185">
        <v>0</v>
      </c>
      <c r="J90" s="185">
        <v>60220</v>
      </c>
      <c r="K90" s="185">
        <v>0</v>
      </c>
      <c r="L90" s="185">
        <v>0</v>
      </c>
      <c r="M90" s="185">
        <v>8.5000000000000006E-2</v>
      </c>
      <c r="N90" s="185">
        <v>100</v>
      </c>
      <c r="O90" s="185">
        <v>3.2500000000000001E-2</v>
      </c>
      <c r="P90" s="185" t="s">
        <v>1514</v>
      </c>
      <c r="Q90" s="185">
        <v>0</v>
      </c>
      <c r="R90" s="185">
        <v>0</v>
      </c>
      <c r="S90" s="185">
        <v>0</v>
      </c>
      <c r="U90" s="185">
        <v>0</v>
      </c>
      <c r="V90" s="185">
        <v>0</v>
      </c>
      <c r="W90" s="185">
        <v>0</v>
      </c>
      <c r="Y90" s="185">
        <v>5.2499999999999998E-2</v>
      </c>
      <c r="Z90" s="185">
        <v>46</v>
      </c>
      <c r="AA90" s="185" t="s">
        <v>1483</v>
      </c>
      <c r="AB90" s="185">
        <v>0</v>
      </c>
      <c r="AC90" s="185">
        <v>3</v>
      </c>
      <c r="AD90" s="185">
        <v>2</v>
      </c>
      <c r="AE90" s="185" t="s">
        <v>1501</v>
      </c>
      <c r="AF90" s="185" t="s">
        <v>1485</v>
      </c>
      <c r="AG90" s="185">
        <v>10</v>
      </c>
      <c r="AH90" s="185">
        <v>0</v>
      </c>
      <c r="AI90" s="185" t="s">
        <v>1554</v>
      </c>
      <c r="AJ90" s="185">
        <v>200</v>
      </c>
      <c r="AK90" s="185">
        <v>16</v>
      </c>
      <c r="AL90" s="185" t="s">
        <v>1485</v>
      </c>
      <c r="AM90" s="185">
        <v>0</v>
      </c>
      <c r="AN90" s="185">
        <v>0</v>
      </c>
      <c r="AO90" s="185">
        <v>2</v>
      </c>
      <c r="AP90" s="185">
        <v>1</v>
      </c>
      <c r="AQ90" s="185" t="str">
        <f>IF(Q90&gt;0,"F"," ")</f>
        <v xml:space="preserve"> </v>
      </c>
      <c r="AR90" s="185" t="str">
        <f>IF(R90&gt;0,"C"," ")</f>
        <v xml:space="preserve"> </v>
      </c>
      <c r="AS90" s="185" t="str">
        <f>CONCATENATE(AG90," ",D90," ",N90," ",S90,T90," ",AF90,AP90," ",AQ90,AR90)</f>
        <v xml:space="preserve">10 CR 100 0 N1   </v>
      </c>
    </row>
    <row r="91" spans="1:45" hidden="1" outlineLevel="3" x14ac:dyDescent="0.25">
      <c r="A91" s="185">
        <v>1</v>
      </c>
      <c r="B91" s="185">
        <v>5400007740</v>
      </c>
      <c r="C91" s="185" t="s">
        <v>1509</v>
      </c>
      <c r="D91" s="185" t="s">
        <v>1569</v>
      </c>
      <c r="E91" s="185">
        <v>10500000</v>
      </c>
      <c r="F91" s="186">
        <v>771613.8</v>
      </c>
      <c r="G91" s="185">
        <v>0</v>
      </c>
      <c r="H91" s="185">
        <v>0</v>
      </c>
      <c r="I91" s="185">
        <v>0</v>
      </c>
      <c r="J91" s="185">
        <v>53121</v>
      </c>
      <c r="K91" s="185">
        <v>0</v>
      </c>
      <c r="L91" s="185">
        <v>0</v>
      </c>
      <c r="M91" s="185">
        <v>5.2499999999999998E-2</v>
      </c>
      <c r="N91" s="185">
        <v>100</v>
      </c>
      <c r="O91" s="185">
        <v>0</v>
      </c>
      <c r="Q91" s="185">
        <v>0</v>
      </c>
      <c r="R91" s="185">
        <v>0</v>
      </c>
      <c r="S91" s="185">
        <v>0</v>
      </c>
      <c r="U91" s="185">
        <v>0</v>
      </c>
      <c r="V91" s="185">
        <v>0</v>
      </c>
      <c r="W91" s="185">
        <v>0</v>
      </c>
      <c r="Y91" s="185">
        <v>5.2499999999999998E-2</v>
      </c>
      <c r="Z91" s="185">
        <v>37</v>
      </c>
      <c r="AA91" s="185" t="s">
        <v>1483</v>
      </c>
      <c r="AB91" s="185">
        <v>0</v>
      </c>
      <c r="AC91" s="185">
        <v>1</v>
      </c>
      <c r="AD91" s="185">
        <v>2</v>
      </c>
      <c r="AE91" s="185" t="s">
        <v>1501</v>
      </c>
      <c r="AF91" s="185" t="s">
        <v>1485</v>
      </c>
      <c r="AG91" s="185">
        <v>10</v>
      </c>
      <c r="AH91" s="185">
        <v>0</v>
      </c>
      <c r="AI91" s="185" t="s">
        <v>1554</v>
      </c>
      <c r="AJ91" s="185">
        <v>200</v>
      </c>
      <c r="AK91" s="185">
        <v>11</v>
      </c>
      <c r="AL91" s="185" t="s">
        <v>1485</v>
      </c>
      <c r="AM91" s="185">
        <v>1</v>
      </c>
      <c r="AN91" s="185">
        <v>0</v>
      </c>
      <c r="AO91" s="185">
        <v>2</v>
      </c>
      <c r="AP91" s="185">
        <v>1</v>
      </c>
      <c r="AQ91" s="185" t="str">
        <f>IF(Q91&gt;0,"F"," ")</f>
        <v xml:space="preserve"> </v>
      </c>
      <c r="AR91" s="185" t="str">
        <f>IF(R91&gt;0,"C"," ")</f>
        <v xml:space="preserve"> </v>
      </c>
      <c r="AS91" s="185" t="str">
        <f>CONCATENATE(AG91," ",D91," ",N91," ",S91,T91," ",AF91,AP91," ",AQ91,AR91)</f>
        <v xml:space="preserve">10 CR 100 0 N1   </v>
      </c>
    </row>
    <row r="92" spans="1:45" hidden="1" outlineLevel="2" collapsed="1" x14ac:dyDescent="0.25">
      <c r="F92" s="186">
        <f>SUBTOTAL(9,F89:F91)</f>
        <v>7962471.2599999998</v>
      </c>
      <c r="AS92" s="187" t="s">
        <v>1572</v>
      </c>
    </row>
    <row r="93" spans="1:45" hidden="1" outlineLevel="3" x14ac:dyDescent="0.25">
      <c r="A93" s="185">
        <v>1</v>
      </c>
      <c r="B93" s="185">
        <v>5400000185</v>
      </c>
      <c r="C93" s="185" t="s">
        <v>1565</v>
      </c>
      <c r="D93" s="185" t="s">
        <v>1569</v>
      </c>
      <c r="E93" s="185">
        <v>1500000</v>
      </c>
      <c r="F93" s="186">
        <v>1120191.6000000001</v>
      </c>
      <c r="G93" s="185">
        <v>0</v>
      </c>
      <c r="H93" s="185">
        <v>0</v>
      </c>
      <c r="I93" s="185">
        <v>0</v>
      </c>
      <c r="J93" s="185">
        <v>60119</v>
      </c>
      <c r="K93" s="185">
        <v>0</v>
      </c>
      <c r="L93" s="185">
        <v>0</v>
      </c>
      <c r="M93" s="185">
        <v>5.2499999999999998E-2</v>
      </c>
      <c r="N93" s="185">
        <v>100</v>
      </c>
      <c r="O93" s="185">
        <v>0</v>
      </c>
      <c r="Q93" s="185">
        <v>0.05</v>
      </c>
      <c r="R93" s="185">
        <v>0</v>
      </c>
      <c r="S93" s="185">
        <v>0</v>
      </c>
      <c r="U93" s="185">
        <v>0</v>
      </c>
      <c r="V93" s="185">
        <v>0</v>
      </c>
      <c r="W93" s="185">
        <v>0</v>
      </c>
      <c r="Y93" s="185">
        <v>5.2499999999999998E-2</v>
      </c>
      <c r="Z93" s="185">
        <v>12</v>
      </c>
      <c r="AA93" s="185" t="s">
        <v>1483</v>
      </c>
      <c r="AB93" s="185">
        <v>0</v>
      </c>
      <c r="AC93" s="185">
        <v>1</v>
      </c>
      <c r="AD93" s="185">
        <v>2</v>
      </c>
      <c r="AF93" s="185" t="s">
        <v>1485</v>
      </c>
      <c r="AG93" s="185">
        <v>10</v>
      </c>
      <c r="AH93" s="185">
        <v>0</v>
      </c>
      <c r="AI93" s="185" t="s">
        <v>1554</v>
      </c>
      <c r="AJ93" s="185">
        <v>200</v>
      </c>
      <c r="AK93" s="185">
        <v>11</v>
      </c>
      <c r="AL93" s="185" t="s">
        <v>1485</v>
      </c>
      <c r="AM93" s="185">
        <v>0</v>
      </c>
      <c r="AN93" s="185">
        <v>0</v>
      </c>
      <c r="AO93" s="185">
        <v>2</v>
      </c>
      <c r="AP93" s="185">
        <v>1</v>
      </c>
      <c r="AQ93" s="185" t="str">
        <f t="shared" ref="AQ93:AQ156" si="6">IF(Q93&gt;0,"F"," ")</f>
        <v>F</v>
      </c>
      <c r="AR93" s="185" t="str">
        <f t="shared" ref="AR93:AR156" si="7">IF(R93&gt;0,"C"," ")</f>
        <v xml:space="preserve"> </v>
      </c>
      <c r="AS93" s="185" t="str">
        <f t="shared" ref="AS93:AS156" si="8">CONCATENATE(AG93," ",D93," ",N93," ",S93,T93," ",AF93,AP93," ",AQ93,AR93)</f>
        <v xml:space="preserve">10 CR 100 0 N1 F </v>
      </c>
    </row>
    <row r="94" spans="1:45" hidden="1" outlineLevel="3" x14ac:dyDescent="0.25">
      <c r="A94" s="185">
        <v>1</v>
      </c>
      <c r="B94" s="185">
        <v>5400000401</v>
      </c>
      <c r="C94" s="185" t="s">
        <v>1559</v>
      </c>
      <c r="D94" s="185" t="s">
        <v>1569</v>
      </c>
      <c r="E94" s="185">
        <v>13000000</v>
      </c>
      <c r="F94" s="186">
        <v>7500000</v>
      </c>
      <c r="G94" s="185">
        <v>0</v>
      </c>
      <c r="H94" s="185">
        <v>0</v>
      </c>
      <c r="I94" s="185">
        <v>0</v>
      </c>
      <c r="J94" s="185">
        <v>110518</v>
      </c>
      <c r="K94" s="185">
        <v>0</v>
      </c>
      <c r="L94" s="185">
        <v>0</v>
      </c>
      <c r="M94" s="185">
        <v>5.2499999999999998E-2</v>
      </c>
      <c r="N94" s="185">
        <v>100</v>
      </c>
      <c r="O94" s="185">
        <v>0</v>
      </c>
      <c r="Q94" s="185">
        <v>3.2500000000000001E-2</v>
      </c>
      <c r="R94" s="185">
        <v>0</v>
      </c>
      <c r="S94" s="185">
        <v>0</v>
      </c>
      <c r="U94" s="185">
        <v>0</v>
      </c>
      <c r="V94" s="185">
        <v>0</v>
      </c>
      <c r="W94" s="185">
        <v>0</v>
      </c>
      <c r="Y94" s="185">
        <v>5.2499999999999998E-2</v>
      </c>
      <c r="Z94" s="185">
        <v>12</v>
      </c>
      <c r="AA94" s="185" t="s">
        <v>1483</v>
      </c>
      <c r="AB94" s="185">
        <v>0</v>
      </c>
      <c r="AC94" s="185">
        <v>1</v>
      </c>
      <c r="AD94" s="185">
        <v>2</v>
      </c>
      <c r="AE94" s="185" t="s">
        <v>1560</v>
      </c>
      <c r="AF94" s="185" t="s">
        <v>1485</v>
      </c>
      <c r="AG94" s="185">
        <v>10</v>
      </c>
      <c r="AH94" s="185">
        <v>0</v>
      </c>
      <c r="AI94" s="185" t="s">
        <v>1554</v>
      </c>
      <c r="AJ94" s="185">
        <v>200</v>
      </c>
      <c r="AK94" s="185">
        <v>11</v>
      </c>
      <c r="AL94" s="185" t="s">
        <v>1485</v>
      </c>
      <c r="AM94" s="185">
        <v>0.42309999999999998</v>
      </c>
      <c r="AN94" s="185">
        <v>0.57689999999999997</v>
      </c>
      <c r="AO94" s="185">
        <v>2</v>
      </c>
      <c r="AP94" s="185">
        <v>1</v>
      </c>
      <c r="AQ94" s="185" t="str">
        <f t="shared" si="6"/>
        <v>F</v>
      </c>
      <c r="AR94" s="185" t="str">
        <f t="shared" si="7"/>
        <v xml:space="preserve"> </v>
      </c>
      <c r="AS94" s="185" t="str">
        <f t="shared" si="8"/>
        <v xml:space="preserve">10 CR 100 0 N1 F </v>
      </c>
    </row>
    <row r="95" spans="1:45" hidden="1" outlineLevel="3" x14ac:dyDescent="0.25">
      <c r="A95" s="185">
        <v>1</v>
      </c>
      <c r="B95" s="185">
        <v>5400000452</v>
      </c>
      <c r="C95" s="185" t="s">
        <v>1559</v>
      </c>
      <c r="D95" s="185" t="s">
        <v>1569</v>
      </c>
      <c r="E95" s="185">
        <v>10000000</v>
      </c>
      <c r="F95" s="186">
        <v>6750000</v>
      </c>
      <c r="G95" s="185">
        <v>0</v>
      </c>
      <c r="H95" s="185">
        <v>0</v>
      </c>
      <c r="I95" s="185">
        <v>0</v>
      </c>
      <c r="J95" s="185">
        <v>111519</v>
      </c>
      <c r="K95" s="185">
        <v>0</v>
      </c>
      <c r="L95" s="185">
        <v>0</v>
      </c>
      <c r="M95" s="185">
        <v>5.7500000000000002E-2</v>
      </c>
      <c r="N95" s="185">
        <v>100</v>
      </c>
      <c r="O95" s="185">
        <v>5.0000000000000001E-3</v>
      </c>
      <c r="P95" s="185" t="s">
        <v>1514</v>
      </c>
      <c r="Q95" s="185">
        <v>4.2500000000000003E-2</v>
      </c>
      <c r="R95" s="185">
        <v>0</v>
      </c>
      <c r="S95" s="185">
        <v>0</v>
      </c>
      <c r="U95" s="185">
        <v>0</v>
      </c>
      <c r="V95" s="185">
        <v>0</v>
      </c>
      <c r="W95" s="185">
        <v>0</v>
      </c>
      <c r="Y95" s="185">
        <v>5.2499999999999998E-2</v>
      </c>
      <c r="Z95" s="185">
        <v>15</v>
      </c>
      <c r="AA95" s="185" t="s">
        <v>1483</v>
      </c>
      <c r="AB95" s="185">
        <v>0</v>
      </c>
      <c r="AC95" s="185">
        <v>1</v>
      </c>
      <c r="AD95" s="185">
        <v>2</v>
      </c>
      <c r="AF95" s="185" t="s">
        <v>1485</v>
      </c>
      <c r="AG95" s="185">
        <v>10</v>
      </c>
      <c r="AH95" s="185">
        <v>0</v>
      </c>
      <c r="AI95" s="185" t="s">
        <v>1554</v>
      </c>
      <c r="AJ95" s="185">
        <v>200</v>
      </c>
      <c r="AK95" s="185">
        <v>11</v>
      </c>
      <c r="AL95" s="185" t="s">
        <v>1485</v>
      </c>
      <c r="AM95" s="185">
        <v>0</v>
      </c>
      <c r="AN95" s="185">
        <v>0</v>
      </c>
      <c r="AO95" s="185">
        <v>2</v>
      </c>
      <c r="AP95" s="185">
        <v>1</v>
      </c>
      <c r="AQ95" s="185" t="str">
        <f t="shared" si="6"/>
        <v>F</v>
      </c>
      <c r="AR95" s="185" t="str">
        <f t="shared" si="7"/>
        <v xml:space="preserve"> </v>
      </c>
      <c r="AS95" s="185" t="str">
        <f t="shared" si="8"/>
        <v xml:space="preserve">10 CR 100 0 N1 F </v>
      </c>
    </row>
    <row r="96" spans="1:45" hidden="1" outlineLevel="3" x14ac:dyDescent="0.25">
      <c r="A96" s="185">
        <v>1</v>
      </c>
      <c r="B96" s="185">
        <v>5400000541</v>
      </c>
      <c r="C96" s="185" t="s">
        <v>1509</v>
      </c>
      <c r="D96" s="185" t="s">
        <v>1569</v>
      </c>
      <c r="E96" s="185">
        <v>150000</v>
      </c>
      <c r="F96" s="186">
        <v>98630.17</v>
      </c>
      <c r="G96" s="185">
        <v>0</v>
      </c>
      <c r="H96" s="185">
        <v>0</v>
      </c>
      <c r="I96" s="185">
        <v>0</v>
      </c>
      <c r="J96" s="185">
        <v>40119</v>
      </c>
      <c r="K96" s="185">
        <v>0</v>
      </c>
      <c r="L96" s="185">
        <v>0</v>
      </c>
      <c r="M96" s="185">
        <v>6.25E-2</v>
      </c>
      <c r="N96" s="185">
        <v>100</v>
      </c>
      <c r="O96" s="185">
        <v>0.01</v>
      </c>
      <c r="P96" s="185" t="s">
        <v>1514</v>
      </c>
      <c r="Q96" s="185">
        <v>5.5E-2</v>
      </c>
      <c r="R96" s="185">
        <v>0</v>
      </c>
      <c r="S96" s="185">
        <v>0</v>
      </c>
      <c r="U96" s="185">
        <v>0</v>
      </c>
      <c r="V96" s="185">
        <v>0</v>
      </c>
      <c r="W96" s="185">
        <v>0</v>
      </c>
      <c r="Y96" s="185">
        <v>5.2499999999999998E-2</v>
      </c>
      <c r="Z96" s="185">
        <v>12</v>
      </c>
      <c r="AA96" s="185" t="s">
        <v>1483</v>
      </c>
      <c r="AB96" s="185">
        <v>0</v>
      </c>
      <c r="AC96" s="185">
        <v>1</v>
      </c>
      <c r="AD96" s="185">
        <v>2</v>
      </c>
      <c r="AF96" s="185" t="s">
        <v>1485</v>
      </c>
      <c r="AG96" s="185">
        <v>10</v>
      </c>
      <c r="AH96" s="185">
        <v>0</v>
      </c>
      <c r="AI96" s="185" t="s">
        <v>1554</v>
      </c>
      <c r="AJ96" s="185">
        <v>200</v>
      </c>
      <c r="AK96" s="185">
        <v>11</v>
      </c>
      <c r="AL96" s="185" t="s">
        <v>1485</v>
      </c>
      <c r="AM96" s="185">
        <v>0</v>
      </c>
      <c r="AN96" s="185">
        <v>0</v>
      </c>
      <c r="AO96" s="185">
        <v>2</v>
      </c>
      <c r="AP96" s="185">
        <v>1</v>
      </c>
      <c r="AQ96" s="185" t="str">
        <f t="shared" si="6"/>
        <v>F</v>
      </c>
      <c r="AR96" s="185" t="str">
        <f t="shared" si="7"/>
        <v xml:space="preserve"> </v>
      </c>
      <c r="AS96" s="185" t="str">
        <f t="shared" si="8"/>
        <v xml:space="preserve">10 CR 100 0 N1 F </v>
      </c>
    </row>
    <row r="97" spans="1:45" hidden="1" outlineLevel="3" x14ac:dyDescent="0.25">
      <c r="A97" s="185">
        <v>1</v>
      </c>
      <c r="B97" s="185">
        <v>5400000866</v>
      </c>
      <c r="C97" s="185" t="s">
        <v>1559</v>
      </c>
      <c r="D97" s="185" t="s">
        <v>1569</v>
      </c>
      <c r="E97" s="185">
        <v>400000</v>
      </c>
      <c r="F97" s="186">
        <v>400000</v>
      </c>
      <c r="G97" s="185">
        <v>0</v>
      </c>
      <c r="H97" s="185">
        <v>0</v>
      </c>
      <c r="I97" s="185">
        <v>0</v>
      </c>
      <c r="J97" s="185">
        <v>110218</v>
      </c>
      <c r="K97" s="185">
        <v>0</v>
      </c>
      <c r="L97" s="185">
        <v>0</v>
      </c>
      <c r="M97" s="185">
        <v>5.2499999999999998E-2</v>
      </c>
      <c r="N97" s="185">
        <v>100</v>
      </c>
      <c r="O97" s="185">
        <v>0</v>
      </c>
      <c r="Q97" s="185">
        <v>0.05</v>
      </c>
      <c r="R97" s="185">
        <v>0</v>
      </c>
      <c r="S97" s="185">
        <v>0</v>
      </c>
      <c r="U97" s="185">
        <v>0</v>
      </c>
      <c r="V97" s="185">
        <v>0</v>
      </c>
      <c r="W97" s="185">
        <v>0</v>
      </c>
      <c r="Y97" s="185">
        <v>5.2499999999999998E-2</v>
      </c>
      <c r="Z97" s="185">
        <v>12</v>
      </c>
      <c r="AA97" s="185" t="s">
        <v>1483</v>
      </c>
      <c r="AB97" s="185">
        <v>0</v>
      </c>
      <c r="AC97" s="185">
        <v>1</v>
      </c>
      <c r="AD97" s="185">
        <v>2</v>
      </c>
      <c r="AF97" s="185" t="s">
        <v>1485</v>
      </c>
      <c r="AG97" s="185">
        <v>10</v>
      </c>
      <c r="AH97" s="185">
        <v>0</v>
      </c>
      <c r="AI97" s="185" t="s">
        <v>1554</v>
      </c>
      <c r="AJ97" s="185">
        <v>200</v>
      </c>
      <c r="AK97" s="185">
        <v>11</v>
      </c>
      <c r="AL97" s="185" t="s">
        <v>1485</v>
      </c>
      <c r="AM97" s="185">
        <v>0</v>
      </c>
      <c r="AN97" s="185">
        <v>0</v>
      </c>
      <c r="AO97" s="185">
        <v>2</v>
      </c>
      <c r="AP97" s="185">
        <v>1</v>
      </c>
      <c r="AQ97" s="185" t="str">
        <f t="shared" si="6"/>
        <v>F</v>
      </c>
      <c r="AR97" s="185" t="str">
        <f t="shared" si="7"/>
        <v xml:space="preserve"> </v>
      </c>
      <c r="AS97" s="185" t="str">
        <f t="shared" si="8"/>
        <v xml:space="preserve">10 CR 100 0 N1 F </v>
      </c>
    </row>
    <row r="98" spans="1:45" hidden="1" outlineLevel="3" x14ac:dyDescent="0.25">
      <c r="A98" s="185">
        <v>1</v>
      </c>
      <c r="B98" s="185">
        <v>5400001602</v>
      </c>
      <c r="C98" s="185" t="s">
        <v>1561</v>
      </c>
      <c r="D98" s="185" t="s">
        <v>1569</v>
      </c>
      <c r="E98" s="185">
        <v>250000</v>
      </c>
      <c r="F98" s="186">
        <v>52021.58</v>
      </c>
      <c r="G98" s="185">
        <v>0</v>
      </c>
      <c r="H98" s="185">
        <v>0</v>
      </c>
      <c r="I98" s="185">
        <v>0</v>
      </c>
      <c r="J98" s="185">
        <v>101518</v>
      </c>
      <c r="K98" s="185">
        <v>0</v>
      </c>
      <c r="L98" s="185">
        <v>0</v>
      </c>
      <c r="M98" s="185">
        <v>6.25E-2</v>
      </c>
      <c r="N98" s="185">
        <v>100</v>
      </c>
      <c r="O98" s="185">
        <v>0.01</v>
      </c>
      <c r="P98" s="185" t="s">
        <v>1514</v>
      </c>
      <c r="Q98" s="185">
        <v>5.5E-2</v>
      </c>
      <c r="R98" s="185">
        <v>0</v>
      </c>
      <c r="S98" s="185">
        <v>0</v>
      </c>
      <c r="U98" s="185">
        <v>0</v>
      </c>
      <c r="V98" s="185">
        <v>0</v>
      </c>
      <c r="W98" s="185">
        <v>0</v>
      </c>
      <c r="Y98" s="185">
        <v>5.2499999999999998E-2</v>
      </c>
      <c r="Z98" s="185">
        <v>12</v>
      </c>
      <c r="AA98" s="185" t="s">
        <v>1483</v>
      </c>
      <c r="AB98" s="185">
        <v>0</v>
      </c>
      <c r="AC98" s="185">
        <v>1</v>
      </c>
      <c r="AD98" s="185">
        <v>2</v>
      </c>
      <c r="AF98" s="185" t="s">
        <v>1485</v>
      </c>
      <c r="AG98" s="185">
        <v>10</v>
      </c>
      <c r="AH98" s="185">
        <v>0</v>
      </c>
      <c r="AI98" s="185" t="s">
        <v>1554</v>
      </c>
      <c r="AJ98" s="185">
        <v>200</v>
      </c>
      <c r="AK98" s="185">
        <v>11</v>
      </c>
      <c r="AL98" s="185" t="s">
        <v>1485</v>
      </c>
      <c r="AM98" s="185">
        <v>0</v>
      </c>
      <c r="AN98" s="185">
        <v>0</v>
      </c>
      <c r="AO98" s="185">
        <v>2</v>
      </c>
      <c r="AP98" s="185">
        <v>1</v>
      </c>
      <c r="AQ98" s="185" t="str">
        <f t="shared" si="6"/>
        <v>F</v>
      </c>
      <c r="AR98" s="185" t="str">
        <f t="shared" si="7"/>
        <v xml:space="preserve"> </v>
      </c>
      <c r="AS98" s="185" t="str">
        <f t="shared" si="8"/>
        <v xml:space="preserve">10 CR 100 0 N1 F </v>
      </c>
    </row>
    <row r="99" spans="1:45" hidden="1" outlineLevel="3" x14ac:dyDescent="0.25">
      <c r="A99" s="185">
        <v>1</v>
      </c>
      <c r="B99" s="185">
        <v>5400001823</v>
      </c>
      <c r="C99" s="185" t="s">
        <v>1561</v>
      </c>
      <c r="D99" s="185" t="s">
        <v>1569</v>
      </c>
      <c r="E99" s="185">
        <v>300000</v>
      </c>
      <c r="F99" s="186">
        <v>250158.91</v>
      </c>
      <c r="G99" s="185">
        <v>0</v>
      </c>
      <c r="H99" s="185">
        <v>0</v>
      </c>
      <c r="I99" s="185">
        <v>0</v>
      </c>
      <c r="J99" s="185">
        <v>100218</v>
      </c>
      <c r="K99" s="185">
        <v>0</v>
      </c>
      <c r="L99" s="185">
        <v>0</v>
      </c>
      <c r="M99" s="185">
        <v>6.25E-2</v>
      </c>
      <c r="N99" s="185">
        <v>100</v>
      </c>
      <c r="O99" s="185">
        <v>0.01</v>
      </c>
      <c r="P99" s="185" t="s">
        <v>1514</v>
      </c>
      <c r="Q99" s="185">
        <v>0.06</v>
      </c>
      <c r="R99" s="185">
        <v>0</v>
      </c>
      <c r="S99" s="185">
        <v>0</v>
      </c>
      <c r="U99" s="185">
        <v>0</v>
      </c>
      <c r="V99" s="185">
        <v>0</v>
      </c>
      <c r="W99" s="185">
        <v>0</v>
      </c>
      <c r="Y99" s="185">
        <v>5.2499999999999998E-2</v>
      </c>
      <c r="Z99" s="185">
        <v>12</v>
      </c>
      <c r="AA99" s="185" t="s">
        <v>1483</v>
      </c>
      <c r="AB99" s="185">
        <v>0</v>
      </c>
      <c r="AC99" s="185">
        <v>1</v>
      </c>
      <c r="AD99" s="185">
        <v>2</v>
      </c>
      <c r="AF99" s="185" t="s">
        <v>1485</v>
      </c>
      <c r="AG99" s="185">
        <v>10</v>
      </c>
      <c r="AH99" s="185">
        <v>0</v>
      </c>
      <c r="AI99" s="185" t="s">
        <v>1554</v>
      </c>
      <c r="AJ99" s="185">
        <v>200</v>
      </c>
      <c r="AK99" s="185">
        <v>11</v>
      </c>
      <c r="AL99" s="185" t="s">
        <v>1485</v>
      </c>
      <c r="AM99" s="185">
        <v>0</v>
      </c>
      <c r="AN99" s="185">
        <v>0</v>
      </c>
      <c r="AO99" s="185">
        <v>2</v>
      </c>
      <c r="AP99" s="185">
        <v>1</v>
      </c>
      <c r="AQ99" s="185" t="str">
        <f t="shared" si="6"/>
        <v>F</v>
      </c>
      <c r="AR99" s="185" t="str">
        <f t="shared" si="7"/>
        <v xml:space="preserve"> </v>
      </c>
      <c r="AS99" s="185" t="str">
        <f t="shared" si="8"/>
        <v xml:space="preserve">10 CR 100 0 N1 F </v>
      </c>
    </row>
    <row r="100" spans="1:45" hidden="1" outlineLevel="3" x14ac:dyDescent="0.25">
      <c r="A100" s="185">
        <v>1</v>
      </c>
      <c r="B100" s="185">
        <v>5400001920</v>
      </c>
      <c r="C100" s="185" t="s">
        <v>1509</v>
      </c>
      <c r="D100" s="185" t="s">
        <v>1569</v>
      </c>
      <c r="E100" s="185">
        <v>2000000</v>
      </c>
      <c r="F100" s="186">
        <v>1540000</v>
      </c>
      <c r="G100" s="185">
        <v>0</v>
      </c>
      <c r="H100" s="185">
        <v>0</v>
      </c>
      <c r="I100" s="185">
        <v>0</v>
      </c>
      <c r="J100" s="185">
        <v>60119</v>
      </c>
      <c r="K100" s="185">
        <v>0</v>
      </c>
      <c r="L100" s="185">
        <v>0</v>
      </c>
      <c r="M100" s="185">
        <v>5.2499999999999998E-2</v>
      </c>
      <c r="N100" s="185">
        <v>100</v>
      </c>
      <c r="O100" s="185">
        <v>0</v>
      </c>
      <c r="Q100" s="185">
        <v>4.7500000000000001E-2</v>
      </c>
      <c r="R100" s="185">
        <v>0</v>
      </c>
      <c r="S100" s="185">
        <v>0</v>
      </c>
      <c r="U100" s="185">
        <v>0</v>
      </c>
      <c r="V100" s="185">
        <v>0</v>
      </c>
      <c r="W100" s="185">
        <v>0</v>
      </c>
      <c r="Y100" s="185">
        <v>5.2499999999999998E-2</v>
      </c>
      <c r="Z100" s="185">
        <v>12</v>
      </c>
      <c r="AA100" s="185" t="s">
        <v>1483</v>
      </c>
      <c r="AB100" s="185">
        <v>0</v>
      </c>
      <c r="AC100" s="185">
        <v>1</v>
      </c>
      <c r="AD100" s="185">
        <v>2</v>
      </c>
      <c r="AF100" s="185" t="s">
        <v>1485</v>
      </c>
      <c r="AG100" s="185">
        <v>10</v>
      </c>
      <c r="AH100" s="185">
        <v>0</v>
      </c>
      <c r="AI100" s="185" t="s">
        <v>1554</v>
      </c>
      <c r="AJ100" s="185">
        <v>200</v>
      </c>
      <c r="AK100" s="185">
        <v>16</v>
      </c>
      <c r="AL100" s="185" t="s">
        <v>1485</v>
      </c>
      <c r="AM100" s="185">
        <v>0</v>
      </c>
      <c r="AN100" s="185">
        <v>0</v>
      </c>
      <c r="AO100" s="185">
        <v>2</v>
      </c>
      <c r="AP100" s="185">
        <v>1</v>
      </c>
      <c r="AQ100" s="185" t="str">
        <f t="shared" si="6"/>
        <v>F</v>
      </c>
      <c r="AR100" s="185" t="str">
        <f t="shared" si="7"/>
        <v xml:space="preserve"> </v>
      </c>
      <c r="AS100" s="185" t="str">
        <f t="shared" si="8"/>
        <v xml:space="preserve">10 CR 100 0 N1 F </v>
      </c>
    </row>
    <row r="101" spans="1:45" hidden="1" outlineLevel="3" x14ac:dyDescent="0.25">
      <c r="A101" s="185">
        <v>1</v>
      </c>
      <c r="B101" s="185">
        <v>5400001998</v>
      </c>
      <c r="C101" s="185" t="s">
        <v>1494</v>
      </c>
      <c r="D101" s="185" t="s">
        <v>1569</v>
      </c>
      <c r="E101" s="185">
        <v>2000000</v>
      </c>
      <c r="F101" s="186">
        <v>375000</v>
      </c>
      <c r="G101" s="185">
        <v>0</v>
      </c>
      <c r="H101" s="185">
        <v>0</v>
      </c>
      <c r="I101" s="185">
        <v>0</v>
      </c>
      <c r="J101" s="185">
        <v>110118</v>
      </c>
      <c r="K101" s="185">
        <v>0</v>
      </c>
      <c r="L101" s="185">
        <v>0</v>
      </c>
      <c r="M101" s="185">
        <v>5.7500000000000002E-2</v>
      </c>
      <c r="N101" s="185">
        <v>100</v>
      </c>
      <c r="O101" s="185">
        <v>5.0000000000000001E-3</v>
      </c>
      <c r="P101" s="185" t="s">
        <v>1514</v>
      </c>
      <c r="Q101" s="185">
        <v>5.5E-2</v>
      </c>
      <c r="R101" s="185">
        <v>0</v>
      </c>
      <c r="S101" s="185">
        <v>0</v>
      </c>
      <c r="U101" s="185">
        <v>0</v>
      </c>
      <c r="V101" s="185">
        <v>0</v>
      </c>
      <c r="W101" s="185">
        <v>0</v>
      </c>
      <c r="Y101" s="185">
        <v>5.2499999999999998E-2</v>
      </c>
      <c r="Z101" s="185">
        <v>12</v>
      </c>
      <c r="AA101" s="185" t="s">
        <v>1483</v>
      </c>
      <c r="AB101" s="185">
        <v>0</v>
      </c>
      <c r="AC101" s="185">
        <v>1</v>
      </c>
      <c r="AD101" s="185">
        <v>2</v>
      </c>
      <c r="AF101" s="185" t="s">
        <v>1485</v>
      </c>
      <c r="AG101" s="185">
        <v>10</v>
      </c>
      <c r="AH101" s="185">
        <v>0</v>
      </c>
      <c r="AI101" s="185" t="s">
        <v>1554</v>
      </c>
      <c r="AJ101" s="185">
        <v>200</v>
      </c>
      <c r="AK101" s="185">
        <v>11</v>
      </c>
      <c r="AL101" s="185" t="s">
        <v>1485</v>
      </c>
      <c r="AM101" s="185">
        <v>0</v>
      </c>
      <c r="AN101" s="185">
        <v>0</v>
      </c>
      <c r="AO101" s="185">
        <v>2</v>
      </c>
      <c r="AP101" s="185">
        <v>1</v>
      </c>
      <c r="AQ101" s="185" t="str">
        <f t="shared" si="6"/>
        <v>F</v>
      </c>
      <c r="AR101" s="185" t="str">
        <f t="shared" si="7"/>
        <v xml:space="preserve"> </v>
      </c>
      <c r="AS101" s="185" t="str">
        <f t="shared" si="8"/>
        <v xml:space="preserve">10 CR 100 0 N1 F </v>
      </c>
    </row>
    <row r="102" spans="1:45" hidden="1" outlineLevel="3" x14ac:dyDescent="0.25">
      <c r="A102" s="185">
        <v>1</v>
      </c>
      <c r="B102" s="185">
        <v>5400002005</v>
      </c>
      <c r="C102" s="185" t="s">
        <v>1495</v>
      </c>
      <c r="D102" s="185" t="s">
        <v>1569</v>
      </c>
      <c r="E102" s="185">
        <v>750000</v>
      </c>
      <c r="F102" s="186">
        <v>500000</v>
      </c>
      <c r="G102" s="185">
        <v>0</v>
      </c>
      <c r="H102" s="185">
        <v>0</v>
      </c>
      <c r="I102" s="185">
        <v>0</v>
      </c>
      <c r="J102" s="185">
        <v>90319</v>
      </c>
      <c r="K102" s="185">
        <v>0</v>
      </c>
      <c r="L102" s="185">
        <v>0</v>
      </c>
      <c r="M102" s="185">
        <v>5.2499999999999998E-2</v>
      </c>
      <c r="N102" s="185">
        <v>100</v>
      </c>
      <c r="O102" s="185">
        <v>0</v>
      </c>
      <c r="Q102" s="185">
        <v>4.4999999999999998E-2</v>
      </c>
      <c r="R102" s="185">
        <v>0</v>
      </c>
      <c r="S102" s="185">
        <v>0</v>
      </c>
      <c r="U102" s="185">
        <v>0</v>
      </c>
      <c r="V102" s="185">
        <v>0</v>
      </c>
      <c r="W102" s="185">
        <v>0</v>
      </c>
      <c r="Y102" s="185">
        <v>5.2499999999999998E-2</v>
      </c>
      <c r="Z102" s="185">
        <v>12</v>
      </c>
      <c r="AA102" s="185" t="s">
        <v>1483</v>
      </c>
      <c r="AB102" s="185">
        <v>0</v>
      </c>
      <c r="AC102" s="185">
        <v>1</v>
      </c>
      <c r="AD102" s="185">
        <v>2</v>
      </c>
      <c r="AF102" s="185" t="s">
        <v>1485</v>
      </c>
      <c r="AG102" s="185">
        <v>10</v>
      </c>
      <c r="AH102" s="185">
        <v>0</v>
      </c>
      <c r="AI102" s="185" t="s">
        <v>1554</v>
      </c>
      <c r="AJ102" s="185">
        <v>200</v>
      </c>
      <c r="AK102" s="185">
        <v>11</v>
      </c>
      <c r="AL102" s="185" t="s">
        <v>1485</v>
      </c>
      <c r="AM102" s="185">
        <v>0</v>
      </c>
      <c r="AN102" s="185">
        <v>0</v>
      </c>
      <c r="AO102" s="185">
        <v>2</v>
      </c>
      <c r="AP102" s="185">
        <v>1</v>
      </c>
      <c r="AQ102" s="185" t="str">
        <f t="shared" si="6"/>
        <v>F</v>
      </c>
      <c r="AR102" s="185" t="str">
        <f t="shared" si="7"/>
        <v xml:space="preserve"> </v>
      </c>
      <c r="AS102" s="185" t="str">
        <f t="shared" si="8"/>
        <v xml:space="preserve">10 CR 100 0 N1 F </v>
      </c>
    </row>
    <row r="103" spans="1:45" hidden="1" outlineLevel="3" x14ac:dyDescent="0.25">
      <c r="A103" s="185">
        <v>1</v>
      </c>
      <c r="B103" s="185">
        <v>5400002382</v>
      </c>
      <c r="C103" s="185" t="s">
        <v>1556</v>
      </c>
      <c r="D103" s="185" t="s">
        <v>1569</v>
      </c>
      <c r="E103" s="185">
        <v>2000000</v>
      </c>
      <c r="F103" s="186">
        <v>1404355.63</v>
      </c>
      <c r="G103" s="185">
        <v>0</v>
      </c>
      <c r="H103" s="185">
        <v>0</v>
      </c>
      <c r="I103" s="185">
        <v>0</v>
      </c>
      <c r="J103" s="185">
        <v>122218</v>
      </c>
      <c r="K103" s="185">
        <v>0</v>
      </c>
      <c r="L103" s="185">
        <v>0</v>
      </c>
      <c r="M103" s="185">
        <v>5.2499999999999998E-2</v>
      </c>
      <c r="N103" s="185">
        <v>100</v>
      </c>
      <c r="O103" s="185">
        <v>0</v>
      </c>
      <c r="Q103" s="185">
        <v>0.04</v>
      </c>
      <c r="R103" s="185">
        <v>0</v>
      </c>
      <c r="S103" s="185">
        <v>0</v>
      </c>
      <c r="U103" s="185">
        <v>0</v>
      </c>
      <c r="V103" s="185">
        <v>0</v>
      </c>
      <c r="W103" s="185">
        <v>0</v>
      </c>
      <c r="Y103" s="185">
        <v>5.2499999999999998E-2</v>
      </c>
      <c r="Z103" s="185">
        <v>12</v>
      </c>
      <c r="AA103" s="185" t="s">
        <v>1483</v>
      </c>
      <c r="AB103" s="185">
        <v>0</v>
      </c>
      <c r="AC103" s="185">
        <v>1</v>
      </c>
      <c r="AD103" s="185">
        <v>2</v>
      </c>
      <c r="AF103" s="185" t="s">
        <v>1485</v>
      </c>
      <c r="AG103" s="185">
        <v>10</v>
      </c>
      <c r="AH103" s="185">
        <v>0</v>
      </c>
      <c r="AI103" s="185" t="s">
        <v>1554</v>
      </c>
      <c r="AJ103" s="185">
        <v>200</v>
      </c>
      <c r="AK103" s="185">
        <v>11</v>
      </c>
      <c r="AL103" s="185" t="s">
        <v>1485</v>
      </c>
      <c r="AM103" s="185">
        <v>0</v>
      </c>
      <c r="AN103" s="185">
        <v>0</v>
      </c>
      <c r="AO103" s="185">
        <v>2</v>
      </c>
      <c r="AP103" s="185">
        <v>1</v>
      </c>
      <c r="AQ103" s="185" t="str">
        <f t="shared" si="6"/>
        <v>F</v>
      </c>
      <c r="AR103" s="185" t="str">
        <f t="shared" si="7"/>
        <v xml:space="preserve"> </v>
      </c>
      <c r="AS103" s="185" t="str">
        <f t="shared" si="8"/>
        <v xml:space="preserve">10 CR 100 0 N1 F </v>
      </c>
    </row>
    <row r="104" spans="1:45" hidden="1" outlineLevel="3" x14ac:dyDescent="0.25">
      <c r="A104" s="185">
        <v>1</v>
      </c>
      <c r="B104" s="185">
        <v>5400002471</v>
      </c>
      <c r="C104" s="185" t="s">
        <v>1494</v>
      </c>
      <c r="D104" s="185" t="s">
        <v>1569</v>
      </c>
      <c r="E104" s="185">
        <v>9000000</v>
      </c>
      <c r="F104" s="186">
        <v>3152063.62</v>
      </c>
      <c r="G104" s="185">
        <v>0</v>
      </c>
      <c r="H104" s="185">
        <v>0</v>
      </c>
      <c r="I104" s="185">
        <v>0</v>
      </c>
      <c r="J104" s="185">
        <v>61419</v>
      </c>
      <c r="K104" s="185">
        <v>0</v>
      </c>
      <c r="L104" s="185">
        <v>0</v>
      </c>
      <c r="M104" s="185">
        <v>6.5000000000000002E-2</v>
      </c>
      <c r="N104" s="185">
        <v>100</v>
      </c>
      <c r="O104" s="185">
        <v>1.2500000000000001E-2</v>
      </c>
      <c r="P104" s="185" t="s">
        <v>1514</v>
      </c>
      <c r="Q104" s="185">
        <v>5.5E-2</v>
      </c>
      <c r="R104" s="185">
        <v>0</v>
      </c>
      <c r="S104" s="185">
        <v>0</v>
      </c>
      <c r="U104" s="185">
        <v>0</v>
      </c>
      <c r="V104" s="185">
        <v>0</v>
      </c>
      <c r="W104" s="185">
        <v>0</v>
      </c>
      <c r="Y104" s="185">
        <v>5.2499999999999998E-2</v>
      </c>
      <c r="Z104" s="185">
        <v>12</v>
      </c>
      <c r="AA104" s="185" t="s">
        <v>1483</v>
      </c>
      <c r="AB104" s="185">
        <v>0</v>
      </c>
      <c r="AC104" s="185">
        <v>1</v>
      </c>
      <c r="AD104" s="185">
        <v>2</v>
      </c>
      <c r="AF104" s="185" t="s">
        <v>1485</v>
      </c>
      <c r="AG104" s="185">
        <v>10</v>
      </c>
      <c r="AH104" s="185">
        <v>0</v>
      </c>
      <c r="AI104" s="185" t="s">
        <v>1554</v>
      </c>
      <c r="AJ104" s="185">
        <v>200</v>
      </c>
      <c r="AK104" s="185">
        <v>11</v>
      </c>
      <c r="AL104" s="185" t="s">
        <v>1485</v>
      </c>
      <c r="AM104" s="185">
        <v>0</v>
      </c>
      <c r="AN104" s="185">
        <v>0</v>
      </c>
      <c r="AO104" s="185">
        <v>2</v>
      </c>
      <c r="AP104" s="185">
        <v>1</v>
      </c>
      <c r="AQ104" s="185" t="str">
        <f t="shared" si="6"/>
        <v>F</v>
      </c>
      <c r="AR104" s="185" t="str">
        <f t="shared" si="7"/>
        <v xml:space="preserve"> </v>
      </c>
      <c r="AS104" s="185" t="str">
        <f t="shared" si="8"/>
        <v xml:space="preserve">10 CR 100 0 N1 F </v>
      </c>
    </row>
    <row r="105" spans="1:45" hidden="1" outlineLevel="3" x14ac:dyDescent="0.25">
      <c r="A105" s="185">
        <v>1</v>
      </c>
      <c r="B105" s="185">
        <v>5400002498</v>
      </c>
      <c r="C105" s="185" t="s">
        <v>1561</v>
      </c>
      <c r="D105" s="185" t="s">
        <v>1569</v>
      </c>
      <c r="E105" s="185">
        <v>350000</v>
      </c>
      <c r="F105" s="186">
        <v>300000</v>
      </c>
      <c r="G105" s="185">
        <v>0</v>
      </c>
      <c r="H105" s="185">
        <v>0</v>
      </c>
      <c r="I105" s="185">
        <v>0</v>
      </c>
      <c r="J105" s="185">
        <v>122118</v>
      </c>
      <c r="K105" s="185">
        <v>0</v>
      </c>
      <c r="L105" s="185">
        <v>0</v>
      </c>
      <c r="M105" s="185">
        <v>6.7500000000000004E-2</v>
      </c>
      <c r="N105" s="185">
        <v>100</v>
      </c>
      <c r="O105" s="185">
        <v>1.4999999999999999E-2</v>
      </c>
      <c r="P105" s="185" t="s">
        <v>1514</v>
      </c>
      <c r="Q105" s="185">
        <v>5.5E-2</v>
      </c>
      <c r="R105" s="185">
        <v>0</v>
      </c>
      <c r="S105" s="185">
        <v>0</v>
      </c>
      <c r="U105" s="185">
        <v>0</v>
      </c>
      <c r="V105" s="185">
        <v>0</v>
      </c>
      <c r="W105" s="185">
        <v>0</v>
      </c>
      <c r="Y105" s="185">
        <v>5.2499999999999998E-2</v>
      </c>
      <c r="Z105" s="185">
        <v>12</v>
      </c>
      <c r="AA105" s="185" t="s">
        <v>1483</v>
      </c>
      <c r="AB105" s="185">
        <v>0</v>
      </c>
      <c r="AC105" s="185">
        <v>1</v>
      </c>
      <c r="AD105" s="185">
        <v>2</v>
      </c>
      <c r="AF105" s="185" t="s">
        <v>1485</v>
      </c>
      <c r="AG105" s="185">
        <v>10</v>
      </c>
      <c r="AH105" s="185">
        <v>0</v>
      </c>
      <c r="AI105" s="185" t="s">
        <v>1554</v>
      </c>
      <c r="AJ105" s="185">
        <v>200</v>
      </c>
      <c r="AK105" s="185">
        <v>11</v>
      </c>
      <c r="AL105" s="185" t="s">
        <v>1485</v>
      </c>
      <c r="AM105" s="185">
        <v>0</v>
      </c>
      <c r="AN105" s="185">
        <v>0</v>
      </c>
      <c r="AO105" s="185">
        <v>2</v>
      </c>
      <c r="AP105" s="185">
        <v>1</v>
      </c>
      <c r="AQ105" s="185" t="str">
        <f t="shared" si="6"/>
        <v>F</v>
      </c>
      <c r="AR105" s="185" t="str">
        <f t="shared" si="7"/>
        <v xml:space="preserve"> </v>
      </c>
      <c r="AS105" s="185" t="str">
        <f t="shared" si="8"/>
        <v xml:space="preserve">10 CR 100 0 N1 F </v>
      </c>
    </row>
    <row r="106" spans="1:45" hidden="1" outlineLevel="3" x14ac:dyDescent="0.25">
      <c r="A106" s="185">
        <v>1</v>
      </c>
      <c r="B106" s="185">
        <v>5400002652</v>
      </c>
      <c r="C106" s="185" t="s">
        <v>1559</v>
      </c>
      <c r="D106" s="185" t="s">
        <v>1569</v>
      </c>
      <c r="E106" s="185">
        <v>125000</v>
      </c>
      <c r="F106" s="186">
        <v>9550</v>
      </c>
      <c r="G106" s="185">
        <v>0</v>
      </c>
      <c r="H106" s="185">
        <v>0</v>
      </c>
      <c r="I106" s="185">
        <v>0</v>
      </c>
      <c r="J106" s="185">
        <v>10119</v>
      </c>
      <c r="K106" s="185">
        <v>0</v>
      </c>
      <c r="L106" s="185">
        <v>0</v>
      </c>
      <c r="M106" s="185">
        <v>6.25E-2</v>
      </c>
      <c r="N106" s="185">
        <v>100</v>
      </c>
      <c r="O106" s="185">
        <v>0.01</v>
      </c>
      <c r="P106" s="185" t="s">
        <v>1514</v>
      </c>
      <c r="Q106" s="185">
        <v>0.06</v>
      </c>
      <c r="R106" s="185">
        <v>0</v>
      </c>
      <c r="S106" s="185">
        <v>0</v>
      </c>
      <c r="U106" s="185">
        <v>0</v>
      </c>
      <c r="V106" s="185">
        <v>0</v>
      </c>
      <c r="W106" s="185">
        <v>0</v>
      </c>
      <c r="Y106" s="185">
        <v>5.2499999999999998E-2</v>
      </c>
      <c r="Z106" s="185">
        <v>12</v>
      </c>
      <c r="AA106" s="185" t="s">
        <v>1483</v>
      </c>
      <c r="AB106" s="185">
        <v>0</v>
      </c>
      <c r="AC106" s="185">
        <v>1</v>
      </c>
      <c r="AD106" s="185">
        <v>2</v>
      </c>
      <c r="AF106" s="185" t="s">
        <v>1485</v>
      </c>
      <c r="AG106" s="185">
        <v>10</v>
      </c>
      <c r="AH106" s="185">
        <v>0</v>
      </c>
      <c r="AI106" s="185" t="s">
        <v>1554</v>
      </c>
      <c r="AJ106" s="185">
        <v>601</v>
      </c>
      <c r="AK106" s="185">
        <v>15</v>
      </c>
      <c r="AL106" s="185" t="s">
        <v>1485</v>
      </c>
      <c r="AM106" s="185">
        <v>0</v>
      </c>
      <c r="AN106" s="185">
        <v>0</v>
      </c>
      <c r="AO106" s="185">
        <v>2</v>
      </c>
      <c r="AP106" s="185">
        <v>1</v>
      </c>
      <c r="AQ106" s="185" t="str">
        <f t="shared" si="6"/>
        <v>F</v>
      </c>
      <c r="AR106" s="185" t="str">
        <f t="shared" si="7"/>
        <v xml:space="preserve"> </v>
      </c>
      <c r="AS106" s="185" t="str">
        <f t="shared" si="8"/>
        <v xml:space="preserve">10 CR 100 0 N1 F </v>
      </c>
    </row>
    <row r="107" spans="1:45" hidden="1" outlineLevel="3" x14ac:dyDescent="0.25">
      <c r="A107" s="185">
        <v>1</v>
      </c>
      <c r="B107" s="185">
        <v>5400002838</v>
      </c>
      <c r="C107" s="185" t="s">
        <v>1495</v>
      </c>
      <c r="D107" s="185" t="s">
        <v>1569</v>
      </c>
      <c r="E107" s="185">
        <v>500000</v>
      </c>
      <c r="F107" s="186">
        <v>200000</v>
      </c>
      <c r="G107" s="185">
        <v>0</v>
      </c>
      <c r="H107" s="185">
        <v>0</v>
      </c>
      <c r="I107" s="185">
        <v>0</v>
      </c>
      <c r="J107" s="185">
        <v>100318</v>
      </c>
      <c r="K107" s="185">
        <v>0</v>
      </c>
      <c r="L107" s="185">
        <v>0</v>
      </c>
      <c r="M107" s="185">
        <v>6.25E-2</v>
      </c>
      <c r="N107" s="185">
        <v>100</v>
      </c>
      <c r="O107" s="185">
        <v>0.01</v>
      </c>
      <c r="P107" s="185" t="s">
        <v>1514</v>
      </c>
      <c r="Q107" s="185">
        <v>5.2499999999999998E-2</v>
      </c>
      <c r="R107" s="185">
        <v>0</v>
      </c>
      <c r="S107" s="185">
        <v>0</v>
      </c>
      <c r="U107" s="185">
        <v>0</v>
      </c>
      <c r="V107" s="185">
        <v>0</v>
      </c>
      <c r="W107" s="185">
        <v>0</v>
      </c>
      <c r="Y107" s="185">
        <v>5.2499999999999998E-2</v>
      </c>
      <c r="Z107" s="185">
        <v>12</v>
      </c>
      <c r="AA107" s="185" t="s">
        <v>1483</v>
      </c>
      <c r="AB107" s="185">
        <v>0</v>
      </c>
      <c r="AC107" s="185">
        <v>1</v>
      </c>
      <c r="AD107" s="185">
        <v>2</v>
      </c>
      <c r="AF107" s="185" t="s">
        <v>1485</v>
      </c>
      <c r="AG107" s="185">
        <v>10</v>
      </c>
      <c r="AH107" s="185">
        <v>0</v>
      </c>
      <c r="AI107" s="185" t="s">
        <v>1554</v>
      </c>
      <c r="AJ107" s="185">
        <v>200</v>
      </c>
      <c r="AK107" s="185">
        <v>11</v>
      </c>
      <c r="AL107" s="185" t="s">
        <v>1485</v>
      </c>
      <c r="AM107" s="185">
        <v>0</v>
      </c>
      <c r="AN107" s="185">
        <v>0</v>
      </c>
      <c r="AO107" s="185">
        <v>2</v>
      </c>
      <c r="AP107" s="185">
        <v>1</v>
      </c>
      <c r="AQ107" s="185" t="str">
        <f t="shared" si="6"/>
        <v>F</v>
      </c>
      <c r="AR107" s="185" t="str">
        <f t="shared" si="7"/>
        <v xml:space="preserve"> </v>
      </c>
      <c r="AS107" s="185" t="str">
        <f t="shared" si="8"/>
        <v xml:space="preserve">10 CR 100 0 N1 F </v>
      </c>
    </row>
    <row r="108" spans="1:45" hidden="1" outlineLevel="3" x14ac:dyDescent="0.25">
      <c r="A108" s="185">
        <v>1</v>
      </c>
      <c r="B108" s="185">
        <v>5400002919</v>
      </c>
      <c r="C108" s="185" t="s">
        <v>1565</v>
      </c>
      <c r="D108" s="185" t="s">
        <v>1569</v>
      </c>
      <c r="E108" s="185">
        <v>750000</v>
      </c>
      <c r="F108" s="186">
        <v>276959.62</v>
      </c>
      <c r="G108" s="185">
        <v>0</v>
      </c>
      <c r="H108" s="185">
        <v>0</v>
      </c>
      <c r="I108" s="185">
        <v>0</v>
      </c>
      <c r="J108" s="185">
        <v>51519</v>
      </c>
      <c r="K108" s="185">
        <v>0</v>
      </c>
      <c r="L108" s="185">
        <v>0</v>
      </c>
      <c r="M108" s="185">
        <v>6.25E-2</v>
      </c>
      <c r="N108" s="185">
        <v>100</v>
      </c>
      <c r="O108" s="185">
        <v>0.01</v>
      </c>
      <c r="P108" s="185" t="s">
        <v>1514</v>
      </c>
      <c r="Q108" s="185">
        <v>5.7500000000000002E-2</v>
      </c>
      <c r="R108" s="185">
        <v>0</v>
      </c>
      <c r="S108" s="185">
        <v>0</v>
      </c>
      <c r="U108" s="185">
        <v>0</v>
      </c>
      <c r="V108" s="185">
        <v>0</v>
      </c>
      <c r="W108" s="185">
        <v>0</v>
      </c>
      <c r="Y108" s="185">
        <v>5.2499999999999998E-2</v>
      </c>
      <c r="Z108" s="185">
        <v>12</v>
      </c>
      <c r="AA108" s="185" t="s">
        <v>1483</v>
      </c>
      <c r="AB108" s="185">
        <v>0</v>
      </c>
      <c r="AC108" s="185">
        <v>1</v>
      </c>
      <c r="AD108" s="185">
        <v>2</v>
      </c>
      <c r="AF108" s="185" t="s">
        <v>1485</v>
      </c>
      <c r="AG108" s="185">
        <v>10</v>
      </c>
      <c r="AH108" s="185">
        <v>0</v>
      </c>
      <c r="AI108" s="185" t="s">
        <v>1554</v>
      </c>
      <c r="AJ108" s="185">
        <v>200</v>
      </c>
      <c r="AK108" s="185">
        <v>11</v>
      </c>
      <c r="AL108" s="185" t="s">
        <v>1485</v>
      </c>
      <c r="AM108" s="185">
        <v>0</v>
      </c>
      <c r="AN108" s="185">
        <v>0</v>
      </c>
      <c r="AO108" s="185">
        <v>2</v>
      </c>
      <c r="AP108" s="185">
        <v>1</v>
      </c>
      <c r="AQ108" s="185" t="str">
        <f t="shared" si="6"/>
        <v>F</v>
      </c>
      <c r="AR108" s="185" t="str">
        <f t="shared" si="7"/>
        <v xml:space="preserve"> </v>
      </c>
      <c r="AS108" s="185" t="str">
        <f t="shared" si="8"/>
        <v xml:space="preserve">10 CR 100 0 N1 F </v>
      </c>
    </row>
    <row r="109" spans="1:45" hidden="1" outlineLevel="3" x14ac:dyDescent="0.25">
      <c r="A109" s="185">
        <v>1</v>
      </c>
      <c r="B109" s="185">
        <v>5400002943</v>
      </c>
      <c r="C109" s="185" t="s">
        <v>1565</v>
      </c>
      <c r="D109" s="185" t="s">
        <v>1569</v>
      </c>
      <c r="E109" s="185">
        <v>2250000</v>
      </c>
      <c r="F109" s="186">
        <v>2014000</v>
      </c>
      <c r="G109" s="185">
        <v>0</v>
      </c>
      <c r="H109" s="185">
        <v>0</v>
      </c>
      <c r="I109" s="185">
        <v>0</v>
      </c>
      <c r="J109" s="185">
        <v>80219</v>
      </c>
      <c r="K109" s="185">
        <v>0</v>
      </c>
      <c r="L109" s="185">
        <v>0</v>
      </c>
      <c r="M109" s="185">
        <v>5.5E-2</v>
      </c>
      <c r="N109" s="185">
        <v>100</v>
      </c>
      <c r="O109" s="185">
        <v>0</v>
      </c>
      <c r="Q109" s="185">
        <v>5.5E-2</v>
      </c>
      <c r="R109" s="185">
        <v>0</v>
      </c>
      <c r="S109" s="185">
        <v>0</v>
      </c>
      <c r="U109" s="185">
        <v>0</v>
      </c>
      <c r="V109" s="185">
        <v>0</v>
      </c>
      <c r="W109" s="185">
        <v>0</v>
      </c>
      <c r="Y109" s="185">
        <v>5.2499999999999998E-2</v>
      </c>
      <c r="Z109" s="185">
        <v>12</v>
      </c>
      <c r="AA109" s="185" t="s">
        <v>1483</v>
      </c>
      <c r="AB109" s="185">
        <v>0</v>
      </c>
      <c r="AC109" s="185">
        <v>1</v>
      </c>
      <c r="AD109" s="185">
        <v>2</v>
      </c>
      <c r="AF109" s="185" t="s">
        <v>1485</v>
      </c>
      <c r="AG109" s="185">
        <v>10</v>
      </c>
      <c r="AH109" s="185">
        <v>0</v>
      </c>
      <c r="AI109" s="185" t="s">
        <v>1554</v>
      </c>
      <c r="AJ109" s="185">
        <v>200</v>
      </c>
      <c r="AK109" s="185">
        <v>11</v>
      </c>
      <c r="AL109" s="185" t="s">
        <v>1485</v>
      </c>
      <c r="AM109" s="185">
        <v>0</v>
      </c>
      <c r="AN109" s="185">
        <v>0</v>
      </c>
      <c r="AO109" s="185">
        <v>2</v>
      </c>
      <c r="AP109" s="185">
        <v>1</v>
      </c>
      <c r="AQ109" s="185" t="str">
        <f t="shared" si="6"/>
        <v>F</v>
      </c>
      <c r="AR109" s="185" t="str">
        <f t="shared" si="7"/>
        <v xml:space="preserve"> </v>
      </c>
      <c r="AS109" s="185" t="str">
        <f t="shared" si="8"/>
        <v xml:space="preserve">10 CR 100 0 N1 F </v>
      </c>
    </row>
    <row r="110" spans="1:45" hidden="1" outlineLevel="3" x14ac:dyDescent="0.25">
      <c r="A110" s="185">
        <v>1</v>
      </c>
      <c r="B110" s="185">
        <v>5400003001</v>
      </c>
      <c r="C110" s="185" t="s">
        <v>1559</v>
      </c>
      <c r="D110" s="185" t="s">
        <v>1569</v>
      </c>
      <c r="E110" s="185">
        <v>1000000</v>
      </c>
      <c r="F110" s="186">
        <v>795000</v>
      </c>
      <c r="G110" s="185">
        <v>0</v>
      </c>
      <c r="H110" s="185">
        <v>0</v>
      </c>
      <c r="I110" s="185">
        <v>0</v>
      </c>
      <c r="J110" s="185">
        <v>80119</v>
      </c>
      <c r="K110" s="185">
        <v>0</v>
      </c>
      <c r="L110" s="185">
        <v>0</v>
      </c>
      <c r="M110" s="185">
        <v>6.25E-2</v>
      </c>
      <c r="N110" s="185">
        <v>100</v>
      </c>
      <c r="O110" s="185">
        <v>0.01</v>
      </c>
      <c r="P110" s="185" t="s">
        <v>1514</v>
      </c>
      <c r="Q110" s="185">
        <v>0.05</v>
      </c>
      <c r="R110" s="185">
        <v>0</v>
      </c>
      <c r="S110" s="185">
        <v>0</v>
      </c>
      <c r="U110" s="185">
        <v>0</v>
      </c>
      <c r="V110" s="185">
        <v>0</v>
      </c>
      <c r="W110" s="185">
        <v>0</v>
      </c>
      <c r="Y110" s="185">
        <v>5.2499999999999998E-2</v>
      </c>
      <c r="Z110" s="185">
        <v>12</v>
      </c>
      <c r="AA110" s="185" t="s">
        <v>1483</v>
      </c>
      <c r="AB110" s="185">
        <v>0</v>
      </c>
      <c r="AC110" s="185">
        <v>1</v>
      </c>
      <c r="AD110" s="185">
        <v>2</v>
      </c>
      <c r="AF110" s="185" t="s">
        <v>1485</v>
      </c>
      <c r="AG110" s="185">
        <v>10</v>
      </c>
      <c r="AH110" s="185">
        <v>0</v>
      </c>
      <c r="AI110" s="185" t="s">
        <v>1554</v>
      </c>
      <c r="AJ110" s="185">
        <v>200</v>
      </c>
      <c r="AK110" s="185">
        <v>11</v>
      </c>
      <c r="AL110" s="185" t="s">
        <v>1485</v>
      </c>
      <c r="AM110" s="185">
        <v>0</v>
      </c>
      <c r="AN110" s="185">
        <v>0</v>
      </c>
      <c r="AO110" s="185">
        <v>2</v>
      </c>
      <c r="AP110" s="185">
        <v>1</v>
      </c>
      <c r="AQ110" s="185" t="str">
        <f t="shared" si="6"/>
        <v>F</v>
      </c>
      <c r="AR110" s="185" t="str">
        <f t="shared" si="7"/>
        <v xml:space="preserve"> </v>
      </c>
      <c r="AS110" s="185" t="str">
        <f t="shared" si="8"/>
        <v xml:space="preserve">10 CR 100 0 N1 F </v>
      </c>
    </row>
    <row r="111" spans="1:45" hidden="1" outlineLevel="3" x14ac:dyDescent="0.25">
      <c r="A111" s="185">
        <v>1</v>
      </c>
      <c r="B111" s="185">
        <v>5400003087</v>
      </c>
      <c r="C111" s="185" t="s">
        <v>1509</v>
      </c>
      <c r="D111" s="185" t="s">
        <v>1569</v>
      </c>
      <c r="E111" s="185">
        <v>2000000</v>
      </c>
      <c r="F111" s="186">
        <v>2000000</v>
      </c>
      <c r="G111" s="185">
        <v>0</v>
      </c>
      <c r="H111" s="185">
        <v>0</v>
      </c>
      <c r="I111" s="185">
        <v>0</v>
      </c>
      <c r="J111" s="185">
        <v>70219</v>
      </c>
      <c r="K111" s="185">
        <v>0</v>
      </c>
      <c r="L111" s="185">
        <v>0</v>
      </c>
      <c r="M111" s="185">
        <v>6.25E-2</v>
      </c>
      <c r="N111" s="185">
        <v>100</v>
      </c>
      <c r="O111" s="185">
        <v>0.01</v>
      </c>
      <c r="P111" s="185" t="s">
        <v>1514</v>
      </c>
      <c r="Q111" s="185">
        <v>5.5E-2</v>
      </c>
      <c r="R111" s="185">
        <v>0</v>
      </c>
      <c r="S111" s="185">
        <v>0</v>
      </c>
      <c r="U111" s="185">
        <v>0</v>
      </c>
      <c r="V111" s="185">
        <v>0</v>
      </c>
      <c r="W111" s="185">
        <v>0</v>
      </c>
      <c r="Y111" s="185">
        <v>5.2499999999999998E-2</v>
      </c>
      <c r="Z111" s="185">
        <v>12</v>
      </c>
      <c r="AA111" s="185" t="s">
        <v>1483</v>
      </c>
      <c r="AB111" s="185">
        <v>0</v>
      </c>
      <c r="AC111" s="185">
        <v>1</v>
      </c>
      <c r="AD111" s="185">
        <v>2</v>
      </c>
      <c r="AF111" s="185" t="s">
        <v>1485</v>
      </c>
      <c r="AG111" s="185">
        <v>10</v>
      </c>
      <c r="AH111" s="185">
        <v>0</v>
      </c>
      <c r="AI111" s="185" t="s">
        <v>1554</v>
      </c>
      <c r="AJ111" s="185">
        <v>301</v>
      </c>
      <c r="AK111" s="185">
        <v>16</v>
      </c>
      <c r="AL111" s="185" t="s">
        <v>1485</v>
      </c>
      <c r="AM111" s="185">
        <v>0</v>
      </c>
      <c r="AN111" s="185">
        <v>0</v>
      </c>
      <c r="AO111" s="185">
        <v>2</v>
      </c>
      <c r="AP111" s="185">
        <v>1</v>
      </c>
      <c r="AQ111" s="185" t="str">
        <f t="shared" si="6"/>
        <v>F</v>
      </c>
      <c r="AR111" s="185" t="str">
        <f t="shared" si="7"/>
        <v xml:space="preserve"> </v>
      </c>
      <c r="AS111" s="185" t="str">
        <f t="shared" si="8"/>
        <v xml:space="preserve">10 CR 100 0 N1 F </v>
      </c>
    </row>
    <row r="112" spans="1:45" hidden="1" outlineLevel="3" x14ac:dyDescent="0.25">
      <c r="A112" s="185">
        <v>1</v>
      </c>
      <c r="B112" s="185">
        <v>5400003125</v>
      </c>
      <c r="C112" s="185" t="s">
        <v>1509</v>
      </c>
      <c r="D112" s="185" t="s">
        <v>1569</v>
      </c>
      <c r="E112" s="185">
        <v>100000</v>
      </c>
      <c r="F112" s="186">
        <v>59945.83</v>
      </c>
      <c r="G112" s="185">
        <v>0</v>
      </c>
      <c r="H112" s="185">
        <v>0</v>
      </c>
      <c r="I112" s="185">
        <v>0</v>
      </c>
      <c r="J112" s="185">
        <v>120118</v>
      </c>
      <c r="K112" s="185">
        <v>0</v>
      </c>
      <c r="L112" s="185">
        <v>0</v>
      </c>
      <c r="M112" s="185">
        <v>6.25E-2</v>
      </c>
      <c r="N112" s="185">
        <v>100</v>
      </c>
      <c r="O112" s="185">
        <v>0.01</v>
      </c>
      <c r="P112" s="185" t="s">
        <v>1514</v>
      </c>
      <c r="Q112" s="185">
        <v>0.05</v>
      </c>
      <c r="R112" s="185">
        <v>0</v>
      </c>
      <c r="S112" s="185">
        <v>0</v>
      </c>
      <c r="U112" s="185">
        <v>0</v>
      </c>
      <c r="V112" s="185">
        <v>0</v>
      </c>
      <c r="W112" s="185">
        <v>0</v>
      </c>
      <c r="Y112" s="185">
        <v>5.2499999999999998E-2</v>
      </c>
      <c r="Z112" s="185">
        <v>12</v>
      </c>
      <c r="AA112" s="185" t="s">
        <v>1483</v>
      </c>
      <c r="AB112" s="185">
        <v>0</v>
      </c>
      <c r="AC112" s="185">
        <v>1</v>
      </c>
      <c r="AD112" s="185">
        <v>2</v>
      </c>
      <c r="AF112" s="185" t="s">
        <v>1485</v>
      </c>
      <c r="AG112" s="185">
        <v>10</v>
      </c>
      <c r="AH112" s="185">
        <v>0</v>
      </c>
      <c r="AI112" s="185" t="s">
        <v>1554</v>
      </c>
      <c r="AJ112" s="185">
        <v>200</v>
      </c>
      <c r="AK112" s="185">
        <v>11</v>
      </c>
      <c r="AL112" s="185" t="s">
        <v>1485</v>
      </c>
      <c r="AM112" s="185">
        <v>0</v>
      </c>
      <c r="AN112" s="185">
        <v>0</v>
      </c>
      <c r="AO112" s="185">
        <v>2</v>
      </c>
      <c r="AP112" s="185">
        <v>1</v>
      </c>
      <c r="AQ112" s="185" t="str">
        <f t="shared" si="6"/>
        <v>F</v>
      </c>
      <c r="AR112" s="185" t="str">
        <f t="shared" si="7"/>
        <v xml:space="preserve"> </v>
      </c>
      <c r="AS112" s="185" t="str">
        <f t="shared" si="8"/>
        <v xml:space="preserve">10 CR 100 0 N1 F </v>
      </c>
    </row>
    <row r="113" spans="1:45" hidden="1" outlineLevel="3" x14ac:dyDescent="0.25">
      <c r="A113" s="185">
        <v>1</v>
      </c>
      <c r="B113" s="185">
        <v>5400003168</v>
      </c>
      <c r="C113" s="185" t="s">
        <v>1561</v>
      </c>
      <c r="D113" s="185" t="s">
        <v>1569</v>
      </c>
      <c r="E113" s="185">
        <v>1600000</v>
      </c>
      <c r="F113" s="186">
        <v>350000</v>
      </c>
      <c r="G113" s="185">
        <v>0</v>
      </c>
      <c r="H113" s="185">
        <v>0</v>
      </c>
      <c r="I113" s="185">
        <v>0</v>
      </c>
      <c r="J113" s="185">
        <v>80519</v>
      </c>
      <c r="K113" s="185">
        <v>0</v>
      </c>
      <c r="L113" s="185">
        <v>0</v>
      </c>
      <c r="M113" s="185">
        <v>0.06</v>
      </c>
      <c r="N113" s="185">
        <v>100</v>
      </c>
      <c r="O113" s="185">
        <v>7.4999999999999997E-3</v>
      </c>
      <c r="P113" s="185" t="s">
        <v>1514</v>
      </c>
      <c r="Q113" s="185">
        <v>0.04</v>
      </c>
      <c r="R113" s="185">
        <v>0</v>
      </c>
      <c r="S113" s="185">
        <v>0</v>
      </c>
      <c r="U113" s="185">
        <v>0</v>
      </c>
      <c r="V113" s="185">
        <v>0</v>
      </c>
      <c r="W113" s="185">
        <v>0</v>
      </c>
      <c r="Y113" s="185">
        <v>5.2499999999999998E-2</v>
      </c>
      <c r="Z113" s="185">
        <v>12</v>
      </c>
      <c r="AA113" s="185" t="s">
        <v>1483</v>
      </c>
      <c r="AB113" s="185">
        <v>0</v>
      </c>
      <c r="AC113" s="185">
        <v>1</v>
      </c>
      <c r="AD113" s="185">
        <v>2</v>
      </c>
      <c r="AF113" s="185" t="s">
        <v>1485</v>
      </c>
      <c r="AG113" s="185">
        <v>10</v>
      </c>
      <c r="AH113" s="185">
        <v>0</v>
      </c>
      <c r="AI113" s="185" t="s">
        <v>1554</v>
      </c>
      <c r="AJ113" s="185">
        <v>200</v>
      </c>
      <c r="AK113" s="185">
        <v>11</v>
      </c>
      <c r="AL113" s="185" t="s">
        <v>1485</v>
      </c>
      <c r="AM113" s="185">
        <v>0</v>
      </c>
      <c r="AN113" s="185">
        <v>0</v>
      </c>
      <c r="AO113" s="185">
        <v>2</v>
      </c>
      <c r="AP113" s="185">
        <v>1</v>
      </c>
      <c r="AQ113" s="185" t="str">
        <f t="shared" si="6"/>
        <v>F</v>
      </c>
      <c r="AR113" s="185" t="str">
        <f t="shared" si="7"/>
        <v xml:space="preserve"> </v>
      </c>
      <c r="AS113" s="185" t="str">
        <f t="shared" si="8"/>
        <v xml:space="preserve">10 CR 100 0 N1 F </v>
      </c>
    </row>
    <row r="114" spans="1:45" hidden="1" outlineLevel="3" x14ac:dyDescent="0.25">
      <c r="A114" s="185">
        <v>1</v>
      </c>
      <c r="B114" s="185">
        <v>5400003192</v>
      </c>
      <c r="C114" s="185" t="s">
        <v>1509</v>
      </c>
      <c r="D114" s="185" t="s">
        <v>1569</v>
      </c>
      <c r="E114" s="185">
        <v>1775000</v>
      </c>
      <c r="F114" s="186">
        <v>1500000</v>
      </c>
      <c r="G114" s="185">
        <v>0</v>
      </c>
      <c r="H114" s="185">
        <v>0</v>
      </c>
      <c r="I114" s="185">
        <v>0</v>
      </c>
      <c r="J114" s="185">
        <v>110118</v>
      </c>
      <c r="K114" s="185">
        <v>0</v>
      </c>
      <c r="L114" s="185">
        <v>0</v>
      </c>
      <c r="M114" s="185">
        <v>5.2499999999999998E-2</v>
      </c>
      <c r="N114" s="185">
        <v>100</v>
      </c>
      <c r="O114" s="185">
        <v>0</v>
      </c>
      <c r="Q114" s="185">
        <v>0.05</v>
      </c>
      <c r="R114" s="185">
        <v>0</v>
      </c>
      <c r="S114" s="185">
        <v>0</v>
      </c>
      <c r="U114" s="185">
        <v>0</v>
      </c>
      <c r="V114" s="185">
        <v>0</v>
      </c>
      <c r="W114" s="185">
        <v>0</v>
      </c>
      <c r="Y114" s="185">
        <v>5.2499999999999998E-2</v>
      </c>
      <c r="Z114" s="185">
        <v>12</v>
      </c>
      <c r="AA114" s="185" t="s">
        <v>1483</v>
      </c>
      <c r="AB114" s="185">
        <v>0</v>
      </c>
      <c r="AC114" s="185">
        <v>1</v>
      </c>
      <c r="AD114" s="185">
        <v>2</v>
      </c>
      <c r="AF114" s="185" t="s">
        <v>1485</v>
      </c>
      <c r="AG114" s="185">
        <v>10</v>
      </c>
      <c r="AH114" s="185">
        <v>0</v>
      </c>
      <c r="AI114" s="185" t="s">
        <v>1554</v>
      </c>
      <c r="AJ114" s="185">
        <v>601</v>
      </c>
      <c r="AK114" s="185">
        <v>15</v>
      </c>
      <c r="AL114" s="185" t="s">
        <v>1485</v>
      </c>
      <c r="AM114" s="185">
        <v>0</v>
      </c>
      <c r="AN114" s="185">
        <v>0</v>
      </c>
      <c r="AO114" s="185">
        <v>2</v>
      </c>
      <c r="AP114" s="185">
        <v>1</v>
      </c>
      <c r="AQ114" s="185" t="str">
        <f t="shared" si="6"/>
        <v>F</v>
      </c>
      <c r="AR114" s="185" t="str">
        <f t="shared" si="7"/>
        <v xml:space="preserve"> </v>
      </c>
      <c r="AS114" s="185" t="str">
        <f t="shared" si="8"/>
        <v xml:space="preserve">10 CR 100 0 N1 F </v>
      </c>
    </row>
    <row r="115" spans="1:45" hidden="1" outlineLevel="3" x14ac:dyDescent="0.25">
      <c r="A115" s="185">
        <v>1</v>
      </c>
      <c r="B115" s="185">
        <v>5400003281</v>
      </c>
      <c r="C115" s="185" t="s">
        <v>1559</v>
      </c>
      <c r="D115" s="185" t="s">
        <v>1569</v>
      </c>
      <c r="E115" s="185">
        <v>300000</v>
      </c>
      <c r="F115" s="186">
        <v>203832.2</v>
      </c>
      <c r="G115" s="185">
        <v>0</v>
      </c>
      <c r="H115" s="185">
        <v>0</v>
      </c>
      <c r="I115" s="185">
        <v>0</v>
      </c>
      <c r="J115" s="185">
        <v>60119</v>
      </c>
      <c r="K115" s="185">
        <v>0</v>
      </c>
      <c r="L115" s="185">
        <v>0</v>
      </c>
      <c r="M115" s="185">
        <v>6.25E-2</v>
      </c>
      <c r="N115" s="185">
        <v>100</v>
      </c>
      <c r="O115" s="185">
        <v>0.01</v>
      </c>
      <c r="P115" s="185" t="s">
        <v>1514</v>
      </c>
      <c r="Q115" s="185">
        <v>0.05</v>
      </c>
      <c r="R115" s="185">
        <v>0</v>
      </c>
      <c r="S115" s="185">
        <v>0</v>
      </c>
      <c r="U115" s="185">
        <v>0</v>
      </c>
      <c r="V115" s="185">
        <v>0</v>
      </c>
      <c r="W115" s="185">
        <v>0</v>
      </c>
      <c r="Y115" s="185">
        <v>5.2499999999999998E-2</v>
      </c>
      <c r="Z115" s="185">
        <v>12</v>
      </c>
      <c r="AA115" s="185" t="s">
        <v>1483</v>
      </c>
      <c r="AB115" s="185">
        <v>0</v>
      </c>
      <c r="AC115" s="185">
        <v>1</v>
      </c>
      <c r="AD115" s="185">
        <v>2</v>
      </c>
      <c r="AF115" s="185" t="s">
        <v>1485</v>
      </c>
      <c r="AG115" s="185">
        <v>10</v>
      </c>
      <c r="AH115" s="185">
        <v>0</v>
      </c>
      <c r="AI115" s="185" t="s">
        <v>1554</v>
      </c>
      <c r="AJ115" s="185">
        <v>200</v>
      </c>
      <c r="AK115" s="185">
        <v>11</v>
      </c>
      <c r="AL115" s="185" t="s">
        <v>1485</v>
      </c>
      <c r="AM115" s="185">
        <v>0</v>
      </c>
      <c r="AN115" s="185">
        <v>0</v>
      </c>
      <c r="AO115" s="185">
        <v>2</v>
      </c>
      <c r="AP115" s="185">
        <v>1</v>
      </c>
      <c r="AQ115" s="185" t="str">
        <f t="shared" si="6"/>
        <v>F</v>
      </c>
      <c r="AR115" s="185" t="str">
        <f t="shared" si="7"/>
        <v xml:space="preserve"> </v>
      </c>
      <c r="AS115" s="185" t="str">
        <f t="shared" si="8"/>
        <v xml:space="preserve">10 CR 100 0 N1 F </v>
      </c>
    </row>
    <row r="116" spans="1:45" hidden="1" outlineLevel="3" x14ac:dyDescent="0.25">
      <c r="A116" s="185">
        <v>1</v>
      </c>
      <c r="B116" s="185">
        <v>5400003311</v>
      </c>
      <c r="C116" s="185" t="s">
        <v>1494</v>
      </c>
      <c r="D116" s="185" t="s">
        <v>1569</v>
      </c>
      <c r="E116" s="185">
        <v>200000</v>
      </c>
      <c r="F116" s="186">
        <v>199969.45</v>
      </c>
      <c r="G116" s="185">
        <v>0</v>
      </c>
      <c r="H116" s="185">
        <v>0</v>
      </c>
      <c r="I116" s="185">
        <v>0</v>
      </c>
      <c r="J116" s="185">
        <v>11519</v>
      </c>
      <c r="K116" s="185">
        <v>0</v>
      </c>
      <c r="L116" s="185">
        <v>0</v>
      </c>
      <c r="M116" s="185">
        <v>6.25E-2</v>
      </c>
      <c r="N116" s="185">
        <v>100</v>
      </c>
      <c r="O116" s="185">
        <v>0.01</v>
      </c>
      <c r="P116" s="185" t="s">
        <v>1514</v>
      </c>
      <c r="Q116" s="185">
        <v>5.5E-2</v>
      </c>
      <c r="R116" s="185">
        <v>0</v>
      </c>
      <c r="S116" s="185">
        <v>0</v>
      </c>
      <c r="U116" s="185">
        <v>0</v>
      </c>
      <c r="V116" s="185">
        <v>0</v>
      </c>
      <c r="W116" s="185">
        <v>0</v>
      </c>
      <c r="Y116" s="185">
        <v>5.2499999999999998E-2</v>
      </c>
      <c r="Z116" s="185">
        <v>12</v>
      </c>
      <c r="AA116" s="185" t="s">
        <v>1483</v>
      </c>
      <c r="AB116" s="185">
        <v>0</v>
      </c>
      <c r="AC116" s="185">
        <v>1</v>
      </c>
      <c r="AD116" s="185">
        <v>2</v>
      </c>
      <c r="AF116" s="185" t="s">
        <v>1485</v>
      </c>
      <c r="AG116" s="185">
        <v>10</v>
      </c>
      <c r="AH116" s="185">
        <v>0</v>
      </c>
      <c r="AI116" s="185" t="s">
        <v>1554</v>
      </c>
      <c r="AJ116" s="185">
        <v>200</v>
      </c>
      <c r="AK116" s="185">
        <v>11</v>
      </c>
      <c r="AL116" s="185" t="s">
        <v>1485</v>
      </c>
      <c r="AM116" s="185">
        <v>0</v>
      </c>
      <c r="AN116" s="185">
        <v>0</v>
      </c>
      <c r="AO116" s="185">
        <v>2</v>
      </c>
      <c r="AP116" s="185">
        <v>1</v>
      </c>
      <c r="AQ116" s="185" t="str">
        <f t="shared" si="6"/>
        <v>F</v>
      </c>
      <c r="AR116" s="185" t="str">
        <f t="shared" si="7"/>
        <v xml:space="preserve"> </v>
      </c>
      <c r="AS116" s="185" t="str">
        <f t="shared" si="8"/>
        <v xml:space="preserve">10 CR 100 0 N1 F </v>
      </c>
    </row>
    <row r="117" spans="1:45" hidden="1" outlineLevel="3" x14ac:dyDescent="0.25">
      <c r="A117" s="185">
        <v>1</v>
      </c>
      <c r="B117" s="185">
        <v>5400003338</v>
      </c>
      <c r="C117" s="185" t="s">
        <v>1509</v>
      </c>
      <c r="D117" s="185" t="s">
        <v>1569</v>
      </c>
      <c r="E117" s="185">
        <v>1500000</v>
      </c>
      <c r="F117" s="186">
        <v>940840.33</v>
      </c>
      <c r="G117" s="185">
        <v>0</v>
      </c>
      <c r="H117" s="185">
        <v>0</v>
      </c>
      <c r="I117" s="185">
        <v>0</v>
      </c>
      <c r="J117" s="185">
        <v>63019</v>
      </c>
      <c r="K117" s="185">
        <v>0</v>
      </c>
      <c r="L117" s="185">
        <v>0</v>
      </c>
      <c r="M117" s="185">
        <v>6.25E-2</v>
      </c>
      <c r="N117" s="185">
        <v>100</v>
      </c>
      <c r="O117" s="185">
        <v>0.01</v>
      </c>
      <c r="P117" s="185" t="s">
        <v>1514</v>
      </c>
      <c r="Q117" s="185">
        <v>4.4999999999999998E-2</v>
      </c>
      <c r="R117" s="185">
        <v>0</v>
      </c>
      <c r="S117" s="185">
        <v>0</v>
      </c>
      <c r="U117" s="185">
        <v>0</v>
      </c>
      <c r="V117" s="185">
        <v>0</v>
      </c>
      <c r="W117" s="185">
        <v>0</v>
      </c>
      <c r="Y117" s="185">
        <v>5.2499999999999998E-2</v>
      </c>
      <c r="Z117" s="185">
        <v>12</v>
      </c>
      <c r="AA117" s="185" t="s">
        <v>1483</v>
      </c>
      <c r="AB117" s="185">
        <v>0</v>
      </c>
      <c r="AC117" s="185">
        <v>1</v>
      </c>
      <c r="AD117" s="185">
        <v>2</v>
      </c>
      <c r="AF117" s="185" t="s">
        <v>1485</v>
      </c>
      <c r="AG117" s="185">
        <v>10</v>
      </c>
      <c r="AH117" s="185">
        <v>0</v>
      </c>
      <c r="AI117" s="185" t="s">
        <v>1554</v>
      </c>
      <c r="AJ117" s="185">
        <v>200</v>
      </c>
      <c r="AK117" s="185">
        <v>11</v>
      </c>
      <c r="AL117" s="185" t="s">
        <v>1485</v>
      </c>
      <c r="AM117" s="185">
        <v>0</v>
      </c>
      <c r="AN117" s="185">
        <v>0</v>
      </c>
      <c r="AO117" s="185">
        <v>2</v>
      </c>
      <c r="AP117" s="185">
        <v>1</v>
      </c>
      <c r="AQ117" s="185" t="str">
        <f t="shared" si="6"/>
        <v>F</v>
      </c>
      <c r="AR117" s="185" t="str">
        <f t="shared" si="7"/>
        <v xml:space="preserve"> </v>
      </c>
      <c r="AS117" s="185" t="str">
        <f t="shared" si="8"/>
        <v xml:space="preserve">10 CR 100 0 N1 F </v>
      </c>
    </row>
    <row r="118" spans="1:45" hidden="1" outlineLevel="3" x14ac:dyDescent="0.25">
      <c r="A118" s="185">
        <v>1</v>
      </c>
      <c r="B118" s="185">
        <v>5400003362</v>
      </c>
      <c r="C118" s="185" t="s">
        <v>1495</v>
      </c>
      <c r="D118" s="185" t="s">
        <v>1569</v>
      </c>
      <c r="E118" s="185">
        <v>600000</v>
      </c>
      <c r="F118" s="186">
        <v>270000</v>
      </c>
      <c r="G118" s="185">
        <v>0</v>
      </c>
      <c r="H118" s="185">
        <v>0</v>
      </c>
      <c r="I118" s="185">
        <v>0</v>
      </c>
      <c r="J118" s="185">
        <v>60119</v>
      </c>
      <c r="K118" s="185">
        <v>0</v>
      </c>
      <c r="L118" s="185">
        <v>0</v>
      </c>
      <c r="M118" s="185">
        <v>6.25E-2</v>
      </c>
      <c r="N118" s="185">
        <v>100</v>
      </c>
      <c r="O118" s="185">
        <v>0.01</v>
      </c>
      <c r="P118" s="185" t="s">
        <v>1514</v>
      </c>
      <c r="Q118" s="185">
        <v>4.2500000000000003E-2</v>
      </c>
      <c r="R118" s="185">
        <v>0</v>
      </c>
      <c r="S118" s="185">
        <v>0</v>
      </c>
      <c r="U118" s="185">
        <v>0</v>
      </c>
      <c r="V118" s="185">
        <v>0</v>
      </c>
      <c r="W118" s="185">
        <v>0</v>
      </c>
      <c r="Y118" s="185">
        <v>5.2499999999999998E-2</v>
      </c>
      <c r="Z118" s="185">
        <v>12</v>
      </c>
      <c r="AA118" s="185" t="s">
        <v>1483</v>
      </c>
      <c r="AB118" s="185">
        <v>0</v>
      </c>
      <c r="AC118" s="185">
        <v>1</v>
      </c>
      <c r="AD118" s="185">
        <v>2</v>
      </c>
      <c r="AF118" s="185" t="s">
        <v>1485</v>
      </c>
      <c r="AG118" s="185">
        <v>10</v>
      </c>
      <c r="AH118" s="185">
        <v>0</v>
      </c>
      <c r="AI118" s="185" t="s">
        <v>1554</v>
      </c>
      <c r="AJ118" s="185">
        <v>200</v>
      </c>
      <c r="AK118" s="185">
        <v>11</v>
      </c>
      <c r="AL118" s="185" t="s">
        <v>1485</v>
      </c>
      <c r="AM118" s="185">
        <v>0</v>
      </c>
      <c r="AN118" s="185">
        <v>0</v>
      </c>
      <c r="AO118" s="185">
        <v>2</v>
      </c>
      <c r="AP118" s="185">
        <v>1</v>
      </c>
      <c r="AQ118" s="185" t="str">
        <f t="shared" si="6"/>
        <v>F</v>
      </c>
      <c r="AR118" s="185" t="str">
        <f t="shared" si="7"/>
        <v xml:space="preserve"> </v>
      </c>
      <c r="AS118" s="185" t="str">
        <f t="shared" si="8"/>
        <v xml:space="preserve">10 CR 100 0 N1 F </v>
      </c>
    </row>
    <row r="119" spans="1:45" hidden="1" outlineLevel="3" x14ac:dyDescent="0.25">
      <c r="A119" s="185">
        <v>1</v>
      </c>
      <c r="B119" s="185">
        <v>5400003370</v>
      </c>
      <c r="C119" s="185" t="s">
        <v>1495</v>
      </c>
      <c r="D119" s="185" t="s">
        <v>1569</v>
      </c>
      <c r="E119" s="185">
        <v>3500000</v>
      </c>
      <c r="F119" s="186">
        <v>2214964.5</v>
      </c>
      <c r="G119" s="185">
        <v>0</v>
      </c>
      <c r="H119" s="185">
        <v>0</v>
      </c>
      <c r="I119" s="185">
        <v>0</v>
      </c>
      <c r="J119" s="185">
        <v>61619</v>
      </c>
      <c r="K119" s="185">
        <v>0</v>
      </c>
      <c r="L119" s="185">
        <v>0</v>
      </c>
      <c r="M119" s="185">
        <v>6.25E-2</v>
      </c>
      <c r="N119" s="185">
        <v>100</v>
      </c>
      <c r="O119" s="185">
        <v>0.01</v>
      </c>
      <c r="P119" s="185" t="s">
        <v>1514</v>
      </c>
      <c r="Q119" s="185">
        <v>4.4999999999999998E-2</v>
      </c>
      <c r="R119" s="185">
        <v>0</v>
      </c>
      <c r="S119" s="185">
        <v>0</v>
      </c>
      <c r="U119" s="185">
        <v>0</v>
      </c>
      <c r="V119" s="185">
        <v>0</v>
      </c>
      <c r="W119" s="185">
        <v>0</v>
      </c>
      <c r="Y119" s="185">
        <v>5.2499999999999998E-2</v>
      </c>
      <c r="Z119" s="185">
        <v>12</v>
      </c>
      <c r="AA119" s="185" t="s">
        <v>1483</v>
      </c>
      <c r="AB119" s="185">
        <v>0</v>
      </c>
      <c r="AC119" s="185">
        <v>1</v>
      </c>
      <c r="AD119" s="185">
        <v>2</v>
      </c>
      <c r="AF119" s="185" t="s">
        <v>1485</v>
      </c>
      <c r="AG119" s="185">
        <v>10</v>
      </c>
      <c r="AH119" s="185">
        <v>0</v>
      </c>
      <c r="AI119" s="185" t="s">
        <v>1554</v>
      </c>
      <c r="AJ119" s="185">
        <v>200</v>
      </c>
      <c r="AK119" s="185">
        <v>11</v>
      </c>
      <c r="AL119" s="185" t="s">
        <v>1485</v>
      </c>
      <c r="AM119" s="185">
        <v>0</v>
      </c>
      <c r="AN119" s="185">
        <v>0</v>
      </c>
      <c r="AO119" s="185">
        <v>2</v>
      </c>
      <c r="AP119" s="185">
        <v>1</v>
      </c>
      <c r="AQ119" s="185" t="str">
        <f t="shared" si="6"/>
        <v>F</v>
      </c>
      <c r="AR119" s="185" t="str">
        <f t="shared" si="7"/>
        <v xml:space="preserve"> </v>
      </c>
      <c r="AS119" s="185" t="str">
        <f t="shared" si="8"/>
        <v xml:space="preserve">10 CR 100 0 N1 F </v>
      </c>
    </row>
    <row r="120" spans="1:45" hidden="1" outlineLevel="3" x14ac:dyDescent="0.25">
      <c r="A120" s="185">
        <v>1</v>
      </c>
      <c r="B120" s="185">
        <v>5400003508</v>
      </c>
      <c r="C120" s="185" t="s">
        <v>1509</v>
      </c>
      <c r="D120" s="185" t="s">
        <v>1569</v>
      </c>
      <c r="E120" s="185">
        <v>1000000</v>
      </c>
      <c r="F120" s="186">
        <v>347000</v>
      </c>
      <c r="G120" s="185">
        <v>0</v>
      </c>
      <c r="H120" s="185">
        <v>0</v>
      </c>
      <c r="I120" s="185">
        <v>0</v>
      </c>
      <c r="J120" s="185">
        <v>53119</v>
      </c>
      <c r="K120" s="185">
        <v>0</v>
      </c>
      <c r="L120" s="185">
        <v>0</v>
      </c>
      <c r="M120" s="185">
        <v>5.2499999999999998E-2</v>
      </c>
      <c r="N120" s="185">
        <v>100</v>
      </c>
      <c r="O120" s="185">
        <v>0</v>
      </c>
      <c r="Q120" s="185">
        <v>0.05</v>
      </c>
      <c r="R120" s="185">
        <v>0</v>
      </c>
      <c r="S120" s="185">
        <v>0</v>
      </c>
      <c r="U120" s="185">
        <v>0</v>
      </c>
      <c r="V120" s="185">
        <v>0</v>
      </c>
      <c r="W120" s="185">
        <v>0</v>
      </c>
      <c r="Y120" s="185">
        <v>5.2499999999999998E-2</v>
      </c>
      <c r="Z120" s="185">
        <v>12</v>
      </c>
      <c r="AA120" s="185" t="s">
        <v>1483</v>
      </c>
      <c r="AB120" s="185">
        <v>0</v>
      </c>
      <c r="AC120" s="185">
        <v>1</v>
      </c>
      <c r="AD120" s="185">
        <v>2</v>
      </c>
      <c r="AF120" s="185" t="s">
        <v>1485</v>
      </c>
      <c r="AG120" s="185">
        <v>10</v>
      </c>
      <c r="AH120" s="185">
        <v>0</v>
      </c>
      <c r="AI120" s="185" t="s">
        <v>1554</v>
      </c>
      <c r="AJ120" s="185">
        <v>200</v>
      </c>
      <c r="AK120" s="185">
        <v>11</v>
      </c>
      <c r="AL120" s="185" t="s">
        <v>1485</v>
      </c>
      <c r="AM120" s="185">
        <v>0</v>
      </c>
      <c r="AN120" s="185">
        <v>0</v>
      </c>
      <c r="AO120" s="185">
        <v>2</v>
      </c>
      <c r="AP120" s="185">
        <v>1</v>
      </c>
      <c r="AQ120" s="185" t="str">
        <f t="shared" si="6"/>
        <v>F</v>
      </c>
      <c r="AR120" s="185" t="str">
        <f t="shared" si="7"/>
        <v xml:space="preserve"> </v>
      </c>
      <c r="AS120" s="185" t="str">
        <f t="shared" si="8"/>
        <v xml:space="preserve">10 CR 100 0 N1 F </v>
      </c>
    </row>
    <row r="121" spans="1:45" hidden="1" outlineLevel="3" x14ac:dyDescent="0.25">
      <c r="A121" s="185">
        <v>1</v>
      </c>
      <c r="B121" s="185">
        <v>5400003524</v>
      </c>
      <c r="C121" s="185" t="s">
        <v>1509</v>
      </c>
      <c r="D121" s="185" t="s">
        <v>1569</v>
      </c>
      <c r="E121" s="185">
        <v>4500000</v>
      </c>
      <c r="F121" s="186">
        <v>2946261.5</v>
      </c>
      <c r="G121" s="185">
        <v>0</v>
      </c>
      <c r="H121" s="185">
        <v>0</v>
      </c>
      <c r="I121" s="185">
        <v>0</v>
      </c>
      <c r="J121" s="185">
        <v>110118</v>
      </c>
      <c r="K121" s="185">
        <v>0</v>
      </c>
      <c r="L121" s="185">
        <v>0</v>
      </c>
      <c r="M121" s="185">
        <v>5.2499999999999998E-2</v>
      </c>
      <c r="N121" s="185">
        <v>100</v>
      </c>
      <c r="O121" s="185">
        <v>0</v>
      </c>
      <c r="Q121" s="185">
        <v>0.04</v>
      </c>
      <c r="R121" s="185">
        <v>0</v>
      </c>
      <c r="S121" s="185">
        <v>0</v>
      </c>
      <c r="U121" s="185">
        <v>0</v>
      </c>
      <c r="V121" s="185">
        <v>0</v>
      </c>
      <c r="W121" s="185">
        <v>0</v>
      </c>
      <c r="Y121" s="185">
        <v>5.2499999999999998E-2</v>
      </c>
      <c r="Z121" s="185">
        <v>12</v>
      </c>
      <c r="AA121" s="185" t="s">
        <v>1483</v>
      </c>
      <c r="AB121" s="185">
        <v>0</v>
      </c>
      <c r="AC121" s="185">
        <v>1</v>
      </c>
      <c r="AD121" s="185">
        <v>2</v>
      </c>
      <c r="AE121" s="185" t="s">
        <v>1560</v>
      </c>
      <c r="AF121" s="185" t="s">
        <v>1485</v>
      </c>
      <c r="AG121" s="185">
        <v>10</v>
      </c>
      <c r="AH121" s="185">
        <v>0</v>
      </c>
      <c r="AI121" s="185" t="s">
        <v>1554</v>
      </c>
      <c r="AJ121" s="185">
        <v>207</v>
      </c>
      <c r="AK121" s="185">
        <v>15</v>
      </c>
      <c r="AL121" s="185" t="s">
        <v>1485</v>
      </c>
      <c r="AM121" s="185">
        <v>0.33329999999999999</v>
      </c>
      <c r="AN121" s="185">
        <v>0.333300010878192</v>
      </c>
      <c r="AO121" s="185">
        <v>2</v>
      </c>
      <c r="AP121" s="185">
        <v>1</v>
      </c>
      <c r="AQ121" s="185" t="str">
        <f t="shared" si="6"/>
        <v>F</v>
      </c>
      <c r="AR121" s="185" t="str">
        <f t="shared" si="7"/>
        <v xml:space="preserve"> </v>
      </c>
      <c r="AS121" s="185" t="str">
        <f t="shared" si="8"/>
        <v xml:space="preserve">10 CR 100 0 N1 F </v>
      </c>
    </row>
    <row r="122" spans="1:45" hidden="1" outlineLevel="3" x14ac:dyDescent="0.25">
      <c r="A122" s="185">
        <v>1</v>
      </c>
      <c r="B122" s="185">
        <v>5400003564</v>
      </c>
      <c r="C122" s="185" t="s">
        <v>1559</v>
      </c>
      <c r="D122" s="185" t="s">
        <v>1569</v>
      </c>
      <c r="E122" s="185">
        <v>2200000</v>
      </c>
      <c r="F122" s="186">
        <v>1430194.95</v>
      </c>
      <c r="G122" s="185">
        <v>0</v>
      </c>
      <c r="H122" s="185">
        <v>0</v>
      </c>
      <c r="I122" s="185">
        <v>0</v>
      </c>
      <c r="J122" s="185">
        <v>41519</v>
      </c>
      <c r="K122" s="185">
        <v>0</v>
      </c>
      <c r="L122" s="185">
        <v>0</v>
      </c>
      <c r="M122" s="185">
        <v>5.7500000000000002E-2</v>
      </c>
      <c r="N122" s="185">
        <v>100</v>
      </c>
      <c r="O122" s="185">
        <v>5.0000000000000001E-3</v>
      </c>
      <c r="P122" s="185" t="s">
        <v>1514</v>
      </c>
      <c r="Q122" s="185">
        <v>0.05</v>
      </c>
      <c r="R122" s="185">
        <v>0</v>
      </c>
      <c r="S122" s="185">
        <v>0</v>
      </c>
      <c r="U122" s="185">
        <v>0</v>
      </c>
      <c r="V122" s="185">
        <v>0</v>
      </c>
      <c r="W122" s="185">
        <v>0</v>
      </c>
      <c r="Y122" s="185">
        <v>5.2499999999999998E-2</v>
      </c>
      <c r="Z122" s="185">
        <v>12</v>
      </c>
      <c r="AA122" s="185" t="s">
        <v>1483</v>
      </c>
      <c r="AB122" s="185">
        <v>0</v>
      </c>
      <c r="AC122" s="185">
        <v>1</v>
      </c>
      <c r="AD122" s="185">
        <v>2</v>
      </c>
      <c r="AF122" s="185" t="s">
        <v>1485</v>
      </c>
      <c r="AG122" s="185">
        <v>10</v>
      </c>
      <c r="AH122" s="185">
        <v>0</v>
      </c>
      <c r="AI122" s="185" t="s">
        <v>1554</v>
      </c>
      <c r="AJ122" s="185">
        <v>200</v>
      </c>
      <c r="AK122" s="185">
        <v>11</v>
      </c>
      <c r="AL122" s="185" t="s">
        <v>1485</v>
      </c>
      <c r="AM122" s="185">
        <v>0</v>
      </c>
      <c r="AN122" s="185">
        <v>0</v>
      </c>
      <c r="AO122" s="185">
        <v>2</v>
      </c>
      <c r="AP122" s="185">
        <v>1</v>
      </c>
      <c r="AQ122" s="185" t="str">
        <f t="shared" si="6"/>
        <v>F</v>
      </c>
      <c r="AR122" s="185" t="str">
        <f t="shared" si="7"/>
        <v xml:space="preserve"> </v>
      </c>
      <c r="AS122" s="185" t="str">
        <f t="shared" si="8"/>
        <v xml:space="preserve">10 CR 100 0 N1 F </v>
      </c>
    </row>
    <row r="123" spans="1:45" hidden="1" outlineLevel="3" x14ac:dyDescent="0.25">
      <c r="A123" s="185">
        <v>1</v>
      </c>
      <c r="B123" s="185">
        <v>5400003753</v>
      </c>
      <c r="C123" s="185" t="s">
        <v>1561</v>
      </c>
      <c r="D123" s="185" t="s">
        <v>1569</v>
      </c>
      <c r="E123" s="185">
        <v>650000</v>
      </c>
      <c r="F123" s="186">
        <v>300000</v>
      </c>
      <c r="G123" s="185">
        <v>0</v>
      </c>
      <c r="H123" s="185">
        <v>0</v>
      </c>
      <c r="I123" s="185">
        <v>0</v>
      </c>
      <c r="J123" s="185">
        <v>60219</v>
      </c>
      <c r="K123" s="185">
        <v>0</v>
      </c>
      <c r="L123" s="185">
        <v>0</v>
      </c>
      <c r="M123" s="185">
        <v>6.25E-2</v>
      </c>
      <c r="N123" s="185">
        <v>100</v>
      </c>
      <c r="O123" s="185">
        <v>0.01</v>
      </c>
      <c r="P123" s="185" t="s">
        <v>1514</v>
      </c>
      <c r="Q123" s="185">
        <v>5.5E-2</v>
      </c>
      <c r="R123" s="185">
        <v>0</v>
      </c>
      <c r="S123" s="185">
        <v>0</v>
      </c>
      <c r="U123" s="185">
        <v>0</v>
      </c>
      <c r="V123" s="185">
        <v>0</v>
      </c>
      <c r="W123" s="185">
        <v>0</v>
      </c>
      <c r="Y123" s="185">
        <v>5.2499999999999998E-2</v>
      </c>
      <c r="Z123" s="185">
        <v>12</v>
      </c>
      <c r="AA123" s="185" t="s">
        <v>1483</v>
      </c>
      <c r="AB123" s="185">
        <v>0</v>
      </c>
      <c r="AC123" s="185">
        <v>1</v>
      </c>
      <c r="AD123" s="185">
        <v>2</v>
      </c>
      <c r="AF123" s="185" t="s">
        <v>1485</v>
      </c>
      <c r="AG123" s="185">
        <v>10</v>
      </c>
      <c r="AH123" s="185">
        <v>0</v>
      </c>
      <c r="AI123" s="185" t="s">
        <v>1554</v>
      </c>
      <c r="AJ123" s="185">
        <v>200</v>
      </c>
      <c r="AK123" s="185">
        <v>11</v>
      </c>
      <c r="AL123" s="185" t="s">
        <v>1485</v>
      </c>
      <c r="AM123" s="185">
        <v>0</v>
      </c>
      <c r="AN123" s="185">
        <v>0</v>
      </c>
      <c r="AO123" s="185">
        <v>2</v>
      </c>
      <c r="AP123" s="185">
        <v>1</v>
      </c>
      <c r="AQ123" s="185" t="str">
        <f t="shared" si="6"/>
        <v>F</v>
      </c>
      <c r="AR123" s="185" t="str">
        <f t="shared" si="7"/>
        <v xml:space="preserve"> </v>
      </c>
      <c r="AS123" s="185" t="str">
        <f t="shared" si="8"/>
        <v xml:space="preserve">10 CR 100 0 N1 F </v>
      </c>
    </row>
    <row r="124" spans="1:45" hidden="1" outlineLevel="3" x14ac:dyDescent="0.25">
      <c r="A124" s="185">
        <v>1</v>
      </c>
      <c r="B124" s="185">
        <v>5400003811</v>
      </c>
      <c r="C124" s="185" t="s">
        <v>1495</v>
      </c>
      <c r="D124" s="185" t="s">
        <v>1569</v>
      </c>
      <c r="E124" s="185">
        <v>75000</v>
      </c>
      <c r="F124" s="186">
        <v>48295.31</v>
      </c>
      <c r="G124" s="185">
        <v>0</v>
      </c>
      <c r="H124" s="185">
        <v>0</v>
      </c>
      <c r="I124" s="185">
        <v>0</v>
      </c>
      <c r="J124" s="185">
        <v>101518</v>
      </c>
      <c r="K124" s="185">
        <v>0</v>
      </c>
      <c r="L124" s="185">
        <v>0</v>
      </c>
      <c r="M124" s="185">
        <v>6.25E-2</v>
      </c>
      <c r="N124" s="185">
        <v>100</v>
      </c>
      <c r="O124" s="185">
        <v>0.01</v>
      </c>
      <c r="P124" s="185" t="s">
        <v>1514</v>
      </c>
      <c r="Q124" s="185">
        <v>4.4999999999999998E-2</v>
      </c>
      <c r="R124" s="185">
        <v>0</v>
      </c>
      <c r="S124" s="185">
        <v>0</v>
      </c>
      <c r="U124" s="185">
        <v>0</v>
      </c>
      <c r="V124" s="185">
        <v>0</v>
      </c>
      <c r="W124" s="185">
        <v>0</v>
      </c>
      <c r="Y124" s="185">
        <v>5.2499999999999998E-2</v>
      </c>
      <c r="Z124" s="185">
        <v>12</v>
      </c>
      <c r="AA124" s="185" t="s">
        <v>1483</v>
      </c>
      <c r="AB124" s="185">
        <v>0</v>
      </c>
      <c r="AC124" s="185">
        <v>1</v>
      </c>
      <c r="AD124" s="185">
        <v>2</v>
      </c>
      <c r="AF124" s="185" t="s">
        <v>1485</v>
      </c>
      <c r="AG124" s="185">
        <v>10</v>
      </c>
      <c r="AH124" s="185">
        <v>0</v>
      </c>
      <c r="AI124" s="185" t="s">
        <v>1554</v>
      </c>
      <c r="AJ124" s="185">
        <v>400</v>
      </c>
      <c r="AK124" s="185">
        <v>15</v>
      </c>
      <c r="AL124" s="185" t="s">
        <v>1485</v>
      </c>
      <c r="AM124" s="185">
        <v>0</v>
      </c>
      <c r="AN124" s="185">
        <v>0</v>
      </c>
      <c r="AO124" s="185">
        <v>2</v>
      </c>
      <c r="AP124" s="185">
        <v>1</v>
      </c>
      <c r="AQ124" s="185" t="str">
        <f t="shared" si="6"/>
        <v>F</v>
      </c>
      <c r="AR124" s="185" t="str">
        <f t="shared" si="7"/>
        <v xml:space="preserve"> </v>
      </c>
      <c r="AS124" s="185" t="str">
        <f t="shared" si="8"/>
        <v xml:space="preserve">10 CR 100 0 N1 F </v>
      </c>
    </row>
    <row r="125" spans="1:45" hidden="1" outlineLevel="3" x14ac:dyDescent="0.25">
      <c r="A125" s="185">
        <v>1</v>
      </c>
      <c r="B125" s="185">
        <v>5400003850</v>
      </c>
      <c r="C125" s="185" t="s">
        <v>1495</v>
      </c>
      <c r="D125" s="185" t="s">
        <v>1569</v>
      </c>
      <c r="E125" s="185">
        <v>250000</v>
      </c>
      <c r="F125" s="186">
        <v>205228</v>
      </c>
      <c r="G125" s="185">
        <v>0</v>
      </c>
      <c r="H125" s="185">
        <v>0</v>
      </c>
      <c r="I125" s="185">
        <v>0</v>
      </c>
      <c r="J125" s="185">
        <v>72319</v>
      </c>
      <c r="K125" s="185">
        <v>0</v>
      </c>
      <c r="L125" s="185">
        <v>0</v>
      </c>
      <c r="M125" s="185">
        <v>6.25E-2</v>
      </c>
      <c r="N125" s="185">
        <v>100</v>
      </c>
      <c r="O125" s="185">
        <v>0.01</v>
      </c>
      <c r="P125" s="185" t="s">
        <v>1514</v>
      </c>
      <c r="Q125" s="185">
        <v>4.4999999999999998E-2</v>
      </c>
      <c r="R125" s="185">
        <v>0</v>
      </c>
      <c r="S125" s="185">
        <v>0</v>
      </c>
      <c r="U125" s="185">
        <v>0</v>
      </c>
      <c r="V125" s="185">
        <v>0</v>
      </c>
      <c r="W125" s="185">
        <v>0</v>
      </c>
      <c r="Y125" s="185">
        <v>5.2499999999999998E-2</v>
      </c>
      <c r="Z125" s="185">
        <v>12</v>
      </c>
      <c r="AA125" s="185" t="s">
        <v>1483</v>
      </c>
      <c r="AB125" s="185">
        <v>0</v>
      </c>
      <c r="AC125" s="185">
        <v>1</v>
      </c>
      <c r="AD125" s="185">
        <v>2</v>
      </c>
      <c r="AF125" s="185" t="s">
        <v>1485</v>
      </c>
      <c r="AG125" s="185">
        <v>10</v>
      </c>
      <c r="AH125" s="185">
        <v>0</v>
      </c>
      <c r="AI125" s="185" t="s">
        <v>1554</v>
      </c>
      <c r="AJ125" s="185">
        <v>200</v>
      </c>
      <c r="AK125" s="185">
        <v>11</v>
      </c>
      <c r="AL125" s="185" t="s">
        <v>1485</v>
      </c>
      <c r="AM125" s="185">
        <v>0</v>
      </c>
      <c r="AN125" s="185">
        <v>0</v>
      </c>
      <c r="AO125" s="185">
        <v>2</v>
      </c>
      <c r="AP125" s="185">
        <v>1</v>
      </c>
      <c r="AQ125" s="185" t="str">
        <f t="shared" si="6"/>
        <v>F</v>
      </c>
      <c r="AR125" s="185" t="str">
        <f t="shared" si="7"/>
        <v xml:space="preserve"> </v>
      </c>
      <c r="AS125" s="185" t="str">
        <f t="shared" si="8"/>
        <v xml:space="preserve">10 CR 100 0 N1 F </v>
      </c>
    </row>
    <row r="126" spans="1:45" hidden="1" outlineLevel="3" x14ac:dyDescent="0.25">
      <c r="A126" s="185">
        <v>1</v>
      </c>
      <c r="B126" s="185">
        <v>5400003869</v>
      </c>
      <c r="C126" s="185" t="s">
        <v>1559</v>
      </c>
      <c r="D126" s="185" t="s">
        <v>1569</v>
      </c>
      <c r="E126" s="185">
        <v>2500000</v>
      </c>
      <c r="F126" s="186">
        <v>2500000</v>
      </c>
      <c r="G126" s="185">
        <v>0</v>
      </c>
      <c r="H126" s="185">
        <v>0</v>
      </c>
      <c r="I126" s="185">
        <v>0</v>
      </c>
      <c r="J126" s="185">
        <v>80519</v>
      </c>
      <c r="K126" s="185">
        <v>0</v>
      </c>
      <c r="L126" s="185">
        <v>0</v>
      </c>
      <c r="M126" s="185">
        <v>6.25E-2</v>
      </c>
      <c r="N126" s="185">
        <v>100</v>
      </c>
      <c r="O126" s="185">
        <v>0.01</v>
      </c>
      <c r="P126" s="185" t="s">
        <v>1514</v>
      </c>
      <c r="Q126" s="185">
        <v>0.06</v>
      </c>
      <c r="R126" s="185">
        <v>0</v>
      </c>
      <c r="S126" s="185">
        <v>0</v>
      </c>
      <c r="U126" s="185">
        <v>0</v>
      </c>
      <c r="V126" s="185">
        <v>0</v>
      </c>
      <c r="W126" s="185">
        <v>0</v>
      </c>
      <c r="Y126" s="185">
        <v>5.2499999999999998E-2</v>
      </c>
      <c r="Z126" s="185">
        <v>12</v>
      </c>
      <c r="AA126" s="185" t="s">
        <v>1483</v>
      </c>
      <c r="AB126" s="185">
        <v>0</v>
      </c>
      <c r="AC126" s="185">
        <v>1</v>
      </c>
      <c r="AD126" s="185">
        <v>2</v>
      </c>
      <c r="AF126" s="185" t="s">
        <v>1485</v>
      </c>
      <c r="AG126" s="185">
        <v>10</v>
      </c>
      <c r="AH126" s="185">
        <v>0</v>
      </c>
      <c r="AI126" s="185" t="s">
        <v>1554</v>
      </c>
      <c r="AJ126" s="185">
        <v>200</v>
      </c>
      <c r="AK126" s="185">
        <v>11</v>
      </c>
      <c r="AL126" s="185" t="s">
        <v>1485</v>
      </c>
      <c r="AM126" s="185">
        <v>0</v>
      </c>
      <c r="AN126" s="185">
        <v>0</v>
      </c>
      <c r="AO126" s="185">
        <v>2</v>
      </c>
      <c r="AP126" s="185">
        <v>1</v>
      </c>
      <c r="AQ126" s="185" t="str">
        <f t="shared" si="6"/>
        <v>F</v>
      </c>
      <c r="AR126" s="185" t="str">
        <f t="shared" si="7"/>
        <v xml:space="preserve"> </v>
      </c>
      <c r="AS126" s="185" t="str">
        <f t="shared" si="8"/>
        <v xml:space="preserve">10 CR 100 0 N1 F </v>
      </c>
    </row>
    <row r="127" spans="1:45" hidden="1" outlineLevel="3" x14ac:dyDescent="0.25">
      <c r="A127" s="185">
        <v>1</v>
      </c>
      <c r="B127" s="185">
        <v>5400003958</v>
      </c>
      <c r="C127" s="185" t="s">
        <v>1502</v>
      </c>
      <c r="D127" s="185" t="s">
        <v>1569</v>
      </c>
      <c r="E127" s="185">
        <v>300000</v>
      </c>
      <c r="F127" s="186">
        <v>20000</v>
      </c>
      <c r="G127" s="185">
        <v>0</v>
      </c>
      <c r="H127" s="185">
        <v>0</v>
      </c>
      <c r="I127" s="185">
        <v>0</v>
      </c>
      <c r="J127" s="185">
        <v>60119</v>
      </c>
      <c r="K127" s="185">
        <v>0</v>
      </c>
      <c r="L127" s="185">
        <v>0</v>
      </c>
      <c r="M127" s="185">
        <v>7.0000000000000007E-2</v>
      </c>
      <c r="N127" s="185">
        <v>100</v>
      </c>
      <c r="O127" s="185">
        <v>1.7500000000000002E-2</v>
      </c>
      <c r="P127" s="185" t="s">
        <v>1514</v>
      </c>
      <c r="Q127" s="185">
        <v>0.05</v>
      </c>
      <c r="R127" s="185">
        <v>0</v>
      </c>
      <c r="S127" s="185">
        <v>0</v>
      </c>
      <c r="U127" s="185">
        <v>0</v>
      </c>
      <c r="V127" s="185">
        <v>0</v>
      </c>
      <c r="W127" s="185">
        <v>0</v>
      </c>
      <c r="Y127" s="185">
        <v>5.2499999999999998E-2</v>
      </c>
      <c r="Z127" s="185">
        <v>12</v>
      </c>
      <c r="AA127" s="185" t="s">
        <v>1483</v>
      </c>
      <c r="AB127" s="185">
        <v>0</v>
      </c>
      <c r="AC127" s="185">
        <v>1</v>
      </c>
      <c r="AD127" s="185">
        <v>2</v>
      </c>
      <c r="AF127" s="185" t="s">
        <v>1485</v>
      </c>
      <c r="AG127" s="185">
        <v>10</v>
      </c>
      <c r="AH127" s="185">
        <v>0</v>
      </c>
      <c r="AI127" s="185" t="s">
        <v>1554</v>
      </c>
      <c r="AJ127" s="185">
        <v>200</v>
      </c>
      <c r="AK127" s="185">
        <v>11</v>
      </c>
      <c r="AL127" s="185" t="s">
        <v>1485</v>
      </c>
      <c r="AM127" s="185">
        <v>0</v>
      </c>
      <c r="AN127" s="185">
        <v>0</v>
      </c>
      <c r="AO127" s="185">
        <v>2</v>
      </c>
      <c r="AP127" s="185">
        <v>1</v>
      </c>
      <c r="AQ127" s="185" t="str">
        <f t="shared" si="6"/>
        <v>F</v>
      </c>
      <c r="AR127" s="185" t="str">
        <f t="shared" si="7"/>
        <v xml:space="preserve"> </v>
      </c>
      <c r="AS127" s="185" t="str">
        <f t="shared" si="8"/>
        <v xml:space="preserve">10 CR 100 0 N1 F </v>
      </c>
    </row>
    <row r="128" spans="1:45" hidden="1" outlineLevel="3" x14ac:dyDescent="0.25">
      <c r="A128" s="185">
        <v>1</v>
      </c>
      <c r="B128" s="185">
        <v>5400004037</v>
      </c>
      <c r="C128" s="185" t="s">
        <v>1509</v>
      </c>
      <c r="D128" s="185" t="s">
        <v>1569</v>
      </c>
      <c r="E128" s="185">
        <v>1500000</v>
      </c>
      <c r="F128" s="186">
        <v>1480600.64</v>
      </c>
      <c r="G128" s="185">
        <v>0</v>
      </c>
      <c r="H128" s="185">
        <v>0</v>
      </c>
      <c r="I128" s="185">
        <v>0</v>
      </c>
      <c r="J128" s="185">
        <v>90119</v>
      </c>
      <c r="K128" s="185">
        <v>0</v>
      </c>
      <c r="L128" s="185">
        <v>0</v>
      </c>
      <c r="M128" s="185">
        <v>6.7500000000000004E-2</v>
      </c>
      <c r="N128" s="185">
        <v>100</v>
      </c>
      <c r="O128" s="185">
        <v>1.4999999999999999E-2</v>
      </c>
      <c r="P128" s="185" t="s">
        <v>1514</v>
      </c>
      <c r="Q128" s="185">
        <v>4.7500000000000001E-2</v>
      </c>
      <c r="R128" s="185">
        <v>0</v>
      </c>
      <c r="S128" s="185">
        <v>0</v>
      </c>
      <c r="U128" s="185">
        <v>0</v>
      </c>
      <c r="V128" s="185">
        <v>0</v>
      </c>
      <c r="W128" s="185">
        <v>0</v>
      </c>
      <c r="Y128" s="185">
        <v>5.2499999999999998E-2</v>
      </c>
      <c r="Z128" s="185">
        <v>12</v>
      </c>
      <c r="AA128" s="185" t="s">
        <v>1483</v>
      </c>
      <c r="AB128" s="185">
        <v>0</v>
      </c>
      <c r="AC128" s="185">
        <v>1</v>
      </c>
      <c r="AD128" s="185">
        <v>2</v>
      </c>
      <c r="AF128" s="185" t="s">
        <v>1485</v>
      </c>
      <c r="AG128" s="185">
        <v>10</v>
      </c>
      <c r="AH128" s="185">
        <v>0</v>
      </c>
      <c r="AI128" s="185" t="s">
        <v>1554</v>
      </c>
      <c r="AJ128" s="185">
        <v>200</v>
      </c>
      <c r="AK128" s="185">
        <v>11</v>
      </c>
      <c r="AL128" s="185" t="s">
        <v>1485</v>
      </c>
      <c r="AM128" s="185">
        <v>0</v>
      </c>
      <c r="AN128" s="185">
        <v>0</v>
      </c>
      <c r="AO128" s="185">
        <v>2</v>
      </c>
      <c r="AP128" s="185">
        <v>1</v>
      </c>
      <c r="AQ128" s="185" t="str">
        <f t="shared" si="6"/>
        <v>F</v>
      </c>
      <c r="AR128" s="185" t="str">
        <f t="shared" si="7"/>
        <v xml:space="preserve"> </v>
      </c>
      <c r="AS128" s="185" t="str">
        <f t="shared" si="8"/>
        <v xml:space="preserve">10 CR 100 0 N1 F </v>
      </c>
    </row>
    <row r="129" spans="1:45" hidden="1" outlineLevel="3" x14ac:dyDescent="0.25">
      <c r="A129" s="185">
        <v>1</v>
      </c>
      <c r="B129" s="185">
        <v>5400004113</v>
      </c>
      <c r="C129" s="185" t="s">
        <v>1502</v>
      </c>
      <c r="D129" s="185" t="s">
        <v>1569</v>
      </c>
      <c r="E129" s="185">
        <v>550000</v>
      </c>
      <c r="F129" s="186">
        <v>382546.85</v>
      </c>
      <c r="G129" s="185">
        <v>0</v>
      </c>
      <c r="H129" s="185">
        <v>0</v>
      </c>
      <c r="I129" s="185">
        <v>0</v>
      </c>
      <c r="J129" s="185">
        <v>81519</v>
      </c>
      <c r="K129" s="185">
        <v>0</v>
      </c>
      <c r="L129" s="185">
        <v>0</v>
      </c>
      <c r="M129" s="185">
        <v>6.5000000000000002E-2</v>
      </c>
      <c r="N129" s="185">
        <v>100</v>
      </c>
      <c r="O129" s="185">
        <v>1.2500000000000001E-2</v>
      </c>
      <c r="P129" s="185" t="s">
        <v>1514</v>
      </c>
      <c r="Q129" s="185">
        <v>4.4999999999999998E-2</v>
      </c>
      <c r="R129" s="185">
        <v>0</v>
      </c>
      <c r="S129" s="185">
        <v>0</v>
      </c>
      <c r="U129" s="185">
        <v>0</v>
      </c>
      <c r="V129" s="185">
        <v>0</v>
      </c>
      <c r="W129" s="185">
        <v>0</v>
      </c>
      <c r="Y129" s="185">
        <v>5.2499999999999998E-2</v>
      </c>
      <c r="Z129" s="185">
        <v>14</v>
      </c>
      <c r="AA129" s="185" t="s">
        <v>1483</v>
      </c>
      <c r="AB129" s="185">
        <v>0</v>
      </c>
      <c r="AC129" s="185">
        <v>1</v>
      </c>
      <c r="AD129" s="185">
        <v>2</v>
      </c>
      <c r="AF129" s="185" t="s">
        <v>1485</v>
      </c>
      <c r="AG129" s="185">
        <v>10</v>
      </c>
      <c r="AH129" s="185">
        <v>0</v>
      </c>
      <c r="AI129" s="185" t="s">
        <v>1554</v>
      </c>
      <c r="AJ129" s="185">
        <v>200</v>
      </c>
      <c r="AK129" s="185">
        <v>11</v>
      </c>
      <c r="AL129" s="185" t="s">
        <v>1485</v>
      </c>
      <c r="AM129" s="185">
        <v>0</v>
      </c>
      <c r="AN129" s="185">
        <v>0</v>
      </c>
      <c r="AO129" s="185">
        <v>2</v>
      </c>
      <c r="AP129" s="185">
        <v>1</v>
      </c>
      <c r="AQ129" s="185" t="str">
        <f t="shared" si="6"/>
        <v>F</v>
      </c>
      <c r="AR129" s="185" t="str">
        <f t="shared" si="7"/>
        <v xml:space="preserve"> </v>
      </c>
      <c r="AS129" s="185" t="str">
        <f t="shared" si="8"/>
        <v xml:space="preserve">10 CR 100 0 N1 F </v>
      </c>
    </row>
    <row r="130" spans="1:45" hidden="1" outlineLevel="3" x14ac:dyDescent="0.25">
      <c r="A130" s="185">
        <v>1</v>
      </c>
      <c r="B130" s="185">
        <v>5400004199</v>
      </c>
      <c r="C130" s="185" t="s">
        <v>1499</v>
      </c>
      <c r="D130" s="185" t="s">
        <v>1569</v>
      </c>
      <c r="E130" s="185">
        <v>3000000</v>
      </c>
      <c r="F130" s="186">
        <v>1927775.36</v>
      </c>
      <c r="G130" s="185">
        <v>0</v>
      </c>
      <c r="H130" s="185">
        <v>0</v>
      </c>
      <c r="I130" s="185">
        <v>0</v>
      </c>
      <c r="J130" s="185">
        <v>113018</v>
      </c>
      <c r="K130" s="185">
        <v>0</v>
      </c>
      <c r="L130" s="185">
        <v>0</v>
      </c>
      <c r="M130" s="185">
        <v>6.25E-2</v>
      </c>
      <c r="N130" s="185">
        <v>100</v>
      </c>
      <c r="O130" s="185">
        <v>0.01</v>
      </c>
      <c r="P130" s="185" t="s">
        <v>1514</v>
      </c>
      <c r="Q130" s="185">
        <v>0.05</v>
      </c>
      <c r="R130" s="185">
        <v>0</v>
      </c>
      <c r="S130" s="185">
        <v>0</v>
      </c>
      <c r="U130" s="185">
        <v>0</v>
      </c>
      <c r="V130" s="185">
        <v>0</v>
      </c>
      <c r="W130" s="185">
        <v>0</v>
      </c>
      <c r="Y130" s="185">
        <v>5.2499999999999998E-2</v>
      </c>
      <c r="Z130" s="185">
        <v>7</v>
      </c>
      <c r="AA130" s="185" t="s">
        <v>1483</v>
      </c>
      <c r="AB130" s="185">
        <v>0</v>
      </c>
      <c r="AC130" s="185">
        <v>1</v>
      </c>
      <c r="AD130" s="185">
        <v>2</v>
      </c>
      <c r="AF130" s="185" t="s">
        <v>1485</v>
      </c>
      <c r="AG130" s="185">
        <v>10</v>
      </c>
      <c r="AH130" s="185">
        <v>0</v>
      </c>
      <c r="AI130" s="185" t="s">
        <v>1554</v>
      </c>
      <c r="AJ130" s="185">
        <v>200</v>
      </c>
      <c r="AK130" s="185">
        <v>11</v>
      </c>
      <c r="AL130" s="185" t="s">
        <v>1485</v>
      </c>
      <c r="AM130" s="185">
        <v>0</v>
      </c>
      <c r="AN130" s="185">
        <v>0</v>
      </c>
      <c r="AO130" s="185">
        <v>2</v>
      </c>
      <c r="AP130" s="185">
        <v>1</v>
      </c>
      <c r="AQ130" s="185" t="str">
        <f t="shared" si="6"/>
        <v>F</v>
      </c>
      <c r="AR130" s="185" t="str">
        <f t="shared" si="7"/>
        <v xml:space="preserve"> </v>
      </c>
      <c r="AS130" s="185" t="str">
        <f t="shared" si="8"/>
        <v xml:space="preserve">10 CR 100 0 N1 F </v>
      </c>
    </row>
    <row r="131" spans="1:45" hidden="1" outlineLevel="3" x14ac:dyDescent="0.25">
      <c r="A131" s="185">
        <v>1</v>
      </c>
      <c r="B131" s="185">
        <v>5400004229</v>
      </c>
      <c r="C131" s="185" t="s">
        <v>1502</v>
      </c>
      <c r="D131" s="185" t="s">
        <v>1569</v>
      </c>
      <c r="E131" s="185">
        <v>400000</v>
      </c>
      <c r="F131" s="186">
        <v>395500</v>
      </c>
      <c r="G131" s="185">
        <v>0</v>
      </c>
      <c r="H131" s="185">
        <v>0</v>
      </c>
      <c r="I131" s="185">
        <v>0</v>
      </c>
      <c r="J131" s="185">
        <v>103018</v>
      </c>
      <c r="K131" s="185">
        <v>0</v>
      </c>
      <c r="L131" s="185">
        <v>0</v>
      </c>
      <c r="M131" s="185">
        <v>6.25E-2</v>
      </c>
      <c r="N131" s="185">
        <v>100</v>
      </c>
      <c r="O131" s="185">
        <v>0.01</v>
      </c>
      <c r="P131" s="185" t="s">
        <v>1514</v>
      </c>
      <c r="Q131" s="185">
        <v>0.05</v>
      </c>
      <c r="R131" s="185">
        <v>0</v>
      </c>
      <c r="S131" s="185">
        <v>0</v>
      </c>
      <c r="U131" s="185">
        <v>0</v>
      </c>
      <c r="V131" s="185">
        <v>0</v>
      </c>
      <c r="W131" s="185">
        <v>0</v>
      </c>
      <c r="Y131" s="185">
        <v>5.2499999999999998E-2</v>
      </c>
      <c r="Z131" s="185">
        <v>6</v>
      </c>
      <c r="AA131" s="185" t="s">
        <v>1483</v>
      </c>
      <c r="AB131" s="185">
        <v>0</v>
      </c>
      <c r="AC131" s="185">
        <v>1</v>
      </c>
      <c r="AD131" s="185">
        <v>2</v>
      </c>
      <c r="AF131" s="185" t="s">
        <v>1485</v>
      </c>
      <c r="AG131" s="185">
        <v>10</v>
      </c>
      <c r="AH131" s="185">
        <v>0</v>
      </c>
      <c r="AI131" s="185" t="s">
        <v>1554</v>
      </c>
      <c r="AJ131" s="185">
        <v>200</v>
      </c>
      <c r="AK131" s="185">
        <v>11</v>
      </c>
      <c r="AL131" s="185" t="s">
        <v>1485</v>
      </c>
      <c r="AM131" s="185">
        <v>0</v>
      </c>
      <c r="AN131" s="185">
        <v>0</v>
      </c>
      <c r="AO131" s="185">
        <v>2</v>
      </c>
      <c r="AP131" s="185">
        <v>1</v>
      </c>
      <c r="AQ131" s="185" t="str">
        <f t="shared" si="6"/>
        <v>F</v>
      </c>
      <c r="AR131" s="185" t="str">
        <f t="shared" si="7"/>
        <v xml:space="preserve"> </v>
      </c>
      <c r="AS131" s="185" t="str">
        <f t="shared" si="8"/>
        <v xml:space="preserve">10 CR 100 0 N1 F </v>
      </c>
    </row>
    <row r="132" spans="1:45" hidden="1" outlineLevel="3" x14ac:dyDescent="0.25">
      <c r="A132" s="185">
        <v>1</v>
      </c>
      <c r="B132" s="185">
        <v>5400004261</v>
      </c>
      <c r="C132" s="185" t="s">
        <v>1499</v>
      </c>
      <c r="D132" s="185" t="s">
        <v>1569</v>
      </c>
      <c r="E132" s="185">
        <v>4000000</v>
      </c>
      <c r="F132" s="186">
        <v>2688063.87</v>
      </c>
      <c r="G132" s="185">
        <v>0</v>
      </c>
      <c r="H132" s="185">
        <v>0</v>
      </c>
      <c r="I132" s="185">
        <v>0</v>
      </c>
      <c r="J132" s="185">
        <v>70219</v>
      </c>
      <c r="K132" s="185">
        <v>0</v>
      </c>
      <c r="L132" s="185">
        <v>0</v>
      </c>
      <c r="M132" s="185">
        <v>5.7500000000000002E-2</v>
      </c>
      <c r="N132" s="185">
        <v>100</v>
      </c>
      <c r="O132" s="185">
        <v>5.0000000000000001E-3</v>
      </c>
      <c r="P132" s="185" t="s">
        <v>1514</v>
      </c>
      <c r="Q132" s="185">
        <v>4.7500000000000001E-2</v>
      </c>
      <c r="R132" s="185">
        <v>0</v>
      </c>
      <c r="S132" s="185">
        <v>0</v>
      </c>
      <c r="U132" s="185">
        <v>0</v>
      </c>
      <c r="V132" s="185">
        <v>0</v>
      </c>
      <c r="W132" s="185">
        <v>0</v>
      </c>
      <c r="Y132" s="185">
        <v>5.2499999999999998E-2</v>
      </c>
      <c r="Z132" s="185">
        <v>12</v>
      </c>
      <c r="AA132" s="185" t="s">
        <v>1483</v>
      </c>
      <c r="AB132" s="185">
        <v>0</v>
      </c>
      <c r="AC132" s="185">
        <v>1</v>
      </c>
      <c r="AD132" s="185">
        <v>2</v>
      </c>
      <c r="AF132" s="185" t="s">
        <v>1485</v>
      </c>
      <c r="AG132" s="185">
        <v>10</v>
      </c>
      <c r="AH132" s="185">
        <v>0</v>
      </c>
      <c r="AI132" s="185" t="s">
        <v>1554</v>
      </c>
      <c r="AJ132" s="185">
        <v>200</v>
      </c>
      <c r="AK132" s="185">
        <v>11</v>
      </c>
      <c r="AL132" s="185" t="s">
        <v>1485</v>
      </c>
      <c r="AM132" s="185">
        <v>0</v>
      </c>
      <c r="AN132" s="185">
        <v>0</v>
      </c>
      <c r="AO132" s="185">
        <v>2</v>
      </c>
      <c r="AP132" s="185">
        <v>1</v>
      </c>
      <c r="AQ132" s="185" t="str">
        <f t="shared" si="6"/>
        <v>F</v>
      </c>
      <c r="AR132" s="185" t="str">
        <f t="shared" si="7"/>
        <v xml:space="preserve"> </v>
      </c>
      <c r="AS132" s="185" t="str">
        <f t="shared" si="8"/>
        <v xml:space="preserve">10 CR 100 0 N1 F </v>
      </c>
    </row>
    <row r="133" spans="1:45" hidden="1" outlineLevel="3" x14ac:dyDescent="0.25">
      <c r="A133" s="185">
        <v>1</v>
      </c>
      <c r="B133" s="185">
        <v>5400004377</v>
      </c>
      <c r="C133" s="185" t="s">
        <v>1495</v>
      </c>
      <c r="D133" s="185" t="s">
        <v>1569</v>
      </c>
      <c r="E133" s="185">
        <v>5000000</v>
      </c>
      <c r="F133" s="186">
        <v>5000000</v>
      </c>
      <c r="G133" s="185">
        <v>0</v>
      </c>
      <c r="H133" s="185">
        <v>0</v>
      </c>
      <c r="I133" s="185">
        <v>0</v>
      </c>
      <c r="J133" s="185">
        <v>11119</v>
      </c>
      <c r="K133" s="185">
        <v>0</v>
      </c>
      <c r="L133" s="185">
        <v>0</v>
      </c>
      <c r="M133" s="185">
        <v>7.2499999999999995E-2</v>
      </c>
      <c r="N133" s="185">
        <v>100</v>
      </c>
      <c r="O133" s="185">
        <v>0.02</v>
      </c>
      <c r="P133" s="185" t="s">
        <v>1514</v>
      </c>
      <c r="Q133" s="185">
        <v>0.06</v>
      </c>
      <c r="R133" s="185">
        <v>0</v>
      </c>
      <c r="S133" s="185">
        <v>0</v>
      </c>
      <c r="U133" s="185">
        <v>0</v>
      </c>
      <c r="V133" s="185">
        <v>0</v>
      </c>
      <c r="W133" s="185">
        <v>0</v>
      </c>
      <c r="Y133" s="185">
        <v>5.2499999999999998E-2</v>
      </c>
      <c r="Z133" s="185">
        <v>12</v>
      </c>
      <c r="AA133" s="185" t="s">
        <v>1483</v>
      </c>
      <c r="AB133" s="185">
        <v>0</v>
      </c>
      <c r="AC133" s="185">
        <v>1</v>
      </c>
      <c r="AD133" s="185">
        <v>2</v>
      </c>
      <c r="AF133" s="185" t="s">
        <v>1485</v>
      </c>
      <c r="AG133" s="185">
        <v>10</v>
      </c>
      <c r="AH133" s="185">
        <v>0</v>
      </c>
      <c r="AI133" s="185" t="s">
        <v>1554</v>
      </c>
      <c r="AJ133" s="185">
        <v>200</v>
      </c>
      <c r="AK133" s="185">
        <v>11</v>
      </c>
      <c r="AL133" s="185" t="s">
        <v>1485</v>
      </c>
      <c r="AM133" s="185">
        <v>0</v>
      </c>
      <c r="AN133" s="185">
        <v>0</v>
      </c>
      <c r="AO133" s="185">
        <v>2</v>
      </c>
      <c r="AP133" s="185">
        <v>1</v>
      </c>
      <c r="AQ133" s="185" t="str">
        <f t="shared" si="6"/>
        <v>F</v>
      </c>
      <c r="AR133" s="185" t="str">
        <f t="shared" si="7"/>
        <v xml:space="preserve"> </v>
      </c>
      <c r="AS133" s="185" t="str">
        <f t="shared" si="8"/>
        <v xml:space="preserve">10 CR 100 0 N1 F </v>
      </c>
    </row>
    <row r="134" spans="1:45" hidden="1" outlineLevel="3" x14ac:dyDescent="0.25">
      <c r="A134" s="185">
        <v>1</v>
      </c>
      <c r="B134" s="185">
        <v>5400004393</v>
      </c>
      <c r="C134" s="185" t="s">
        <v>1495</v>
      </c>
      <c r="D134" s="185" t="s">
        <v>1569</v>
      </c>
      <c r="E134" s="185">
        <v>750000</v>
      </c>
      <c r="F134" s="186">
        <v>344125</v>
      </c>
      <c r="G134" s="185">
        <v>0</v>
      </c>
      <c r="H134" s="185">
        <v>0</v>
      </c>
      <c r="I134" s="185">
        <v>0</v>
      </c>
      <c r="J134" s="185">
        <v>11519</v>
      </c>
      <c r="K134" s="185">
        <v>0</v>
      </c>
      <c r="L134" s="185">
        <v>0</v>
      </c>
      <c r="M134" s="185">
        <v>7.2499999999999995E-2</v>
      </c>
      <c r="N134" s="185">
        <v>100</v>
      </c>
      <c r="O134" s="185">
        <v>0.02</v>
      </c>
      <c r="P134" s="185" t="s">
        <v>1514</v>
      </c>
      <c r="Q134" s="185">
        <v>6.5000000000000002E-2</v>
      </c>
      <c r="R134" s="185">
        <v>0</v>
      </c>
      <c r="S134" s="185">
        <v>0</v>
      </c>
      <c r="U134" s="185">
        <v>0</v>
      </c>
      <c r="V134" s="185">
        <v>0</v>
      </c>
      <c r="W134" s="185">
        <v>0</v>
      </c>
      <c r="Y134" s="185">
        <v>5.2499999999999998E-2</v>
      </c>
      <c r="Z134" s="185">
        <v>12</v>
      </c>
      <c r="AA134" s="185" t="s">
        <v>1483</v>
      </c>
      <c r="AB134" s="185">
        <v>0</v>
      </c>
      <c r="AC134" s="185">
        <v>1</v>
      </c>
      <c r="AD134" s="185">
        <v>2</v>
      </c>
      <c r="AF134" s="185" t="s">
        <v>1485</v>
      </c>
      <c r="AG134" s="185">
        <v>10</v>
      </c>
      <c r="AH134" s="185">
        <v>0</v>
      </c>
      <c r="AI134" s="185" t="s">
        <v>1554</v>
      </c>
      <c r="AJ134" s="185">
        <v>200</v>
      </c>
      <c r="AK134" s="185">
        <v>11</v>
      </c>
      <c r="AL134" s="185" t="s">
        <v>1485</v>
      </c>
      <c r="AM134" s="185">
        <v>0</v>
      </c>
      <c r="AN134" s="185">
        <v>0</v>
      </c>
      <c r="AO134" s="185">
        <v>2</v>
      </c>
      <c r="AP134" s="185">
        <v>1</v>
      </c>
      <c r="AQ134" s="185" t="str">
        <f t="shared" si="6"/>
        <v>F</v>
      </c>
      <c r="AR134" s="185" t="str">
        <f t="shared" si="7"/>
        <v xml:space="preserve"> </v>
      </c>
      <c r="AS134" s="185" t="str">
        <f t="shared" si="8"/>
        <v xml:space="preserve">10 CR 100 0 N1 F </v>
      </c>
    </row>
    <row r="135" spans="1:45" hidden="1" outlineLevel="3" x14ac:dyDescent="0.25">
      <c r="A135" s="185">
        <v>1</v>
      </c>
      <c r="B135" s="185">
        <v>5400004504</v>
      </c>
      <c r="C135" s="185" t="s">
        <v>1571</v>
      </c>
      <c r="D135" s="185" t="s">
        <v>1569</v>
      </c>
      <c r="E135" s="185">
        <v>8000000</v>
      </c>
      <c r="F135" s="186">
        <v>7192528.21</v>
      </c>
      <c r="G135" s="185">
        <v>0</v>
      </c>
      <c r="H135" s="185">
        <v>0</v>
      </c>
      <c r="I135" s="185">
        <v>0</v>
      </c>
      <c r="J135" s="185">
        <v>50119</v>
      </c>
      <c r="K135" s="185">
        <v>0</v>
      </c>
      <c r="L135" s="185">
        <v>0</v>
      </c>
      <c r="M135" s="185">
        <v>5.5E-2</v>
      </c>
      <c r="N135" s="185">
        <v>100</v>
      </c>
      <c r="O135" s="185">
        <v>2.5000000000000001E-3</v>
      </c>
      <c r="P135" s="185" t="s">
        <v>1514</v>
      </c>
      <c r="Q135" s="185">
        <v>4.7500000000000001E-2</v>
      </c>
      <c r="R135" s="185">
        <v>0</v>
      </c>
      <c r="S135" s="185">
        <v>0</v>
      </c>
      <c r="U135" s="185">
        <v>0</v>
      </c>
      <c r="V135" s="185">
        <v>0</v>
      </c>
      <c r="W135" s="185">
        <v>0</v>
      </c>
      <c r="Y135" s="185">
        <v>5.2499999999999998E-2</v>
      </c>
      <c r="Z135" s="185">
        <v>16</v>
      </c>
      <c r="AA135" s="185" t="s">
        <v>1483</v>
      </c>
      <c r="AB135" s="185">
        <v>0</v>
      </c>
      <c r="AC135" s="185">
        <v>1</v>
      </c>
      <c r="AD135" s="185">
        <v>2</v>
      </c>
      <c r="AF135" s="185" t="s">
        <v>1485</v>
      </c>
      <c r="AG135" s="185">
        <v>10</v>
      </c>
      <c r="AH135" s="185">
        <v>0</v>
      </c>
      <c r="AI135" s="185" t="s">
        <v>1554</v>
      </c>
      <c r="AJ135" s="185">
        <v>200</v>
      </c>
      <c r="AK135" s="185">
        <v>11</v>
      </c>
      <c r="AL135" s="185" t="s">
        <v>1485</v>
      </c>
      <c r="AM135" s="185">
        <v>0</v>
      </c>
      <c r="AN135" s="185">
        <v>0</v>
      </c>
      <c r="AO135" s="185">
        <v>2</v>
      </c>
      <c r="AP135" s="185">
        <v>1</v>
      </c>
      <c r="AQ135" s="185" t="str">
        <f t="shared" si="6"/>
        <v>F</v>
      </c>
      <c r="AR135" s="185" t="str">
        <f t="shared" si="7"/>
        <v xml:space="preserve"> </v>
      </c>
      <c r="AS135" s="185" t="str">
        <f t="shared" si="8"/>
        <v xml:space="preserve">10 CR 100 0 N1 F </v>
      </c>
    </row>
    <row r="136" spans="1:45" hidden="1" outlineLevel="3" x14ac:dyDescent="0.25">
      <c r="A136" s="185">
        <v>1</v>
      </c>
      <c r="B136" s="185">
        <v>5400004636</v>
      </c>
      <c r="C136" s="185" t="s">
        <v>1495</v>
      </c>
      <c r="D136" s="185" t="s">
        <v>1569</v>
      </c>
      <c r="E136" s="185">
        <v>2500000</v>
      </c>
      <c r="F136" s="186">
        <v>1648719</v>
      </c>
      <c r="G136" s="185">
        <v>0</v>
      </c>
      <c r="H136" s="185">
        <v>0</v>
      </c>
      <c r="I136" s="185">
        <v>0</v>
      </c>
      <c r="J136" s="185">
        <v>41519</v>
      </c>
      <c r="K136" s="185">
        <v>0</v>
      </c>
      <c r="L136" s="185">
        <v>0</v>
      </c>
      <c r="M136" s="185">
        <v>5.7500000000000002E-2</v>
      </c>
      <c r="N136" s="185">
        <v>100</v>
      </c>
      <c r="O136" s="185">
        <v>5.0000000000000001E-3</v>
      </c>
      <c r="P136" s="185" t="s">
        <v>1514</v>
      </c>
      <c r="Q136" s="185">
        <v>4.4999999999999998E-2</v>
      </c>
      <c r="R136" s="185">
        <v>0</v>
      </c>
      <c r="S136" s="185">
        <v>0</v>
      </c>
      <c r="U136" s="185">
        <v>0</v>
      </c>
      <c r="V136" s="185">
        <v>0</v>
      </c>
      <c r="W136" s="185">
        <v>0</v>
      </c>
      <c r="Y136" s="185">
        <v>5.2499999999999998E-2</v>
      </c>
      <c r="Z136" s="185">
        <v>12</v>
      </c>
      <c r="AA136" s="185" t="s">
        <v>1483</v>
      </c>
      <c r="AB136" s="185">
        <v>0</v>
      </c>
      <c r="AC136" s="185">
        <v>1</v>
      </c>
      <c r="AD136" s="185">
        <v>2</v>
      </c>
      <c r="AF136" s="185" t="s">
        <v>1485</v>
      </c>
      <c r="AG136" s="185">
        <v>10</v>
      </c>
      <c r="AH136" s="185">
        <v>0</v>
      </c>
      <c r="AI136" s="185" t="s">
        <v>1554</v>
      </c>
      <c r="AJ136" s="185">
        <v>519</v>
      </c>
      <c r="AK136" s="185">
        <v>11</v>
      </c>
      <c r="AL136" s="185" t="s">
        <v>1485</v>
      </c>
      <c r="AM136" s="185">
        <v>0</v>
      </c>
      <c r="AN136" s="185">
        <v>0</v>
      </c>
      <c r="AO136" s="185">
        <v>2</v>
      </c>
      <c r="AP136" s="185">
        <v>1</v>
      </c>
      <c r="AQ136" s="185" t="str">
        <f t="shared" si="6"/>
        <v>F</v>
      </c>
      <c r="AR136" s="185" t="str">
        <f t="shared" si="7"/>
        <v xml:space="preserve"> </v>
      </c>
      <c r="AS136" s="185" t="str">
        <f t="shared" si="8"/>
        <v xml:space="preserve">10 CR 100 0 N1 F </v>
      </c>
    </row>
    <row r="137" spans="1:45" hidden="1" outlineLevel="3" x14ac:dyDescent="0.25">
      <c r="A137" s="185">
        <v>1</v>
      </c>
      <c r="B137" s="185">
        <v>5400004741</v>
      </c>
      <c r="C137" s="185" t="s">
        <v>1565</v>
      </c>
      <c r="D137" s="185" t="s">
        <v>1569</v>
      </c>
      <c r="E137" s="185">
        <v>100000</v>
      </c>
      <c r="F137" s="186">
        <v>100000</v>
      </c>
      <c r="G137" s="185">
        <v>0</v>
      </c>
      <c r="H137" s="185">
        <v>0</v>
      </c>
      <c r="I137" s="185">
        <v>0</v>
      </c>
      <c r="J137" s="185">
        <v>60219</v>
      </c>
      <c r="K137" s="185">
        <v>0</v>
      </c>
      <c r="L137" s="185">
        <v>0</v>
      </c>
      <c r="M137" s="185">
        <v>6.25E-2</v>
      </c>
      <c r="N137" s="185">
        <v>100</v>
      </c>
      <c r="O137" s="185">
        <v>0.01</v>
      </c>
      <c r="P137" s="185" t="s">
        <v>1514</v>
      </c>
      <c r="Q137" s="185">
        <v>4.4999999999999998E-2</v>
      </c>
      <c r="R137" s="185">
        <v>0</v>
      </c>
      <c r="S137" s="185">
        <v>0</v>
      </c>
      <c r="U137" s="185">
        <v>0</v>
      </c>
      <c r="V137" s="185">
        <v>0</v>
      </c>
      <c r="W137" s="185">
        <v>0</v>
      </c>
      <c r="Y137" s="185">
        <v>5.2499999999999998E-2</v>
      </c>
      <c r="Z137" s="185">
        <v>12</v>
      </c>
      <c r="AA137" s="185" t="s">
        <v>1483</v>
      </c>
      <c r="AB137" s="185">
        <v>0</v>
      </c>
      <c r="AC137" s="185">
        <v>1</v>
      </c>
      <c r="AD137" s="185">
        <v>2</v>
      </c>
      <c r="AF137" s="185" t="s">
        <v>1485</v>
      </c>
      <c r="AG137" s="185">
        <v>10</v>
      </c>
      <c r="AH137" s="185">
        <v>0</v>
      </c>
      <c r="AI137" s="185" t="s">
        <v>1554</v>
      </c>
      <c r="AJ137" s="185">
        <v>200</v>
      </c>
      <c r="AK137" s="185">
        <v>11</v>
      </c>
      <c r="AL137" s="185" t="s">
        <v>1485</v>
      </c>
      <c r="AM137" s="185">
        <v>0</v>
      </c>
      <c r="AN137" s="185">
        <v>0</v>
      </c>
      <c r="AO137" s="185">
        <v>2</v>
      </c>
      <c r="AP137" s="185">
        <v>1</v>
      </c>
      <c r="AQ137" s="185" t="str">
        <f t="shared" si="6"/>
        <v>F</v>
      </c>
      <c r="AR137" s="185" t="str">
        <f t="shared" si="7"/>
        <v xml:space="preserve"> </v>
      </c>
      <c r="AS137" s="185" t="str">
        <f t="shared" si="8"/>
        <v xml:space="preserve">10 CR 100 0 N1 F </v>
      </c>
    </row>
    <row r="138" spans="1:45" hidden="1" outlineLevel="3" x14ac:dyDescent="0.25">
      <c r="A138" s="185">
        <v>1</v>
      </c>
      <c r="B138" s="185">
        <v>5400004952</v>
      </c>
      <c r="C138" s="185" t="s">
        <v>1495</v>
      </c>
      <c r="D138" s="185" t="s">
        <v>1569</v>
      </c>
      <c r="E138" s="185">
        <v>3500000</v>
      </c>
      <c r="F138" s="186">
        <v>2962713.04</v>
      </c>
      <c r="G138" s="185">
        <v>0</v>
      </c>
      <c r="H138" s="185">
        <v>0</v>
      </c>
      <c r="I138" s="185">
        <v>0</v>
      </c>
      <c r="J138" s="185">
        <v>82319</v>
      </c>
      <c r="K138" s="185">
        <v>0</v>
      </c>
      <c r="L138" s="185">
        <v>0</v>
      </c>
      <c r="M138" s="185">
        <v>5.7500000000000002E-2</v>
      </c>
      <c r="N138" s="185">
        <v>100</v>
      </c>
      <c r="O138" s="185">
        <v>5.0000000000000001E-3</v>
      </c>
      <c r="P138" s="185" t="s">
        <v>1514</v>
      </c>
      <c r="Q138" s="185">
        <v>4.4999999999999998E-2</v>
      </c>
      <c r="R138" s="185">
        <v>0</v>
      </c>
      <c r="S138" s="185">
        <v>0</v>
      </c>
      <c r="U138" s="185">
        <v>0</v>
      </c>
      <c r="V138" s="185">
        <v>0</v>
      </c>
      <c r="W138" s="185">
        <v>0</v>
      </c>
      <c r="Y138" s="185">
        <v>5.2499999999999998E-2</v>
      </c>
      <c r="Z138" s="185">
        <v>12</v>
      </c>
      <c r="AA138" s="185" t="s">
        <v>1483</v>
      </c>
      <c r="AB138" s="185">
        <v>0</v>
      </c>
      <c r="AC138" s="185">
        <v>1</v>
      </c>
      <c r="AD138" s="185">
        <v>2</v>
      </c>
      <c r="AF138" s="185" t="s">
        <v>1485</v>
      </c>
      <c r="AG138" s="185">
        <v>10</v>
      </c>
      <c r="AH138" s="185">
        <v>0</v>
      </c>
      <c r="AI138" s="185" t="s">
        <v>1554</v>
      </c>
      <c r="AJ138" s="185">
        <v>200</v>
      </c>
      <c r="AK138" s="185">
        <v>11</v>
      </c>
      <c r="AL138" s="185" t="s">
        <v>1485</v>
      </c>
      <c r="AM138" s="185">
        <v>0</v>
      </c>
      <c r="AN138" s="185">
        <v>0</v>
      </c>
      <c r="AO138" s="185">
        <v>2</v>
      </c>
      <c r="AP138" s="185">
        <v>1</v>
      </c>
      <c r="AQ138" s="185" t="str">
        <f t="shared" si="6"/>
        <v>F</v>
      </c>
      <c r="AR138" s="185" t="str">
        <f t="shared" si="7"/>
        <v xml:space="preserve"> </v>
      </c>
      <c r="AS138" s="185" t="str">
        <f t="shared" si="8"/>
        <v xml:space="preserve">10 CR 100 0 N1 F </v>
      </c>
    </row>
    <row r="139" spans="1:45" hidden="1" outlineLevel="3" x14ac:dyDescent="0.25">
      <c r="A139" s="185">
        <v>1</v>
      </c>
      <c r="B139" s="185">
        <v>5400004970</v>
      </c>
      <c r="C139" s="185" t="s">
        <v>1495</v>
      </c>
      <c r="D139" s="185" t="s">
        <v>1569</v>
      </c>
      <c r="E139" s="185">
        <v>500000</v>
      </c>
      <c r="F139" s="186">
        <v>67295.740000000005</v>
      </c>
      <c r="G139" s="185">
        <v>0</v>
      </c>
      <c r="H139" s="185">
        <v>0</v>
      </c>
      <c r="I139" s="185">
        <v>0</v>
      </c>
      <c r="J139" s="185">
        <v>101518</v>
      </c>
      <c r="K139" s="185">
        <v>0</v>
      </c>
      <c r="L139" s="185">
        <v>0</v>
      </c>
      <c r="M139" s="185">
        <v>7.2499999999999995E-2</v>
      </c>
      <c r="N139" s="185">
        <v>100</v>
      </c>
      <c r="O139" s="185">
        <v>0.02</v>
      </c>
      <c r="P139" s="185" t="s">
        <v>1514</v>
      </c>
      <c r="Q139" s="185">
        <v>5.5E-2</v>
      </c>
      <c r="R139" s="185">
        <v>0</v>
      </c>
      <c r="S139" s="185">
        <v>0</v>
      </c>
      <c r="U139" s="185">
        <v>0</v>
      </c>
      <c r="V139" s="185">
        <v>0</v>
      </c>
      <c r="W139" s="185">
        <v>0</v>
      </c>
      <c r="Y139" s="185">
        <v>5.2499999999999998E-2</v>
      </c>
      <c r="Z139" s="185">
        <v>12</v>
      </c>
      <c r="AA139" s="185" t="s">
        <v>1483</v>
      </c>
      <c r="AB139" s="185">
        <v>0</v>
      </c>
      <c r="AC139" s="185">
        <v>1</v>
      </c>
      <c r="AD139" s="185">
        <v>2</v>
      </c>
      <c r="AF139" s="185" t="s">
        <v>1485</v>
      </c>
      <c r="AG139" s="185">
        <v>10</v>
      </c>
      <c r="AH139" s="185">
        <v>0</v>
      </c>
      <c r="AI139" s="185" t="s">
        <v>1554</v>
      </c>
      <c r="AJ139" s="185">
        <v>200</v>
      </c>
      <c r="AK139" s="185">
        <v>11</v>
      </c>
      <c r="AL139" s="185" t="s">
        <v>1485</v>
      </c>
      <c r="AM139" s="185">
        <v>0</v>
      </c>
      <c r="AN139" s="185">
        <v>0</v>
      </c>
      <c r="AO139" s="185">
        <v>2</v>
      </c>
      <c r="AP139" s="185">
        <v>1</v>
      </c>
      <c r="AQ139" s="185" t="str">
        <f t="shared" si="6"/>
        <v>F</v>
      </c>
      <c r="AR139" s="185" t="str">
        <f t="shared" si="7"/>
        <v xml:space="preserve"> </v>
      </c>
      <c r="AS139" s="185" t="str">
        <f t="shared" si="8"/>
        <v xml:space="preserve">10 CR 100 0 N1 F </v>
      </c>
    </row>
    <row r="140" spans="1:45" hidden="1" outlineLevel="3" x14ac:dyDescent="0.25">
      <c r="A140" s="185">
        <v>1</v>
      </c>
      <c r="B140" s="185">
        <v>5400005128</v>
      </c>
      <c r="C140" s="185" t="s">
        <v>1509</v>
      </c>
      <c r="D140" s="185" t="s">
        <v>1569</v>
      </c>
      <c r="E140" s="185">
        <v>230000</v>
      </c>
      <c r="F140" s="186">
        <v>100000</v>
      </c>
      <c r="G140" s="185">
        <v>0</v>
      </c>
      <c r="H140" s="185">
        <v>0</v>
      </c>
      <c r="I140" s="185">
        <v>0</v>
      </c>
      <c r="J140" s="185">
        <v>100118</v>
      </c>
      <c r="K140" s="185">
        <v>0</v>
      </c>
      <c r="L140" s="185">
        <v>0</v>
      </c>
      <c r="M140" s="185">
        <v>7.2499999999999995E-2</v>
      </c>
      <c r="N140" s="185">
        <v>100</v>
      </c>
      <c r="O140" s="185">
        <v>0.02</v>
      </c>
      <c r="P140" s="185" t="s">
        <v>1514</v>
      </c>
      <c r="Q140" s="185">
        <v>5.2499999999999998E-2</v>
      </c>
      <c r="R140" s="185">
        <v>0</v>
      </c>
      <c r="S140" s="185">
        <v>0</v>
      </c>
      <c r="U140" s="185">
        <v>0</v>
      </c>
      <c r="V140" s="185">
        <v>0</v>
      </c>
      <c r="W140" s="185">
        <v>0</v>
      </c>
      <c r="Y140" s="185">
        <v>5.2499999999999998E-2</v>
      </c>
      <c r="Z140" s="185">
        <v>12</v>
      </c>
      <c r="AA140" s="185" t="s">
        <v>1483</v>
      </c>
      <c r="AB140" s="185">
        <v>0</v>
      </c>
      <c r="AC140" s="185">
        <v>1</v>
      </c>
      <c r="AD140" s="185">
        <v>2</v>
      </c>
      <c r="AF140" s="185" t="s">
        <v>1485</v>
      </c>
      <c r="AG140" s="185">
        <v>10</v>
      </c>
      <c r="AH140" s="185">
        <v>0</v>
      </c>
      <c r="AI140" s="185" t="s">
        <v>1554</v>
      </c>
      <c r="AJ140" s="185">
        <v>200</v>
      </c>
      <c r="AK140" s="185">
        <v>11</v>
      </c>
      <c r="AL140" s="185" t="s">
        <v>1485</v>
      </c>
      <c r="AM140" s="185">
        <v>0</v>
      </c>
      <c r="AN140" s="185">
        <v>0</v>
      </c>
      <c r="AO140" s="185">
        <v>2</v>
      </c>
      <c r="AP140" s="185">
        <v>1</v>
      </c>
      <c r="AQ140" s="185" t="str">
        <f t="shared" si="6"/>
        <v>F</v>
      </c>
      <c r="AR140" s="185" t="str">
        <f t="shared" si="7"/>
        <v xml:space="preserve"> </v>
      </c>
      <c r="AS140" s="185" t="str">
        <f t="shared" si="8"/>
        <v xml:space="preserve">10 CR 100 0 N1 F </v>
      </c>
    </row>
    <row r="141" spans="1:45" hidden="1" outlineLevel="3" x14ac:dyDescent="0.25">
      <c r="A141" s="185">
        <v>1</v>
      </c>
      <c r="B141" s="185">
        <v>5400005179</v>
      </c>
      <c r="C141" s="185" t="s">
        <v>1508</v>
      </c>
      <c r="D141" s="185" t="s">
        <v>1569</v>
      </c>
      <c r="E141" s="185">
        <v>150000</v>
      </c>
      <c r="F141" s="186">
        <v>150000</v>
      </c>
      <c r="G141" s="185">
        <v>0</v>
      </c>
      <c r="H141" s="185">
        <v>0</v>
      </c>
      <c r="I141" s="185">
        <v>0</v>
      </c>
      <c r="J141" s="185">
        <v>112518</v>
      </c>
      <c r="K141" s="185">
        <v>0</v>
      </c>
      <c r="L141" s="185">
        <v>0</v>
      </c>
      <c r="M141" s="185">
        <v>6.25E-2</v>
      </c>
      <c r="N141" s="185">
        <v>100</v>
      </c>
      <c r="O141" s="185">
        <v>0.01</v>
      </c>
      <c r="P141" s="185" t="s">
        <v>1514</v>
      </c>
      <c r="Q141" s="185">
        <v>0.05</v>
      </c>
      <c r="R141" s="185">
        <v>0</v>
      </c>
      <c r="S141" s="185">
        <v>0</v>
      </c>
      <c r="U141" s="185">
        <v>0</v>
      </c>
      <c r="V141" s="185">
        <v>0</v>
      </c>
      <c r="W141" s="185">
        <v>0</v>
      </c>
      <c r="Y141" s="185">
        <v>5.2499999999999998E-2</v>
      </c>
      <c r="Z141" s="185">
        <v>12</v>
      </c>
      <c r="AA141" s="185" t="s">
        <v>1483</v>
      </c>
      <c r="AB141" s="185">
        <v>0</v>
      </c>
      <c r="AC141" s="185">
        <v>1</v>
      </c>
      <c r="AD141" s="185">
        <v>2</v>
      </c>
      <c r="AF141" s="185" t="s">
        <v>1485</v>
      </c>
      <c r="AG141" s="185">
        <v>10</v>
      </c>
      <c r="AH141" s="185">
        <v>0</v>
      </c>
      <c r="AI141" s="185" t="s">
        <v>1554</v>
      </c>
      <c r="AJ141" s="185">
        <v>211</v>
      </c>
      <c r="AK141" s="185">
        <v>11</v>
      </c>
      <c r="AL141" s="185" t="s">
        <v>1485</v>
      </c>
      <c r="AM141" s="185">
        <v>0</v>
      </c>
      <c r="AN141" s="185">
        <v>0</v>
      </c>
      <c r="AO141" s="185">
        <v>2</v>
      </c>
      <c r="AP141" s="185">
        <v>1</v>
      </c>
      <c r="AQ141" s="185" t="str">
        <f t="shared" si="6"/>
        <v>F</v>
      </c>
      <c r="AR141" s="185" t="str">
        <f t="shared" si="7"/>
        <v xml:space="preserve"> </v>
      </c>
      <c r="AS141" s="185" t="str">
        <f t="shared" si="8"/>
        <v xml:space="preserve">10 CR 100 0 N1 F </v>
      </c>
    </row>
    <row r="142" spans="1:45" hidden="1" outlineLevel="3" x14ac:dyDescent="0.25">
      <c r="A142" s="185">
        <v>1</v>
      </c>
      <c r="B142" s="185">
        <v>5400005322</v>
      </c>
      <c r="C142" s="185" t="s">
        <v>1499</v>
      </c>
      <c r="D142" s="185" t="s">
        <v>1569</v>
      </c>
      <c r="E142" s="185">
        <v>3000000</v>
      </c>
      <c r="F142" s="186">
        <v>2750000</v>
      </c>
      <c r="G142" s="185">
        <v>0</v>
      </c>
      <c r="H142" s="185">
        <v>0</v>
      </c>
      <c r="I142" s="185">
        <v>0</v>
      </c>
      <c r="J142" s="185">
        <v>70519</v>
      </c>
      <c r="K142" s="185">
        <v>0</v>
      </c>
      <c r="L142" s="185">
        <v>0</v>
      </c>
      <c r="M142" s="185">
        <v>5.2499999999999998E-2</v>
      </c>
      <c r="N142" s="185">
        <v>100</v>
      </c>
      <c r="O142" s="185">
        <v>0</v>
      </c>
      <c r="Q142" s="185">
        <v>4.7500000000000001E-2</v>
      </c>
      <c r="R142" s="185">
        <v>0</v>
      </c>
      <c r="S142" s="185">
        <v>0</v>
      </c>
      <c r="U142" s="185">
        <v>0</v>
      </c>
      <c r="V142" s="185">
        <v>0</v>
      </c>
      <c r="W142" s="185">
        <v>0</v>
      </c>
      <c r="Y142" s="185">
        <v>5.2499999999999998E-2</v>
      </c>
      <c r="Z142" s="185">
        <v>12</v>
      </c>
      <c r="AA142" s="185" t="s">
        <v>1483</v>
      </c>
      <c r="AB142" s="185">
        <v>0</v>
      </c>
      <c r="AC142" s="185">
        <v>1</v>
      </c>
      <c r="AD142" s="185">
        <v>2</v>
      </c>
      <c r="AF142" s="185" t="s">
        <v>1485</v>
      </c>
      <c r="AG142" s="185">
        <v>10</v>
      </c>
      <c r="AH142" s="185">
        <v>0</v>
      </c>
      <c r="AI142" s="185" t="s">
        <v>1554</v>
      </c>
      <c r="AJ142" s="185">
        <v>200</v>
      </c>
      <c r="AK142" s="185">
        <v>11</v>
      </c>
      <c r="AL142" s="185" t="s">
        <v>1485</v>
      </c>
      <c r="AM142" s="185">
        <v>0</v>
      </c>
      <c r="AN142" s="185">
        <v>0</v>
      </c>
      <c r="AO142" s="185">
        <v>2</v>
      </c>
      <c r="AP142" s="185">
        <v>1</v>
      </c>
      <c r="AQ142" s="185" t="str">
        <f t="shared" si="6"/>
        <v>F</v>
      </c>
      <c r="AR142" s="185" t="str">
        <f t="shared" si="7"/>
        <v xml:space="preserve"> </v>
      </c>
      <c r="AS142" s="185" t="str">
        <f t="shared" si="8"/>
        <v xml:space="preserve">10 CR 100 0 N1 F </v>
      </c>
    </row>
    <row r="143" spans="1:45" hidden="1" outlineLevel="3" x14ac:dyDescent="0.25">
      <c r="A143" s="185">
        <v>1</v>
      </c>
      <c r="B143" s="185">
        <v>5400005349</v>
      </c>
      <c r="C143" s="185" t="s">
        <v>1509</v>
      </c>
      <c r="D143" s="185" t="s">
        <v>1569</v>
      </c>
      <c r="E143" s="185">
        <v>3000000</v>
      </c>
      <c r="F143" s="186">
        <v>1990287.71</v>
      </c>
      <c r="G143" s="185">
        <v>0</v>
      </c>
      <c r="H143" s="185">
        <v>0</v>
      </c>
      <c r="I143" s="185">
        <v>0</v>
      </c>
      <c r="J143" s="185">
        <v>110118</v>
      </c>
      <c r="K143" s="185">
        <v>0</v>
      </c>
      <c r="L143" s="185">
        <v>0</v>
      </c>
      <c r="M143" s="185">
        <v>6.25E-2</v>
      </c>
      <c r="N143" s="185">
        <v>100</v>
      </c>
      <c r="O143" s="185">
        <v>0.01</v>
      </c>
      <c r="P143" s="185" t="s">
        <v>1514</v>
      </c>
      <c r="Q143" s="185">
        <v>5.5E-2</v>
      </c>
      <c r="R143" s="185">
        <v>0</v>
      </c>
      <c r="S143" s="185">
        <v>0</v>
      </c>
      <c r="U143" s="185">
        <v>0</v>
      </c>
      <c r="V143" s="185">
        <v>0</v>
      </c>
      <c r="W143" s="185">
        <v>0</v>
      </c>
      <c r="Y143" s="185">
        <v>5.2499999999999998E-2</v>
      </c>
      <c r="Z143" s="185">
        <v>10</v>
      </c>
      <c r="AA143" s="185" t="s">
        <v>1483</v>
      </c>
      <c r="AB143" s="185">
        <v>0</v>
      </c>
      <c r="AC143" s="185">
        <v>1</v>
      </c>
      <c r="AD143" s="185">
        <v>2</v>
      </c>
      <c r="AF143" s="185" t="s">
        <v>1485</v>
      </c>
      <c r="AG143" s="185">
        <v>10</v>
      </c>
      <c r="AH143" s="185">
        <v>0</v>
      </c>
      <c r="AI143" s="185" t="s">
        <v>1554</v>
      </c>
      <c r="AJ143" s="185">
        <v>200</v>
      </c>
      <c r="AK143" s="185">
        <v>11</v>
      </c>
      <c r="AL143" s="185" t="s">
        <v>1485</v>
      </c>
      <c r="AM143" s="185">
        <v>0</v>
      </c>
      <c r="AN143" s="185">
        <v>0</v>
      </c>
      <c r="AO143" s="185">
        <v>2</v>
      </c>
      <c r="AP143" s="185">
        <v>1</v>
      </c>
      <c r="AQ143" s="185" t="str">
        <f t="shared" si="6"/>
        <v>F</v>
      </c>
      <c r="AR143" s="185" t="str">
        <f t="shared" si="7"/>
        <v xml:space="preserve"> </v>
      </c>
      <c r="AS143" s="185" t="str">
        <f t="shared" si="8"/>
        <v xml:space="preserve">10 CR 100 0 N1 F </v>
      </c>
    </row>
    <row r="144" spans="1:45" hidden="1" outlineLevel="3" x14ac:dyDescent="0.25">
      <c r="A144" s="185">
        <v>1</v>
      </c>
      <c r="B144" s="185">
        <v>5400005373</v>
      </c>
      <c r="C144" s="185" t="s">
        <v>1565</v>
      </c>
      <c r="D144" s="185" t="s">
        <v>1569</v>
      </c>
      <c r="E144" s="185">
        <v>50000</v>
      </c>
      <c r="F144" s="186">
        <v>50000</v>
      </c>
      <c r="G144" s="185">
        <v>0</v>
      </c>
      <c r="H144" s="185">
        <v>0</v>
      </c>
      <c r="I144" s="185">
        <v>0</v>
      </c>
      <c r="J144" s="185">
        <v>30519</v>
      </c>
      <c r="K144" s="185">
        <v>0</v>
      </c>
      <c r="L144" s="185">
        <v>0</v>
      </c>
      <c r="M144" s="185">
        <v>6.25E-2</v>
      </c>
      <c r="N144" s="185">
        <v>100</v>
      </c>
      <c r="O144" s="185">
        <v>0.01</v>
      </c>
      <c r="P144" s="185" t="s">
        <v>1514</v>
      </c>
      <c r="Q144" s="185">
        <v>0.05</v>
      </c>
      <c r="R144" s="185">
        <v>0</v>
      </c>
      <c r="S144" s="185">
        <v>0</v>
      </c>
      <c r="U144" s="185">
        <v>0</v>
      </c>
      <c r="V144" s="185">
        <v>0</v>
      </c>
      <c r="W144" s="185">
        <v>0</v>
      </c>
      <c r="Y144" s="185">
        <v>5.2499999999999998E-2</v>
      </c>
      <c r="Z144" s="185">
        <v>12</v>
      </c>
      <c r="AA144" s="185" t="s">
        <v>1483</v>
      </c>
      <c r="AB144" s="185">
        <v>0</v>
      </c>
      <c r="AC144" s="185">
        <v>1</v>
      </c>
      <c r="AD144" s="185">
        <v>2</v>
      </c>
      <c r="AF144" s="185" t="s">
        <v>1485</v>
      </c>
      <c r="AG144" s="185">
        <v>10</v>
      </c>
      <c r="AH144" s="185">
        <v>0</v>
      </c>
      <c r="AI144" s="185" t="s">
        <v>1554</v>
      </c>
      <c r="AJ144" s="185">
        <v>200</v>
      </c>
      <c r="AK144" s="185">
        <v>11</v>
      </c>
      <c r="AL144" s="185" t="s">
        <v>1485</v>
      </c>
      <c r="AM144" s="185">
        <v>0</v>
      </c>
      <c r="AN144" s="185">
        <v>0</v>
      </c>
      <c r="AO144" s="185">
        <v>2</v>
      </c>
      <c r="AP144" s="185">
        <v>1</v>
      </c>
      <c r="AQ144" s="185" t="str">
        <f t="shared" si="6"/>
        <v>F</v>
      </c>
      <c r="AR144" s="185" t="str">
        <f t="shared" si="7"/>
        <v xml:space="preserve"> </v>
      </c>
      <c r="AS144" s="185" t="str">
        <f t="shared" si="8"/>
        <v xml:space="preserve">10 CR 100 0 N1 F </v>
      </c>
    </row>
    <row r="145" spans="1:45" hidden="1" outlineLevel="3" x14ac:dyDescent="0.25">
      <c r="A145" s="185">
        <v>1</v>
      </c>
      <c r="B145" s="185">
        <v>5400005438</v>
      </c>
      <c r="C145" s="185" t="s">
        <v>1561</v>
      </c>
      <c r="D145" s="185" t="s">
        <v>1569</v>
      </c>
      <c r="E145" s="185">
        <v>400000</v>
      </c>
      <c r="F145" s="186">
        <v>35000</v>
      </c>
      <c r="G145" s="185">
        <v>0</v>
      </c>
      <c r="H145" s="185">
        <v>0</v>
      </c>
      <c r="I145" s="185">
        <v>0</v>
      </c>
      <c r="J145" s="185">
        <v>60119</v>
      </c>
      <c r="K145" s="185">
        <v>0</v>
      </c>
      <c r="L145" s="185">
        <v>0</v>
      </c>
      <c r="M145" s="185">
        <v>6.25E-2</v>
      </c>
      <c r="N145" s="185">
        <v>100</v>
      </c>
      <c r="O145" s="185">
        <v>0.01</v>
      </c>
      <c r="P145" s="185" t="s">
        <v>1514</v>
      </c>
      <c r="Q145" s="185">
        <v>4.7500000000000001E-2</v>
      </c>
      <c r="R145" s="185">
        <v>0</v>
      </c>
      <c r="S145" s="185">
        <v>0</v>
      </c>
      <c r="U145" s="185">
        <v>0</v>
      </c>
      <c r="V145" s="185">
        <v>0</v>
      </c>
      <c r="W145" s="185">
        <v>0</v>
      </c>
      <c r="Y145" s="185">
        <v>5.2499999999999998E-2</v>
      </c>
      <c r="Z145" s="185">
        <v>12</v>
      </c>
      <c r="AA145" s="185" t="s">
        <v>1483</v>
      </c>
      <c r="AB145" s="185">
        <v>0</v>
      </c>
      <c r="AC145" s="185">
        <v>1</v>
      </c>
      <c r="AD145" s="185">
        <v>2</v>
      </c>
      <c r="AF145" s="185" t="s">
        <v>1485</v>
      </c>
      <c r="AG145" s="185">
        <v>10</v>
      </c>
      <c r="AH145" s="185">
        <v>0</v>
      </c>
      <c r="AI145" s="185" t="s">
        <v>1554</v>
      </c>
      <c r="AJ145" s="185">
        <v>200</v>
      </c>
      <c r="AK145" s="185">
        <v>11</v>
      </c>
      <c r="AL145" s="185" t="s">
        <v>1485</v>
      </c>
      <c r="AM145" s="185">
        <v>0</v>
      </c>
      <c r="AN145" s="185">
        <v>0</v>
      </c>
      <c r="AO145" s="185">
        <v>2</v>
      </c>
      <c r="AP145" s="185">
        <v>1</v>
      </c>
      <c r="AQ145" s="185" t="str">
        <f t="shared" si="6"/>
        <v>F</v>
      </c>
      <c r="AR145" s="185" t="str">
        <f t="shared" si="7"/>
        <v xml:space="preserve"> </v>
      </c>
      <c r="AS145" s="185" t="str">
        <f t="shared" si="8"/>
        <v xml:space="preserve">10 CR 100 0 N1 F </v>
      </c>
    </row>
    <row r="146" spans="1:45" hidden="1" outlineLevel="3" x14ac:dyDescent="0.25">
      <c r="A146" s="185">
        <v>1</v>
      </c>
      <c r="B146" s="185">
        <v>5400005527</v>
      </c>
      <c r="C146" s="185" t="s">
        <v>1495</v>
      </c>
      <c r="D146" s="185" t="s">
        <v>1569</v>
      </c>
      <c r="E146" s="185">
        <v>5000000</v>
      </c>
      <c r="F146" s="186">
        <v>2087911.24</v>
      </c>
      <c r="G146" s="185">
        <v>0</v>
      </c>
      <c r="H146" s="185">
        <v>0</v>
      </c>
      <c r="I146" s="185">
        <v>0</v>
      </c>
      <c r="J146" s="185">
        <v>11119</v>
      </c>
      <c r="K146" s="185">
        <v>0</v>
      </c>
      <c r="L146" s="185">
        <v>0</v>
      </c>
      <c r="M146" s="185">
        <v>7.2499999999999995E-2</v>
      </c>
      <c r="N146" s="185">
        <v>100</v>
      </c>
      <c r="O146" s="185">
        <v>0.02</v>
      </c>
      <c r="P146" s="185" t="s">
        <v>1514</v>
      </c>
      <c r="Q146" s="185">
        <v>0.06</v>
      </c>
      <c r="R146" s="185">
        <v>0</v>
      </c>
      <c r="S146" s="185">
        <v>0</v>
      </c>
      <c r="U146" s="185">
        <v>0</v>
      </c>
      <c r="V146" s="185">
        <v>0</v>
      </c>
      <c r="W146" s="185">
        <v>0</v>
      </c>
      <c r="Y146" s="185">
        <v>5.2499999999999998E-2</v>
      </c>
      <c r="Z146" s="185">
        <v>12</v>
      </c>
      <c r="AA146" s="185" t="s">
        <v>1483</v>
      </c>
      <c r="AB146" s="185">
        <v>0</v>
      </c>
      <c r="AC146" s="185">
        <v>1</v>
      </c>
      <c r="AD146" s="185">
        <v>2</v>
      </c>
      <c r="AF146" s="185" t="s">
        <v>1485</v>
      </c>
      <c r="AG146" s="185">
        <v>10</v>
      </c>
      <c r="AH146" s="185">
        <v>0</v>
      </c>
      <c r="AI146" s="185" t="s">
        <v>1554</v>
      </c>
      <c r="AJ146" s="185">
        <v>200</v>
      </c>
      <c r="AK146" s="185">
        <v>11</v>
      </c>
      <c r="AL146" s="185" t="s">
        <v>1485</v>
      </c>
      <c r="AM146" s="185">
        <v>0</v>
      </c>
      <c r="AN146" s="185">
        <v>0</v>
      </c>
      <c r="AO146" s="185">
        <v>2</v>
      </c>
      <c r="AP146" s="185">
        <v>1</v>
      </c>
      <c r="AQ146" s="185" t="str">
        <f t="shared" si="6"/>
        <v>F</v>
      </c>
      <c r="AR146" s="185" t="str">
        <f t="shared" si="7"/>
        <v xml:space="preserve"> </v>
      </c>
      <c r="AS146" s="185" t="str">
        <f t="shared" si="8"/>
        <v xml:space="preserve">10 CR 100 0 N1 F </v>
      </c>
    </row>
    <row r="147" spans="1:45" hidden="1" outlineLevel="3" x14ac:dyDescent="0.25">
      <c r="A147" s="185">
        <v>1</v>
      </c>
      <c r="B147" s="185">
        <v>5400005551</v>
      </c>
      <c r="C147" s="185" t="s">
        <v>1495</v>
      </c>
      <c r="D147" s="185" t="s">
        <v>1569</v>
      </c>
      <c r="E147" s="185">
        <v>250000</v>
      </c>
      <c r="F147" s="186">
        <v>215000</v>
      </c>
      <c r="G147" s="185">
        <v>0</v>
      </c>
      <c r="H147" s="185">
        <v>0</v>
      </c>
      <c r="I147" s="185">
        <v>0</v>
      </c>
      <c r="J147" s="185">
        <v>40119</v>
      </c>
      <c r="K147" s="185">
        <v>0</v>
      </c>
      <c r="L147" s="185">
        <v>0</v>
      </c>
      <c r="M147" s="185">
        <v>6.25E-2</v>
      </c>
      <c r="N147" s="185">
        <v>100</v>
      </c>
      <c r="O147" s="185">
        <v>0.01</v>
      </c>
      <c r="P147" s="185" t="s">
        <v>1514</v>
      </c>
      <c r="Q147" s="185">
        <v>0.05</v>
      </c>
      <c r="R147" s="185">
        <v>0</v>
      </c>
      <c r="S147" s="185">
        <v>0</v>
      </c>
      <c r="U147" s="185">
        <v>0</v>
      </c>
      <c r="V147" s="185">
        <v>0</v>
      </c>
      <c r="W147" s="185">
        <v>0</v>
      </c>
      <c r="Y147" s="185">
        <v>5.2499999999999998E-2</v>
      </c>
      <c r="Z147" s="185">
        <v>12</v>
      </c>
      <c r="AA147" s="185" t="s">
        <v>1483</v>
      </c>
      <c r="AB147" s="185">
        <v>0</v>
      </c>
      <c r="AC147" s="185">
        <v>1</v>
      </c>
      <c r="AD147" s="185">
        <v>2</v>
      </c>
      <c r="AF147" s="185" t="s">
        <v>1485</v>
      </c>
      <c r="AG147" s="185">
        <v>10</v>
      </c>
      <c r="AH147" s="185">
        <v>0</v>
      </c>
      <c r="AI147" s="185" t="s">
        <v>1554</v>
      </c>
      <c r="AJ147" s="185">
        <v>200</v>
      </c>
      <c r="AK147" s="185">
        <v>11</v>
      </c>
      <c r="AL147" s="185" t="s">
        <v>1485</v>
      </c>
      <c r="AM147" s="185">
        <v>0</v>
      </c>
      <c r="AN147" s="185">
        <v>0</v>
      </c>
      <c r="AO147" s="185">
        <v>2</v>
      </c>
      <c r="AP147" s="185">
        <v>1</v>
      </c>
      <c r="AQ147" s="185" t="str">
        <f t="shared" si="6"/>
        <v>F</v>
      </c>
      <c r="AR147" s="185" t="str">
        <f t="shared" si="7"/>
        <v xml:space="preserve"> </v>
      </c>
      <c r="AS147" s="185" t="str">
        <f t="shared" si="8"/>
        <v xml:space="preserve">10 CR 100 0 N1 F </v>
      </c>
    </row>
    <row r="148" spans="1:45" hidden="1" outlineLevel="3" x14ac:dyDescent="0.25">
      <c r="A148" s="185">
        <v>1</v>
      </c>
      <c r="B148" s="185">
        <v>5400005632</v>
      </c>
      <c r="C148" s="185" t="s">
        <v>1495</v>
      </c>
      <c r="D148" s="185" t="s">
        <v>1569</v>
      </c>
      <c r="E148" s="185">
        <v>7500000</v>
      </c>
      <c r="F148" s="186">
        <v>7441235.71</v>
      </c>
      <c r="G148" s="185">
        <v>0</v>
      </c>
      <c r="H148" s="185">
        <v>0</v>
      </c>
      <c r="I148" s="185">
        <v>0</v>
      </c>
      <c r="J148" s="185">
        <v>11519</v>
      </c>
      <c r="K148" s="185">
        <v>0</v>
      </c>
      <c r="L148" s="185">
        <v>0</v>
      </c>
      <c r="M148" s="185">
        <v>5.5E-2</v>
      </c>
      <c r="N148" s="185">
        <v>100</v>
      </c>
      <c r="O148" s="185">
        <v>2.5000000000000001E-3</v>
      </c>
      <c r="P148" s="185" t="s">
        <v>1514</v>
      </c>
      <c r="Q148" s="185">
        <v>3.7499999999999999E-2</v>
      </c>
      <c r="R148" s="185">
        <v>0</v>
      </c>
      <c r="S148" s="185">
        <v>0</v>
      </c>
      <c r="U148" s="185">
        <v>0</v>
      </c>
      <c r="V148" s="185">
        <v>0</v>
      </c>
      <c r="W148" s="185">
        <v>0</v>
      </c>
      <c r="Y148" s="185">
        <v>5.2499999999999998E-2</v>
      </c>
      <c r="Z148" s="185">
        <v>12</v>
      </c>
      <c r="AA148" s="185" t="s">
        <v>1483</v>
      </c>
      <c r="AB148" s="185">
        <v>0</v>
      </c>
      <c r="AC148" s="185">
        <v>1</v>
      </c>
      <c r="AD148" s="185">
        <v>2</v>
      </c>
      <c r="AF148" s="185" t="s">
        <v>1485</v>
      </c>
      <c r="AG148" s="185">
        <v>10</v>
      </c>
      <c r="AH148" s="185">
        <v>0</v>
      </c>
      <c r="AI148" s="185" t="s">
        <v>1554</v>
      </c>
      <c r="AJ148" s="185">
        <v>200</v>
      </c>
      <c r="AK148" s="185">
        <v>11</v>
      </c>
      <c r="AL148" s="185" t="s">
        <v>1485</v>
      </c>
      <c r="AM148" s="185">
        <v>0</v>
      </c>
      <c r="AN148" s="185">
        <v>0</v>
      </c>
      <c r="AO148" s="185">
        <v>2</v>
      </c>
      <c r="AP148" s="185">
        <v>1</v>
      </c>
      <c r="AQ148" s="185" t="str">
        <f t="shared" si="6"/>
        <v>F</v>
      </c>
      <c r="AR148" s="185" t="str">
        <f t="shared" si="7"/>
        <v xml:space="preserve"> </v>
      </c>
      <c r="AS148" s="185" t="str">
        <f t="shared" si="8"/>
        <v xml:space="preserve">10 CR 100 0 N1 F </v>
      </c>
    </row>
    <row r="149" spans="1:45" hidden="1" outlineLevel="3" x14ac:dyDescent="0.25">
      <c r="A149" s="185">
        <v>1</v>
      </c>
      <c r="B149" s="185">
        <v>5400005659</v>
      </c>
      <c r="C149" s="185" t="s">
        <v>1495</v>
      </c>
      <c r="D149" s="185" t="s">
        <v>1569</v>
      </c>
      <c r="E149" s="185">
        <v>250000</v>
      </c>
      <c r="F149" s="186">
        <v>149968.12</v>
      </c>
      <c r="G149" s="185">
        <v>0</v>
      </c>
      <c r="H149" s="185">
        <v>0</v>
      </c>
      <c r="I149" s="185">
        <v>0</v>
      </c>
      <c r="J149" s="185">
        <v>60119</v>
      </c>
      <c r="K149" s="185">
        <v>0</v>
      </c>
      <c r="L149" s="185">
        <v>0</v>
      </c>
      <c r="M149" s="185">
        <v>6.25E-2</v>
      </c>
      <c r="N149" s="185">
        <v>100</v>
      </c>
      <c r="O149" s="185">
        <v>0.01</v>
      </c>
      <c r="P149" s="185" t="s">
        <v>1514</v>
      </c>
      <c r="Q149" s="185">
        <v>4.4999999999999998E-2</v>
      </c>
      <c r="R149" s="185">
        <v>0</v>
      </c>
      <c r="S149" s="185">
        <v>0</v>
      </c>
      <c r="U149" s="185">
        <v>0</v>
      </c>
      <c r="V149" s="185">
        <v>0</v>
      </c>
      <c r="W149" s="185">
        <v>0</v>
      </c>
      <c r="Y149" s="185">
        <v>5.2499999999999998E-2</v>
      </c>
      <c r="Z149" s="185">
        <v>12</v>
      </c>
      <c r="AA149" s="185" t="s">
        <v>1483</v>
      </c>
      <c r="AB149" s="185">
        <v>0</v>
      </c>
      <c r="AC149" s="185">
        <v>1</v>
      </c>
      <c r="AD149" s="185">
        <v>2</v>
      </c>
      <c r="AF149" s="185" t="s">
        <v>1485</v>
      </c>
      <c r="AG149" s="185">
        <v>10</v>
      </c>
      <c r="AH149" s="185">
        <v>0</v>
      </c>
      <c r="AI149" s="185" t="s">
        <v>1554</v>
      </c>
      <c r="AJ149" s="185">
        <v>200</v>
      </c>
      <c r="AK149" s="185">
        <v>11</v>
      </c>
      <c r="AL149" s="185" t="s">
        <v>1485</v>
      </c>
      <c r="AM149" s="185">
        <v>0</v>
      </c>
      <c r="AN149" s="185">
        <v>0</v>
      </c>
      <c r="AO149" s="185">
        <v>2</v>
      </c>
      <c r="AP149" s="185">
        <v>1</v>
      </c>
      <c r="AQ149" s="185" t="str">
        <f t="shared" si="6"/>
        <v>F</v>
      </c>
      <c r="AR149" s="185" t="str">
        <f t="shared" si="7"/>
        <v xml:space="preserve"> </v>
      </c>
      <c r="AS149" s="185" t="str">
        <f t="shared" si="8"/>
        <v xml:space="preserve">10 CR 100 0 N1 F </v>
      </c>
    </row>
    <row r="150" spans="1:45" hidden="1" outlineLevel="3" x14ac:dyDescent="0.25">
      <c r="A150" s="185">
        <v>1</v>
      </c>
      <c r="B150" s="185">
        <v>5400005675</v>
      </c>
      <c r="C150" s="185" t="s">
        <v>1565</v>
      </c>
      <c r="D150" s="185" t="s">
        <v>1569</v>
      </c>
      <c r="E150" s="185">
        <v>100000</v>
      </c>
      <c r="F150" s="186">
        <v>100000</v>
      </c>
      <c r="G150" s="185">
        <v>0</v>
      </c>
      <c r="H150" s="185">
        <v>0</v>
      </c>
      <c r="I150" s="185">
        <v>0</v>
      </c>
      <c r="J150" s="185">
        <v>60219</v>
      </c>
      <c r="K150" s="185">
        <v>0</v>
      </c>
      <c r="L150" s="185">
        <v>0</v>
      </c>
      <c r="M150" s="185">
        <v>7.2499999999999995E-2</v>
      </c>
      <c r="N150" s="185">
        <v>100</v>
      </c>
      <c r="O150" s="185">
        <v>0.02</v>
      </c>
      <c r="P150" s="185" t="s">
        <v>1514</v>
      </c>
      <c r="Q150" s="185">
        <v>5.2499999999999998E-2</v>
      </c>
      <c r="R150" s="185">
        <v>0</v>
      </c>
      <c r="S150" s="185">
        <v>0</v>
      </c>
      <c r="U150" s="185">
        <v>0</v>
      </c>
      <c r="V150" s="185">
        <v>0</v>
      </c>
      <c r="W150" s="185">
        <v>0</v>
      </c>
      <c r="Y150" s="185">
        <v>5.2499999999999998E-2</v>
      </c>
      <c r="Z150" s="185">
        <v>12</v>
      </c>
      <c r="AA150" s="185" t="s">
        <v>1483</v>
      </c>
      <c r="AB150" s="185">
        <v>0</v>
      </c>
      <c r="AC150" s="185">
        <v>1</v>
      </c>
      <c r="AD150" s="185">
        <v>2</v>
      </c>
      <c r="AF150" s="185" t="s">
        <v>1485</v>
      </c>
      <c r="AG150" s="185">
        <v>10</v>
      </c>
      <c r="AH150" s="185">
        <v>0</v>
      </c>
      <c r="AI150" s="185" t="s">
        <v>1554</v>
      </c>
      <c r="AJ150" s="185">
        <v>200</v>
      </c>
      <c r="AK150" s="185">
        <v>11</v>
      </c>
      <c r="AL150" s="185" t="s">
        <v>1485</v>
      </c>
      <c r="AM150" s="185">
        <v>0</v>
      </c>
      <c r="AN150" s="185">
        <v>0</v>
      </c>
      <c r="AO150" s="185">
        <v>2</v>
      </c>
      <c r="AP150" s="185">
        <v>1</v>
      </c>
      <c r="AQ150" s="185" t="str">
        <f t="shared" si="6"/>
        <v>F</v>
      </c>
      <c r="AR150" s="185" t="str">
        <f t="shared" si="7"/>
        <v xml:space="preserve"> </v>
      </c>
      <c r="AS150" s="185" t="str">
        <f t="shared" si="8"/>
        <v xml:space="preserve">10 CR 100 0 N1 F </v>
      </c>
    </row>
    <row r="151" spans="1:45" hidden="1" outlineLevel="3" x14ac:dyDescent="0.25">
      <c r="A151" s="185">
        <v>1</v>
      </c>
      <c r="B151" s="185">
        <v>5400005683</v>
      </c>
      <c r="C151" s="185" t="s">
        <v>1495</v>
      </c>
      <c r="D151" s="185" t="s">
        <v>1569</v>
      </c>
      <c r="E151" s="185">
        <v>1000000</v>
      </c>
      <c r="F151" s="186">
        <v>170000</v>
      </c>
      <c r="G151" s="185">
        <v>0</v>
      </c>
      <c r="H151" s="185">
        <v>0</v>
      </c>
      <c r="I151" s="185">
        <v>0</v>
      </c>
      <c r="J151" s="185">
        <v>82519</v>
      </c>
      <c r="K151" s="185">
        <v>0</v>
      </c>
      <c r="L151" s="185">
        <v>0</v>
      </c>
      <c r="M151" s="185">
        <v>6.25E-2</v>
      </c>
      <c r="N151" s="185">
        <v>100</v>
      </c>
      <c r="O151" s="185">
        <v>0.01</v>
      </c>
      <c r="P151" s="185" t="s">
        <v>1514</v>
      </c>
      <c r="Q151" s="185">
        <v>4.4999999999999998E-2</v>
      </c>
      <c r="R151" s="185">
        <v>0</v>
      </c>
      <c r="S151" s="185">
        <v>0</v>
      </c>
      <c r="U151" s="185">
        <v>0</v>
      </c>
      <c r="V151" s="185">
        <v>0</v>
      </c>
      <c r="W151" s="185">
        <v>0</v>
      </c>
      <c r="Y151" s="185">
        <v>5.2499999999999998E-2</v>
      </c>
      <c r="Z151" s="185">
        <v>12</v>
      </c>
      <c r="AA151" s="185" t="s">
        <v>1483</v>
      </c>
      <c r="AB151" s="185">
        <v>0</v>
      </c>
      <c r="AC151" s="185">
        <v>1</v>
      </c>
      <c r="AD151" s="185">
        <v>2</v>
      </c>
      <c r="AF151" s="185" t="s">
        <v>1485</v>
      </c>
      <c r="AG151" s="185">
        <v>10</v>
      </c>
      <c r="AH151" s="185">
        <v>0</v>
      </c>
      <c r="AI151" s="185" t="s">
        <v>1554</v>
      </c>
      <c r="AJ151" s="185">
        <v>200</v>
      </c>
      <c r="AK151" s="185">
        <v>11</v>
      </c>
      <c r="AL151" s="185" t="s">
        <v>1485</v>
      </c>
      <c r="AM151" s="185">
        <v>0</v>
      </c>
      <c r="AN151" s="185">
        <v>0</v>
      </c>
      <c r="AO151" s="185">
        <v>2</v>
      </c>
      <c r="AP151" s="185">
        <v>1</v>
      </c>
      <c r="AQ151" s="185" t="str">
        <f t="shared" si="6"/>
        <v>F</v>
      </c>
      <c r="AR151" s="185" t="str">
        <f t="shared" si="7"/>
        <v xml:space="preserve"> </v>
      </c>
      <c r="AS151" s="185" t="str">
        <f t="shared" si="8"/>
        <v xml:space="preserve">10 CR 100 0 N1 F </v>
      </c>
    </row>
    <row r="152" spans="1:45" hidden="1" outlineLevel="3" x14ac:dyDescent="0.25">
      <c r="A152" s="185">
        <v>1</v>
      </c>
      <c r="B152" s="185">
        <v>5400005722</v>
      </c>
      <c r="C152" s="185" t="s">
        <v>1561</v>
      </c>
      <c r="D152" s="185" t="s">
        <v>1569</v>
      </c>
      <c r="E152" s="185">
        <v>1500000</v>
      </c>
      <c r="F152" s="186">
        <v>1405000</v>
      </c>
      <c r="G152" s="185">
        <v>0</v>
      </c>
      <c r="H152" s="185">
        <v>0</v>
      </c>
      <c r="I152" s="185">
        <v>0</v>
      </c>
      <c r="J152" s="185">
        <v>111818</v>
      </c>
      <c r="K152" s="185">
        <v>0</v>
      </c>
      <c r="L152" s="185">
        <v>0</v>
      </c>
      <c r="M152" s="185">
        <v>0.06</v>
      </c>
      <c r="N152" s="185">
        <v>100</v>
      </c>
      <c r="O152" s="185">
        <v>0</v>
      </c>
      <c r="Q152" s="185">
        <v>0.06</v>
      </c>
      <c r="R152" s="185">
        <v>0</v>
      </c>
      <c r="S152" s="185">
        <v>0</v>
      </c>
      <c r="U152" s="185">
        <v>0</v>
      </c>
      <c r="V152" s="185">
        <v>0</v>
      </c>
      <c r="W152" s="185">
        <v>0</v>
      </c>
      <c r="Y152" s="185">
        <v>5.2499999999999998E-2</v>
      </c>
      <c r="Z152" s="185">
        <v>12</v>
      </c>
      <c r="AA152" s="185" t="s">
        <v>1483</v>
      </c>
      <c r="AB152" s="185">
        <v>0</v>
      </c>
      <c r="AC152" s="185">
        <v>1</v>
      </c>
      <c r="AD152" s="185">
        <v>2</v>
      </c>
      <c r="AF152" s="185" t="s">
        <v>1485</v>
      </c>
      <c r="AG152" s="185">
        <v>10</v>
      </c>
      <c r="AH152" s="185">
        <v>0</v>
      </c>
      <c r="AI152" s="185" t="s">
        <v>1554</v>
      </c>
      <c r="AJ152" s="185">
        <v>200</v>
      </c>
      <c r="AK152" s="185">
        <v>11</v>
      </c>
      <c r="AL152" s="185" t="s">
        <v>1485</v>
      </c>
      <c r="AM152" s="185">
        <v>0</v>
      </c>
      <c r="AN152" s="185">
        <v>0</v>
      </c>
      <c r="AO152" s="185">
        <v>2</v>
      </c>
      <c r="AP152" s="185">
        <v>1</v>
      </c>
      <c r="AQ152" s="185" t="str">
        <f t="shared" si="6"/>
        <v>F</v>
      </c>
      <c r="AR152" s="185" t="str">
        <f t="shared" si="7"/>
        <v xml:space="preserve"> </v>
      </c>
      <c r="AS152" s="185" t="str">
        <f t="shared" si="8"/>
        <v xml:space="preserve">10 CR 100 0 N1 F </v>
      </c>
    </row>
    <row r="153" spans="1:45" hidden="1" outlineLevel="3" x14ac:dyDescent="0.25">
      <c r="A153" s="185">
        <v>1</v>
      </c>
      <c r="B153" s="185">
        <v>5400005918</v>
      </c>
      <c r="C153" s="185" t="s">
        <v>1561</v>
      </c>
      <c r="D153" s="185" t="s">
        <v>1569</v>
      </c>
      <c r="E153" s="185">
        <v>250000</v>
      </c>
      <c r="F153" s="186">
        <v>94000</v>
      </c>
      <c r="G153" s="185">
        <v>0</v>
      </c>
      <c r="H153" s="185">
        <v>0</v>
      </c>
      <c r="I153" s="185">
        <v>0</v>
      </c>
      <c r="J153" s="185">
        <v>90119</v>
      </c>
      <c r="K153" s="185">
        <v>0</v>
      </c>
      <c r="L153" s="185">
        <v>0</v>
      </c>
      <c r="M153" s="185">
        <v>6.25E-2</v>
      </c>
      <c r="N153" s="185">
        <v>100</v>
      </c>
      <c r="O153" s="185">
        <v>0.01</v>
      </c>
      <c r="P153" s="185" t="s">
        <v>1514</v>
      </c>
      <c r="Q153" s="185">
        <v>5.5E-2</v>
      </c>
      <c r="R153" s="185">
        <v>0</v>
      </c>
      <c r="S153" s="185">
        <v>0</v>
      </c>
      <c r="U153" s="185">
        <v>0</v>
      </c>
      <c r="V153" s="185">
        <v>0</v>
      </c>
      <c r="W153" s="185">
        <v>0</v>
      </c>
      <c r="Y153" s="185">
        <v>5.2499999999999998E-2</v>
      </c>
      <c r="Z153" s="185">
        <v>12</v>
      </c>
      <c r="AA153" s="185" t="s">
        <v>1483</v>
      </c>
      <c r="AB153" s="185">
        <v>0</v>
      </c>
      <c r="AC153" s="185">
        <v>1</v>
      </c>
      <c r="AD153" s="185">
        <v>2</v>
      </c>
      <c r="AF153" s="185" t="s">
        <v>1485</v>
      </c>
      <c r="AG153" s="185">
        <v>10</v>
      </c>
      <c r="AH153" s="185">
        <v>0</v>
      </c>
      <c r="AI153" s="185" t="s">
        <v>1554</v>
      </c>
      <c r="AJ153" s="185">
        <v>200</v>
      </c>
      <c r="AK153" s="185">
        <v>11</v>
      </c>
      <c r="AL153" s="185" t="s">
        <v>1485</v>
      </c>
      <c r="AM153" s="185">
        <v>0</v>
      </c>
      <c r="AN153" s="185">
        <v>0</v>
      </c>
      <c r="AO153" s="185">
        <v>2</v>
      </c>
      <c r="AP153" s="185">
        <v>1</v>
      </c>
      <c r="AQ153" s="185" t="str">
        <f t="shared" si="6"/>
        <v>F</v>
      </c>
      <c r="AR153" s="185" t="str">
        <f t="shared" si="7"/>
        <v xml:space="preserve"> </v>
      </c>
      <c r="AS153" s="185" t="str">
        <f t="shared" si="8"/>
        <v xml:space="preserve">10 CR 100 0 N1 F </v>
      </c>
    </row>
    <row r="154" spans="1:45" hidden="1" outlineLevel="3" x14ac:dyDescent="0.25">
      <c r="A154" s="185">
        <v>1</v>
      </c>
      <c r="B154" s="185">
        <v>5400006191</v>
      </c>
      <c r="C154" s="185" t="s">
        <v>1509</v>
      </c>
      <c r="D154" s="185" t="s">
        <v>1569</v>
      </c>
      <c r="E154" s="185">
        <v>350000</v>
      </c>
      <c r="F154" s="186">
        <v>163500</v>
      </c>
      <c r="G154" s="185">
        <v>0</v>
      </c>
      <c r="H154" s="185">
        <v>0</v>
      </c>
      <c r="I154" s="185">
        <v>0</v>
      </c>
      <c r="J154" s="185">
        <v>60119</v>
      </c>
      <c r="K154" s="185">
        <v>0</v>
      </c>
      <c r="L154" s="185">
        <v>0</v>
      </c>
      <c r="M154" s="185">
        <v>7.0000000000000007E-2</v>
      </c>
      <c r="N154" s="185">
        <v>100</v>
      </c>
      <c r="O154" s="185">
        <v>1.7500000000000002E-2</v>
      </c>
      <c r="P154" s="185" t="s">
        <v>1514</v>
      </c>
      <c r="Q154" s="185">
        <v>0.05</v>
      </c>
      <c r="R154" s="185">
        <v>0</v>
      </c>
      <c r="S154" s="185">
        <v>0</v>
      </c>
      <c r="U154" s="185">
        <v>0</v>
      </c>
      <c r="V154" s="185">
        <v>0</v>
      </c>
      <c r="W154" s="185">
        <v>0</v>
      </c>
      <c r="Y154" s="185">
        <v>5.2499999999999998E-2</v>
      </c>
      <c r="Z154" s="185">
        <v>12</v>
      </c>
      <c r="AA154" s="185" t="s">
        <v>1483</v>
      </c>
      <c r="AB154" s="185">
        <v>0</v>
      </c>
      <c r="AC154" s="185">
        <v>1</v>
      </c>
      <c r="AD154" s="185">
        <v>2</v>
      </c>
      <c r="AF154" s="185" t="s">
        <v>1485</v>
      </c>
      <c r="AG154" s="185">
        <v>10</v>
      </c>
      <c r="AH154" s="185">
        <v>0</v>
      </c>
      <c r="AI154" s="185" t="s">
        <v>1554</v>
      </c>
      <c r="AJ154" s="185">
        <v>200</v>
      </c>
      <c r="AK154" s="185">
        <v>11</v>
      </c>
      <c r="AL154" s="185" t="s">
        <v>1485</v>
      </c>
      <c r="AM154" s="185">
        <v>0</v>
      </c>
      <c r="AN154" s="185">
        <v>0</v>
      </c>
      <c r="AO154" s="185">
        <v>2</v>
      </c>
      <c r="AP154" s="185">
        <v>1</v>
      </c>
      <c r="AQ154" s="185" t="str">
        <f t="shared" si="6"/>
        <v>F</v>
      </c>
      <c r="AR154" s="185" t="str">
        <f t="shared" si="7"/>
        <v xml:space="preserve"> </v>
      </c>
      <c r="AS154" s="185" t="str">
        <f t="shared" si="8"/>
        <v xml:space="preserve">10 CR 100 0 N1 F </v>
      </c>
    </row>
    <row r="155" spans="1:45" hidden="1" outlineLevel="3" x14ac:dyDescent="0.25">
      <c r="A155" s="185">
        <v>1</v>
      </c>
      <c r="B155" s="185">
        <v>5400006302</v>
      </c>
      <c r="C155" s="185" t="s">
        <v>1565</v>
      </c>
      <c r="D155" s="185" t="s">
        <v>1569</v>
      </c>
      <c r="E155" s="185">
        <v>450000</v>
      </c>
      <c r="F155" s="186">
        <v>450000</v>
      </c>
      <c r="G155" s="185">
        <v>0</v>
      </c>
      <c r="H155" s="185">
        <v>0</v>
      </c>
      <c r="I155" s="185">
        <v>0</v>
      </c>
      <c r="J155" s="185">
        <v>60119</v>
      </c>
      <c r="K155" s="185">
        <v>0</v>
      </c>
      <c r="L155" s="185">
        <v>0</v>
      </c>
      <c r="M155" s="185">
        <v>6.25E-2</v>
      </c>
      <c r="N155" s="185">
        <v>100</v>
      </c>
      <c r="O155" s="185">
        <v>0.01</v>
      </c>
      <c r="P155" s="185" t="s">
        <v>1514</v>
      </c>
      <c r="Q155" s="185">
        <v>0.06</v>
      </c>
      <c r="R155" s="185">
        <v>0</v>
      </c>
      <c r="S155" s="185">
        <v>0</v>
      </c>
      <c r="U155" s="185">
        <v>0</v>
      </c>
      <c r="V155" s="185">
        <v>0</v>
      </c>
      <c r="W155" s="185">
        <v>0</v>
      </c>
      <c r="Y155" s="185">
        <v>5.2499999999999998E-2</v>
      </c>
      <c r="Z155" s="185">
        <v>12</v>
      </c>
      <c r="AA155" s="185" t="s">
        <v>1483</v>
      </c>
      <c r="AB155" s="185">
        <v>0</v>
      </c>
      <c r="AC155" s="185">
        <v>1</v>
      </c>
      <c r="AD155" s="185">
        <v>2</v>
      </c>
      <c r="AF155" s="185" t="s">
        <v>1485</v>
      </c>
      <c r="AG155" s="185">
        <v>10</v>
      </c>
      <c r="AH155" s="185">
        <v>0</v>
      </c>
      <c r="AI155" s="185" t="s">
        <v>1554</v>
      </c>
      <c r="AJ155" s="185">
        <v>200</v>
      </c>
      <c r="AK155" s="185">
        <v>11</v>
      </c>
      <c r="AL155" s="185" t="s">
        <v>1485</v>
      </c>
      <c r="AM155" s="185">
        <v>0</v>
      </c>
      <c r="AN155" s="185">
        <v>0</v>
      </c>
      <c r="AO155" s="185">
        <v>2</v>
      </c>
      <c r="AP155" s="185">
        <v>1</v>
      </c>
      <c r="AQ155" s="185" t="str">
        <f t="shared" si="6"/>
        <v>F</v>
      </c>
      <c r="AR155" s="185" t="str">
        <f t="shared" si="7"/>
        <v xml:space="preserve"> </v>
      </c>
      <c r="AS155" s="185" t="str">
        <f t="shared" si="8"/>
        <v xml:space="preserve">10 CR 100 0 N1 F </v>
      </c>
    </row>
    <row r="156" spans="1:45" hidden="1" outlineLevel="3" x14ac:dyDescent="0.25">
      <c r="A156" s="185">
        <v>1</v>
      </c>
      <c r="B156" s="185">
        <v>5400006310</v>
      </c>
      <c r="C156" s="185" t="s">
        <v>1509</v>
      </c>
      <c r="D156" s="185" t="s">
        <v>1569</v>
      </c>
      <c r="E156" s="185">
        <v>500000</v>
      </c>
      <c r="F156" s="186">
        <v>500000</v>
      </c>
      <c r="G156" s="185">
        <v>0</v>
      </c>
      <c r="H156" s="185">
        <v>0</v>
      </c>
      <c r="I156" s="185">
        <v>0</v>
      </c>
      <c r="J156" s="185">
        <v>110918</v>
      </c>
      <c r="K156" s="185">
        <v>0</v>
      </c>
      <c r="L156" s="185">
        <v>0</v>
      </c>
      <c r="M156" s="185">
        <v>6.25E-2</v>
      </c>
      <c r="N156" s="185">
        <v>100</v>
      </c>
      <c r="O156" s="185">
        <v>0.01</v>
      </c>
      <c r="P156" s="185" t="s">
        <v>1514</v>
      </c>
      <c r="Q156" s="185">
        <v>0.05</v>
      </c>
      <c r="R156" s="185">
        <v>0</v>
      </c>
      <c r="S156" s="185">
        <v>0</v>
      </c>
      <c r="U156" s="185">
        <v>0</v>
      </c>
      <c r="V156" s="185">
        <v>0</v>
      </c>
      <c r="W156" s="185">
        <v>0</v>
      </c>
      <c r="Y156" s="185">
        <v>5.2499999999999998E-2</v>
      </c>
      <c r="Z156" s="185">
        <v>12</v>
      </c>
      <c r="AA156" s="185" t="s">
        <v>1483</v>
      </c>
      <c r="AB156" s="185">
        <v>0</v>
      </c>
      <c r="AC156" s="185">
        <v>1</v>
      </c>
      <c r="AD156" s="185">
        <v>2</v>
      </c>
      <c r="AF156" s="185" t="s">
        <v>1485</v>
      </c>
      <c r="AG156" s="185">
        <v>10</v>
      </c>
      <c r="AH156" s="185">
        <v>0</v>
      </c>
      <c r="AI156" s="185" t="s">
        <v>1554</v>
      </c>
      <c r="AJ156" s="185">
        <v>402</v>
      </c>
      <c r="AK156" s="185">
        <v>16</v>
      </c>
      <c r="AL156" s="185" t="s">
        <v>1485</v>
      </c>
      <c r="AM156" s="185">
        <v>0</v>
      </c>
      <c r="AN156" s="185">
        <v>0</v>
      </c>
      <c r="AO156" s="185">
        <v>2</v>
      </c>
      <c r="AP156" s="185">
        <v>1</v>
      </c>
      <c r="AQ156" s="185" t="str">
        <f t="shared" si="6"/>
        <v>F</v>
      </c>
      <c r="AR156" s="185" t="str">
        <f t="shared" si="7"/>
        <v xml:space="preserve"> </v>
      </c>
      <c r="AS156" s="185" t="str">
        <f t="shared" si="8"/>
        <v xml:space="preserve">10 CR 100 0 N1 F </v>
      </c>
    </row>
    <row r="157" spans="1:45" hidden="1" outlineLevel="3" x14ac:dyDescent="0.25">
      <c r="A157" s="185">
        <v>1</v>
      </c>
      <c r="B157" s="185">
        <v>5400006477</v>
      </c>
      <c r="C157" s="185" t="s">
        <v>1565</v>
      </c>
      <c r="D157" s="185" t="s">
        <v>1569</v>
      </c>
      <c r="E157" s="185">
        <v>200000</v>
      </c>
      <c r="F157" s="186">
        <v>191303.77</v>
      </c>
      <c r="G157" s="185">
        <v>0</v>
      </c>
      <c r="H157" s="185">
        <v>0</v>
      </c>
      <c r="I157" s="185">
        <v>0</v>
      </c>
      <c r="J157" s="185">
        <v>51919</v>
      </c>
      <c r="K157" s="185">
        <v>0</v>
      </c>
      <c r="L157" s="185">
        <v>0</v>
      </c>
      <c r="M157" s="185">
        <v>6.25E-2</v>
      </c>
      <c r="N157" s="185">
        <v>100</v>
      </c>
      <c r="O157" s="185">
        <v>0.01</v>
      </c>
      <c r="P157" s="185" t="s">
        <v>1514</v>
      </c>
      <c r="Q157" s="185">
        <v>4.2500000000000003E-2</v>
      </c>
      <c r="R157" s="185">
        <v>0</v>
      </c>
      <c r="S157" s="185">
        <v>0</v>
      </c>
      <c r="U157" s="185">
        <v>0</v>
      </c>
      <c r="V157" s="185">
        <v>0</v>
      </c>
      <c r="W157" s="185">
        <v>0</v>
      </c>
      <c r="Y157" s="185">
        <v>5.2499999999999998E-2</v>
      </c>
      <c r="Z157" s="185">
        <v>12</v>
      </c>
      <c r="AA157" s="185" t="s">
        <v>1483</v>
      </c>
      <c r="AB157" s="185">
        <v>0</v>
      </c>
      <c r="AC157" s="185">
        <v>1</v>
      </c>
      <c r="AD157" s="185">
        <v>2</v>
      </c>
      <c r="AF157" s="185" t="s">
        <v>1485</v>
      </c>
      <c r="AG157" s="185">
        <v>10</v>
      </c>
      <c r="AH157" s="185">
        <v>0</v>
      </c>
      <c r="AI157" s="185" t="s">
        <v>1554</v>
      </c>
      <c r="AJ157" s="185">
        <v>519</v>
      </c>
      <c r="AK157" s="185">
        <v>15</v>
      </c>
      <c r="AL157" s="185" t="s">
        <v>1485</v>
      </c>
      <c r="AM157" s="185">
        <v>0</v>
      </c>
      <c r="AN157" s="185">
        <v>0</v>
      </c>
      <c r="AO157" s="185">
        <v>2</v>
      </c>
      <c r="AP157" s="185">
        <v>1</v>
      </c>
      <c r="AQ157" s="185" t="str">
        <f t="shared" ref="AQ157:AQ220" si="9">IF(Q157&gt;0,"F"," ")</f>
        <v>F</v>
      </c>
      <c r="AR157" s="185" t="str">
        <f t="shared" ref="AR157:AR220" si="10">IF(R157&gt;0,"C"," ")</f>
        <v xml:space="preserve"> </v>
      </c>
      <c r="AS157" s="185" t="str">
        <f t="shared" ref="AS157:AS220" si="11">CONCATENATE(AG157," ",D157," ",N157," ",S157,T157," ",AF157,AP157," ",AQ157,AR157)</f>
        <v xml:space="preserve">10 CR 100 0 N1 F </v>
      </c>
    </row>
    <row r="158" spans="1:45" hidden="1" outlineLevel="3" x14ac:dyDescent="0.25">
      <c r="A158" s="185">
        <v>1</v>
      </c>
      <c r="B158" s="185">
        <v>5400006507</v>
      </c>
      <c r="C158" s="185" t="s">
        <v>1495</v>
      </c>
      <c r="D158" s="185" t="s">
        <v>1569</v>
      </c>
      <c r="E158" s="185">
        <v>500000</v>
      </c>
      <c r="F158" s="186">
        <v>272000</v>
      </c>
      <c r="G158" s="185">
        <v>0</v>
      </c>
      <c r="H158" s="185">
        <v>0</v>
      </c>
      <c r="I158" s="185">
        <v>0</v>
      </c>
      <c r="J158" s="185">
        <v>61719</v>
      </c>
      <c r="K158" s="185">
        <v>0</v>
      </c>
      <c r="L158" s="185">
        <v>0</v>
      </c>
      <c r="M158" s="185">
        <v>6.7500000000000004E-2</v>
      </c>
      <c r="N158" s="185">
        <v>100</v>
      </c>
      <c r="O158" s="185">
        <v>1.4999999999999999E-2</v>
      </c>
      <c r="P158" s="185" t="s">
        <v>1514</v>
      </c>
      <c r="Q158" s="185">
        <v>0.05</v>
      </c>
      <c r="R158" s="185">
        <v>0</v>
      </c>
      <c r="S158" s="185">
        <v>0</v>
      </c>
      <c r="U158" s="185">
        <v>0</v>
      </c>
      <c r="V158" s="185">
        <v>0</v>
      </c>
      <c r="W158" s="185">
        <v>0</v>
      </c>
      <c r="Y158" s="185">
        <v>5.2499999999999998E-2</v>
      </c>
      <c r="Z158" s="185">
        <v>12</v>
      </c>
      <c r="AA158" s="185" t="s">
        <v>1483</v>
      </c>
      <c r="AB158" s="185">
        <v>0</v>
      </c>
      <c r="AC158" s="185">
        <v>1</v>
      </c>
      <c r="AD158" s="185">
        <v>2</v>
      </c>
      <c r="AF158" s="185" t="s">
        <v>1485</v>
      </c>
      <c r="AG158" s="185">
        <v>10</v>
      </c>
      <c r="AH158" s="185">
        <v>0</v>
      </c>
      <c r="AI158" s="185" t="s">
        <v>1554</v>
      </c>
      <c r="AJ158" s="185">
        <v>200</v>
      </c>
      <c r="AK158" s="185">
        <v>11</v>
      </c>
      <c r="AL158" s="185" t="s">
        <v>1485</v>
      </c>
      <c r="AM158" s="185">
        <v>0</v>
      </c>
      <c r="AN158" s="185">
        <v>0</v>
      </c>
      <c r="AO158" s="185">
        <v>2</v>
      </c>
      <c r="AP158" s="185">
        <v>1</v>
      </c>
      <c r="AQ158" s="185" t="str">
        <f t="shared" si="9"/>
        <v>F</v>
      </c>
      <c r="AR158" s="185" t="str">
        <f t="shared" si="10"/>
        <v xml:space="preserve"> </v>
      </c>
      <c r="AS158" s="185" t="str">
        <f t="shared" si="11"/>
        <v xml:space="preserve">10 CR 100 0 N1 F </v>
      </c>
    </row>
    <row r="159" spans="1:45" hidden="1" outlineLevel="3" x14ac:dyDescent="0.25">
      <c r="A159" s="185">
        <v>1</v>
      </c>
      <c r="B159" s="185">
        <v>5400006620</v>
      </c>
      <c r="C159" s="185" t="s">
        <v>1495</v>
      </c>
      <c r="D159" s="185" t="s">
        <v>1569</v>
      </c>
      <c r="E159" s="185">
        <v>50000</v>
      </c>
      <c r="F159" s="186">
        <v>40773.160000000003</v>
      </c>
      <c r="G159" s="185">
        <v>0</v>
      </c>
      <c r="H159" s="185">
        <v>0</v>
      </c>
      <c r="I159" s="185">
        <v>0</v>
      </c>
      <c r="J159" s="185">
        <v>101218</v>
      </c>
      <c r="K159" s="185">
        <v>0</v>
      </c>
      <c r="L159" s="185">
        <v>0</v>
      </c>
      <c r="M159" s="185">
        <v>7.0000000000000007E-2</v>
      </c>
      <c r="N159" s="185">
        <v>100</v>
      </c>
      <c r="O159" s="185">
        <v>1.7500000000000002E-2</v>
      </c>
      <c r="P159" s="185" t="s">
        <v>1514</v>
      </c>
      <c r="Q159" s="185">
        <v>0.05</v>
      </c>
      <c r="R159" s="185">
        <v>0</v>
      </c>
      <c r="S159" s="185">
        <v>0</v>
      </c>
      <c r="U159" s="185">
        <v>0</v>
      </c>
      <c r="V159" s="185">
        <v>0</v>
      </c>
      <c r="W159" s="185">
        <v>0</v>
      </c>
      <c r="Y159" s="185">
        <v>5.2499999999999998E-2</v>
      </c>
      <c r="Z159" s="185">
        <v>12</v>
      </c>
      <c r="AA159" s="185" t="s">
        <v>1483</v>
      </c>
      <c r="AB159" s="185">
        <v>0</v>
      </c>
      <c r="AC159" s="185">
        <v>1</v>
      </c>
      <c r="AD159" s="185">
        <v>2</v>
      </c>
      <c r="AF159" s="185" t="s">
        <v>1485</v>
      </c>
      <c r="AG159" s="185">
        <v>10</v>
      </c>
      <c r="AH159" s="185">
        <v>0</v>
      </c>
      <c r="AI159" s="185" t="s">
        <v>1554</v>
      </c>
      <c r="AJ159" s="185">
        <v>601</v>
      </c>
      <c r="AK159" s="185">
        <v>11</v>
      </c>
      <c r="AL159" s="185" t="s">
        <v>1485</v>
      </c>
      <c r="AM159" s="185">
        <v>0</v>
      </c>
      <c r="AN159" s="185">
        <v>0</v>
      </c>
      <c r="AO159" s="185">
        <v>2</v>
      </c>
      <c r="AP159" s="185">
        <v>1</v>
      </c>
      <c r="AQ159" s="185" t="str">
        <f t="shared" si="9"/>
        <v>F</v>
      </c>
      <c r="AR159" s="185" t="str">
        <f t="shared" si="10"/>
        <v xml:space="preserve"> </v>
      </c>
      <c r="AS159" s="185" t="str">
        <f t="shared" si="11"/>
        <v xml:space="preserve">10 CR 100 0 N1 F </v>
      </c>
    </row>
    <row r="160" spans="1:45" hidden="1" outlineLevel="3" x14ac:dyDescent="0.25">
      <c r="A160" s="185">
        <v>1</v>
      </c>
      <c r="B160" s="185">
        <v>5400006671</v>
      </c>
      <c r="C160" s="185" t="s">
        <v>1495</v>
      </c>
      <c r="D160" s="185" t="s">
        <v>1569</v>
      </c>
      <c r="E160" s="185">
        <v>100000</v>
      </c>
      <c r="F160" s="186">
        <v>30000</v>
      </c>
      <c r="G160" s="185">
        <v>0</v>
      </c>
      <c r="H160" s="185">
        <v>0</v>
      </c>
      <c r="I160" s="185">
        <v>0</v>
      </c>
      <c r="J160" s="185">
        <v>122618</v>
      </c>
      <c r="K160" s="185">
        <v>0</v>
      </c>
      <c r="L160" s="185">
        <v>0</v>
      </c>
      <c r="M160" s="185">
        <v>6.7500000000000004E-2</v>
      </c>
      <c r="N160" s="185">
        <v>100</v>
      </c>
      <c r="O160" s="185">
        <v>1.4999999999999999E-2</v>
      </c>
      <c r="P160" s="185" t="s">
        <v>1514</v>
      </c>
      <c r="Q160" s="185">
        <v>0.05</v>
      </c>
      <c r="R160" s="185">
        <v>0</v>
      </c>
      <c r="S160" s="185">
        <v>0</v>
      </c>
      <c r="U160" s="185">
        <v>0</v>
      </c>
      <c r="V160" s="185">
        <v>0</v>
      </c>
      <c r="W160" s="185">
        <v>0</v>
      </c>
      <c r="Y160" s="185">
        <v>5.2499999999999998E-2</v>
      </c>
      <c r="Z160" s="185">
        <v>12</v>
      </c>
      <c r="AA160" s="185" t="s">
        <v>1483</v>
      </c>
      <c r="AB160" s="185">
        <v>0</v>
      </c>
      <c r="AC160" s="185">
        <v>1</v>
      </c>
      <c r="AD160" s="185">
        <v>2</v>
      </c>
      <c r="AF160" s="185" t="s">
        <v>1485</v>
      </c>
      <c r="AG160" s="185">
        <v>10</v>
      </c>
      <c r="AH160" s="185">
        <v>0</v>
      </c>
      <c r="AI160" s="185" t="s">
        <v>1554</v>
      </c>
      <c r="AJ160" s="185">
        <v>200</v>
      </c>
      <c r="AK160" s="185">
        <v>11</v>
      </c>
      <c r="AL160" s="185" t="s">
        <v>1485</v>
      </c>
      <c r="AM160" s="185">
        <v>0</v>
      </c>
      <c r="AN160" s="185">
        <v>0</v>
      </c>
      <c r="AO160" s="185">
        <v>2</v>
      </c>
      <c r="AP160" s="185">
        <v>1</v>
      </c>
      <c r="AQ160" s="185" t="str">
        <f t="shared" si="9"/>
        <v>F</v>
      </c>
      <c r="AR160" s="185" t="str">
        <f t="shared" si="10"/>
        <v xml:space="preserve"> </v>
      </c>
      <c r="AS160" s="185" t="str">
        <f t="shared" si="11"/>
        <v xml:space="preserve">10 CR 100 0 N1 F </v>
      </c>
    </row>
    <row r="161" spans="1:45" hidden="1" outlineLevel="3" x14ac:dyDescent="0.25">
      <c r="A161" s="185">
        <v>1</v>
      </c>
      <c r="B161" s="185">
        <v>5400006868</v>
      </c>
      <c r="C161" s="185" t="s">
        <v>1495</v>
      </c>
      <c r="D161" s="185" t="s">
        <v>1569</v>
      </c>
      <c r="E161" s="185">
        <v>750000</v>
      </c>
      <c r="F161" s="186">
        <v>283088.84000000003</v>
      </c>
      <c r="G161" s="185">
        <v>0</v>
      </c>
      <c r="H161" s="185">
        <v>0</v>
      </c>
      <c r="I161" s="185">
        <v>0</v>
      </c>
      <c r="J161" s="185">
        <v>111318</v>
      </c>
      <c r="K161" s="185">
        <v>0</v>
      </c>
      <c r="L161" s="185">
        <v>0</v>
      </c>
      <c r="M161" s="185">
        <v>6.7500000000000004E-2</v>
      </c>
      <c r="N161" s="185">
        <v>100</v>
      </c>
      <c r="O161" s="185">
        <v>1.4999999999999999E-2</v>
      </c>
      <c r="P161" s="185" t="s">
        <v>1514</v>
      </c>
      <c r="Q161" s="185">
        <v>4.7500000000000001E-2</v>
      </c>
      <c r="R161" s="185">
        <v>0</v>
      </c>
      <c r="S161" s="185">
        <v>0</v>
      </c>
      <c r="U161" s="185">
        <v>0</v>
      </c>
      <c r="V161" s="185">
        <v>0</v>
      </c>
      <c r="W161" s="185">
        <v>0</v>
      </c>
      <c r="Y161" s="185">
        <v>5.2499999999999998E-2</v>
      </c>
      <c r="Z161" s="185">
        <v>12</v>
      </c>
      <c r="AA161" s="185" t="s">
        <v>1483</v>
      </c>
      <c r="AB161" s="185">
        <v>0</v>
      </c>
      <c r="AC161" s="185">
        <v>1</v>
      </c>
      <c r="AD161" s="185">
        <v>2</v>
      </c>
      <c r="AF161" s="185" t="s">
        <v>1485</v>
      </c>
      <c r="AG161" s="185">
        <v>10</v>
      </c>
      <c r="AH161" s="185">
        <v>0</v>
      </c>
      <c r="AI161" s="185" t="s">
        <v>1554</v>
      </c>
      <c r="AJ161" s="185">
        <v>200</v>
      </c>
      <c r="AK161" s="185">
        <v>11</v>
      </c>
      <c r="AL161" s="185" t="s">
        <v>1485</v>
      </c>
      <c r="AM161" s="185">
        <v>0</v>
      </c>
      <c r="AN161" s="185">
        <v>0</v>
      </c>
      <c r="AO161" s="185">
        <v>2</v>
      </c>
      <c r="AP161" s="185">
        <v>1</v>
      </c>
      <c r="AQ161" s="185" t="str">
        <f t="shared" si="9"/>
        <v>F</v>
      </c>
      <c r="AR161" s="185" t="str">
        <f t="shared" si="10"/>
        <v xml:space="preserve"> </v>
      </c>
      <c r="AS161" s="185" t="str">
        <f t="shared" si="11"/>
        <v xml:space="preserve">10 CR 100 0 N1 F </v>
      </c>
    </row>
    <row r="162" spans="1:45" hidden="1" outlineLevel="3" x14ac:dyDescent="0.25">
      <c r="A162" s="185">
        <v>1</v>
      </c>
      <c r="B162" s="185">
        <v>5400007007</v>
      </c>
      <c r="C162" s="185" t="s">
        <v>1565</v>
      </c>
      <c r="D162" s="185" t="s">
        <v>1569</v>
      </c>
      <c r="E162" s="185">
        <v>1500000</v>
      </c>
      <c r="F162" s="186">
        <v>300000</v>
      </c>
      <c r="G162" s="185">
        <v>0</v>
      </c>
      <c r="H162" s="185">
        <v>0</v>
      </c>
      <c r="I162" s="185">
        <v>0</v>
      </c>
      <c r="J162" s="185">
        <v>51519</v>
      </c>
      <c r="K162" s="185">
        <v>0</v>
      </c>
      <c r="L162" s="185">
        <v>0</v>
      </c>
      <c r="M162" s="185">
        <v>6.25E-2</v>
      </c>
      <c r="N162" s="185">
        <v>100</v>
      </c>
      <c r="O162" s="185">
        <v>0.01</v>
      </c>
      <c r="P162" s="185" t="s">
        <v>1514</v>
      </c>
      <c r="Q162" s="185">
        <v>5.7500000000000002E-2</v>
      </c>
      <c r="R162" s="185">
        <v>0</v>
      </c>
      <c r="S162" s="185">
        <v>0</v>
      </c>
      <c r="U162" s="185">
        <v>0</v>
      </c>
      <c r="V162" s="185">
        <v>0</v>
      </c>
      <c r="W162" s="185">
        <v>0</v>
      </c>
      <c r="Y162" s="185">
        <v>5.2499999999999998E-2</v>
      </c>
      <c r="Z162" s="185">
        <v>12</v>
      </c>
      <c r="AA162" s="185" t="s">
        <v>1483</v>
      </c>
      <c r="AB162" s="185">
        <v>0</v>
      </c>
      <c r="AC162" s="185">
        <v>1</v>
      </c>
      <c r="AD162" s="185">
        <v>2</v>
      </c>
      <c r="AF162" s="185" t="s">
        <v>1485</v>
      </c>
      <c r="AG162" s="185">
        <v>10</v>
      </c>
      <c r="AH162" s="185">
        <v>0</v>
      </c>
      <c r="AI162" s="185" t="s">
        <v>1554</v>
      </c>
      <c r="AJ162" s="185">
        <v>200</v>
      </c>
      <c r="AK162" s="185">
        <v>11</v>
      </c>
      <c r="AL162" s="185" t="s">
        <v>1485</v>
      </c>
      <c r="AM162" s="185">
        <v>0</v>
      </c>
      <c r="AN162" s="185">
        <v>0</v>
      </c>
      <c r="AO162" s="185">
        <v>2</v>
      </c>
      <c r="AP162" s="185">
        <v>1</v>
      </c>
      <c r="AQ162" s="185" t="str">
        <f t="shared" si="9"/>
        <v>F</v>
      </c>
      <c r="AR162" s="185" t="str">
        <f t="shared" si="10"/>
        <v xml:space="preserve"> </v>
      </c>
      <c r="AS162" s="185" t="str">
        <f t="shared" si="11"/>
        <v xml:space="preserve">10 CR 100 0 N1 F </v>
      </c>
    </row>
    <row r="163" spans="1:45" hidden="1" outlineLevel="3" x14ac:dyDescent="0.25">
      <c r="A163" s="185">
        <v>1</v>
      </c>
      <c r="B163" s="185">
        <v>5400007023</v>
      </c>
      <c r="C163" s="185" t="s">
        <v>1495</v>
      </c>
      <c r="D163" s="185" t="s">
        <v>1569</v>
      </c>
      <c r="E163" s="185">
        <v>150000</v>
      </c>
      <c r="F163" s="186">
        <v>115000</v>
      </c>
      <c r="G163" s="185">
        <v>0</v>
      </c>
      <c r="H163" s="185">
        <v>0</v>
      </c>
      <c r="I163" s="185">
        <v>0</v>
      </c>
      <c r="J163" s="185">
        <v>120818</v>
      </c>
      <c r="K163" s="185">
        <v>0</v>
      </c>
      <c r="L163" s="185">
        <v>0</v>
      </c>
      <c r="M163" s="185">
        <v>7.2499999999999995E-2</v>
      </c>
      <c r="N163" s="185">
        <v>100</v>
      </c>
      <c r="O163" s="185">
        <v>0.02</v>
      </c>
      <c r="P163" s="185" t="s">
        <v>1514</v>
      </c>
      <c r="Q163" s="185">
        <v>0.05</v>
      </c>
      <c r="R163" s="185">
        <v>0</v>
      </c>
      <c r="S163" s="185">
        <v>0</v>
      </c>
      <c r="U163" s="185">
        <v>0</v>
      </c>
      <c r="V163" s="185">
        <v>0</v>
      </c>
      <c r="W163" s="185">
        <v>0</v>
      </c>
      <c r="Y163" s="185">
        <v>5.2499999999999998E-2</v>
      </c>
      <c r="Z163" s="185">
        <v>12</v>
      </c>
      <c r="AA163" s="185" t="s">
        <v>1483</v>
      </c>
      <c r="AB163" s="185">
        <v>0</v>
      </c>
      <c r="AC163" s="185">
        <v>1</v>
      </c>
      <c r="AD163" s="185">
        <v>2</v>
      </c>
      <c r="AF163" s="185" t="s">
        <v>1485</v>
      </c>
      <c r="AG163" s="185">
        <v>10</v>
      </c>
      <c r="AH163" s="185">
        <v>0</v>
      </c>
      <c r="AI163" s="185" t="s">
        <v>1554</v>
      </c>
      <c r="AJ163" s="185">
        <v>200</v>
      </c>
      <c r="AK163" s="185">
        <v>11</v>
      </c>
      <c r="AL163" s="185" t="s">
        <v>1485</v>
      </c>
      <c r="AM163" s="185">
        <v>0</v>
      </c>
      <c r="AN163" s="185">
        <v>0</v>
      </c>
      <c r="AO163" s="185">
        <v>2</v>
      </c>
      <c r="AP163" s="185">
        <v>1</v>
      </c>
      <c r="AQ163" s="185" t="str">
        <f t="shared" si="9"/>
        <v>F</v>
      </c>
      <c r="AR163" s="185" t="str">
        <f t="shared" si="10"/>
        <v xml:space="preserve"> </v>
      </c>
      <c r="AS163" s="185" t="str">
        <f t="shared" si="11"/>
        <v xml:space="preserve">10 CR 100 0 N1 F </v>
      </c>
    </row>
    <row r="164" spans="1:45" hidden="1" outlineLevel="3" x14ac:dyDescent="0.25">
      <c r="A164" s="185">
        <v>1</v>
      </c>
      <c r="B164" s="185">
        <v>5400007031</v>
      </c>
      <c r="C164" s="185" t="s">
        <v>1495</v>
      </c>
      <c r="D164" s="185" t="s">
        <v>1569</v>
      </c>
      <c r="E164" s="185">
        <v>1000000</v>
      </c>
      <c r="F164" s="186">
        <v>498205</v>
      </c>
      <c r="G164" s="185">
        <v>0</v>
      </c>
      <c r="H164" s="185">
        <v>0</v>
      </c>
      <c r="I164" s="185">
        <v>0</v>
      </c>
      <c r="J164" s="185">
        <v>60119</v>
      </c>
      <c r="K164" s="185">
        <v>0</v>
      </c>
      <c r="L164" s="185">
        <v>0</v>
      </c>
      <c r="M164" s="185">
        <v>7.2499999999999995E-2</v>
      </c>
      <c r="N164" s="185">
        <v>100</v>
      </c>
      <c r="O164" s="185">
        <v>0.02</v>
      </c>
      <c r="P164" s="185" t="s">
        <v>1514</v>
      </c>
      <c r="Q164" s="185">
        <v>0.05</v>
      </c>
      <c r="R164" s="185">
        <v>0</v>
      </c>
      <c r="S164" s="185">
        <v>0</v>
      </c>
      <c r="U164" s="185">
        <v>0</v>
      </c>
      <c r="V164" s="185">
        <v>0</v>
      </c>
      <c r="W164" s="185">
        <v>0</v>
      </c>
      <c r="Y164" s="185">
        <v>5.2499999999999998E-2</v>
      </c>
      <c r="Z164" s="185">
        <v>12</v>
      </c>
      <c r="AA164" s="185" t="s">
        <v>1483</v>
      </c>
      <c r="AB164" s="185">
        <v>0</v>
      </c>
      <c r="AC164" s="185">
        <v>1</v>
      </c>
      <c r="AD164" s="185">
        <v>2</v>
      </c>
      <c r="AF164" s="185" t="s">
        <v>1485</v>
      </c>
      <c r="AG164" s="185">
        <v>10</v>
      </c>
      <c r="AH164" s="185">
        <v>0</v>
      </c>
      <c r="AI164" s="185" t="s">
        <v>1554</v>
      </c>
      <c r="AJ164" s="185">
        <v>200</v>
      </c>
      <c r="AK164" s="185">
        <v>11</v>
      </c>
      <c r="AL164" s="185" t="s">
        <v>1485</v>
      </c>
      <c r="AM164" s="185">
        <v>0</v>
      </c>
      <c r="AN164" s="185">
        <v>0</v>
      </c>
      <c r="AO164" s="185">
        <v>2</v>
      </c>
      <c r="AP164" s="185">
        <v>1</v>
      </c>
      <c r="AQ164" s="185" t="str">
        <f t="shared" si="9"/>
        <v>F</v>
      </c>
      <c r="AR164" s="185" t="str">
        <f t="shared" si="10"/>
        <v xml:space="preserve"> </v>
      </c>
      <c r="AS164" s="185" t="str">
        <f t="shared" si="11"/>
        <v xml:space="preserve">10 CR 100 0 N1 F </v>
      </c>
    </row>
    <row r="165" spans="1:45" hidden="1" outlineLevel="3" x14ac:dyDescent="0.25">
      <c r="A165" s="185">
        <v>1</v>
      </c>
      <c r="B165" s="185">
        <v>5400007139</v>
      </c>
      <c r="C165" s="185" t="s">
        <v>1502</v>
      </c>
      <c r="D165" s="185" t="s">
        <v>1569</v>
      </c>
      <c r="E165" s="185">
        <v>1250000</v>
      </c>
      <c r="F165" s="186">
        <v>1249238.1000000001</v>
      </c>
      <c r="G165" s="185">
        <v>0</v>
      </c>
      <c r="H165" s="185">
        <v>0</v>
      </c>
      <c r="I165" s="185">
        <v>0</v>
      </c>
      <c r="J165" s="185">
        <v>60419</v>
      </c>
      <c r="K165" s="185">
        <v>0</v>
      </c>
      <c r="L165" s="185">
        <v>0</v>
      </c>
      <c r="M165" s="185">
        <v>7.0000000000000007E-2</v>
      </c>
      <c r="N165" s="185">
        <v>100</v>
      </c>
      <c r="O165" s="185">
        <v>1.7500000000000002E-2</v>
      </c>
      <c r="P165" s="185" t="s">
        <v>1514</v>
      </c>
      <c r="Q165" s="185">
        <v>0.05</v>
      </c>
      <c r="R165" s="185">
        <v>0</v>
      </c>
      <c r="S165" s="185">
        <v>0</v>
      </c>
      <c r="U165" s="185">
        <v>0</v>
      </c>
      <c r="V165" s="185">
        <v>0</v>
      </c>
      <c r="W165" s="185">
        <v>0</v>
      </c>
      <c r="Y165" s="185">
        <v>5.2499999999999998E-2</v>
      </c>
      <c r="Z165" s="185">
        <v>12</v>
      </c>
      <c r="AA165" s="185" t="s">
        <v>1483</v>
      </c>
      <c r="AB165" s="185">
        <v>0</v>
      </c>
      <c r="AC165" s="185">
        <v>1</v>
      </c>
      <c r="AD165" s="185">
        <v>2</v>
      </c>
      <c r="AF165" s="185" t="s">
        <v>1485</v>
      </c>
      <c r="AG165" s="185">
        <v>10</v>
      </c>
      <c r="AH165" s="185">
        <v>0</v>
      </c>
      <c r="AI165" s="185" t="s">
        <v>1554</v>
      </c>
      <c r="AJ165" s="185">
        <v>200</v>
      </c>
      <c r="AK165" s="185">
        <v>11</v>
      </c>
      <c r="AL165" s="185" t="s">
        <v>1485</v>
      </c>
      <c r="AM165" s="185">
        <v>0</v>
      </c>
      <c r="AN165" s="185">
        <v>0</v>
      </c>
      <c r="AO165" s="185">
        <v>2</v>
      </c>
      <c r="AP165" s="185">
        <v>1</v>
      </c>
      <c r="AQ165" s="185" t="str">
        <f t="shared" si="9"/>
        <v>F</v>
      </c>
      <c r="AR165" s="185" t="str">
        <f t="shared" si="10"/>
        <v xml:space="preserve"> </v>
      </c>
      <c r="AS165" s="185" t="str">
        <f t="shared" si="11"/>
        <v xml:space="preserve">10 CR 100 0 N1 F </v>
      </c>
    </row>
    <row r="166" spans="1:45" hidden="1" outlineLevel="3" x14ac:dyDescent="0.25">
      <c r="A166" s="185">
        <v>1</v>
      </c>
      <c r="B166" s="185">
        <v>5400007244</v>
      </c>
      <c r="C166" s="185" t="s">
        <v>1495</v>
      </c>
      <c r="D166" s="185" t="s">
        <v>1569</v>
      </c>
      <c r="E166" s="185">
        <v>5500000</v>
      </c>
      <c r="F166" s="186">
        <v>5077000</v>
      </c>
      <c r="G166" s="185">
        <v>0</v>
      </c>
      <c r="H166" s="185">
        <v>0</v>
      </c>
      <c r="I166" s="185">
        <v>0</v>
      </c>
      <c r="J166" s="185">
        <v>41519</v>
      </c>
      <c r="K166" s="185">
        <v>0</v>
      </c>
      <c r="L166" s="185">
        <v>0</v>
      </c>
      <c r="M166" s="185">
        <v>5.7500000000000002E-2</v>
      </c>
      <c r="N166" s="185">
        <v>100</v>
      </c>
      <c r="O166" s="185">
        <v>5.0000000000000001E-3</v>
      </c>
      <c r="P166" s="185" t="s">
        <v>1514</v>
      </c>
      <c r="Q166" s="185">
        <v>0.04</v>
      </c>
      <c r="R166" s="185">
        <v>0</v>
      </c>
      <c r="S166" s="185">
        <v>0</v>
      </c>
      <c r="U166" s="185">
        <v>0</v>
      </c>
      <c r="V166" s="185">
        <v>0</v>
      </c>
      <c r="W166" s="185">
        <v>0</v>
      </c>
      <c r="Y166" s="185">
        <v>5.2499999999999998E-2</v>
      </c>
      <c r="Z166" s="185">
        <v>12</v>
      </c>
      <c r="AA166" s="185" t="s">
        <v>1483</v>
      </c>
      <c r="AB166" s="185">
        <v>0</v>
      </c>
      <c r="AC166" s="185">
        <v>1</v>
      </c>
      <c r="AD166" s="185">
        <v>2</v>
      </c>
      <c r="AF166" s="185" t="s">
        <v>1485</v>
      </c>
      <c r="AG166" s="185">
        <v>10</v>
      </c>
      <c r="AH166" s="185">
        <v>0</v>
      </c>
      <c r="AI166" s="185" t="s">
        <v>1554</v>
      </c>
      <c r="AJ166" s="185">
        <v>200</v>
      </c>
      <c r="AK166" s="185">
        <v>11</v>
      </c>
      <c r="AL166" s="185" t="s">
        <v>1485</v>
      </c>
      <c r="AM166" s="185">
        <v>0</v>
      </c>
      <c r="AN166" s="185">
        <v>0</v>
      </c>
      <c r="AO166" s="185">
        <v>2</v>
      </c>
      <c r="AP166" s="185">
        <v>1</v>
      </c>
      <c r="AQ166" s="185" t="str">
        <f t="shared" si="9"/>
        <v>F</v>
      </c>
      <c r="AR166" s="185" t="str">
        <f t="shared" si="10"/>
        <v xml:space="preserve"> </v>
      </c>
      <c r="AS166" s="185" t="str">
        <f t="shared" si="11"/>
        <v xml:space="preserve">10 CR 100 0 N1 F </v>
      </c>
    </row>
    <row r="167" spans="1:45" hidden="1" outlineLevel="3" x14ac:dyDescent="0.25">
      <c r="A167" s="185">
        <v>1</v>
      </c>
      <c r="B167" s="185">
        <v>5400007147</v>
      </c>
      <c r="C167" s="185" t="s">
        <v>1565</v>
      </c>
      <c r="D167" s="185" t="s">
        <v>1569</v>
      </c>
      <c r="E167" s="185">
        <v>200000</v>
      </c>
      <c r="F167" s="186">
        <v>100000</v>
      </c>
      <c r="G167" s="185">
        <v>0</v>
      </c>
      <c r="H167" s="185">
        <v>0</v>
      </c>
      <c r="I167" s="185">
        <v>0</v>
      </c>
      <c r="J167" s="185">
        <v>22219</v>
      </c>
      <c r="K167" s="185">
        <v>0</v>
      </c>
      <c r="L167" s="185">
        <v>0</v>
      </c>
      <c r="M167" s="185">
        <v>6.25E-2</v>
      </c>
      <c r="N167" s="185">
        <v>100</v>
      </c>
      <c r="O167" s="185">
        <v>0.01</v>
      </c>
      <c r="P167" s="185" t="s">
        <v>1514</v>
      </c>
      <c r="Q167" s="185">
        <v>4.7500000000000001E-2</v>
      </c>
      <c r="R167" s="185">
        <v>0</v>
      </c>
      <c r="S167" s="185">
        <v>0</v>
      </c>
      <c r="U167" s="185">
        <v>0</v>
      </c>
      <c r="V167" s="185">
        <v>0</v>
      </c>
      <c r="W167" s="185">
        <v>0</v>
      </c>
      <c r="Y167" s="185">
        <v>5.2499999999999998E-2</v>
      </c>
      <c r="Z167" s="185">
        <v>12</v>
      </c>
      <c r="AA167" s="185" t="s">
        <v>1483</v>
      </c>
      <c r="AB167" s="185">
        <v>0</v>
      </c>
      <c r="AC167" s="185">
        <v>1</v>
      </c>
      <c r="AD167" s="185">
        <v>2</v>
      </c>
      <c r="AF167" s="185" t="s">
        <v>1485</v>
      </c>
      <c r="AG167" s="185">
        <v>10</v>
      </c>
      <c r="AH167" s="185">
        <v>0</v>
      </c>
      <c r="AI167" s="185" t="s">
        <v>1554</v>
      </c>
      <c r="AJ167" s="185">
        <v>200</v>
      </c>
      <c r="AK167" s="185">
        <v>11</v>
      </c>
      <c r="AL167" s="185" t="s">
        <v>1485</v>
      </c>
      <c r="AM167" s="185">
        <v>0</v>
      </c>
      <c r="AN167" s="185">
        <v>0</v>
      </c>
      <c r="AO167" s="185">
        <v>2</v>
      </c>
      <c r="AP167" s="185">
        <v>1</v>
      </c>
      <c r="AQ167" s="185" t="str">
        <f t="shared" si="9"/>
        <v>F</v>
      </c>
      <c r="AR167" s="185" t="str">
        <f t="shared" si="10"/>
        <v xml:space="preserve"> </v>
      </c>
      <c r="AS167" s="185" t="str">
        <f t="shared" si="11"/>
        <v xml:space="preserve">10 CR 100 0 N1 F </v>
      </c>
    </row>
    <row r="168" spans="1:45" hidden="1" outlineLevel="3" x14ac:dyDescent="0.25">
      <c r="A168" s="185">
        <v>1</v>
      </c>
      <c r="B168" s="185">
        <v>5400007260</v>
      </c>
      <c r="C168" s="185" t="s">
        <v>1561</v>
      </c>
      <c r="D168" s="185" t="s">
        <v>1569</v>
      </c>
      <c r="E168" s="185">
        <v>1950000</v>
      </c>
      <c r="F168" s="186">
        <v>1900000</v>
      </c>
      <c r="G168" s="185">
        <v>0</v>
      </c>
      <c r="H168" s="185">
        <v>0</v>
      </c>
      <c r="I168" s="185">
        <v>0</v>
      </c>
      <c r="J168" s="185">
        <v>50219</v>
      </c>
      <c r="K168" s="185">
        <v>0</v>
      </c>
      <c r="L168" s="185">
        <v>0</v>
      </c>
      <c r="M168" s="185">
        <v>6.25E-2</v>
      </c>
      <c r="N168" s="185">
        <v>100</v>
      </c>
      <c r="O168" s="185">
        <v>0.01</v>
      </c>
      <c r="P168" s="185" t="s">
        <v>1514</v>
      </c>
      <c r="Q168" s="185">
        <v>4.2500000000000003E-2</v>
      </c>
      <c r="R168" s="185">
        <v>0</v>
      </c>
      <c r="S168" s="185">
        <v>0</v>
      </c>
      <c r="U168" s="185">
        <v>0</v>
      </c>
      <c r="V168" s="185">
        <v>0</v>
      </c>
      <c r="W168" s="185">
        <v>0</v>
      </c>
      <c r="Y168" s="185">
        <v>5.2499999999999998E-2</v>
      </c>
      <c r="Z168" s="185">
        <v>12</v>
      </c>
      <c r="AA168" s="185" t="s">
        <v>1483</v>
      </c>
      <c r="AB168" s="185">
        <v>0</v>
      </c>
      <c r="AC168" s="185">
        <v>1</v>
      </c>
      <c r="AD168" s="185">
        <v>2</v>
      </c>
      <c r="AF168" s="185" t="s">
        <v>1485</v>
      </c>
      <c r="AG168" s="185">
        <v>10</v>
      </c>
      <c r="AH168" s="185">
        <v>0</v>
      </c>
      <c r="AI168" s="185" t="s">
        <v>1554</v>
      </c>
      <c r="AJ168" s="185">
        <v>200</v>
      </c>
      <c r="AK168" s="185">
        <v>11</v>
      </c>
      <c r="AL168" s="185" t="s">
        <v>1485</v>
      </c>
      <c r="AM168" s="185">
        <v>0</v>
      </c>
      <c r="AN168" s="185">
        <v>0</v>
      </c>
      <c r="AO168" s="185">
        <v>2</v>
      </c>
      <c r="AP168" s="185">
        <v>1</v>
      </c>
      <c r="AQ168" s="185" t="str">
        <f t="shared" si="9"/>
        <v>F</v>
      </c>
      <c r="AR168" s="185" t="str">
        <f t="shared" si="10"/>
        <v xml:space="preserve"> </v>
      </c>
      <c r="AS168" s="185" t="str">
        <f t="shared" si="11"/>
        <v xml:space="preserve">10 CR 100 0 N1 F </v>
      </c>
    </row>
    <row r="169" spans="1:45" hidden="1" outlineLevel="3" x14ac:dyDescent="0.25">
      <c r="A169" s="185">
        <v>1</v>
      </c>
      <c r="B169" s="185">
        <v>5400007309</v>
      </c>
      <c r="C169" s="185" t="s">
        <v>1561</v>
      </c>
      <c r="D169" s="185" t="s">
        <v>1569</v>
      </c>
      <c r="E169" s="185">
        <v>100000</v>
      </c>
      <c r="F169" s="186">
        <v>100000</v>
      </c>
      <c r="G169" s="185">
        <v>0</v>
      </c>
      <c r="H169" s="185">
        <v>0</v>
      </c>
      <c r="I169" s="185">
        <v>0</v>
      </c>
      <c r="J169" s="185">
        <v>42219</v>
      </c>
      <c r="K169" s="185">
        <v>0</v>
      </c>
      <c r="L169" s="185">
        <v>0</v>
      </c>
      <c r="M169" s="185">
        <v>6.7500000000000004E-2</v>
      </c>
      <c r="N169" s="185">
        <v>100</v>
      </c>
      <c r="O169" s="185">
        <v>1.4999999999999999E-2</v>
      </c>
      <c r="P169" s="185" t="s">
        <v>1514</v>
      </c>
      <c r="Q169" s="185">
        <v>0.05</v>
      </c>
      <c r="R169" s="185">
        <v>0</v>
      </c>
      <c r="S169" s="185">
        <v>0</v>
      </c>
      <c r="U169" s="185">
        <v>0</v>
      </c>
      <c r="V169" s="185">
        <v>0</v>
      </c>
      <c r="W169" s="185">
        <v>0</v>
      </c>
      <c r="Y169" s="185">
        <v>5.2499999999999998E-2</v>
      </c>
      <c r="Z169" s="185">
        <v>12</v>
      </c>
      <c r="AA169" s="185" t="s">
        <v>1483</v>
      </c>
      <c r="AB169" s="185">
        <v>0</v>
      </c>
      <c r="AC169" s="185">
        <v>1</v>
      </c>
      <c r="AD169" s="185">
        <v>2</v>
      </c>
      <c r="AF169" s="185" t="s">
        <v>1485</v>
      </c>
      <c r="AG169" s="185">
        <v>10</v>
      </c>
      <c r="AH169" s="185">
        <v>0</v>
      </c>
      <c r="AI169" s="185" t="s">
        <v>1554</v>
      </c>
      <c r="AJ169" s="185">
        <v>200</v>
      </c>
      <c r="AK169" s="185">
        <v>11</v>
      </c>
      <c r="AL169" s="185" t="s">
        <v>1485</v>
      </c>
      <c r="AM169" s="185">
        <v>0</v>
      </c>
      <c r="AN169" s="185">
        <v>0</v>
      </c>
      <c r="AO169" s="185">
        <v>2</v>
      </c>
      <c r="AP169" s="185">
        <v>1</v>
      </c>
      <c r="AQ169" s="185" t="str">
        <f t="shared" si="9"/>
        <v>F</v>
      </c>
      <c r="AR169" s="185" t="str">
        <f t="shared" si="10"/>
        <v xml:space="preserve"> </v>
      </c>
      <c r="AS169" s="185" t="str">
        <f t="shared" si="11"/>
        <v xml:space="preserve">10 CR 100 0 N1 F </v>
      </c>
    </row>
    <row r="170" spans="1:45" hidden="1" outlineLevel="3" x14ac:dyDescent="0.25">
      <c r="A170" s="185">
        <v>1</v>
      </c>
      <c r="B170" s="185">
        <v>5400007368</v>
      </c>
      <c r="C170" s="185" t="s">
        <v>1559</v>
      </c>
      <c r="D170" s="185" t="s">
        <v>1569</v>
      </c>
      <c r="E170" s="185">
        <v>2000000</v>
      </c>
      <c r="F170" s="186">
        <v>1267000</v>
      </c>
      <c r="G170" s="185">
        <v>0</v>
      </c>
      <c r="H170" s="185">
        <v>0</v>
      </c>
      <c r="I170" s="185">
        <v>0</v>
      </c>
      <c r="J170" s="185">
        <v>51219</v>
      </c>
      <c r="K170" s="185">
        <v>0</v>
      </c>
      <c r="L170" s="185">
        <v>0</v>
      </c>
      <c r="M170" s="185">
        <v>5.7500000000000002E-2</v>
      </c>
      <c r="N170" s="185">
        <v>100</v>
      </c>
      <c r="O170" s="185">
        <v>5.0000000000000001E-3</v>
      </c>
      <c r="P170" s="185" t="s">
        <v>1514</v>
      </c>
      <c r="Q170" s="185">
        <v>0.04</v>
      </c>
      <c r="R170" s="185">
        <v>0</v>
      </c>
      <c r="S170" s="185">
        <v>0</v>
      </c>
      <c r="U170" s="185">
        <v>0</v>
      </c>
      <c r="V170" s="185">
        <v>0</v>
      </c>
      <c r="W170" s="185">
        <v>0</v>
      </c>
      <c r="Y170" s="185">
        <v>5.2499999999999998E-2</v>
      </c>
      <c r="Z170" s="185">
        <v>12</v>
      </c>
      <c r="AA170" s="185" t="s">
        <v>1483</v>
      </c>
      <c r="AB170" s="185">
        <v>0</v>
      </c>
      <c r="AC170" s="185">
        <v>1</v>
      </c>
      <c r="AD170" s="185">
        <v>2</v>
      </c>
      <c r="AF170" s="185" t="s">
        <v>1485</v>
      </c>
      <c r="AG170" s="185">
        <v>10</v>
      </c>
      <c r="AH170" s="185">
        <v>0</v>
      </c>
      <c r="AI170" s="185" t="s">
        <v>1554</v>
      </c>
      <c r="AJ170" s="185">
        <v>200</v>
      </c>
      <c r="AK170" s="185">
        <v>11</v>
      </c>
      <c r="AL170" s="185" t="s">
        <v>1485</v>
      </c>
      <c r="AM170" s="185">
        <v>0</v>
      </c>
      <c r="AN170" s="185">
        <v>0</v>
      </c>
      <c r="AO170" s="185">
        <v>2</v>
      </c>
      <c r="AP170" s="185">
        <v>1</v>
      </c>
      <c r="AQ170" s="185" t="str">
        <f t="shared" si="9"/>
        <v>F</v>
      </c>
      <c r="AR170" s="185" t="str">
        <f t="shared" si="10"/>
        <v xml:space="preserve"> </v>
      </c>
      <c r="AS170" s="185" t="str">
        <f t="shared" si="11"/>
        <v xml:space="preserve">10 CR 100 0 N1 F </v>
      </c>
    </row>
    <row r="171" spans="1:45" hidden="1" outlineLevel="3" x14ac:dyDescent="0.25">
      <c r="A171" s="185">
        <v>1</v>
      </c>
      <c r="B171" s="185">
        <v>5400007287</v>
      </c>
      <c r="C171" s="185" t="s">
        <v>1495</v>
      </c>
      <c r="D171" s="185" t="s">
        <v>1569</v>
      </c>
      <c r="E171" s="185">
        <v>750000</v>
      </c>
      <c r="F171" s="186">
        <v>594133.41</v>
      </c>
      <c r="G171" s="185">
        <v>0</v>
      </c>
      <c r="H171" s="185">
        <v>0</v>
      </c>
      <c r="I171" s="185">
        <v>0</v>
      </c>
      <c r="J171" s="185">
        <v>42219</v>
      </c>
      <c r="K171" s="185">
        <v>0</v>
      </c>
      <c r="L171" s="185">
        <v>0</v>
      </c>
      <c r="M171" s="185">
        <v>5.7500000000000002E-2</v>
      </c>
      <c r="N171" s="185">
        <v>100</v>
      </c>
      <c r="O171" s="185">
        <v>5.0000000000000001E-3</v>
      </c>
      <c r="P171" s="185" t="s">
        <v>1514</v>
      </c>
      <c r="Q171" s="185">
        <v>0.04</v>
      </c>
      <c r="R171" s="185">
        <v>0</v>
      </c>
      <c r="S171" s="185">
        <v>0</v>
      </c>
      <c r="U171" s="185">
        <v>0</v>
      </c>
      <c r="V171" s="185">
        <v>0</v>
      </c>
      <c r="W171" s="185">
        <v>0</v>
      </c>
      <c r="Y171" s="185">
        <v>5.2499999999999998E-2</v>
      </c>
      <c r="Z171" s="185">
        <v>12</v>
      </c>
      <c r="AA171" s="185" t="s">
        <v>1483</v>
      </c>
      <c r="AB171" s="185">
        <v>0</v>
      </c>
      <c r="AC171" s="185">
        <v>1</v>
      </c>
      <c r="AD171" s="185">
        <v>2</v>
      </c>
      <c r="AF171" s="185" t="s">
        <v>1485</v>
      </c>
      <c r="AG171" s="185">
        <v>10</v>
      </c>
      <c r="AH171" s="185">
        <v>0</v>
      </c>
      <c r="AI171" s="185" t="s">
        <v>1554</v>
      </c>
      <c r="AJ171" s="185">
        <v>200</v>
      </c>
      <c r="AK171" s="185">
        <v>11</v>
      </c>
      <c r="AL171" s="185" t="s">
        <v>1485</v>
      </c>
      <c r="AM171" s="185">
        <v>0</v>
      </c>
      <c r="AN171" s="185">
        <v>0</v>
      </c>
      <c r="AO171" s="185">
        <v>2</v>
      </c>
      <c r="AP171" s="185">
        <v>1</v>
      </c>
      <c r="AQ171" s="185" t="str">
        <f t="shared" si="9"/>
        <v>F</v>
      </c>
      <c r="AR171" s="185" t="str">
        <f t="shared" si="10"/>
        <v xml:space="preserve"> </v>
      </c>
      <c r="AS171" s="185" t="str">
        <f t="shared" si="11"/>
        <v xml:space="preserve">10 CR 100 0 N1 F </v>
      </c>
    </row>
    <row r="172" spans="1:45" hidden="1" outlineLevel="3" x14ac:dyDescent="0.25">
      <c r="A172" s="185">
        <v>1</v>
      </c>
      <c r="B172" s="185">
        <v>5400007407</v>
      </c>
      <c r="C172" s="185" t="s">
        <v>1495</v>
      </c>
      <c r="D172" s="185" t="s">
        <v>1569</v>
      </c>
      <c r="E172" s="185">
        <v>130000</v>
      </c>
      <c r="F172" s="186">
        <v>124000</v>
      </c>
      <c r="G172" s="185">
        <v>0</v>
      </c>
      <c r="H172" s="185">
        <v>0</v>
      </c>
      <c r="I172" s="185">
        <v>0</v>
      </c>
      <c r="J172" s="185">
        <v>30319</v>
      </c>
      <c r="K172" s="185">
        <v>0</v>
      </c>
      <c r="L172" s="185">
        <v>0</v>
      </c>
      <c r="M172" s="185">
        <v>7.2499999999999995E-2</v>
      </c>
      <c r="N172" s="185">
        <v>100</v>
      </c>
      <c r="O172" s="185">
        <v>0.02</v>
      </c>
      <c r="P172" s="185" t="s">
        <v>1514</v>
      </c>
      <c r="Q172" s="185">
        <v>0.06</v>
      </c>
      <c r="R172" s="185">
        <v>0</v>
      </c>
      <c r="S172" s="185">
        <v>0</v>
      </c>
      <c r="U172" s="185">
        <v>0</v>
      </c>
      <c r="V172" s="185">
        <v>0</v>
      </c>
      <c r="W172" s="185">
        <v>0</v>
      </c>
      <c r="Y172" s="185">
        <v>5.2499999999999998E-2</v>
      </c>
      <c r="Z172" s="185">
        <v>12</v>
      </c>
      <c r="AA172" s="185" t="s">
        <v>1483</v>
      </c>
      <c r="AB172" s="185">
        <v>0</v>
      </c>
      <c r="AC172" s="185">
        <v>1</v>
      </c>
      <c r="AD172" s="185">
        <v>2</v>
      </c>
      <c r="AF172" s="185" t="s">
        <v>1485</v>
      </c>
      <c r="AG172" s="185">
        <v>10</v>
      </c>
      <c r="AH172" s="185">
        <v>0</v>
      </c>
      <c r="AI172" s="185" t="s">
        <v>1554</v>
      </c>
      <c r="AJ172" s="185">
        <v>200</v>
      </c>
      <c r="AK172" s="185">
        <v>11</v>
      </c>
      <c r="AL172" s="185" t="s">
        <v>1485</v>
      </c>
      <c r="AM172" s="185">
        <v>0</v>
      </c>
      <c r="AN172" s="185">
        <v>0</v>
      </c>
      <c r="AO172" s="185">
        <v>2</v>
      </c>
      <c r="AP172" s="185">
        <v>1</v>
      </c>
      <c r="AQ172" s="185" t="str">
        <f t="shared" si="9"/>
        <v>F</v>
      </c>
      <c r="AR172" s="185" t="str">
        <f t="shared" si="10"/>
        <v xml:space="preserve"> </v>
      </c>
      <c r="AS172" s="185" t="str">
        <f t="shared" si="11"/>
        <v xml:space="preserve">10 CR 100 0 N1 F </v>
      </c>
    </row>
    <row r="173" spans="1:45" hidden="1" outlineLevel="3" x14ac:dyDescent="0.25">
      <c r="A173" s="185">
        <v>1</v>
      </c>
      <c r="B173" s="185">
        <v>5400007538</v>
      </c>
      <c r="C173" s="185" t="s">
        <v>1499</v>
      </c>
      <c r="D173" s="185" t="s">
        <v>1569</v>
      </c>
      <c r="E173" s="185">
        <v>200000</v>
      </c>
      <c r="F173" s="186">
        <v>186000</v>
      </c>
      <c r="G173" s="185">
        <v>0</v>
      </c>
      <c r="H173" s="185">
        <v>0</v>
      </c>
      <c r="I173" s="185">
        <v>0</v>
      </c>
      <c r="J173" s="185">
        <v>83019</v>
      </c>
      <c r="K173" s="185">
        <v>0</v>
      </c>
      <c r="L173" s="185">
        <v>0</v>
      </c>
      <c r="M173" s="185">
        <v>7.2499999999999995E-2</v>
      </c>
      <c r="N173" s="185">
        <v>100</v>
      </c>
      <c r="O173" s="185">
        <v>0.02</v>
      </c>
      <c r="P173" s="185" t="s">
        <v>1514</v>
      </c>
      <c r="Q173" s="185">
        <v>7.0000000000000007E-2</v>
      </c>
      <c r="R173" s="185">
        <v>0</v>
      </c>
      <c r="S173" s="185">
        <v>0</v>
      </c>
      <c r="U173" s="185">
        <v>0</v>
      </c>
      <c r="V173" s="185">
        <v>0</v>
      </c>
      <c r="W173" s="185">
        <v>0</v>
      </c>
      <c r="Y173" s="185">
        <v>5.2499999999999998E-2</v>
      </c>
      <c r="Z173" s="185">
        <v>12</v>
      </c>
      <c r="AA173" s="185" t="s">
        <v>1483</v>
      </c>
      <c r="AB173" s="185">
        <v>0</v>
      </c>
      <c r="AC173" s="185">
        <v>1</v>
      </c>
      <c r="AD173" s="185">
        <v>2</v>
      </c>
      <c r="AF173" s="185" t="s">
        <v>1485</v>
      </c>
      <c r="AG173" s="185">
        <v>10</v>
      </c>
      <c r="AH173" s="185">
        <v>0</v>
      </c>
      <c r="AI173" s="185" t="s">
        <v>1554</v>
      </c>
      <c r="AJ173" s="185">
        <v>200</v>
      </c>
      <c r="AK173" s="185">
        <v>11</v>
      </c>
      <c r="AL173" s="185" t="s">
        <v>1485</v>
      </c>
      <c r="AM173" s="185">
        <v>0</v>
      </c>
      <c r="AN173" s="185">
        <v>0</v>
      </c>
      <c r="AO173" s="185">
        <v>2</v>
      </c>
      <c r="AP173" s="185">
        <v>1</v>
      </c>
      <c r="AQ173" s="185" t="str">
        <f t="shared" si="9"/>
        <v>F</v>
      </c>
      <c r="AR173" s="185" t="str">
        <f t="shared" si="10"/>
        <v xml:space="preserve"> </v>
      </c>
      <c r="AS173" s="185" t="str">
        <f t="shared" si="11"/>
        <v xml:space="preserve">10 CR 100 0 N1 F </v>
      </c>
    </row>
    <row r="174" spans="1:45" hidden="1" outlineLevel="3" x14ac:dyDescent="0.25">
      <c r="A174" s="185">
        <v>1</v>
      </c>
      <c r="B174" s="185">
        <v>5400007589</v>
      </c>
      <c r="C174" s="185" t="s">
        <v>1561</v>
      </c>
      <c r="D174" s="185" t="s">
        <v>1569</v>
      </c>
      <c r="E174" s="185">
        <v>2500000</v>
      </c>
      <c r="F174" s="186">
        <v>800000</v>
      </c>
      <c r="G174" s="185">
        <v>0</v>
      </c>
      <c r="H174" s="185">
        <v>0</v>
      </c>
      <c r="I174" s="185">
        <v>0</v>
      </c>
      <c r="J174" s="185">
        <v>70119</v>
      </c>
      <c r="K174" s="185">
        <v>0</v>
      </c>
      <c r="L174" s="185">
        <v>0</v>
      </c>
      <c r="M174" s="185">
        <v>6.25E-2</v>
      </c>
      <c r="N174" s="185">
        <v>100</v>
      </c>
      <c r="O174" s="185">
        <v>0.01</v>
      </c>
      <c r="P174" s="185" t="s">
        <v>1514</v>
      </c>
      <c r="Q174" s="185">
        <v>4.4999999999999998E-2</v>
      </c>
      <c r="R174" s="185">
        <v>0</v>
      </c>
      <c r="S174" s="185">
        <v>0</v>
      </c>
      <c r="U174" s="185">
        <v>0</v>
      </c>
      <c r="V174" s="185">
        <v>0</v>
      </c>
      <c r="W174" s="185">
        <v>0</v>
      </c>
      <c r="Y174" s="185">
        <v>5.2499999999999998E-2</v>
      </c>
      <c r="Z174" s="185">
        <v>12</v>
      </c>
      <c r="AA174" s="185" t="s">
        <v>1483</v>
      </c>
      <c r="AB174" s="185">
        <v>0</v>
      </c>
      <c r="AC174" s="185">
        <v>1</v>
      </c>
      <c r="AD174" s="185">
        <v>2</v>
      </c>
      <c r="AF174" s="185" t="s">
        <v>1485</v>
      </c>
      <c r="AG174" s="185">
        <v>10</v>
      </c>
      <c r="AH174" s="185">
        <v>0</v>
      </c>
      <c r="AI174" s="185" t="s">
        <v>1554</v>
      </c>
      <c r="AJ174" s="185">
        <v>200</v>
      </c>
      <c r="AK174" s="185">
        <v>35</v>
      </c>
      <c r="AL174" s="185" t="s">
        <v>1485</v>
      </c>
      <c r="AM174" s="185">
        <v>0</v>
      </c>
      <c r="AN174" s="185">
        <v>0</v>
      </c>
      <c r="AO174" s="185">
        <v>2</v>
      </c>
      <c r="AP174" s="185">
        <v>1</v>
      </c>
      <c r="AQ174" s="185" t="str">
        <f t="shared" si="9"/>
        <v>F</v>
      </c>
      <c r="AR174" s="185" t="str">
        <f t="shared" si="10"/>
        <v xml:space="preserve"> </v>
      </c>
      <c r="AS174" s="185" t="str">
        <f t="shared" si="11"/>
        <v xml:space="preserve">10 CR 100 0 N1 F </v>
      </c>
    </row>
    <row r="175" spans="1:45" hidden="1" outlineLevel="3" x14ac:dyDescent="0.25">
      <c r="A175" s="185">
        <v>1</v>
      </c>
      <c r="B175" s="185">
        <v>5400007635</v>
      </c>
      <c r="C175" s="185" t="s">
        <v>1502</v>
      </c>
      <c r="D175" s="185" t="s">
        <v>1569</v>
      </c>
      <c r="E175" s="185">
        <v>3500000</v>
      </c>
      <c r="F175" s="186">
        <v>3500000</v>
      </c>
      <c r="G175" s="185">
        <v>0</v>
      </c>
      <c r="H175" s="185">
        <v>0</v>
      </c>
      <c r="I175" s="185">
        <v>0</v>
      </c>
      <c r="J175" s="185">
        <v>100518</v>
      </c>
      <c r="K175" s="185">
        <v>0</v>
      </c>
      <c r="L175" s="185">
        <v>0</v>
      </c>
      <c r="M175" s="185">
        <v>5.7500000000000002E-2</v>
      </c>
      <c r="N175" s="185">
        <v>100</v>
      </c>
      <c r="O175" s="185">
        <v>5.0000000000000001E-3</v>
      </c>
      <c r="P175" s="185" t="s">
        <v>1514</v>
      </c>
      <c r="Q175" s="185">
        <v>0.04</v>
      </c>
      <c r="R175" s="185">
        <v>0</v>
      </c>
      <c r="S175" s="185">
        <v>0</v>
      </c>
      <c r="U175" s="185">
        <v>0</v>
      </c>
      <c r="V175" s="185">
        <v>0</v>
      </c>
      <c r="W175" s="185">
        <v>0</v>
      </c>
      <c r="Y175" s="185">
        <v>5.2499999999999998E-2</v>
      </c>
      <c r="Z175" s="185">
        <v>12</v>
      </c>
      <c r="AA175" s="185" t="s">
        <v>1483</v>
      </c>
      <c r="AB175" s="185">
        <v>0</v>
      </c>
      <c r="AC175" s="185">
        <v>1</v>
      </c>
      <c r="AD175" s="185">
        <v>2</v>
      </c>
      <c r="AF175" s="185" t="s">
        <v>1485</v>
      </c>
      <c r="AG175" s="185">
        <v>10</v>
      </c>
      <c r="AH175" s="185">
        <v>0</v>
      </c>
      <c r="AI175" s="185" t="s">
        <v>1554</v>
      </c>
      <c r="AJ175" s="185">
        <v>200</v>
      </c>
      <c r="AK175" s="185">
        <v>35</v>
      </c>
      <c r="AL175" s="185" t="s">
        <v>1485</v>
      </c>
      <c r="AM175" s="185">
        <v>0</v>
      </c>
      <c r="AN175" s="185">
        <v>0</v>
      </c>
      <c r="AO175" s="185">
        <v>2</v>
      </c>
      <c r="AP175" s="185">
        <v>1</v>
      </c>
      <c r="AQ175" s="185" t="str">
        <f t="shared" si="9"/>
        <v>F</v>
      </c>
      <c r="AR175" s="185" t="str">
        <f t="shared" si="10"/>
        <v xml:space="preserve"> </v>
      </c>
      <c r="AS175" s="185" t="str">
        <f t="shared" si="11"/>
        <v xml:space="preserve">10 CR 100 0 N1 F </v>
      </c>
    </row>
    <row r="176" spans="1:45" hidden="1" outlineLevel="3" x14ac:dyDescent="0.25">
      <c r="A176" s="185">
        <v>1</v>
      </c>
      <c r="B176" s="185">
        <v>5400007708</v>
      </c>
      <c r="C176" s="185" t="s">
        <v>1509</v>
      </c>
      <c r="D176" s="185" t="s">
        <v>1569</v>
      </c>
      <c r="E176" s="185">
        <v>4500000</v>
      </c>
      <c r="F176" s="186">
        <v>3700000</v>
      </c>
      <c r="G176" s="185">
        <v>0</v>
      </c>
      <c r="H176" s="185">
        <v>0</v>
      </c>
      <c r="I176" s="185">
        <v>0</v>
      </c>
      <c r="J176" s="185">
        <v>40119</v>
      </c>
      <c r="K176" s="185">
        <v>0</v>
      </c>
      <c r="L176" s="185">
        <v>0</v>
      </c>
      <c r="M176" s="185">
        <v>6.7500000000000004E-2</v>
      </c>
      <c r="N176" s="185">
        <v>100</v>
      </c>
      <c r="O176" s="185">
        <v>1.4999999999999999E-2</v>
      </c>
      <c r="P176" s="185" t="s">
        <v>1514</v>
      </c>
      <c r="Q176" s="185">
        <v>0.05</v>
      </c>
      <c r="R176" s="185">
        <v>0</v>
      </c>
      <c r="S176" s="185">
        <v>0</v>
      </c>
      <c r="U176" s="185">
        <v>0</v>
      </c>
      <c r="V176" s="185">
        <v>0</v>
      </c>
      <c r="W176" s="185">
        <v>0</v>
      </c>
      <c r="Y176" s="185">
        <v>5.2499999999999998E-2</v>
      </c>
      <c r="Z176" s="185">
        <v>12</v>
      </c>
      <c r="AA176" s="185" t="s">
        <v>1483</v>
      </c>
      <c r="AB176" s="185">
        <v>0</v>
      </c>
      <c r="AC176" s="185">
        <v>1</v>
      </c>
      <c r="AD176" s="185">
        <v>2</v>
      </c>
      <c r="AF176" s="185" t="s">
        <v>1485</v>
      </c>
      <c r="AG176" s="185">
        <v>10</v>
      </c>
      <c r="AH176" s="185">
        <v>0</v>
      </c>
      <c r="AI176" s="185" t="s">
        <v>1554</v>
      </c>
      <c r="AJ176" s="185">
        <v>200</v>
      </c>
      <c r="AK176" s="185">
        <v>11</v>
      </c>
      <c r="AL176" s="185" t="s">
        <v>1485</v>
      </c>
      <c r="AM176" s="185">
        <v>0</v>
      </c>
      <c r="AN176" s="185">
        <v>0</v>
      </c>
      <c r="AO176" s="185">
        <v>2</v>
      </c>
      <c r="AP176" s="185">
        <v>1</v>
      </c>
      <c r="AQ176" s="185" t="str">
        <f t="shared" si="9"/>
        <v>F</v>
      </c>
      <c r="AR176" s="185" t="str">
        <f t="shared" si="10"/>
        <v xml:space="preserve"> </v>
      </c>
      <c r="AS176" s="185" t="str">
        <f t="shared" si="11"/>
        <v xml:space="preserve">10 CR 100 0 N1 F </v>
      </c>
    </row>
    <row r="177" spans="1:45" hidden="1" outlineLevel="3" x14ac:dyDescent="0.25">
      <c r="A177" s="185">
        <v>1</v>
      </c>
      <c r="B177" s="185">
        <v>5400007724</v>
      </c>
      <c r="C177" s="185" t="s">
        <v>1561</v>
      </c>
      <c r="D177" s="185" t="s">
        <v>1569</v>
      </c>
      <c r="E177" s="185">
        <v>250000</v>
      </c>
      <c r="F177" s="186">
        <v>95365</v>
      </c>
      <c r="G177" s="185">
        <v>0</v>
      </c>
      <c r="H177" s="185">
        <v>0</v>
      </c>
      <c r="I177" s="185">
        <v>0</v>
      </c>
      <c r="J177" s="185">
        <v>121918</v>
      </c>
      <c r="K177" s="185">
        <v>0</v>
      </c>
      <c r="L177" s="185">
        <v>0</v>
      </c>
      <c r="M177" s="185">
        <v>6.25E-2</v>
      </c>
      <c r="N177" s="185">
        <v>100</v>
      </c>
      <c r="O177" s="185">
        <v>0.01</v>
      </c>
      <c r="P177" s="185" t="s">
        <v>1514</v>
      </c>
      <c r="Q177" s="185">
        <v>4.4999999999999998E-2</v>
      </c>
      <c r="R177" s="185">
        <v>0</v>
      </c>
      <c r="S177" s="185">
        <v>0</v>
      </c>
      <c r="U177" s="185">
        <v>0</v>
      </c>
      <c r="V177" s="185">
        <v>0</v>
      </c>
      <c r="W177" s="185">
        <v>0</v>
      </c>
      <c r="Y177" s="185">
        <v>5.2499999999999998E-2</v>
      </c>
      <c r="Z177" s="185">
        <v>12</v>
      </c>
      <c r="AA177" s="185" t="s">
        <v>1483</v>
      </c>
      <c r="AB177" s="185">
        <v>0</v>
      </c>
      <c r="AC177" s="185">
        <v>1</v>
      </c>
      <c r="AD177" s="185">
        <v>2</v>
      </c>
      <c r="AF177" s="185" t="s">
        <v>1485</v>
      </c>
      <c r="AG177" s="185">
        <v>10</v>
      </c>
      <c r="AH177" s="185">
        <v>0</v>
      </c>
      <c r="AI177" s="185" t="s">
        <v>1554</v>
      </c>
      <c r="AJ177" s="185">
        <v>200</v>
      </c>
      <c r="AK177" s="185">
        <v>11</v>
      </c>
      <c r="AL177" s="185" t="s">
        <v>1485</v>
      </c>
      <c r="AM177" s="185">
        <v>0</v>
      </c>
      <c r="AN177" s="185">
        <v>0</v>
      </c>
      <c r="AO177" s="185">
        <v>2</v>
      </c>
      <c r="AP177" s="185">
        <v>1</v>
      </c>
      <c r="AQ177" s="185" t="str">
        <f t="shared" si="9"/>
        <v>F</v>
      </c>
      <c r="AR177" s="185" t="str">
        <f t="shared" si="10"/>
        <v xml:space="preserve"> </v>
      </c>
      <c r="AS177" s="185" t="str">
        <f t="shared" si="11"/>
        <v xml:space="preserve">10 CR 100 0 N1 F </v>
      </c>
    </row>
    <row r="178" spans="1:45" hidden="1" outlineLevel="3" x14ac:dyDescent="0.25">
      <c r="A178" s="185">
        <v>1</v>
      </c>
      <c r="B178" s="185">
        <v>5400007767</v>
      </c>
      <c r="C178" s="185" t="s">
        <v>1495</v>
      </c>
      <c r="D178" s="185" t="s">
        <v>1569</v>
      </c>
      <c r="E178" s="185">
        <v>1000000</v>
      </c>
      <c r="F178" s="186">
        <v>576727.78</v>
      </c>
      <c r="G178" s="185">
        <v>0</v>
      </c>
      <c r="H178" s="185">
        <v>0</v>
      </c>
      <c r="I178" s="185">
        <v>0</v>
      </c>
      <c r="J178" s="185">
        <v>33019</v>
      </c>
      <c r="K178" s="185">
        <v>0</v>
      </c>
      <c r="L178" s="185">
        <v>0</v>
      </c>
      <c r="M178" s="185">
        <v>6.25E-2</v>
      </c>
      <c r="N178" s="185">
        <v>100</v>
      </c>
      <c r="O178" s="185">
        <v>0.01</v>
      </c>
      <c r="P178" s="185" t="s">
        <v>1514</v>
      </c>
      <c r="Q178" s="185">
        <v>0.05</v>
      </c>
      <c r="R178" s="185">
        <v>0</v>
      </c>
      <c r="S178" s="185">
        <v>0</v>
      </c>
      <c r="U178" s="185">
        <v>0</v>
      </c>
      <c r="V178" s="185">
        <v>0</v>
      </c>
      <c r="W178" s="185">
        <v>0</v>
      </c>
      <c r="Y178" s="185">
        <v>5.2499999999999998E-2</v>
      </c>
      <c r="Z178" s="185">
        <v>12</v>
      </c>
      <c r="AA178" s="185" t="s">
        <v>1483</v>
      </c>
      <c r="AB178" s="185">
        <v>0</v>
      </c>
      <c r="AC178" s="185">
        <v>1</v>
      </c>
      <c r="AD178" s="185">
        <v>2</v>
      </c>
      <c r="AF178" s="185" t="s">
        <v>1485</v>
      </c>
      <c r="AG178" s="185">
        <v>10</v>
      </c>
      <c r="AH178" s="185">
        <v>0</v>
      </c>
      <c r="AI178" s="185" t="s">
        <v>1554</v>
      </c>
      <c r="AJ178" s="185">
        <v>200</v>
      </c>
      <c r="AK178" s="185">
        <v>11</v>
      </c>
      <c r="AL178" s="185" t="s">
        <v>1485</v>
      </c>
      <c r="AM178" s="185">
        <v>0</v>
      </c>
      <c r="AN178" s="185">
        <v>0</v>
      </c>
      <c r="AO178" s="185">
        <v>2</v>
      </c>
      <c r="AP178" s="185">
        <v>1</v>
      </c>
      <c r="AQ178" s="185" t="str">
        <f t="shared" si="9"/>
        <v>F</v>
      </c>
      <c r="AR178" s="185" t="str">
        <f t="shared" si="10"/>
        <v xml:space="preserve"> </v>
      </c>
      <c r="AS178" s="185" t="str">
        <f t="shared" si="11"/>
        <v xml:space="preserve">10 CR 100 0 N1 F </v>
      </c>
    </row>
    <row r="179" spans="1:45" hidden="1" outlineLevel="3" x14ac:dyDescent="0.25">
      <c r="A179" s="185">
        <v>1</v>
      </c>
      <c r="B179" s="185">
        <v>5400007775</v>
      </c>
      <c r="C179" s="185" t="s">
        <v>1509</v>
      </c>
      <c r="D179" s="185" t="s">
        <v>1569</v>
      </c>
      <c r="E179" s="185">
        <v>1300000</v>
      </c>
      <c r="F179" s="186">
        <v>988115</v>
      </c>
      <c r="G179" s="185">
        <v>0</v>
      </c>
      <c r="H179" s="185">
        <v>0</v>
      </c>
      <c r="I179" s="185">
        <v>0</v>
      </c>
      <c r="J179" s="185">
        <v>120118</v>
      </c>
      <c r="K179" s="185">
        <v>0</v>
      </c>
      <c r="L179" s="185">
        <v>0</v>
      </c>
      <c r="M179" s="185">
        <v>6.5000000000000002E-2</v>
      </c>
      <c r="N179" s="185">
        <v>100</v>
      </c>
      <c r="O179" s="185">
        <v>1.2500000000000001E-2</v>
      </c>
      <c r="P179" s="185" t="s">
        <v>1514</v>
      </c>
      <c r="Q179" s="185">
        <v>5.5E-2</v>
      </c>
      <c r="R179" s="185">
        <v>0</v>
      </c>
      <c r="S179" s="185">
        <v>0</v>
      </c>
      <c r="U179" s="185">
        <v>0</v>
      </c>
      <c r="V179" s="185">
        <v>0</v>
      </c>
      <c r="W179" s="185">
        <v>0</v>
      </c>
      <c r="Y179" s="185">
        <v>5.2499999999999998E-2</v>
      </c>
      <c r="Z179" s="185">
        <v>12</v>
      </c>
      <c r="AA179" s="185" t="s">
        <v>1483</v>
      </c>
      <c r="AB179" s="185">
        <v>0</v>
      </c>
      <c r="AC179" s="185">
        <v>1</v>
      </c>
      <c r="AD179" s="185">
        <v>2</v>
      </c>
      <c r="AF179" s="185" t="s">
        <v>1485</v>
      </c>
      <c r="AG179" s="185">
        <v>10</v>
      </c>
      <c r="AH179" s="185">
        <v>0</v>
      </c>
      <c r="AI179" s="185" t="s">
        <v>1554</v>
      </c>
      <c r="AJ179" s="185">
        <v>200</v>
      </c>
      <c r="AK179" s="185">
        <v>11</v>
      </c>
      <c r="AL179" s="185" t="s">
        <v>1485</v>
      </c>
      <c r="AM179" s="185">
        <v>0</v>
      </c>
      <c r="AN179" s="185">
        <v>0</v>
      </c>
      <c r="AO179" s="185">
        <v>2</v>
      </c>
      <c r="AP179" s="185">
        <v>1</v>
      </c>
      <c r="AQ179" s="185" t="str">
        <f t="shared" si="9"/>
        <v>F</v>
      </c>
      <c r="AR179" s="185" t="str">
        <f t="shared" si="10"/>
        <v xml:space="preserve"> </v>
      </c>
      <c r="AS179" s="185" t="str">
        <f t="shared" si="11"/>
        <v xml:space="preserve">10 CR 100 0 N1 F </v>
      </c>
    </row>
    <row r="180" spans="1:45" hidden="1" outlineLevel="3" x14ac:dyDescent="0.25">
      <c r="A180" s="185">
        <v>1</v>
      </c>
      <c r="B180" s="185">
        <v>5400007449</v>
      </c>
      <c r="C180" s="185" t="s">
        <v>1495</v>
      </c>
      <c r="D180" s="185" t="s">
        <v>1569</v>
      </c>
      <c r="E180" s="185">
        <v>250000</v>
      </c>
      <c r="F180" s="186">
        <v>249880.24</v>
      </c>
      <c r="G180" s="185">
        <v>0</v>
      </c>
      <c r="H180" s="185">
        <v>0</v>
      </c>
      <c r="I180" s="185">
        <v>0</v>
      </c>
      <c r="J180" s="185">
        <v>120518</v>
      </c>
      <c r="K180" s="185">
        <v>0</v>
      </c>
      <c r="L180" s="185">
        <v>0</v>
      </c>
      <c r="M180" s="185">
        <v>6.25E-2</v>
      </c>
      <c r="N180" s="185">
        <v>100</v>
      </c>
      <c r="O180" s="185">
        <v>0.01</v>
      </c>
      <c r="P180" s="185" t="s">
        <v>1514</v>
      </c>
      <c r="Q180" s="185">
        <v>4.7500000000000001E-2</v>
      </c>
      <c r="R180" s="185">
        <v>0</v>
      </c>
      <c r="S180" s="185">
        <v>0</v>
      </c>
      <c r="U180" s="185">
        <v>0</v>
      </c>
      <c r="V180" s="185">
        <v>0</v>
      </c>
      <c r="W180" s="185">
        <v>0</v>
      </c>
      <c r="Y180" s="185">
        <v>5.2499999999999998E-2</v>
      </c>
      <c r="Z180" s="185">
        <v>12</v>
      </c>
      <c r="AA180" s="185" t="s">
        <v>1483</v>
      </c>
      <c r="AB180" s="185">
        <v>0</v>
      </c>
      <c r="AC180" s="185">
        <v>1</v>
      </c>
      <c r="AD180" s="185">
        <v>2</v>
      </c>
      <c r="AF180" s="185" t="s">
        <v>1485</v>
      </c>
      <c r="AG180" s="185">
        <v>10</v>
      </c>
      <c r="AH180" s="185">
        <v>0</v>
      </c>
      <c r="AI180" s="185" t="s">
        <v>1554</v>
      </c>
      <c r="AJ180" s="185">
        <v>200</v>
      </c>
      <c r="AK180" s="185">
        <v>11</v>
      </c>
      <c r="AL180" s="185" t="s">
        <v>1485</v>
      </c>
      <c r="AM180" s="185">
        <v>0</v>
      </c>
      <c r="AN180" s="185">
        <v>0</v>
      </c>
      <c r="AO180" s="185">
        <v>2</v>
      </c>
      <c r="AP180" s="185">
        <v>1</v>
      </c>
      <c r="AQ180" s="185" t="str">
        <f t="shared" si="9"/>
        <v>F</v>
      </c>
      <c r="AR180" s="185" t="str">
        <f t="shared" si="10"/>
        <v xml:space="preserve"> </v>
      </c>
      <c r="AS180" s="185" t="str">
        <f t="shared" si="11"/>
        <v xml:space="preserve">10 CR 100 0 N1 F </v>
      </c>
    </row>
    <row r="181" spans="1:45" hidden="1" outlineLevel="3" x14ac:dyDescent="0.25">
      <c r="A181" s="185">
        <v>1</v>
      </c>
      <c r="B181" s="185">
        <v>5400007899</v>
      </c>
      <c r="C181" s="185" t="s">
        <v>1509</v>
      </c>
      <c r="D181" s="185" t="s">
        <v>1569</v>
      </c>
      <c r="E181" s="185">
        <v>1200000</v>
      </c>
      <c r="F181" s="186">
        <v>1154148.94</v>
      </c>
      <c r="G181" s="185">
        <v>0</v>
      </c>
      <c r="H181" s="185">
        <v>0</v>
      </c>
      <c r="I181" s="185">
        <v>0</v>
      </c>
      <c r="J181" s="185">
        <v>12319</v>
      </c>
      <c r="K181" s="185">
        <v>0</v>
      </c>
      <c r="L181" s="185">
        <v>0</v>
      </c>
      <c r="M181" s="185">
        <v>6.25E-2</v>
      </c>
      <c r="N181" s="185">
        <v>100</v>
      </c>
      <c r="O181" s="185">
        <v>0.01</v>
      </c>
      <c r="P181" s="185" t="s">
        <v>1514</v>
      </c>
      <c r="Q181" s="185">
        <v>5.5E-2</v>
      </c>
      <c r="R181" s="185">
        <v>0</v>
      </c>
      <c r="S181" s="185">
        <v>0</v>
      </c>
      <c r="U181" s="185">
        <v>0</v>
      </c>
      <c r="V181" s="185">
        <v>0</v>
      </c>
      <c r="W181" s="185">
        <v>0</v>
      </c>
      <c r="Y181" s="185">
        <v>5.2499999999999998E-2</v>
      </c>
      <c r="Z181" s="185">
        <v>12</v>
      </c>
      <c r="AA181" s="185" t="s">
        <v>1483</v>
      </c>
      <c r="AB181" s="185">
        <v>0</v>
      </c>
      <c r="AC181" s="185">
        <v>1</v>
      </c>
      <c r="AD181" s="185">
        <v>2</v>
      </c>
      <c r="AF181" s="185" t="s">
        <v>1485</v>
      </c>
      <c r="AG181" s="185">
        <v>10</v>
      </c>
      <c r="AH181" s="185">
        <v>0</v>
      </c>
      <c r="AI181" s="185" t="s">
        <v>1554</v>
      </c>
      <c r="AJ181" s="185">
        <v>200</v>
      </c>
      <c r="AK181" s="185">
        <v>11</v>
      </c>
      <c r="AL181" s="185" t="s">
        <v>1485</v>
      </c>
      <c r="AM181" s="185">
        <v>0</v>
      </c>
      <c r="AN181" s="185">
        <v>0</v>
      </c>
      <c r="AO181" s="185">
        <v>2</v>
      </c>
      <c r="AP181" s="185">
        <v>1</v>
      </c>
      <c r="AQ181" s="185" t="str">
        <f t="shared" si="9"/>
        <v>F</v>
      </c>
      <c r="AR181" s="185" t="str">
        <f t="shared" si="10"/>
        <v xml:space="preserve"> </v>
      </c>
      <c r="AS181" s="185" t="str">
        <f t="shared" si="11"/>
        <v xml:space="preserve">10 CR 100 0 N1 F </v>
      </c>
    </row>
    <row r="182" spans="1:45" hidden="1" outlineLevel="3" x14ac:dyDescent="0.25">
      <c r="A182" s="185">
        <v>1</v>
      </c>
      <c r="B182" s="185">
        <v>5400007910</v>
      </c>
      <c r="C182" s="185" t="s">
        <v>1561</v>
      </c>
      <c r="D182" s="185" t="s">
        <v>1569</v>
      </c>
      <c r="E182" s="185">
        <v>500000</v>
      </c>
      <c r="F182" s="186">
        <v>132975.99</v>
      </c>
      <c r="G182" s="185">
        <v>0</v>
      </c>
      <c r="H182" s="185">
        <v>0</v>
      </c>
      <c r="I182" s="185">
        <v>0</v>
      </c>
      <c r="J182" s="185">
        <v>11119</v>
      </c>
      <c r="K182" s="185">
        <v>0</v>
      </c>
      <c r="L182" s="185">
        <v>0</v>
      </c>
      <c r="M182" s="185">
        <v>5.7500000000000002E-2</v>
      </c>
      <c r="N182" s="185">
        <v>100</v>
      </c>
      <c r="O182" s="185">
        <v>5.0000000000000001E-3</v>
      </c>
      <c r="P182" s="185" t="s">
        <v>1514</v>
      </c>
      <c r="Q182" s="185">
        <v>0.04</v>
      </c>
      <c r="R182" s="185">
        <v>0</v>
      </c>
      <c r="S182" s="185">
        <v>0</v>
      </c>
      <c r="U182" s="185">
        <v>0</v>
      </c>
      <c r="V182" s="185">
        <v>0</v>
      </c>
      <c r="W182" s="185">
        <v>0</v>
      </c>
      <c r="Y182" s="185">
        <v>5.2499999999999998E-2</v>
      </c>
      <c r="Z182" s="185">
        <v>12</v>
      </c>
      <c r="AA182" s="185" t="s">
        <v>1483</v>
      </c>
      <c r="AB182" s="185">
        <v>0</v>
      </c>
      <c r="AC182" s="185">
        <v>1</v>
      </c>
      <c r="AD182" s="185">
        <v>2</v>
      </c>
      <c r="AF182" s="185" t="s">
        <v>1485</v>
      </c>
      <c r="AG182" s="185">
        <v>10</v>
      </c>
      <c r="AH182" s="185">
        <v>0</v>
      </c>
      <c r="AI182" s="185" t="s">
        <v>1554</v>
      </c>
      <c r="AJ182" s="185">
        <v>200</v>
      </c>
      <c r="AK182" s="185">
        <v>11</v>
      </c>
      <c r="AL182" s="185" t="s">
        <v>1485</v>
      </c>
      <c r="AM182" s="185">
        <v>0</v>
      </c>
      <c r="AN182" s="185">
        <v>0</v>
      </c>
      <c r="AO182" s="185">
        <v>2</v>
      </c>
      <c r="AP182" s="185">
        <v>1</v>
      </c>
      <c r="AQ182" s="185" t="str">
        <f t="shared" si="9"/>
        <v>F</v>
      </c>
      <c r="AR182" s="185" t="str">
        <f t="shared" si="10"/>
        <v xml:space="preserve"> </v>
      </c>
      <c r="AS182" s="185" t="str">
        <f t="shared" si="11"/>
        <v xml:space="preserve">10 CR 100 0 N1 F </v>
      </c>
    </row>
    <row r="183" spans="1:45" hidden="1" outlineLevel="3" x14ac:dyDescent="0.25">
      <c r="A183" s="185">
        <v>1</v>
      </c>
      <c r="B183" s="185">
        <v>5400007953</v>
      </c>
      <c r="C183" s="185" t="s">
        <v>1495</v>
      </c>
      <c r="D183" s="185" t="s">
        <v>1569</v>
      </c>
      <c r="E183" s="185">
        <v>500000</v>
      </c>
      <c r="F183" s="186">
        <v>400000</v>
      </c>
      <c r="G183" s="185">
        <v>0</v>
      </c>
      <c r="H183" s="185">
        <v>0</v>
      </c>
      <c r="I183" s="185">
        <v>0</v>
      </c>
      <c r="J183" s="185">
        <v>12719</v>
      </c>
      <c r="K183" s="185">
        <v>0</v>
      </c>
      <c r="L183" s="185">
        <v>0</v>
      </c>
      <c r="M183" s="185">
        <v>5.7500000000000002E-2</v>
      </c>
      <c r="N183" s="185">
        <v>100</v>
      </c>
      <c r="O183" s="185">
        <v>5.0000000000000001E-3</v>
      </c>
      <c r="P183" s="185" t="s">
        <v>1514</v>
      </c>
      <c r="Q183" s="185">
        <v>0.05</v>
      </c>
      <c r="R183" s="185">
        <v>0</v>
      </c>
      <c r="S183" s="185">
        <v>0</v>
      </c>
      <c r="U183" s="185">
        <v>0</v>
      </c>
      <c r="V183" s="185">
        <v>0</v>
      </c>
      <c r="W183" s="185">
        <v>0</v>
      </c>
      <c r="Y183" s="185">
        <v>5.2499999999999998E-2</v>
      </c>
      <c r="Z183" s="185">
        <v>12</v>
      </c>
      <c r="AA183" s="185" t="s">
        <v>1483</v>
      </c>
      <c r="AB183" s="185">
        <v>0</v>
      </c>
      <c r="AC183" s="185">
        <v>1</v>
      </c>
      <c r="AD183" s="185">
        <v>2</v>
      </c>
      <c r="AF183" s="185" t="s">
        <v>1485</v>
      </c>
      <c r="AG183" s="185">
        <v>10</v>
      </c>
      <c r="AH183" s="185">
        <v>0</v>
      </c>
      <c r="AI183" s="185" t="s">
        <v>1554</v>
      </c>
      <c r="AJ183" s="185">
        <v>200</v>
      </c>
      <c r="AK183" s="185">
        <v>11</v>
      </c>
      <c r="AL183" s="185" t="s">
        <v>1485</v>
      </c>
      <c r="AM183" s="185">
        <v>0</v>
      </c>
      <c r="AN183" s="185">
        <v>0</v>
      </c>
      <c r="AO183" s="185">
        <v>2</v>
      </c>
      <c r="AP183" s="185">
        <v>1</v>
      </c>
      <c r="AQ183" s="185" t="str">
        <f t="shared" si="9"/>
        <v>F</v>
      </c>
      <c r="AR183" s="185" t="str">
        <f t="shared" si="10"/>
        <v xml:space="preserve"> </v>
      </c>
      <c r="AS183" s="185" t="str">
        <f t="shared" si="11"/>
        <v xml:space="preserve">10 CR 100 0 N1 F </v>
      </c>
    </row>
    <row r="184" spans="1:45" hidden="1" outlineLevel="3" x14ac:dyDescent="0.25">
      <c r="A184" s="185">
        <v>1</v>
      </c>
      <c r="B184" s="185">
        <v>5400007961</v>
      </c>
      <c r="C184" s="185" t="s">
        <v>1499</v>
      </c>
      <c r="D184" s="185" t="s">
        <v>1569</v>
      </c>
      <c r="E184" s="185">
        <v>1000000</v>
      </c>
      <c r="F184" s="186">
        <v>1000000</v>
      </c>
      <c r="G184" s="185">
        <v>0</v>
      </c>
      <c r="H184" s="185">
        <v>0</v>
      </c>
      <c r="I184" s="185">
        <v>0</v>
      </c>
      <c r="J184" s="185">
        <v>52719</v>
      </c>
      <c r="K184" s="185">
        <v>0</v>
      </c>
      <c r="L184" s="185">
        <v>0</v>
      </c>
      <c r="M184" s="185">
        <v>6.25E-2</v>
      </c>
      <c r="N184" s="185">
        <v>100</v>
      </c>
      <c r="O184" s="185">
        <v>0.01</v>
      </c>
      <c r="P184" s="185" t="s">
        <v>1514</v>
      </c>
      <c r="Q184" s="185">
        <v>0.05</v>
      </c>
      <c r="R184" s="185">
        <v>0</v>
      </c>
      <c r="S184" s="185">
        <v>0</v>
      </c>
      <c r="U184" s="185">
        <v>0</v>
      </c>
      <c r="V184" s="185">
        <v>0</v>
      </c>
      <c r="W184" s="185">
        <v>0</v>
      </c>
      <c r="Y184" s="185">
        <v>5.2499999999999998E-2</v>
      </c>
      <c r="Z184" s="185">
        <v>12</v>
      </c>
      <c r="AA184" s="185" t="s">
        <v>1483</v>
      </c>
      <c r="AB184" s="185">
        <v>0</v>
      </c>
      <c r="AC184" s="185">
        <v>1</v>
      </c>
      <c r="AD184" s="185">
        <v>2</v>
      </c>
      <c r="AF184" s="185" t="s">
        <v>1485</v>
      </c>
      <c r="AG184" s="185">
        <v>10</v>
      </c>
      <c r="AH184" s="185">
        <v>0</v>
      </c>
      <c r="AI184" s="185" t="s">
        <v>1554</v>
      </c>
      <c r="AJ184" s="185">
        <v>200</v>
      </c>
      <c r="AK184" s="185">
        <v>11</v>
      </c>
      <c r="AL184" s="185" t="s">
        <v>1485</v>
      </c>
      <c r="AM184" s="185">
        <v>0</v>
      </c>
      <c r="AN184" s="185">
        <v>0</v>
      </c>
      <c r="AO184" s="185">
        <v>2</v>
      </c>
      <c r="AP184" s="185">
        <v>1</v>
      </c>
      <c r="AQ184" s="185" t="str">
        <f t="shared" si="9"/>
        <v>F</v>
      </c>
      <c r="AR184" s="185" t="str">
        <f t="shared" si="10"/>
        <v xml:space="preserve"> </v>
      </c>
      <c r="AS184" s="185" t="str">
        <f t="shared" si="11"/>
        <v xml:space="preserve">10 CR 100 0 N1 F </v>
      </c>
    </row>
    <row r="185" spans="1:45" hidden="1" outlineLevel="3" x14ac:dyDescent="0.25">
      <c r="A185" s="185">
        <v>1</v>
      </c>
      <c r="B185" s="185">
        <v>5400008003</v>
      </c>
      <c r="C185" s="185" t="s">
        <v>1502</v>
      </c>
      <c r="D185" s="185" t="s">
        <v>1569</v>
      </c>
      <c r="E185" s="185">
        <v>600000</v>
      </c>
      <c r="F185" s="186">
        <v>594345.84</v>
      </c>
      <c r="G185" s="185">
        <v>0</v>
      </c>
      <c r="H185" s="185">
        <v>0</v>
      </c>
      <c r="I185" s="185">
        <v>0</v>
      </c>
      <c r="J185" s="185">
        <v>22019</v>
      </c>
      <c r="K185" s="185">
        <v>0</v>
      </c>
      <c r="L185" s="185">
        <v>0</v>
      </c>
      <c r="M185" s="185">
        <v>6.25E-2</v>
      </c>
      <c r="N185" s="185">
        <v>100</v>
      </c>
      <c r="O185" s="185">
        <v>0.01</v>
      </c>
      <c r="P185" s="185" t="s">
        <v>1514</v>
      </c>
      <c r="Q185" s="185">
        <v>0.05</v>
      </c>
      <c r="R185" s="185">
        <v>0</v>
      </c>
      <c r="S185" s="185">
        <v>0</v>
      </c>
      <c r="U185" s="185">
        <v>0</v>
      </c>
      <c r="V185" s="185">
        <v>0</v>
      </c>
      <c r="W185" s="185">
        <v>0</v>
      </c>
      <c r="Y185" s="185">
        <v>5.2499999999999998E-2</v>
      </c>
      <c r="Z185" s="185">
        <v>12</v>
      </c>
      <c r="AA185" s="185" t="s">
        <v>1483</v>
      </c>
      <c r="AB185" s="185">
        <v>0</v>
      </c>
      <c r="AC185" s="185">
        <v>1</v>
      </c>
      <c r="AD185" s="185">
        <v>2</v>
      </c>
      <c r="AF185" s="185" t="s">
        <v>1485</v>
      </c>
      <c r="AG185" s="185">
        <v>10</v>
      </c>
      <c r="AH185" s="185">
        <v>0</v>
      </c>
      <c r="AI185" s="185" t="s">
        <v>1554</v>
      </c>
      <c r="AJ185" s="185">
        <v>211</v>
      </c>
      <c r="AK185" s="185">
        <v>11</v>
      </c>
      <c r="AL185" s="185" t="s">
        <v>1485</v>
      </c>
      <c r="AM185" s="185">
        <v>0</v>
      </c>
      <c r="AN185" s="185">
        <v>0</v>
      </c>
      <c r="AO185" s="185">
        <v>2</v>
      </c>
      <c r="AP185" s="185">
        <v>1</v>
      </c>
      <c r="AQ185" s="185" t="str">
        <f t="shared" si="9"/>
        <v>F</v>
      </c>
      <c r="AR185" s="185" t="str">
        <f t="shared" si="10"/>
        <v xml:space="preserve"> </v>
      </c>
      <c r="AS185" s="185" t="str">
        <f t="shared" si="11"/>
        <v xml:space="preserve">10 CR 100 0 N1 F </v>
      </c>
    </row>
    <row r="186" spans="1:45" hidden="1" outlineLevel="3" x14ac:dyDescent="0.25">
      <c r="A186" s="185">
        <v>1</v>
      </c>
      <c r="B186" s="185">
        <v>5400008062</v>
      </c>
      <c r="C186" s="185" t="s">
        <v>1563</v>
      </c>
      <c r="D186" s="185" t="s">
        <v>1569</v>
      </c>
      <c r="E186" s="185">
        <v>3000000</v>
      </c>
      <c r="F186" s="186">
        <v>2595281.9500000002</v>
      </c>
      <c r="G186" s="185">
        <v>0</v>
      </c>
      <c r="H186" s="185">
        <v>0</v>
      </c>
      <c r="I186" s="185">
        <v>0</v>
      </c>
      <c r="J186" s="185">
        <v>80219</v>
      </c>
      <c r="K186" s="185">
        <v>0</v>
      </c>
      <c r="L186" s="185">
        <v>0</v>
      </c>
      <c r="M186" s="185">
        <v>5.7500000000000002E-2</v>
      </c>
      <c r="N186" s="185">
        <v>100</v>
      </c>
      <c r="O186" s="185">
        <v>5.0000000000000001E-3</v>
      </c>
      <c r="P186" s="185" t="s">
        <v>1514</v>
      </c>
      <c r="Q186" s="185">
        <v>4.2500000000000003E-2</v>
      </c>
      <c r="R186" s="185">
        <v>0</v>
      </c>
      <c r="S186" s="185">
        <v>0</v>
      </c>
      <c r="U186" s="185">
        <v>0</v>
      </c>
      <c r="V186" s="185">
        <v>0</v>
      </c>
      <c r="W186" s="185">
        <v>0</v>
      </c>
      <c r="Y186" s="185">
        <v>5.2499999999999998E-2</v>
      </c>
      <c r="Z186" s="185">
        <v>12</v>
      </c>
      <c r="AA186" s="185" t="s">
        <v>1483</v>
      </c>
      <c r="AB186" s="185">
        <v>0</v>
      </c>
      <c r="AC186" s="185">
        <v>1</v>
      </c>
      <c r="AD186" s="185">
        <v>2</v>
      </c>
      <c r="AF186" s="185" t="s">
        <v>1485</v>
      </c>
      <c r="AG186" s="185">
        <v>10</v>
      </c>
      <c r="AH186" s="185">
        <v>0</v>
      </c>
      <c r="AI186" s="185" t="s">
        <v>1554</v>
      </c>
      <c r="AJ186" s="185">
        <v>200</v>
      </c>
      <c r="AK186" s="185">
        <v>11</v>
      </c>
      <c r="AL186" s="185" t="s">
        <v>1485</v>
      </c>
      <c r="AM186" s="185">
        <v>0</v>
      </c>
      <c r="AN186" s="185">
        <v>0</v>
      </c>
      <c r="AO186" s="185">
        <v>2</v>
      </c>
      <c r="AP186" s="185">
        <v>1</v>
      </c>
      <c r="AQ186" s="185" t="str">
        <f t="shared" si="9"/>
        <v>F</v>
      </c>
      <c r="AR186" s="185" t="str">
        <f t="shared" si="10"/>
        <v xml:space="preserve"> </v>
      </c>
      <c r="AS186" s="185" t="str">
        <f t="shared" si="11"/>
        <v xml:space="preserve">10 CR 100 0 N1 F </v>
      </c>
    </row>
    <row r="187" spans="1:45" hidden="1" outlineLevel="3" x14ac:dyDescent="0.25">
      <c r="A187" s="185">
        <v>1</v>
      </c>
      <c r="B187" s="185">
        <v>5400008135</v>
      </c>
      <c r="C187" s="185" t="s">
        <v>1563</v>
      </c>
      <c r="D187" s="185" t="s">
        <v>1569</v>
      </c>
      <c r="E187" s="185">
        <v>1500000</v>
      </c>
      <c r="F187" s="186">
        <v>163750</v>
      </c>
      <c r="G187" s="185">
        <v>0</v>
      </c>
      <c r="H187" s="185">
        <v>0</v>
      </c>
      <c r="I187" s="185">
        <v>0</v>
      </c>
      <c r="J187" s="185">
        <v>70119</v>
      </c>
      <c r="K187" s="185">
        <v>0</v>
      </c>
      <c r="L187" s="185">
        <v>0</v>
      </c>
      <c r="M187" s="185">
        <v>6.25E-2</v>
      </c>
      <c r="N187" s="185">
        <v>100</v>
      </c>
      <c r="O187" s="185">
        <v>0.01</v>
      </c>
      <c r="P187" s="185" t="s">
        <v>1514</v>
      </c>
      <c r="Q187" s="185">
        <v>0.05</v>
      </c>
      <c r="R187" s="185">
        <v>0</v>
      </c>
      <c r="S187" s="185">
        <v>0</v>
      </c>
      <c r="U187" s="185">
        <v>0</v>
      </c>
      <c r="V187" s="185">
        <v>0</v>
      </c>
      <c r="W187" s="185">
        <v>0</v>
      </c>
      <c r="Y187" s="185">
        <v>5.2499999999999998E-2</v>
      </c>
      <c r="Z187" s="185">
        <v>13</v>
      </c>
      <c r="AA187" s="185" t="s">
        <v>1483</v>
      </c>
      <c r="AB187" s="185">
        <v>0</v>
      </c>
      <c r="AC187" s="185">
        <v>1</v>
      </c>
      <c r="AD187" s="185">
        <v>2</v>
      </c>
      <c r="AF187" s="185" t="s">
        <v>1485</v>
      </c>
      <c r="AG187" s="185">
        <v>10</v>
      </c>
      <c r="AH187" s="185">
        <v>0</v>
      </c>
      <c r="AI187" s="185" t="s">
        <v>1554</v>
      </c>
      <c r="AJ187" s="185">
        <v>200</v>
      </c>
      <c r="AK187" s="185">
        <v>11</v>
      </c>
      <c r="AL187" s="185" t="s">
        <v>1485</v>
      </c>
      <c r="AM187" s="185">
        <v>0</v>
      </c>
      <c r="AN187" s="185">
        <v>0</v>
      </c>
      <c r="AO187" s="185">
        <v>2</v>
      </c>
      <c r="AP187" s="185">
        <v>1</v>
      </c>
      <c r="AQ187" s="185" t="str">
        <f t="shared" si="9"/>
        <v>F</v>
      </c>
      <c r="AR187" s="185" t="str">
        <f t="shared" si="10"/>
        <v xml:space="preserve"> </v>
      </c>
      <c r="AS187" s="185" t="str">
        <f t="shared" si="11"/>
        <v xml:space="preserve">10 CR 100 0 N1 F </v>
      </c>
    </row>
    <row r="188" spans="1:45" hidden="1" outlineLevel="3" x14ac:dyDescent="0.25">
      <c r="A188" s="185">
        <v>1</v>
      </c>
      <c r="B188" s="185">
        <v>5400008178</v>
      </c>
      <c r="C188" s="185" t="s">
        <v>1495</v>
      </c>
      <c r="D188" s="185" t="s">
        <v>1569</v>
      </c>
      <c r="E188" s="185">
        <v>700000</v>
      </c>
      <c r="F188" s="186">
        <v>195000</v>
      </c>
      <c r="G188" s="185">
        <v>0</v>
      </c>
      <c r="H188" s="185">
        <v>0</v>
      </c>
      <c r="I188" s="185">
        <v>0</v>
      </c>
      <c r="J188" s="185">
        <v>42019</v>
      </c>
      <c r="K188" s="185">
        <v>0</v>
      </c>
      <c r="L188" s="185">
        <v>0</v>
      </c>
      <c r="M188" s="185">
        <v>0.06</v>
      </c>
      <c r="N188" s="185">
        <v>100</v>
      </c>
      <c r="O188" s="185">
        <v>7.4999999999999997E-3</v>
      </c>
      <c r="P188" s="185" t="s">
        <v>1514</v>
      </c>
      <c r="Q188" s="185">
        <v>4.2500000000000003E-2</v>
      </c>
      <c r="R188" s="185">
        <v>0</v>
      </c>
      <c r="S188" s="185">
        <v>0</v>
      </c>
      <c r="U188" s="185">
        <v>0</v>
      </c>
      <c r="V188" s="185">
        <v>0</v>
      </c>
      <c r="W188" s="185">
        <v>0</v>
      </c>
      <c r="Y188" s="185">
        <v>5.2499999999999998E-2</v>
      </c>
      <c r="Z188" s="185">
        <v>12</v>
      </c>
      <c r="AA188" s="185" t="s">
        <v>1483</v>
      </c>
      <c r="AB188" s="185">
        <v>0</v>
      </c>
      <c r="AC188" s="185">
        <v>1</v>
      </c>
      <c r="AD188" s="185">
        <v>2</v>
      </c>
      <c r="AF188" s="185" t="s">
        <v>1485</v>
      </c>
      <c r="AG188" s="185">
        <v>10</v>
      </c>
      <c r="AH188" s="185">
        <v>0</v>
      </c>
      <c r="AI188" s="185" t="s">
        <v>1554</v>
      </c>
      <c r="AJ188" s="185">
        <v>200</v>
      </c>
      <c r="AK188" s="185">
        <v>11</v>
      </c>
      <c r="AL188" s="185" t="s">
        <v>1485</v>
      </c>
      <c r="AM188" s="185">
        <v>0</v>
      </c>
      <c r="AN188" s="185">
        <v>0</v>
      </c>
      <c r="AO188" s="185">
        <v>2</v>
      </c>
      <c r="AP188" s="185">
        <v>1</v>
      </c>
      <c r="AQ188" s="185" t="str">
        <f t="shared" si="9"/>
        <v>F</v>
      </c>
      <c r="AR188" s="185" t="str">
        <f t="shared" si="10"/>
        <v xml:space="preserve"> </v>
      </c>
      <c r="AS188" s="185" t="str">
        <f t="shared" si="11"/>
        <v xml:space="preserve">10 CR 100 0 N1 F </v>
      </c>
    </row>
    <row r="189" spans="1:45" hidden="1" outlineLevel="3" x14ac:dyDescent="0.25">
      <c r="A189" s="185">
        <v>1</v>
      </c>
      <c r="B189" s="185">
        <v>5400003525</v>
      </c>
      <c r="C189" s="185" t="s">
        <v>1509</v>
      </c>
      <c r="D189" s="185" t="s">
        <v>1569</v>
      </c>
      <c r="E189" s="185">
        <v>1500000</v>
      </c>
      <c r="F189" s="186">
        <v>-981988.99</v>
      </c>
      <c r="G189" s="185">
        <v>0</v>
      </c>
      <c r="H189" s="185">
        <v>0</v>
      </c>
      <c r="I189" s="185">
        <v>0</v>
      </c>
      <c r="J189" s="185">
        <v>110118</v>
      </c>
      <c r="K189" s="185">
        <v>0</v>
      </c>
      <c r="L189" s="185">
        <v>0</v>
      </c>
      <c r="M189" s="185">
        <v>5.2499999999999998E-2</v>
      </c>
      <c r="N189" s="185">
        <v>100</v>
      </c>
      <c r="O189" s="185">
        <v>0</v>
      </c>
      <c r="Q189" s="185">
        <v>0.04</v>
      </c>
      <c r="R189" s="185">
        <v>0</v>
      </c>
      <c r="S189" s="185">
        <v>0</v>
      </c>
      <c r="U189" s="185">
        <v>0</v>
      </c>
      <c r="V189" s="185">
        <v>0</v>
      </c>
      <c r="W189" s="185">
        <v>0</v>
      </c>
      <c r="Y189" s="185">
        <v>5.2499999999999998E-2</v>
      </c>
      <c r="Z189" s="185">
        <v>12</v>
      </c>
      <c r="AA189" s="185" t="s">
        <v>1483</v>
      </c>
      <c r="AB189" s="185">
        <v>0</v>
      </c>
      <c r="AC189" s="185">
        <v>1</v>
      </c>
      <c r="AD189" s="185">
        <v>2</v>
      </c>
      <c r="AE189" s="185" t="s">
        <v>1484</v>
      </c>
      <c r="AF189" s="185" t="s">
        <v>1485</v>
      </c>
      <c r="AG189" s="185">
        <v>10</v>
      </c>
      <c r="AH189" s="185">
        <v>0</v>
      </c>
      <c r="AI189" s="185" t="s">
        <v>1554</v>
      </c>
      <c r="AJ189" s="185">
        <v>207</v>
      </c>
      <c r="AK189" s="185">
        <v>15</v>
      </c>
      <c r="AL189" s="185" t="s">
        <v>1485</v>
      </c>
      <c r="AM189" s="185">
        <v>0.33329999999999999</v>
      </c>
      <c r="AN189" s="185">
        <v>0.333300010878192</v>
      </c>
      <c r="AO189" s="185">
        <v>2</v>
      </c>
      <c r="AP189" s="185">
        <v>1</v>
      </c>
      <c r="AQ189" s="185" t="str">
        <f t="shared" si="9"/>
        <v>F</v>
      </c>
      <c r="AR189" s="185" t="str">
        <f t="shared" si="10"/>
        <v xml:space="preserve"> </v>
      </c>
      <c r="AS189" s="185" t="str">
        <f t="shared" si="11"/>
        <v xml:space="preserve">10 CR 100 0 N1 F </v>
      </c>
    </row>
    <row r="190" spans="1:45" hidden="1" outlineLevel="3" x14ac:dyDescent="0.25">
      <c r="A190" s="185">
        <v>1</v>
      </c>
      <c r="B190" s="185">
        <v>5400008224</v>
      </c>
      <c r="C190" s="185" t="s">
        <v>1495</v>
      </c>
      <c r="D190" s="185" t="s">
        <v>1569</v>
      </c>
      <c r="E190" s="185">
        <v>250000</v>
      </c>
      <c r="F190" s="186">
        <v>115580.38</v>
      </c>
      <c r="G190" s="185">
        <v>0</v>
      </c>
      <c r="H190" s="185">
        <v>0</v>
      </c>
      <c r="I190" s="185">
        <v>0</v>
      </c>
      <c r="J190" s="185">
        <v>50919</v>
      </c>
      <c r="K190" s="185">
        <v>0</v>
      </c>
      <c r="L190" s="185">
        <v>0</v>
      </c>
      <c r="M190" s="185">
        <v>6.25E-2</v>
      </c>
      <c r="N190" s="185">
        <v>100</v>
      </c>
      <c r="O190" s="185">
        <v>0.01</v>
      </c>
      <c r="P190" s="185" t="s">
        <v>1514</v>
      </c>
      <c r="Q190" s="185">
        <v>0.05</v>
      </c>
      <c r="R190" s="185">
        <v>0</v>
      </c>
      <c r="S190" s="185">
        <v>0</v>
      </c>
      <c r="U190" s="185">
        <v>0</v>
      </c>
      <c r="V190" s="185">
        <v>0</v>
      </c>
      <c r="W190" s="185">
        <v>0</v>
      </c>
      <c r="Y190" s="185">
        <v>5.2499999999999998E-2</v>
      </c>
      <c r="Z190" s="185">
        <v>12</v>
      </c>
      <c r="AA190" s="185" t="s">
        <v>1483</v>
      </c>
      <c r="AB190" s="185">
        <v>0</v>
      </c>
      <c r="AC190" s="185">
        <v>1</v>
      </c>
      <c r="AD190" s="185">
        <v>2</v>
      </c>
      <c r="AF190" s="185" t="s">
        <v>1485</v>
      </c>
      <c r="AG190" s="185">
        <v>10</v>
      </c>
      <c r="AH190" s="185">
        <v>0</v>
      </c>
      <c r="AI190" s="185" t="s">
        <v>1554</v>
      </c>
      <c r="AJ190" s="185">
        <v>200</v>
      </c>
      <c r="AK190" s="185">
        <v>11</v>
      </c>
      <c r="AL190" s="185" t="s">
        <v>1485</v>
      </c>
      <c r="AM190" s="185">
        <v>0</v>
      </c>
      <c r="AN190" s="185">
        <v>0</v>
      </c>
      <c r="AO190" s="185">
        <v>2</v>
      </c>
      <c r="AP190" s="185">
        <v>1</v>
      </c>
      <c r="AQ190" s="185" t="str">
        <f t="shared" si="9"/>
        <v>F</v>
      </c>
      <c r="AR190" s="185" t="str">
        <f t="shared" si="10"/>
        <v xml:space="preserve"> </v>
      </c>
      <c r="AS190" s="185" t="str">
        <f t="shared" si="11"/>
        <v xml:space="preserve">10 CR 100 0 N1 F </v>
      </c>
    </row>
    <row r="191" spans="1:45" hidden="1" outlineLevel="3" x14ac:dyDescent="0.25">
      <c r="A191" s="185">
        <v>1</v>
      </c>
      <c r="B191" s="185">
        <v>5400008216</v>
      </c>
      <c r="C191" s="185" t="s">
        <v>1559</v>
      </c>
      <c r="D191" s="185" t="s">
        <v>1569</v>
      </c>
      <c r="E191" s="185">
        <v>750000</v>
      </c>
      <c r="F191" s="186">
        <v>75000</v>
      </c>
      <c r="G191" s="185">
        <v>0</v>
      </c>
      <c r="H191" s="185">
        <v>0</v>
      </c>
      <c r="I191" s="185">
        <v>0</v>
      </c>
      <c r="J191" s="185">
        <v>60119</v>
      </c>
      <c r="K191" s="185">
        <v>0</v>
      </c>
      <c r="L191" s="185">
        <v>0</v>
      </c>
      <c r="M191" s="185">
        <v>6.25E-2</v>
      </c>
      <c r="N191" s="185">
        <v>100</v>
      </c>
      <c r="O191" s="185">
        <v>0.01</v>
      </c>
      <c r="P191" s="185" t="s">
        <v>1514</v>
      </c>
      <c r="Q191" s="185">
        <v>4.2500000000000003E-2</v>
      </c>
      <c r="R191" s="185">
        <v>0</v>
      </c>
      <c r="S191" s="185">
        <v>0</v>
      </c>
      <c r="U191" s="185">
        <v>0</v>
      </c>
      <c r="V191" s="185">
        <v>0</v>
      </c>
      <c r="W191" s="185">
        <v>0</v>
      </c>
      <c r="Y191" s="185">
        <v>5.2499999999999998E-2</v>
      </c>
      <c r="Z191" s="185">
        <v>12</v>
      </c>
      <c r="AA191" s="185" t="s">
        <v>1483</v>
      </c>
      <c r="AB191" s="185">
        <v>0</v>
      </c>
      <c r="AC191" s="185">
        <v>1</v>
      </c>
      <c r="AD191" s="185">
        <v>2</v>
      </c>
      <c r="AF191" s="185" t="s">
        <v>1485</v>
      </c>
      <c r="AG191" s="185">
        <v>10</v>
      </c>
      <c r="AH191" s="185">
        <v>0</v>
      </c>
      <c r="AI191" s="185" t="s">
        <v>1554</v>
      </c>
      <c r="AJ191" s="185">
        <v>200</v>
      </c>
      <c r="AK191" s="185">
        <v>11</v>
      </c>
      <c r="AL191" s="185" t="s">
        <v>1485</v>
      </c>
      <c r="AM191" s="185">
        <v>0</v>
      </c>
      <c r="AN191" s="185">
        <v>0</v>
      </c>
      <c r="AO191" s="185">
        <v>2</v>
      </c>
      <c r="AP191" s="185">
        <v>1</v>
      </c>
      <c r="AQ191" s="185" t="str">
        <f t="shared" si="9"/>
        <v>F</v>
      </c>
      <c r="AR191" s="185" t="str">
        <f t="shared" si="10"/>
        <v xml:space="preserve"> </v>
      </c>
      <c r="AS191" s="185" t="str">
        <f t="shared" si="11"/>
        <v xml:space="preserve">10 CR 100 0 N1 F </v>
      </c>
    </row>
    <row r="192" spans="1:45" hidden="1" outlineLevel="3" x14ac:dyDescent="0.25">
      <c r="A192" s="185">
        <v>1</v>
      </c>
      <c r="B192" s="185">
        <v>5400008275</v>
      </c>
      <c r="C192" s="185" t="s">
        <v>1491</v>
      </c>
      <c r="D192" s="185" t="s">
        <v>1569</v>
      </c>
      <c r="E192" s="185">
        <v>10000</v>
      </c>
      <c r="F192" s="186">
        <v>5700</v>
      </c>
      <c r="G192" s="185">
        <v>0</v>
      </c>
      <c r="H192" s="185">
        <v>0</v>
      </c>
      <c r="I192" s="185">
        <v>0</v>
      </c>
      <c r="J192" s="185">
        <v>21519</v>
      </c>
      <c r="K192" s="185">
        <v>0</v>
      </c>
      <c r="L192" s="185">
        <v>0</v>
      </c>
      <c r="M192" s="185">
        <v>6.25E-2</v>
      </c>
      <c r="N192" s="185">
        <v>100</v>
      </c>
      <c r="O192" s="185">
        <v>0.01</v>
      </c>
      <c r="P192" s="185" t="s">
        <v>1514</v>
      </c>
      <c r="Q192" s="185">
        <v>0.05</v>
      </c>
      <c r="R192" s="185">
        <v>0</v>
      </c>
      <c r="S192" s="185">
        <v>0</v>
      </c>
      <c r="U192" s="185">
        <v>0</v>
      </c>
      <c r="V192" s="185">
        <v>0</v>
      </c>
      <c r="W192" s="185">
        <v>0</v>
      </c>
      <c r="Y192" s="185">
        <v>5.2499999999999998E-2</v>
      </c>
      <c r="Z192" s="185">
        <v>12</v>
      </c>
      <c r="AA192" s="185" t="s">
        <v>1483</v>
      </c>
      <c r="AB192" s="185">
        <v>0</v>
      </c>
      <c r="AC192" s="185">
        <v>1</v>
      </c>
      <c r="AD192" s="185">
        <v>2</v>
      </c>
      <c r="AF192" s="185" t="s">
        <v>1485</v>
      </c>
      <c r="AG192" s="185">
        <v>10</v>
      </c>
      <c r="AH192" s="185">
        <v>0</v>
      </c>
      <c r="AI192" s="185" t="s">
        <v>1554</v>
      </c>
      <c r="AJ192" s="185">
        <v>200</v>
      </c>
      <c r="AK192" s="185">
        <v>11</v>
      </c>
      <c r="AL192" s="185" t="s">
        <v>1485</v>
      </c>
      <c r="AM192" s="185">
        <v>0</v>
      </c>
      <c r="AN192" s="185">
        <v>0</v>
      </c>
      <c r="AO192" s="185">
        <v>2</v>
      </c>
      <c r="AP192" s="185">
        <v>1</v>
      </c>
      <c r="AQ192" s="185" t="str">
        <f t="shared" si="9"/>
        <v>F</v>
      </c>
      <c r="AR192" s="185" t="str">
        <f t="shared" si="10"/>
        <v xml:space="preserve"> </v>
      </c>
      <c r="AS192" s="185" t="str">
        <f t="shared" si="11"/>
        <v xml:space="preserve">10 CR 100 0 N1 F </v>
      </c>
    </row>
    <row r="193" spans="1:45" hidden="1" outlineLevel="3" x14ac:dyDescent="0.25">
      <c r="A193" s="185">
        <v>1</v>
      </c>
      <c r="B193" s="185">
        <v>5400008283</v>
      </c>
      <c r="C193" s="185" t="s">
        <v>1562</v>
      </c>
      <c r="D193" s="185" t="s">
        <v>1569</v>
      </c>
      <c r="E193" s="185">
        <v>250000</v>
      </c>
      <c r="F193" s="186">
        <v>86000</v>
      </c>
      <c r="G193" s="185">
        <v>0</v>
      </c>
      <c r="H193" s="185">
        <v>0</v>
      </c>
      <c r="I193" s="185">
        <v>0</v>
      </c>
      <c r="J193" s="185">
        <v>50219</v>
      </c>
      <c r="K193" s="185">
        <v>0</v>
      </c>
      <c r="L193" s="185">
        <v>0</v>
      </c>
      <c r="M193" s="185">
        <v>5.2499999999999998E-2</v>
      </c>
      <c r="N193" s="185">
        <v>100</v>
      </c>
      <c r="O193" s="185">
        <v>0</v>
      </c>
      <c r="Q193" s="185">
        <v>4.7500000000000001E-2</v>
      </c>
      <c r="R193" s="185">
        <v>0</v>
      </c>
      <c r="S193" s="185">
        <v>0</v>
      </c>
      <c r="U193" s="185">
        <v>0</v>
      </c>
      <c r="V193" s="185">
        <v>0</v>
      </c>
      <c r="W193" s="185">
        <v>0</v>
      </c>
      <c r="Y193" s="185">
        <v>5.2499999999999998E-2</v>
      </c>
      <c r="Z193" s="185">
        <v>12</v>
      </c>
      <c r="AA193" s="185" t="s">
        <v>1483</v>
      </c>
      <c r="AB193" s="185">
        <v>0</v>
      </c>
      <c r="AC193" s="185">
        <v>1</v>
      </c>
      <c r="AD193" s="185">
        <v>2</v>
      </c>
      <c r="AF193" s="185" t="s">
        <v>1485</v>
      </c>
      <c r="AG193" s="185">
        <v>10</v>
      </c>
      <c r="AH193" s="185">
        <v>0</v>
      </c>
      <c r="AI193" s="185" t="s">
        <v>1554</v>
      </c>
      <c r="AJ193" s="185">
        <v>301</v>
      </c>
      <c r="AK193" s="185">
        <v>16</v>
      </c>
      <c r="AL193" s="185" t="s">
        <v>1485</v>
      </c>
      <c r="AM193" s="185">
        <v>0</v>
      </c>
      <c r="AN193" s="185">
        <v>0</v>
      </c>
      <c r="AO193" s="185">
        <v>2</v>
      </c>
      <c r="AP193" s="185">
        <v>1</v>
      </c>
      <c r="AQ193" s="185" t="str">
        <f t="shared" si="9"/>
        <v>F</v>
      </c>
      <c r="AR193" s="185" t="str">
        <f t="shared" si="10"/>
        <v xml:space="preserve"> </v>
      </c>
      <c r="AS193" s="185" t="str">
        <f t="shared" si="11"/>
        <v xml:space="preserve">10 CR 100 0 N1 F </v>
      </c>
    </row>
    <row r="194" spans="1:45" hidden="1" outlineLevel="3" x14ac:dyDescent="0.25">
      <c r="A194" s="185">
        <v>1</v>
      </c>
      <c r="B194" s="185">
        <v>5400008291</v>
      </c>
      <c r="C194" s="185" t="s">
        <v>1561</v>
      </c>
      <c r="D194" s="185" t="s">
        <v>1569</v>
      </c>
      <c r="E194" s="185">
        <v>100000</v>
      </c>
      <c r="F194" s="186">
        <v>100000</v>
      </c>
      <c r="G194" s="185">
        <v>0</v>
      </c>
      <c r="H194" s="185">
        <v>0</v>
      </c>
      <c r="I194" s="185">
        <v>0</v>
      </c>
      <c r="J194" s="185">
        <v>50819</v>
      </c>
      <c r="K194" s="185">
        <v>0</v>
      </c>
      <c r="L194" s="185">
        <v>0</v>
      </c>
      <c r="M194" s="185">
        <v>6.5000000000000002E-2</v>
      </c>
      <c r="N194" s="185">
        <v>100</v>
      </c>
      <c r="O194" s="185">
        <v>1.2500000000000001E-2</v>
      </c>
      <c r="P194" s="185" t="s">
        <v>1514</v>
      </c>
      <c r="Q194" s="185">
        <v>0.05</v>
      </c>
      <c r="R194" s="185">
        <v>0</v>
      </c>
      <c r="S194" s="185">
        <v>0</v>
      </c>
      <c r="U194" s="185">
        <v>0</v>
      </c>
      <c r="V194" s="185">
        <v>0</v>
      </c>
      <c r="W194" s="185">
        <v>0</v>
      </c>
      <c r="Y194" s="185">
        <v>5.2499999999999998E-2</v>
      </c>
      <c r="Z194" s="185">
        <v>12</v>
      </c>
      <c r="AA194" s="185" t="s">
        <v>1483</v>
      </c>
      <c r="AB194" s="185">
        <v>0</v>
      </c>
      <c r="AC194" s="185">
        <v>1</v>
      </c>
      <c r="AD194" s="185">
        <v>2</v>
      </c>
      <c r="AF194" s="185" t="s">
        <v>1485</v>
      </c>
      <c r="AG194" s="185">
        <v>10</v>
      </c>
      <c r="AH194" s="185">
        <v>0</v>
      </c>
      <c r="AI194" s="185" t="s">
        <v>1554</v>
      </c>
      <c r="AJ194" s="185">
        <v>200</v>
      </c>
      <c r="AK194" s="185">
        <v>11</v>
      </c>
      <c r="AL194" s="185" t="s">
        <v>1485</v>
      </c>
      <c r="AM194" s="185">
        <v>0</v>
      </c>
      <c r="AN194" s="185">
        <v>0</v>
      </c>
      <c r="AO194" s="185">
        <v>2</v>
      </c>
      <c r="AP194" s="185">
        <v>1</v>
      </c>
      <c r="AQ194" s="185" t="str">
        <f t="shared" si="9"/>
        <v>F</v>
      </c>
      <c r="AR194" s="185" t="str">
        <f t="shared" si="10"/>
        <v xml:space="preserve"> </v>
      </c>
      <c r="AS194" s="185" t="str">
        <f t="shared" si="11"/>
        <v xml:space="preserve">10 CR 100 0 N1 F </v>
      </c>
    </row>
    <row r="195" spans="1:45" hidden="1" outlineLevel="3" x14ac:dyDescent="0.25">
      <c r="A195" s="185">
        <v>1</v>
      </c>
      <c r="B195" s="185">
        <v>5400008313</v>
      </c>
      <c r="C195" s="185" t="s">
        <v>1495</v>
      </c>
      <c r="D195" s="185" t="s">
        <v>1569</v>
      </c>
      <c r="E195" s="185">
        <v>1100000</v>
      </c>
      <c r="F195" s="186">
        <v>1024811.62</v>
      </c>
      <c r="G195" s="185">
        <v>0</v>
      </c>
      <c r="H195" s="185">
        <v>0</v>
      </c>
      <c r="I195" s="185">
        <v>0</v>
      </c>
      <c r="J195" s="185">
        <v>42619</v>
      </c>
      <c r="K195" s="185">
        <v>0</v>
      </c>
      <c r="L195" s="185">
        <v>0</v>
      </c>
      <c r="M195" s="185">
        <v>6.7500000000000004E-2</v>
      </c>
      <c r="N195" s="185">
        <v>100</v>
      </c>
      <c r="O195" s="185">
        <v>1.4999999999999999E-2</v>
      </c>
      <c r="P195" s="185" t="s">
        <v>1514</v>
      </c>
      <c r="Q195" s="185">
        <v>6.25E-2</v>
      </c>
      <c r="R195" s="185">
        <v>0</v>
      </c>
      <c r="S195" s="185">
        <v>0</v>
      </c>
      <c r="U195" s="185">
        <v>0</v>
      </c>
      <c r="V195" s="185">
        <v>0</v>
      </c>
      <c r="W195" s="185">
        <v>0</v>
      </c>
      <c r="Y195" s="185">
        <v>5.2499999999999998E-2</v>
      </c>
      <c r="Z195" s="185">
        <v>10</v>
      </c>
      <c r="AA195" s="185" t="s">
        <v>1483</v>
      </c>
      <c r="AB195" s="185">
        <v>0</v>
      </c>
      <c r="AC195" s="185">
        <v>1</v>
      </c>
      <c r="AD195" s="185">
        <v>2</v>
      </c>
      <c r="AF195" s="185" t="s">
        <v>1485</v>
      </c>
      <c r="AG195" s="185">
        <v>10</v>
      </c>
      <c r="AH195" s="185">
        <v>0</v>
      </c>
      <c r="AI195" s="185" t="s">
        <v>1554</v>
      </c>
      <c r="AJ195" s="185">
        <v>200</v>
      </c>
      <c r="AK195" s="185">
        <v>11</v>
      </c>
      <c r="AL195" s="185" t="s">
        <v>1485</v>
      </c>
      <c r="AM195" s="185">
        <v>0</v>
      </c>
      <c r="AN195" s="185">
        <v>0</v>
      </c>
      <c r="AO195" s="185">
        <v>2</v>
      </c>
      <c r="AP195" s="185">
        <v>1</v>
      </c>
      <c r="AQ195" s="185" t="str">
        <f t="shared" si="9"/>
        <v>F</v>
      </c>
      <c r="AR195" s="185" t="str">
        <f t="shared" si="10"/>
        <v xml:space="preserve"> </v>
      </c>
      <c r="AS195" s="185" t="str">
        <f t="shared" si="11"/>
        <v xml:space="preserve">10 CR 100 0 N1 F </v>
      </c>
    </row>
    <row r="196" spans="1:45" hidden="1" outlineLevel="3" x14ac:dyDescent="0.25">
      <c r="A196" s="185">
        <v>1</v>
      </c>
      <c r="B196" s="185">
        <v>5400008321</v>
      </c>
      <c r="C196" s="185" t="s">
        <v>1495</v>
      </c>
      <c r="D196" s="185" t="s">
        <v>1569</v>
      </c>
      <c r="E196" s="185">
        <v>600000</v>
      </c>
      <c r="F196" s="186">
        <v>353554.15</v>
      </c>
      <c r="G196" s="185">
        <v>0</v>
      </c>
      <c r="H196" s="185">
        <v>0</v>
      </c>
      <c r="I196" s="185">
        <v>0</v>
      </c>
      <c r="J196" s="185">
        <v>51819</v>
      </c>
      <c r="K196" s="185">
        <v>0</v>
      </c>
      <c r="L196" s="185">
        <v>0</v>
      </c>
      <c r="M196" s="185">
        <v>6.25E-2</v>
      </c>
      <c r="N196" s="185">
        <v>100</v>
      </c>
      <c r="O196" s="185">
        <v>0.01</v>
      </c>
      <c r="P196" s="185" t="s">
        <v>1514</v>
      </c>
      <c r="Q196" s="185">
        <v>0.05</v>
      </c>
      <c r="R196" s="185">
        <v>0</v>
      </c>
      <c r="S196" s="185">
        <v>0</v>
      </c>
      <c r="U196" s="185">
        <v>0</v>
      </c>
      <c r="V196" s="185">
        <v>0</v>
      </c>
      <c r="W196" s="185">
        <v>0</v>
      </c>
      <c r="Y196" s="185">
        <v>5.2499999999999998E-2</v>
      </c>
      <c r="Z196" s="185">
        <v>12</v>
      </c>
      <c r="AA196" s="185" t="s">
        <v>1483</v>
      </c>
      <c r="AB196" s="185">
        <v>0</v>
      </c>
      <c r="AC196" s="185">
        <v>1</v>
      </c>
      <c r="AD196" s="185">
        <v>2</v>
      </c>
      <c r="AF196" s="185" t="s">
        <v>1485</v>
      </c>
      <c r="AG196" s="185">
        <v>10</v>
      </c>
      <c r="AH196" s="185">
        <v>0</v>
      </c>
      <c r="AI196" s="185" t="s">
        <v>1554</v>
      </c>
      <c r="AJ196" s="185">
        <v>200</v>
      </c>
      <c r="AK196" s="185">
        <v>11</v>
      </c>
      <c r="AL196" s="185" t="s">
        <v>1485</v>
      </c>
      <c r="AM196" s="185">
        <v>0</v>
      </c>
      <c r="AN196" s="185">
        <v>0</v>
      </c>
      <c r="AO196" s="185">
        <v>2</v>
      </c>
      <c r="AP196" s="185">
        <v>1</v>
      </c>
      <c r="AQ196" s="185" t="str">
        <f t="shared" si="9"/>
        <v>F</v>
      </c>
      <c r="AR196" s="185" t="str">
        <f t="shared" si="10"/>
        <v xml:space="preserve"> </v>
      </c>
      <c r="AS196" s="185" t="str">
        <f t="shared" si="11"/>
        <v xml:space="preserve">10 CR 100 0 N1 F </v>
      </c>
    </row>
    <row r="197" spans="1:45" hidden="1" outlineLevel="3" x14ac:dyDescent="0.25">
      <c r="A197" s="185">
        <v>1</v>
      </c>
      <c r="B197" s="185">
        <v>5400008372</v>
      </c>
      <c r="C197" s="185" t="s">
        <v>1502</v>
      </c>
      <c r="D197" s="185" t="s">
        <v>1569</v>
      </c>
      <c r="E197" s="185">
        <v>2500000</v>
      </c>
      <c r="F197" s="186">
        <v>1458357.96</v>
      </c>
      <c r="G197" s="185">
        <v>0</v>
      </c>
      <c r="H197" s="185">
        <v>0</v>
      </c>
      <c r="I197" s="185">
        <v>0</v>
      </c>
      <c r="J197" s="185">
        <v>61219</v>
      </c>
      <c r="K197" s="185">
        <v>0</v>
      </c>
      <c r="L197" s="185">
        <v>0</v>
      </c>
      <c r="M197" s="185">
        <v>6.25E-2</v>
      </c>
      <c r="N197" s="185">
        <v>100</v>
      </c>
      <c r="O197" s="185">
        <v>0.01</v>
      </c>
      <c r="P197" s="185" t="s">
        <v>1514</v>
      </c>
      <c r="Q197" s="185">
        <v>0.05</v>
      </c>
      <c r="R197" s="185">
        <v>0</v>
      </c>
      <c r="S197" s="185">
        <v>0</v>
      </c>
      <c r="U197" s="185">
        <v>0</v>
      </c>
      <c r="V197" s="185">
        <v>0</v>
      </c>
      <c r="W197" s="185">
        <v>0</v>
      </c>
      <c r="Y197" s="185">
        <v>5.2499999999999998E-2</v>
      </c>
      <c r="Z197" s="185">
        <v>12</v>
      </c>
      <c r="AA197" s="185" t="s">
        <v>1483</v>
      </c>
      <c r="AB197" s="185">
        <v>0</v>
      </c>
      <c r="AC197" s="185">
        <v>1</v>
      </c>
      <c r="AD197" s="185">
        <v>2</v>
      </c>
      <c r="AF197" s="185" t="s">
        <v>1485</v>
      </c>
      <c r="AG197" s="185">
        <v>10</v>
      </c>
      <c r="AH197" s="185">
        <v>0</v>
      </c>
      <c r="AI197" s="185" t="s">
        <v>1554</v>
      </c>
      <c r="AJ197" s="185">
        <v>200</v>
      </c>
      <c r="AK197" s="185">
        <v>11</v>
      </c>
      <c r="AL197" s="185" t="s">
        <v>1485</v>
      </c>
      <c r="AM197" s="185">
        <v>0</v>
      </c>
      <c r="AN197" s="185">
        <v>0</v>
      </c>
      <c r="AO197" s="185">
        <v>2</v>
      </c>
      <c r="AP197" s="185">
        <v>1</v>
      </c>
      <c r="AQ197" s="185" t="str">
        <f t="shared" si="9"/>
        <v>F</v>
      </c>
      <c r="AR197" s="185" t="str">
        <f t="shared" si="10"/>
        <v xml:space="preserve"> </v>
      </c>
      <c r="AS197" s="185" t="str">
        <f t="shared" si="11"/>
        <v xml:space="preserve">10 CR 100 0 N1 F </v>
      </c>
    </row>
    <row r="198" spans="1:45" hidden="1" outlineLevel="3" x14ac:dyDescent="0.25">
      <c r="A198" s="185">
        <v>1</v>
      </c>
      <c r="B198" s="185">
        <v>5400008410</v>
      </c>
      <c r="C198" s="185" t="s">
        <v>1502</v>
      </c>
      <c r="D198" s="185" t="s">
        <v>1569</v>
      </c>
      <c r="E198" s="185">
        <v>1000000</v>
      </c>
      <c r="F198" s="186">
        <v>725000</v>
      </c>
      <c r="G198" s="185">
        <v>0</v>
      </c>
      <c r="H198" s="185">
        <v>0</v>
      </c>
      <c r="I198" s="185">
        <v>0</v>
      </c>
      <c r="J198" s="185">
        <v>63019</v>
      </c>
      <c r="K198" s="185">
        <v>0</v>
      </c>
      <c r="L198" s="185">
        <v>0</v>
      </c>
      <c r="M198" s="185">
        <v>6.25E-2</v>
      </c>
      <c r="N198" s="185">
        <v>100</v>
      </c>
      <c r="O198" s="185">
        <v>0.01</v>
      </c>
      <c r="P198" s="185" t="s">
        <v>1514</v>
      </c>
      <c r="Q198" s="185">
        <v>0.05</v>
      </c>
      <c r="R198" s="185">
        <v>0</v>
      </c>
      <c r="S198" s="185">
        <v>0</v>
      </c>
      <c r="U198" s="185">
        <v>0</v>
      </c>
      <c r="V198" s="185">
        <v>0</v>
      </c>
      <c r="W198" s="185">
        <v>0</v>
      </c>
      <c r="Y198" s="185">
        <v>5.2499999999999998E-2</v>
      </c>
      <c r="Z198" s="185">
        <v>12</v>
      </c>
      <c r="AA198" s="185" t="s">
        <v>1483</v>
      </c>
      <c r="AB198" s="185">
        <v>0</v>
      </c>
      <c r="AC198" s="185">
        <v>1</v>
      </c>
      <c r="AD198" s="185">
        <v>2</v>
      </c>
      <c r="AF198" s="185" t="s">
        <v>1485</v>
      </c>
      <c r="AG198" s="185">
        <v>10</v>
      </c>
      <c r="AH198" s="185">
        <v>0</v>
      </c>
      <c r="AI198" s="185" t="s">
        <v>1554</v>
      </c>
      <c r="AJ198" s="185">
        <v>200</v>
      </c>
      <c r="AK198" s="185">
        <v>11</v>
      </c>
      <c r="AL198" s="185" t="s">
        <v>1485</v>
      </c>
      <c r="AM198" s="185">
        <v>0</v>
      </c>
      <c r="AN198" s="185">
        <v>0</v>
      </c>
      <c r="AO198" s="185">
        <v>2</v>
      </c>
      <c r="AP198" s="185">
        <v>1</v>
      </c>
      <c r="AQ198" s="185" t="str">
        <f t="shared" si="9"/>
        <v>F</v>
      </c>
      <c r="AR198" s="185" t="str">
        <f t="shared" si="10"/>
        <v xml:space="preserve"> </v>
      </c>
      <c r="AS198" s="185" t="str">
        <f t="shared" si="11"/>
        <v xml:space="preserve">10 CR 100 0 N1 F </v>
      </c>
    </row>
    <row r="199" spans="1:45" hidden="1" outlineLevel="3" x14ac:dyDescent="0.25">
      <c r="A199" s="185">
        <v>1</v>
      </c>
      <c r="B199" s="185">
        <v>5400008437</v>
      </c>
      <c r="C199" s="185" t="s">
        <v>1573</v>
      </c>
      <c r="D199" s="185" t="s">
        <v>1569</v>
      </c>
      <c r="E199" s="185">
        <v>1000000</v>
      </c>
      <c r="F199" s="186">
        <v>507500</v>
      </c>
      <c r="G199" s="185">
        <v>0</v>
      </c>
      <c r="H199" s="185">
        <v>0</v>
      </c>
      <c r="I199" s="185">
        <v>0</v>
      </c>
      <c r="J199" s="185">
        <v>100118</v>
      </c>
      <c r="K199" s="185">
        <v>0</v>
      </c>
      <c r="L199" s="185">
        <v>0</v>
      </c>
      <c r="M199" s="185">
        <v>7.2499999999999995E-2</v>
      </c>
      <c r="N199" s="185">
        <v>100</v>
      </c>
      <c r="O199" s="185">
        <v>0.02</v>
      </c>
      <c r="P199" s="185" t="s">
        <v>1514</v>
      </c>
      <c r="Q199" s="185">
        <v>6.25E-2</v>
      </c>
      <c r="R199" s="185">
        <v>0</v>
      </c>
      <c r="S199" s="185">
        <v>0</v>
      </c>
      <c r="U199" s="185">
        <v>0</v>
      </c>
      <c r="V199" s="185">
        <v>0</v>
      </c>
      <c r="W199" s="185">
        <v>0</v>
      </c>
      <c r="Y199" s="185">
        <v>5.2499999999999998E-2</v>
      </c>
      <c r="Z199" s="185">
        <v>11</v>
      </c>
      <c r="AA199" s="185" t="s">
        <v>1483</v>
      </c>
      <c r="AB199" s="185">
        <v>0</v>
      </c>
      <c r="AC199" s="185">
        <v>1</v>
      </c>
      <c r="AD199" s="185">
        <v>2</v>
      </c>
      <c r="AF199" s="185" t="s">
        <v>1485</v>
      </c>
      <c r="AG199" s="185">
        <v>10</v>
      </c>
      <c r="AH199" s="185">
        <v>0</v>
      </c>
      <c r="AI199" s="185" t="s">
        <v>1554</v>
      </c>
      <c r="AJ199" s="185">
        <v>200</v>
      </c>
      <c r="AK199" s="185">
        <v>11</v>
      </c>
      <c r="AL199" s="185" t="s">
        <v>1485</v>
      </c>
      <c r="AM199" s="185">
        <v>0</v>
      </c>
      <c r="AN199" s="185">
        <v>0</v>
      </c>
      <c r="AO199" s="185">
        <v>2</v>
      </c>
      <c r="AP199" s="185">
        <v>1</v>
      </c>
      <c r="AQ199" s="185" t="str">
        <f t="shared" si="9"/>
        <v>F</v>
      </c>
      <c r="AR199" s="185" t="str">
        <f t="shared" si="10"/>
        <v xml:space="preserve"> </v>
      </c>
      <c r="AS199" s="185" t="str">
        <f t="shared" si="11"/>
        <v xml:space="preserve">10 CR 100 0 N1 F </v>
      </c>
    </row>
    <row r="200" spans="1:45" hidden="1" outlineLevel="3" x14ac:dyDescent="0.25">
      <c r="A200" s="185">
        <v>1</v>
      </c>
      <c r="B200" s="185">
        <v>5400008445</v>
      </c>
      <c r="C200" s="185" t="s">
        <v>1561</v>
      </c>
      <c r="D200" s="185" t="s">
        <v>1569</v>
      </c>
      <c r="E200" s="185">
        <v>300000</v>
      </c>
      <c r="F200" s="186">
        <v>232469.57</v>
      </c>
      <c r="G200" s="185">
        <v>0</v>
      </c>
      <c r="H200" s="185">
        <v>0</v>
      </c>
      <c r="I200" s="185">
        <v>0</v>
      </c>
      <c r="J200" s="185">
        <v>71819</v>
      </c>
      <c r="K200" s="185">
        <v>0</v>
      </c>
      <c r="L200" s="185">
        <v>0</v>
      </c>
      <c r="M200" s="185">
        <v>6.25E-2</v>
      </c>
      <c r="N200" s="185">
        <v>100</v>
      </c>
      <c r="O200" s="185">
        <v>0.01</v>
      </c>
      <c r="P200" s="185" t="s">
        <v>1514</v>
      </c>
      <c r="Q200" s="185">
        <v>0.05</v>
      </c>
      <c r="R200" s="185">
        <v>0</v>
      </c>
      <c r="S200" s="185">
        <v>0</v>
      </c>
      <c r="U200" s="185">
        <v>0</v>
      </c>
      <c r="V200" s="185">
        <v>0</v>
      </c>
      <c r="W200" s="185">
        <v>0</v>
      </c>
      <c r="Y200" s="185">
        <v>5.2499999999999998E-2</v>
      </c>
      <c r="Z200" s="185">
        <v>12</v>
      </c>
      <c r="AA200" s="185" t="s">
        <v>1483</v>
      </c>
      <c r="AB200" s="185">
        <v>0</v>
      </c>
      <c r="AC200" s="185">
        <v>1</v>
      </c>
      <c r="AD200" s="185">
        <v>2</v>
      </c>
      <c r="AF200" s="185" t="s">
        <v>1485</v>
      </c>
      <c r="AG200" s="185">
        <v>10</v>
      </c>
      <c r="AH200" s="185">
        <v>0</v>
      </c>
      <c r="AI200" s="185" t="s">
        <v>1554</v>
      </c>
      <c r="AJ200" s="185">
        <v>200</v>
      </c>
      <c r="AK200" s="185">
        <v>11</v>
      </c>
      <c r="AL200" s="185" t="s">
        <v>1485</v>
      </c>
      <c r="AM200" s="185">
        <v>0</v>
      </c>
      <c r="AN200" s="185">
        <v>0</v>
      </c>
      <c r="AO200" s="185">
        <v>2</v>
      </c>
      <c r="AP200" s="185">
        <v>1</v>
      </c>
      <c r="AQ200" s="185" t="str">
        <f t="shared" si="9"/>
        <v>F</v>
      </c>
      <c r="AR200" s="185" t="str">
        <f t="shared" si="10"/>
        <v xml:space="preserve"> </v>
      </c>
      <c r="AS200" s="185" t="str">
        <f t="shared" si="11"/>
        <v xml:space="preserve">10 CR 100 0 N1 F </v>
      </c>
    </row>
    <row r="201" spans="1:45" hidden="1" outlineLevel="3" x14ac:dyDescent="0.25">
      <c r="A201" s="185">
        <v>1</v>
      </c>
      <c r="B201" s="185">
        <v>5400008461</v>
      </c>
      <c r="C201" s="185" t="s">
        <v>1495</v>
      </c>
      <c r="D201" s="185" t="s">
        <v>1569</v>
      </c>
      <c r="E201" s="185">
        <v>3000000</v>
      </c>
      <c r="F201" s="186">
        <v>2950000</v>
      </c>
      <c r="G201" s="185">
        <v>0</v>
      </c>
      <c r="H201" s="185">
        <v>0</v>
      </c>
      <c r="I201" s="185">
        <v>0</v>
      </c>
      <c r="J201" s="185">
        <v>71319</v>
      </c>
      <c r="K201" s="185">
        <v>0</v>
      </c>
      <c r="L201" s="185">
        <v>0</v>
      </c>
      <c r="M201" s="185">
        <v>6.25E-2</v>
      </c>
      <c r="N201" s="185">
        <v>100</v>
      </c>
      <c r="O201" s="185">
        <v>0.01</v>
      </c>
      <c r="P201" s="185" t="s">
        <v>1514</v>
      </c>
      <c r="Q201" s="185">
        <v>4.7500000000000001E-2</v>
      </c>
      <c r="R201" s="185">
        <v>0</v>
      </c>
      <c r="S201" s="185">
        <v>0</v>
      </c>
      <c r="U201" s="185">
        <v>0</v>
      </c>
      <c r="V201" s="185">
        <v>0</v>
      </c>
      <c r="W201" s="185">
        <v>0</v>
      </c>
      <c r="Y201" s="185">
        <v>5.2499999999999998E-2</v>
      </c>
      <c r="Z201" s="185">
        <v>12</v>
      </c>
      <c r="AA201" s="185" t="s">
        <v>1483</v>
      </c>
      <c r="AB201" s="185">
        <v>0</v>
      </c>
      <c r="AC201" s="185">
        <v>1</v>
      </c>
      <c r="AD201" s="185">
        <v>2</v>
      </c>
      <c r="AF201" s="185" t="s">
        <v>1485</v>
      </c>
      <c r="AG201" s="185">
        <v>10</v>
      </c>
      <c r="AH201" s="185">
        <v>0</v>
      </c>
      <c r="AI201" s="185" t="s">
        <v>1554</v>
      </c>
      <c r="AJ201" s="185">
        <v>200</v>
      </c>
      <c r="AK201" s="185">
        <v>11</v>
      </c>
      <c r="AL201" s="185" t="s">
        <v>1485</v>
      </c>
      <c r="AM201" s="185">
        <v>0</v>
      </c>
      <c r="AN201" s="185">
        <v>0</v>
      </c>
      <c r="AO201" s="185">
        <v>2</v>
      </c>
      <c r="AP201" s="185">
        <v>1</v>
      </c>
      <c r="AQ201" s="185" t="str">
        <f t="shared" si="9"/>
        <v>F</v>
      </c>
      <c r="AR201" s="185" t="str">
        <f t="shared" si="10"/>
        <v xml:space="preserve"> </v>
      </c>
      <c r="AS201" s="185" t="str">
        <f t="shared" si="11"/>
        <v xml:space="preserve">10 CR 100 0 N1 F </v>
      </c>
    </row>
    <row r="202" spans="1:45" hidden="1" outlineLevel="3" x14ac:dyDescent="0.25">
      <c r="A202" s="185">
        <v>1</v>
      </c>
      <c r="B202" s="185">
        <v>5400008518</v>
      </c>
      <c r="C202" s="185" t="s">
        <v>1495</v>
      </c>
      <c r="D202" s="185" t="s">
        <v>1569</v>
      </c>
      <c r="E202" s="185">
        <v>200000</v>
      </c>
      <c r="F202" s="186">
        <v>15000</v>
      </c>
      <c r="G202" s="185">
        <v>0</v>
      </c>
      <c r="H202" s="185">
        <v>0</v>
      </c>
      <c r="I202" s="185">
        <v>0</v>
      </c>
      <c r="J202" s="185">
        <v>72719</v>
      </c>
      <c r="K202" s="185">
        <v>0</v>
      </c>
      <c r="L202" s="185">
        <v>0</v>
      </c>
      <c r="M202" s="185">
        <v>6.25E-2</v>
      </c>
      <c r="N202" s="185">
        <v>100</v>
      </c>
      <c r="O202" s="185">
        <v>0.01</v>
      </c>
      <c r="P202" s="185" t="s">
        <v>1514</v>
      </c>
      <c r="Q202" s="185">
        <v>0.05</v>
      </c>
      <c r="R202" s="185">
        <v>0</v>
      </c>
      <c r="S202" s="185">
        <v>0</v>
      </c>
      <c r="U202" s="185">
        <v>0</v>
      </c>
      <c r="V202" s="185">
        <v>0</v>
      </c>
      <c r="W202" s="185">
        <v>0</v>
      </c>
      <c r="Y202" s="185">
        <v>5.2499999999999998E-2</v>
      </c>
      <c r="Z202" s="185">
        <v>12</v>
      </c>
      <c r="AA202" s="185" t="s">
        <v>1483</v>
      </c>
      <c r="AB202" s="185">
        <v>0</v>
      </c>
      <c r="AC202" s="185">
        <v>1</v>
      </c>
      <c r="AD202" s="185">
        <v>2</v>
      </c>
      <c r="AF202" s="185" t="s">
        <v>1485</v>
      </c>
      <c r="AG202" s="185">
        <v>10</v>
      </c>
      <c r="AH202" s="185">
        <v>0</v>
      </c>
      <c r="AI202" s="185" t="s">
        <v>1554</v>
      </c>
      <c r="AJ202" s="185">
        <v>200</v>
      </c>
      <c r="AK202" s="185">
        <v>11</v>
      </c>
      <c r="AL202" s="185" t="s">
        <v>1485</v>
      </c>
      <c r="AM202" s="185">
        <v>0</v>
      </c>
      <c r="AN202" s="185">
        <v>0</v>
      </c>
      <c r="AO202" s="185">
        <v>2</v>
      </c>
      <c r="AP202" s="185">
        <v>1</v>
      </c>
      <c r="AQ202" s="185" t="str">
        <f t="shared" si="9"/>
        <v>F</v>
      </c>
      <c r="AR202" s="185" t="str">
        <f t="shared" si="10"/>
        <v xml:space="preserve"> </v>
      </c>
      <c r="AS202" s="185" t="str">
        <f t="shared" si="11"/>
        <v xml:space="preserve">10 CR 100 0 N1 F </v>
      </c>
    </row>
    <row r="203" spans="1:45" hidden="1" outlineLevel="3" x14ac:dyDescent="0.25">
      <c r="A203" s="185">
        <v>1</v>
      </c>
      <c r="B203" s="185">
        <v>5400008569</v>
      </c>
      <c r="C203" s="185" t="s">
        <v>1571</v>
      </c>
      <c r="D203" s="185" t="s">
        <v>1569</v>
      </c>
      <c r="E203" s="185">
        <v>29000000</v>
      </c>
      <c r="F203" s="186">
        <v>23989392.370000001</v>
      </c>
      <c r="G203" s="185">
        <v>0</v>
      </c>
      <c r="H203" s="185">
        <v>0</v>
      </c>
      <c r="I203" s="185">
        <v>0</v>
      </c>
      <c r="J203" s="185">
        <v>100518</v>
      </c>
      <c r="K203" s="185">
        <v>0</v>
      </c>
      <c r="L203" s="185">
        <v>0</v>
      </c>
      <c r="M203" s="185">
        <v>0.06</v>
      </c>
      <c r="N203" s="185">
        <v>100</v>
      </c>
      <c r="O203" s="185">
        <v>7.4999999999999997E-3</v>
      </c>
      <c r="P203" s="185" t="s">
        <v>1514</v>
      </c>
      <c r="Q203" s="185">
        <v>0.05</v>
      </c>
      <c r="R203" s="185">
        <v>0</v>
      </c>
      <c r="S203" s="185">
        <v>0</v>
      </c>
      <c r="U203" s="185">
        <v>0</v>
      </c>
      <c r="V203" s="185">
        <v>0</v>
      </c>
      <c r="W203" s="185">
        <v>0</v>
      </c>
      <c r="Y203" s="185">
        <v>5.2499999999999998E-2</v>
      </c>
      <c r="Z203" s="185">
        <v>11</v>
      </c>
      <c r="AA203" s="185" t="s">
        <v>1483</v>
      </c>
      <c r="AB203" s="185">
        <v>0</v>
      </c>
      <c r="AC203" s="185">
        <v>1</v>
      </c>
      <c r="AD203" s="185">
        <v>2</v>
      </c>
      <c r="AE203" s="185" t="s">
        <v>1560</v>
      </c>
      <c r="AF203" s="185" t="s">
        <v>1485</v>
      </c>
      <c r="AG203" s="185">
        <v>10</v>
      </c>
      <c r="AH203" s="185">
        <v>0</v>
      </c>
      <c r="AI203" s="185" t="s">
        <v>1554</v>
      </c>
      <c r="AJ203" s="185">
        <v>200</v>
      </c>
      <c r="AK203" s="185">
        <v>11</v>
      </c>
      <c r="AL203" s="185" t="s">
        <v>1485</v>
      </c>
      <c r="AM203" s="185">
        <v>0.44800000000000001</v>
      </c>
      <c r="AN203" s="185">
        <v>0.55199998381617998</v>
      </c>
      <c r="AO203" s="185">
        <v>2</v>
      </c>
      <c r="AP203" s="185">
        <v>1</v>
      </c>
      <c r="AQ203" s="185" t="str">
        <f t="shared" si="9"/>
        <v>F</v>
      </c>
      <c r="AR203" s="185" t="str">
        <f t="shared" si="10"/>
        <v xml:space="preserve"> </v>
      </c>
      <c r="AS203" s="185" t="str">
        <f t="shared" si="11"/>
        <v xml:space="preserve">10 CR 100 0 N1 F </v>
      </c>
    </row>
    <row r="204" spans="1:45" hidden="1" outlineLevel="3" x14ac:dyDescent="0.25">
      <c r="A204" s="185">
        <v>1</v>
      </c>
      <c r="B204" s="185">
        <v>5400008570</v>
      </c>
      <c r="C204" s="185" t="s">
        <v>1571</v>
      </c>
      <c r="D204" s="185" t="s">
        <v>1569</v>
      </c>
      <c r="E204" s="185">
        <v>4000000</v>
      </c>
      <c r="F204" s="186">
        <v>-3310536.05</v>
      </c>
      <c r="G204" s="185">
        <v>0</v>
      </c>
      <c r="H204" s="185">
        <v>0</v>
      </c>
      <c r="I204" s="185">
        <v>0</v>
      </c>
      <c r="J204" s="185">
        <v>100518</v>
      </c>
      <c r="K204" s="185">
        <v>0</v>
      </c>
      <c r="L204" s="185">
        <v>0</v>
      </c>
      <c r="M204" s="185">
        <v>0.06</v>
      </c>
      <c r="N204" s="185">
        <v>100</v>
      </c>
      <c r="O204" s="185">
        <v>7.4999999999999997E-3</v>
      </c>
      <c r="P204" s="185" t="s">
        <v>1514</v>
      </c>
      <c r="Q204" s="185">
        <v>0.05</v>
      </c>
      <c r="R204" s="185">
        <v>0</v>
      </c>
      <c r="S204" s="185">
        <v>0</v>
      </c>
      <c r="U204" s="185">
        <v>0</v>
      </c>
      <c r="V204" s="185">
        <v>0</v>
      </c>
      <c r="W204" s="185">
        <v>0</v>
      </c>
      <c r="Y204" s="185">
        <v>5.2499999999999998E-2</v>
      </c>
      <c r="Z204" s="185">
        <v>11</v>
      </c>
      <c r="AA204" s="185" t="s">
        <v>1483</v>
      </c>
      <c r="AB204" s="185">
        <v>0</v>
      </c>
      <c r="AC204" s="185">
        <v>1</v>
      </c>
      <c r="AD204" s="185">
        <v>2</v>
      </c>
      <c r="AE204" s="185" t="s">
        <v>1484</v>
      </c>
      <c r="AF204" s="185" t="s">
        <v>1485</v>
      </c>
      <c r="AG204" s="185">
        <v>10</v>
      </c>
      <c r="AH204" s="185">
        <v>0</v>
      </c>
      <c r="AI204" s="185" t="s">
        <v>1554</v>
      </c>
      <c r="AJ204" s="185">
        <v>200</v>
      </c>
      <c r="AK204" s="185">
        <v>11</v>
      </c>
      <c r="AL204" s="185" t="s">
        <v>1485</v>
      </c>
      <c r="AM204" s="185">
        <v>0.13800000000000001</v>
      </c>
      <c r="AN204" s="185">
        <v>0.137999995954045</v>
      </c>
      <c r="AO204" s="185">
        <v>2</v>
      </c>
      <c r="AP204" s="185">
        <v>1</v>
      </c>
      <c r="AQ204" s="185" t="str">
        <f t="shared" si="9"/>
        <v>F</v>
      </c>
      <c r="AR204" s="185" t="str">
        <f t="shared" si="10"/>
        <v xml:space="preserve"> </v>
      </c>
      <c r="AS204" s="185" t="str">
        <f t="shared" si="11"/>
        <v xml:space="preserve">10 CR 100 0 N1 F </v>
      </c>
    </row>
    <row r="205" spans="1:45" hidden="1" outlineLevel="3" x14ac:dyDescent="0.25">
      <c r="A205" s="185">
        <v>1</v>
      </c>
      <c r="B205" s="185">
        <v>5400008571</v>
      </c>
      <c r="C205" s="185" t="s">
        <v>1571</v>
      </c>
      <c r="D205" s="185" t="s">
        <v>1569</v>
      </c>
      <c r="E205" s="185">
        <v>4000000</v>
      </c>
      <c r="F205" s="186">
        <v>-3310536.05</v>
      </c>
      <c r="G205" s="185">
        <v>0</v>
      </c>
      <c r="H205" s="185">
        <v>0</v>
      </c>
      <c r="I205" s="185">
        <v>0</v>
      </c>
      <c r="J205" s="185">
        <v>100518</v>
      </c>
      <c r="K205" s="185">
        <v>0</v>
      </c>
      <c r="L205" s="185">
        <v>0</v>
      </c>
      <c r="M205" s="185">
        <v>0.06</v>
      </c>
      <c r="N205" s="185">
        <v>100</v>
      </c>
      <c r="O205" s="185">
        <v>7.4999999999999997E-3</v>
      </c>
      <c r="P205" s="185" t="s">
        <v>1514</v>
      </c>
      <c r="Q205" s="185">
        <v>0.05</v>
      </c>
      <c r="R205" s="185">
        <v>0</v>
      </c>
      <c r="S205" s="185">
        <v>0</v>
      </c>
      <c r="U205" s="185">
        <v>0</v>
      </c>
      <c r="V205" s="185">
        <v>0</v>
      </c>
      <c r="W205" s="185">
        <v>0</v>
      </c>
      <c r="Y205" s="185">
        <v>5.2499999999999998E-2</v>
      </c>
      <c r="Z205" s="185">
        <v>11</v>
      </c>
      <c r="AA205" s="185" t="s">
        <v>1483</v>
      </c>
      <c r="AB205" s="185">
        <v>0</v>
      </c>
      <c r="AC205" s="185">
        <v>1</v>
      </c>
      <c r="AD205" s="185">
        <v>2</v>
      </c>
      <c r="AE205" s="185" t="s">
        <v>1484</v>
      </c>
      <c r="AF205" s="185" t="s">
        <v>1485</v>
      </c>
      <c r="AG205" s="185">
        <v>10</v>
      </c>
      <c r="AH205" s="185">
        <v>0</v>
      </c>
      <c r="AI205" s="185" t="s">
        <v>1554</v>
      </c>
      <c r="AJ205" s="185">
        <v>200</v>
      </c>
      <c r="AK205" s="185">
        <v>11</v>
      </c>
      <c r="AL205" s="185" t="s">
        <v>1485</v>
      </c>
      <c r="AM205" s="185">
        <v>0.13800000000000001</v>
      </c>
      <c r="AN205" s="185">
        <v>0.137999995954045</v>
      </c>
      <c r="AO205" s="185">
        <v>2</v>
      </c>
      <c r="AP205" s="185">
        <v>1</v>
      </c>
      <c r="AQ205" s="185" t="str">
        <f t="shared" si="9"/>
        <v>F</v>
      </c>
      <c r="AR205" s="185" t="str">
        <f t="shared" si="10"/>
        <v xml:space="preserve"> </v>
      </c>
      <c r="AS205" s="185" t="str">
        <f t="shared" si="11"/>
        <v xml:space="preserve">10 CR 100 0 N1 F </v>
      </c>
    </row>
    <row r="206" spans="1:45" hidden="1" outlineLevel="3" x14ac:dyDescent="0.25">
      <c r="A206" s="185">
        <v>1</v>
      </c>
      <c r="B206" s="185">
        <v>5400008572</v>
      </c>
      <c r="C206" s="185" t="s">
        <v>1571</v>
      </c>
      <c r="D206" s="185" t="s">
        <v>1569</v>
      </c>
      <c r="E206" s="185">
        <v>5000000</v>
      </c>
      <c r="F206" s="186">
        <v>-4126175.06</v>
      </c>
      <c r="G206" s="185">
        <v>0</v>
      </c>
      <c r="H206" s="185">
        <v>0</v>
      </c>
      <c r="I206" s="185">
        <v>0</v>
      </c>
      <c r="J206" s="185">
        <v>100518</v>
      </c>
      <c r="K206" s="185">
        <v>0</v>
      </c>
      <c r="L206" s="185">
        <v>0</v>
      </c>
      <c r="M206" s="185">
        <v>0.06</v>
      </c>
      <c r="N206" s="185">
        <v>100</v>
      </c>
      <c r="O206" s="185">
        <v>7.4999999999999997E-3</v>
      </c>
      <c r="P206" s="185" t="s">
        <v>1514</v>
      </c>
      <c r="Q206" s="185">
        <v>0.05</v>
      </c>
      <c r="R206" s="185">
        <v>0</v>
      </c>
      <c r="S206" s="185">
        <v>0</v>
      </c>
      <c r="U206" s="185">
        <v>0</v>
      </c>
      <c r="V206" s="185">
        <v>0</v>
      </c>
      <c r="W206" s="185">
        <v>0</v>
      </c>
      <c r="Y206" s="185">
        <v>5.2499999999999998E-2</v>
      </c>
      <c r="Z206" s="185">
        <v>11</v>
      </c>
      <c r="AA206" s="185" t="s">
        <v>1483</v>
      </c>
      <c r="AB206" s="185">
        <v>0</v>
      </c>
      <c r="AC206" s="185">
        <v>1</v>
      </c>
      <c r="AD206" s="185">
        <v>2</v>
      </c>
      <c r="AE206" s="185" t="s">
        <v>1484</v>
      </c>
      <c r="AF206" s="185" t="s">
        <v>1485</v>
      </c>
      <c r="AG206" s="185">
        <v>10</v>
      </c>
      <c r="AH206" s="185">
        <v>0</v>
      </c>
      <c r="AI206" s="185" t="s">
        <v>1554</v>
      </c>
      <c r="AJ206" s="185">
        <v>200</v>
      </c>
      <c r="AK206" s="185">
        <v>11</v>
      </c>
      <c r="AL206" s="185" t="s">
        <v>1485</v>
      </c>
      <c r="AM206" s="185">
        <v>0.17199999999999999</v>
      </c>
      <c r="AN206" s="185">
        <v>0.17199998217378701</v>
      </c>
      <c r="AO206" s="185">
        <v>2</v>
      </c>
      <c r="AP206" s="185">
        <v>1</v>
      </c>
      <c r="AQ206" s="185" t="str">
        <f t="shared" si="9"/>
        <v>F</v>
      </c>
      <c r="AR206" s="185" t="str">
        <f t="shared" si="10"/>
        <v xml:space="preserve"> </v>
      </c>
      <c r="AS206" s="185" t="str">
        <f t="shared" si="11"/>
        <v xml:space="preserve">10 CR 100 0 N1 F </v>
      </c>
    </row>
    <row r="207" spans="1:45" hidden="1" outlineLevel="3" x14ac:dyDescent="0.25">
      <c r="A207" s="185">
        <v>1</v>
      </c>
      <c r="B207" s="185">
        <v>5400008573</v>
      </c>
      <c r="C207" s="185" t="s">
        <v>1571</v>
      </c>
      <c r="D207" s="185" t="s">
        <v>1569</v>
      </c>
      <c r="E207" s="185">
        <v>3000000</v>
      </c>
      <c r="F207" s="186">
        <v>-2494897.04</v>
      </c>
      <c r="G207" s="185">
        <v>0</v>
      </c>
      <c r="H207" s="185">
        <v>0</v>
      </c>
      <c r="I207" s="185">
        <v>0</v>
      </c>
      <c r="J207" s="185">
        <v>100518</v>
      </c>
      <c r="K207" s="185">
        <v>0</v>
      </c>
      <c r="L207" s="185">
        <v>0</v>
      </c>
      <c r="M207" s="185">
        <v>0.06</v>
      </c>
      <c r="N207" s="185">
        <v>100</v>
      </c>
      <c r="O207" s="185">
        <v>7.4999999999999997E-3</v>
      </c>
      <c r="P207" s="185" t="s">
        <v>1514</v>
      </c>
      <c r="Q207" s="185">
        <v>0.05</v>
      </c>
      <c r="R207" s="185">
        <v>0</v>
      </c>
      <c r="S207" s="185">
        <v>0</v>
      </c>
      <c r="U207" s="185">
        <v>0</v>
      </c>
      <c r="V207" s="185">
        <v>0</v>
      </c>
      <c r="W207" s="185">
        <v>0</v>
      </c>
      <c r="Y207" s="185">
        <v>5.2499999999999998E-2</v>
      </c>
      <c r="Z207" s="185">
        <v>11</v>
      </c>
      <c r="AA207" s="185" t="s">
        <v>1483</v>
      </c>
      <c r="AB207" s="185">
        <v>0</v>
      </c>
      <c r="AC207" s="185">
        <v>1</v>
      </c>
      <c r="AD207" s="185">
        <v>2</v>
      </c>
      <c r="AE207" s="185" t="s">
        <v>1484</v>
      </c>
      <c r="AF207" s="185" t="s">
        <v>1485</v>
      </c>
      <c r="AG207" s="185">
        <v>10</v>
      </c>
      <c r="AH207" s="185">
        <v>0</v>
      </c>
      <c r="AI207" s="185" t="s">
        <v>1554</v>
      </c>
      <c r="AJ207" s="185">
        <v>200</v>
      </c>
      <c r="AK207" s="185">
        <v>11</v>
      </c>
      <c r="AL207" s="185" t="s">
        <v>1485</v>
      </c>
      <c r="AM207" s="185">
        <v>0.104</v>
      </c>
      <c r="AN207" s="185">
        <v>0.104000009734302</v>
      </c>
      <c r="AO207" s="185">
        <v>2</v>
      </c>
      <c r="AP207" s="185">
        <v>1</v>
      </c>
      <c r="AQ207" s="185" t="str">
        <f t="shared" si="9"/>
        <v>F</v>
      </c>
      <c r="AR207" s="185" t="str">
        <f t="shared" si="10"/>
        <v xml:space="preserve"> </v>
      </c>
      <c r="AS207" s="185" t="str">
        <f t="shared" si="11"/>
        <v xml:space="preserve">10 CR 100 0 N1 F </v>
      </c>
    </row>
    <row r="208" spans="1:45" hidden="1" outlineLevel="3" x14ac:dyDescent="0.25">
      <c r="A208" s="185">
        <v>1</v>
      </c>
      <c r="B208" s="185">
        <v>5400008593</v>
      </c>
      <c r="C208" s="185" t="s">
        <v>1495</v>
      </c>
      <c r="D208" s="185" t="s">
        <v>1569</v>
      </c>
      <c r="E208" s="185">
        <v>650000</v>
      </c>
      <c r="F208" s="186">
        <v>254307.54</v>
      </c>
      <c r="G208" s="185">
        <v>0</v>
      </c>
      <c r="H208" s="185">
        <v>0</v>
      </c>
      <c r="I208" s="185">
        <v>0</v>
      </c>
      <c r="J208" s="185">
        <v>50419</v>
      </c>
      <c r="K208" s="185">
        <v>0</v>
      </c>
      <c r="L208" s="185">
        <v>0</v>
      </c>
      <c r="M208" s="185">
        <v>6.25E-2</v>
      </c>
      <c r="N208" s="185">
        <v>100</v>
      </c>
      <c r="O208" s="185">
        <v>0.01</v>
      </c>
      <c r="P208" s="185" t="s">
        <v>1514</v>
      </c>
      <c r="Q208" s="185">
        <v>5.2499999999999998E-2</v>
      </c>
      <c r="R208" s="185">
        <v>0</v>
      </c>
      <c r="S208" s="185">
        <v>0</v>
      </c>
      <c r="U208" s="185">
        <v>0</v>
      </c>
      <c r="V208" s="185">
        <v>0</v>
      </c>
      <c r="W208" s="185">
        <v>0</v>
      </c>
      <c r="Y208" s="185">
        <v>5.2499999999999998E-2</v>
      </c>
      <c r="Z208" s="185">
        <v>14</v>
      </c>
      <c r="AA208" s="185" t="s">
        <v>1483</v>
      </c>
      <c r="AB208" s="185">
        <v>0</v>
      </c>
      <c r="AC208" s="185">
        <v>1</v>
      </c>
      <c r="AD208" s="185">
        <v>2</v>
      </c>
      <c r="AF208" s="185" t="s">
        <v>1485</v>
      </c>
      <c r="AG208" s="185">
        <v>10</v>
      </c>
      <c r="AH208" s="185">
        <v>0</v>
      </c>
      <c r="AI208" s="185" t="s">
        <v>1554</v>
      </c>
      <c r="AJ208" s="185">
        <v>200</v>
      </c>
      <c r="AK208" s="185">
        <v>11</v>
      </c>
      <c r="AL208" s="185" t="s">
        <v>1485</v>
      </c>
      <c r="AM208" s="185">
        <v>0</v>
      </c>
      <c r="AN208" s="185">
        <v>0</v>
      </c>
      <c r="AO208" s="185">
        <v>2</v>
      </c>
      <c r="AP208" s="185">
        <v>1</v>
      </c>
      <c r="AQ208" s="185" t="str">
        <f t="shared" si="9"/>
        <v>F</v>
      </c>
      <c r="AR208" s="185" t="str">
        <f t="shared" si="10"/>
        <v xml:space="preserve"> </v>
      </c>
      <c r="AS208" s="185" t="str">
        <f t="shared" si="11"/>
        <v xml:space="preserve">10 CR 100 0 N1 F </v>
      </c>
    </row>
    <row r="209" spans="1:45" hidden="1" outlineLevel="3" x14ac:dyDescent="0.25">
      <c r="A209" s="185">
        <v>1</v>
      </c>
      <c r="B209" s="185">
        <v>5400008402</v>
      </c>
      <c r="C209" s="185" t="s">
        <v>1495</v>
      </c>
      <c r="D209" s="185" t="s">
        <v>1569</v>
      </c>
      <c r="E209" s="185">
        <v>1000000</v>
      </c>
      <c r="F209" s="186">
        <v>809915.55</v>
      </c>
      <c r="G209" s="185">
        <v>0</v>
      </c>
      <c r="H209" s="185">
        <v>0</v>
      </c>
      <c r="I209" s="185">
        <v>0</v>
      </c>
      <c r="J209" s="185">
        <v>62819</v>
      </c>
      <c r="K209" s="185">
        <v>0</v>
      </c>
      <c r="L209" s="185">
        <v>0</v>
      </c>
      <c r="M209" s="185">
        <v>6.25E-2</v>
      </c>
      <c r="N209" s="185">
        <v>100</v>
      </c>
      <c r="O209" s="185">
        <v>0.01</v>
      </c>
      <c r="P209" s="185" t="s">
        <v>1514</v>
      </c>
      <c r="Q209" s="185">
        <v>4.2500000000000003E-2</v>
      </c>
      <c r="R209" s="185">
        <v>0</v>
      </c>
      <c r="S209" s="185">
        <v>0</v>
      </c>
      <c r="U209" s="185">
        <v>0</v>
      </c>
      <c r="V209" s="185">
        <v>0</v>
      </c>
      <c r="W209" s="185">
        <v>0</v>
      </c>
      <c r="Y209" s="185">
        <v>5.2499999999999998E-2</v>
      </c>
      <c r="Z209" s="185">
        <v>12</v>
      </c>
      <c r="AA209" s="185" t="s">
        <v>1483</v>
      </c>
      <c r="AB209" s="185">
        <v>0</v>
      </c>
      <c r="AC209" s="185">
        <v>1</v>
      </c>
      <c r="AD209" s="185">
        <v>2</v>
      </c>
      <c r="AF209" s="185" t="s">
        <v>1485</v>
      </c>
      <c r="AG209" s="185">
        <v>10</v>
      </c>
      <c r="AH209" s="185">
        <v>0</v>
      </c>
      <c r="AI209" s="185" t="s">
        <v>1554</v>
      </c>
      <c r="AJ209" s="185">
        <v>200</v>
      </c>
      <c r="AK209" s="185">
        <v>11</v>
      </c>
      <c r="AL209" s="185" t="s">
        <v>1485</v>
      </c>
      <c r="AM209" s="185">
        <v>0</v>
      </c>
      <c r="AN209" s="185">
        <v>0</v>
      </c>
      <c r="AO209" s="185">
        <v>2</v>
      </c>
      <c r="AP209" s="185">
        <v>1</v>
      </c>
      <c r="AQ209" s="185" t="str">
        <f t="shared" si="9"/>
        <v>F</v>
      </c>
      <c r="AR209" s="185" t="str">
        <f t="shared" si="10"/>
        <v xml:space="preserve"> </v>
      </c>
      <c r="AS209" s="185" t="str">
        <f t="shared" si="11"/>
        <v xml:space="preserve">10 CR 100 0 N1 F </v>
      </c>
    </row>
    <row r="210" spans="1:45" hidden="1" outlineLevel="3" x14ac:dyDescent="0.25">
      <c r="A210" s="185">
        <v>1</v>
      </c>
      <c r="B210" s="185">
        <v>5400008690</v>
      </c>
      <c r="C210" s="185" t="s">
        <v>1561</v>
      </c>
      <c r="D210" s="185" t="s">
        <v>1569</v>
      </c>
      <c r="E210" s="185">
        <v>500000</v>
      </c>
      <c r="F210" s="186">
        <v>478700</v>
      </c>
      <c r="G210" s="185">
        <v>0</v>
      </c>
      <c r="H210" s="185">
        <v>0</v>
      </c>
      <c r="I210" s="185">
        <v>0</v>
      </c>
      <c r="J210" s="185">
        <v>70119</v>
      </c>
      <c r="K210" s="185">
        <v>0</v>
      </c>
      <c r="L210" s="185">
        <v>0</v>
      </c>
      <c r="M210" s="185">
        <v>6.25E-2</v>
      </c>
      <c r="N210" s="185">
        <v>100</v>
      </c>
      <c r="O210" s="185">
        <v>0.01</v>
      </c>
      <c r="P210" s="185" t="s">
        <v>1514</v>
      </c>
      <c r="Q210" s="185">
        <v>5.2499999999999998E-2</v>
      </c>
      <c r="R210" s="185">
        <v>0</v>
      </c>
      <c r="S210" s="185">
        <v>0</v>
      </c>
      <c r="U210" s="185">
        <v>0</v>
      </c>
      <c r="V210" s="185">
        <v>0</v>
      </c>
      <c r="W210" s="185">
        <v>0</v>
      </c>
      <c r="Y210" s="185">
        <v>5.2499999999999998E-2</v>
      </c>
      <c r="Z210" s="185">
        <v>12</v>
      </c>
      <c r="AA210" s="185" t="s">
        <v>1483</v>
      </c>
      <c r="AB210" s="185">
        <v>0</v>
      </c>
      <c r="AC210" s="185">
        <v>1</v>
      </c>
      <c r="AD210" s="185">
        <v>2</v>
      </c>
      <c r="AF210" s="185" t="s">
        <v>1485</v>
      </c>
      <c r="AG210" s="185">
        <v>10</v>
      </c>
      <c r="AH210" s="185">
        <v>0</v>
      </c>
      <c r="AI210" s="185" t="s">
        <v>1554</v>
      </c>
      <c r="AJ210" s="185">
        <v>200</v>
      </c>
      <c r="AK210" s="185">
        <v>11</v>
      </c>
      <c r="AL210" s="185" t="s">
        <v>1485</v>
      </c>
      <c r="AM210" s="185">
        <v>0</v>
      </c>
      <c r="AN210" s="185">
        <v>0</v>
      </c>
      <c r="AO210" s="185">
        <v>2</v>
      </c>
      <c r="AP210" s="185">
        <v>1</v>
      </c>
      <c r="AQ210" s="185" t="str">
        <f t="shared" si="9"/>
        <v>F</v>
      </c>
      <c r="AR210" s="185" t="str">
        <f t="shared" si="10"/>
        <v xml:space="preserve"> </v>
      </c>
      <c r="AS210" s="185" t="str">
        <f t="shared" si="11"/>
        <v xml:space="preserve">10 CR 100 0 N1 F </v>
      </c>
    </row>
    <row r="211" spans="1:45" hidden="1" outlineLevel="3" x14ac:dyDescent="0.25">
      <c r="A211" s="185">
        <v>1</v>
      </c>
      <c r="B211" s="185">
        <v>5400000403</v>
      </c>
      <c r="C211" s="185" t="s">
        <v>1559</v>
      </c>
      <c r="D211" s="185" t="s">
        <v>1569</v>
      </c>
      <c r="E211" s="185">
        <v>3750000</v>
      </c>
      <c r="F211" s="186">
        <v>-2163375</v>
      </c>
      <c r="G211" s="185">
        <v>0</v>
      </c>
      <c r="H211" s="185">
        <v>0</v>
      </c>
      <c r="I211" s="185">
        <v>0</v>
      </c>
      <c r="J211" s="185">
        <v>110518</v>
      </c>
      <c r="K211" s="185">
        <v>0</v>
      </c>
      <c r="L211" s="185">
        <v>0</v>
      </c>
      <c r="M211" s="185">
        <v>5.2499999999999998E-2</v>
      </c>
      <c r="N211" s="185">
        <v>100</v>
      </c>
      <c r="O211" s="185">
        <v>0</v>
      </c>
      <c r="Q211" s="185">
        <v>3.2500000000000001E-2</v>
      </c>
      <c r="R211" s="185">
        <v>0</v>
      </c>
      <c r="S211" s="185">
        <v>0</v>
      </c>
      <c r="U211" s="185">
        <v>0</v>
      </c>
      <c r="V211" s="185">
        <v>0</v>
      </c>
      <c r="W211" s="185">
        <v>0</v>
      </c>
      <c r="Y211" s="185">
        <v>5.2499999999999998E-2</v>
      </c>
      <c r="Z211" s="185">
        <v>12</v>
      </c>
      <c r="AA211" s="185" t="s">
        <v>1483</v>
      </c>
      <c r="AB211" s="185">
        <v>0</v>
      </c>
      <c r="AC211" s="185">
        <v>1</v>
      </c>
      <c r="AD211" s="185">
        <v>2</v>
      </c>
      <c r="AE211" s="185" t="s">
        <v>1484</v>
      </c>
      <c r="AF211" s="185" t="s">
        <v>1485</v>
      </c>
      <c r="AG211" s="185">
        <v>10</v>
      </c>
      <c r="AH211" s="185">
        <v>0</v>
      </c>
      <c r="AI211" s="185" t="s">
        <v>1554</v>
      </c>
      <c r="AJ211" s="185">
        <v>200</v>
      </c>
      <c r="AK211" s="185">
        <v>11</v>
      </c>
      <c r="AL211" s="185" t="s">
        <v>1485</v>
      </c>
      <c r="AM211" s="185">
        <v>0.28844999999999998</v>
      </c>
      <c r="AN211" s="185">
        <v>0.28844999999999998</v>
      </c>
      <c r="AO211" s="185">
        <v>2</v>
      </c>
      <c r="AP211" s="185">
        <v>1</v>
      </c>
      <c r="AQ211" s="185" t="str">
        <f t="shared" si="9"/>
        <v>F</v>
      </c>
      <c r="AR211" s="185" t="str">
        <f t="shared" si="10"/>
        <v xml:space="preserve"> </v>
      </c>
      <c r="AS211" s="185" t="str">
        <f t="shared" si="11"/>
        <v xml:space="preserve">10 CR 100 0 N1 F </v>
      </c>
    </row>
    <row r="212" spans="1:45" hidden="1" outlineLevel="3" x14ac:dyDescent="0.25">
      <c r="A212" s="185">
        <v>1</v>
      </c>
      <c r="B212" s="185">
        <v>5400000404</v>
      </c>
      <c r="C212" s="185" t="s">
        <v>1559</v>
      </c>
      <c r="D212" s="185" t="s">
        <v>1569</v>
      </c>
      <c r="E212" s="185">
        <v>3750000</v>
      </c>
      <c r="F212" s="186">
        <v>-2163375</v>
      </c>
      <c r="G212" s="185">
        <v>0</v>
      </c>
      <c r="H212" s="185">
        <v>0</v>
      </c>
      <c r="I212" s="185">
        <v>0</v>
      </c>
      <c r="J212" s="185">
        <v>110518</v>
      </c>
      <c r="K212" s="185">
        <v>0</v>
      </c>
      <c r="L212" s="185">
        <v>0</v>
      </c>
      <c r="M212" s="185">
        <v>5.2499999999999998E-2</v>
      </c>
      <c r="N212" s="185">
        <v>100</v>
      </c>
      <c r="O212" s="185">
        <v>0</v>
      </c>
      <c r="Q212" s="185">
        <v>3.2500000000000001E-2</v>
      </c>
      <c r="R212" s="185">
        <v>0</v>
      </c>
      <c r="S212" s="185">
        <v>0</v>
      </c>
      <c r="U212" s="185">
        <v>0</v>
      </c>
      <c r="V212" s="185">
        <v>0</v>
      </c>
      <c r="W212" s="185">
        <v>0</v>
      </c>
      <c r="Y212" s="185">
        <v>5.2499999999999998E-2</v>
      </c>
      <c r="Z212" s="185">
        <v>12</v>
      </c>
      <c r="AA212" s="185" t="s">
        <v>1483</v>
      </c>
      <c r="AB212" s="185">
        <v>0</v>
      </c>
      <c r="AC212" s="185">
        <v>1</v>
      </c>
      <c r="AD212" s="185">
        <v>2</v>
      </c>
      <c r="AE212" s="185" t="s">
        <v>1484</v>
      </c>
      <c r="AF212" s="185" t="s">
        <v>1485</v>
      </c>
      <c r="AG212" s="185">
        <v>10</v>
      </c>
      <c r="AH212" s="185">
        <v>0</v>
      </c>
      <c r="AI212" s="185" t="s">
        <v>1554</v>
      </c>
      <c r="AJ212" s="185">
        <v>200</v>
      </c>
      <c r="AK212" s="185">
        <v>11</v>
      </c>
      <c r="AL212" s="185" t="s">
        <v>1485</v>
      </c>
      <c r="AM212" s="185">
        <v>0.28844999999999998</v>
      </c>
      <c r="AN212" s="185">
        <v>0.28844999999999998</v>
      </c>
      <c r="AO212" s="185">
        <v>2</v>
      </c>
      <c r="AP212" s="185">
        <v>1</v>
      </c>
      <c r="AQ212" s="185" t="str">
        <f t="shared" si="9"/>
        <v>F</v>
      </c>
      <c r="AR212" s="185" t="str">
        <f t="shared" si="10"/>
        <v xml:space="preserve"> </v>
      </c>
      <c r="AS212" s="185" t="str">
        <f t="shared" si="11"/>
        <v xml:space="preserve">10 CR 100 0 N1 F </v>
      </c>
    </row>
    <row r="213" spans="1:45" hidden="1" outlineLevel="3" x14ac:dyDescent="0.25">
      <c r="A213" s="185">
        <v>1</v>
      </c>
      <c r="B213" s="185">
        <v>5400009204</v>
      </c>
      <c r="C213" s="185" t="s">
        <v>1502</v>
      </c>
      <c r="D213" s="185" t="s">
        <v>1569</v>
      </c>
      <c r="E213" s="185">
        <v>2000000</v>
      </c>
      <c r="F213" s="186">
        <v>700000</v>
      </c>
      <c r="G213" s="185">
        <v>0</v>
      </c>
      <c r="H213" s="185">
        <v>0</v>
      </c>
      <c r="I213" s="185">
        <v>0</v>
      </c>
      <c r="J213" s="185">
        <v>110518</v>
      </c>
      <c r="K213" s="185">
        <v>0</v>
      </c>
      <c r="L213" s="185">
        <v>0</v>
      </c>
      <c r="M213" s="185">
        <v>5.2499999999999998E-2</v>
      </c>
      <c r="N213" s="185">
        <v>100</v>
      </c>
      <c r="O213" s="185">
        <v>0</v>
      </c>
      <c r="Q213" s="185">
        <v>4.2500000000000003E-2</v>
      </c>
      <c r="R213" s="185">
        <v>0</v>
      </c>
      <c r="S213" s="185">
        <v>0</v>
      </c>
      <c r="U213" s="185">
        <v>0</v>
      </c>
      <c r="V213" s="185">
        <v>0</v>
      </c>
      <c r="W213" s="185">
        <v>0</v>
      </c>
      <c r="Y213" s="185">
        <v>5.2499999999999998E-2</v>
      </c>
      <c r="Z213" s="185">
        <v>12</v>
      </c>
      <c r="AA213" s="185" t="s">
        <v>1483</v>
      </c>
      <c r="AB213" s="185">
        <v>0</v>
      </c>
      <c r="AC213" s="185">
        <v>1</v>
      </c>
      <c r="AD213" s="185">
        <v>2</v>
      </c>
      <c r="AF213" s="185" t="s">
        <v>1485</v>
      </c>
      <c r="AG213" s="185">
        <v>10</v>
      </c>
      <c r="AH213" s="185">
        <v>0</v>
      </c>
      <c r="AI213" s="185" t="s">
        <v>1554</v>
      </c>
      <c r="AJ213" s="185">
        <v>200</v>
      </c>
      <c r="AK213" s="185">
        <v>11</v>
      </c>
      <c r="AL213" s="185" t="s">
        <v>1485</v>
      </c>
      <c r="AM213" s="185">
        <v>0</v>
      </c>
      <c r="AN213" s="185">
        <v>0</v>
      </c>
      <c r="AO213" s="185">
        <v>2</v>
      </c>
      <c r="AP213" s="185">
        <v>1</v>
      </c>
      <c r="AQ213" s="185" t="str">
        <f t="shared" si="9"/>
        <v>F</v>
      </c>
      <c r="AR213" s="185" t="str">
        <f t="shared" si="10"/>
        <v xml:space="preserve"> </v>
      </c>
      <c r="AS213" s="185" t="str">
        <f t="shared" si="11"/>
        <v xml:space="preserve">10 CR 100 0 N1 F </v>
      </c>
    </row>
    <row r="214" spans="1:45" hidden="1" outlineLevel="3" x14ac:dyDescent="0.25">
      <c r="A214" s="185">
        <v>1</v>
      </c>
      <c r="B214" s="185">
        <v>5400009271</v>
      </c>
      <c r="C214" s="185" t="s">
        <v>1491</v>
      </c>
      <c r="D214" s="185" t="s">
        <v>1569</v>
      </c>
      <c r="E214" s="185">
        <v>2100000</v>
      </c>
      <c r="F214" s="186">
        <v>1375000</v>
      </c>
      <c r="G214" s="185">
        <v>0</v>
      </c>
      <c r="H214" s="185">
        <v>0</v>
      </c>
      <c r="I214" s="185">
        <v>0</v>
      </c>
      <c r="J214" s="185">
        <v>121519</v>
      </c>
      <c r="K214" s="185">
        <v>0</v>
      </c>
      <c r="L214" s="185">
        <v>0</v>
      </c>
      <c r="M214" s="185">
        <v>6.25E-2</v>
      </c>
      <c r="N214" s="185">
        <v>100</v>
      </c>
      <c r="O214" s="185">
        <v>0.01</v>
      </c>
      <c r="P214" s="185" t="s">
        <v>1514</v>
      </c>
      <c r="Q214" s="185">
        <v>0.05</v>
      </c>
      <c r="R214" s="185">
        <v>0</v>
      </c>
      <c r="S214" s="185">
        <v>0</v>
      </c>
      <c r="U214" s="185">
        <v>0</v>
      </c>
      <c r="V214" s="185">
        <v>0</v>
      </c>
      <c r="W214" s="185">
        <v>0</v>
      </c>
      <c r="Y214" s="185">
        <v>5.2499999999999998E-2</v>
      </c>
      <c r="Z214" s="185">
        <v>12</v>
      </c>
      <c r="AA214" s="185" t="s">
        <v>1483</v>
      </c>
      <c r="AB214" s="185">
        <v>0</v>
      </c>
      <c r="AC214" s="185">
        <v>1</v>
      </c>
      <c r="AD214" s="185">
        <v>2</v>
      </c>
      <c r="AF214" s="185" t="s">
        <v>1485</v>
      </c>
      <c r="AG214" s="185">
        <v>10</v>
      </c>
      <c r="AH214" s="185">
        <v>0</v>
      </c>
      <c r="AI214" s="185" t="s">
        <v>1554</v>
      </c>
      <c r="AJ214" s="185">
        <v>301</v>
      </c>
      <c r="AK214" s="185">
        <v>16</v>
      </c>
      <c r="AL214" s="185" t="s">
        <v>1485</v>
      </c>
      <c r="AM214" s="185">
        <v>0</v>
      </c>
      <c r="AN214" s="185">
        <v>0</v>
      </c>
      <c r="AO214" s="185">
        <v>2</v>
      </c>
      <c r="AP214" s="185">
        <v>1</v>
      </c>
      <c r="AQ214" s="185" t="str">
        <f t="shared" si="9"/>
        <v>F</v>
      </c>
      <c r="AR214" s="185" t="str">
        <f t="shared" si="10"/>
        <v xml:space="preserve"> </v>
      </c>
      <c r="AS214" s="185" t="str">
        <f t="shared" si="11"/>
        <v xml:space="preserve">10 CR 100 0 N1 F </v>
      </c>
    </row>
    <row r="215" spans="1:45" hidden="1" outlineLevel="3" x14ac:dyDescent="0.25">
      <c r="A215" s="185">
        <v>1</v>
      </c>
      <c r="B215" s="185">
        <v>5400009360</v>
      </c>
      <c r="C215" s="185" t="s">
        <v>1509</v>
      </c>
      <c r="D215" s="185" t="s">
        <v>1569</v>
      </c>
      <c r="E215" s="185">
        <v>300000</v>
      </c>
      <c r="F215" s="186">
        <v>150000</v>
      </c>
      <c r="G215" s="185">
        <v>0</v>
      </c>
      <c r="H215" s="185">
        <v>0</v>
      </c>
      <c r="I215" s="185">
        <v>0</v>
      </c>
      <c r="J215" s="185">
        <v>122118</v>
      </c>
      <c r="K215" s="185">
        <v>0</v>
      </c>
      <c r="L215" s="185">
        <v>0</v>
      </c>
      <c r="M215" s="185">
        <v>6.25E-2</v>
      </c>
      <c r="N215" s="185">
        <v>100</v>
      </c>
      <c r="O215" s="185">
        <v>0.01</v>
      </c>
      <c r="P215" s="185" t="s">
        <v>1514</v>
      </c>
      <c r="Q215" s="185">
        <v>5.5E-2</v>
      </c>
      <c r="R215" s="185">
        <v>0</v>
      </c>
      <c r="S215" s="185">
        <v>0</v>
      </c>
      <c r="U215" s="185">
        <v>0</v>
      </c>
      <c r="V215" s="185">
        <v>0</v>
      </c>
      <c r="W215" s="185">
        <v>0</v>
      </c>
      <c r="Y215" s="185">
        <v>5.2499999999999998E-2</v>
      </c>
      <c r="Z215" s="185">
        <v>12</v>
      </c>
      <c r="AA215" s="185" t="s">
        <v>1483</v>
      </c>
      <c r="AB215" s="185">
        <v>0</v>
      </c>
      <c r="AC215" s="185">
        <v>1</v>
      </c>
      <c r="AD215" s="185">
        <v>2</v>
      </c>
      <c r="AF215" s="185" t="s">
        <v>1485</v>
      </c>
      <c r="AG215" s="185">
        <v>10</v>
      </c>
      <c r="AH215" s="185">
        <v>0</v>
      </c>
      <c r="AI215" s="185" t="s">
        <v>1554</v>
      </c>
      <c r="AJ215" s="185">
        <v>200</v>
      </c>
      <c r="AK215" s="185">
        <v>11</v>
      </c>
      <c r="AL215" s="185" t="s">
        <v>1485</v>
      </c>
      <c r="AM215" s="185">
        <v>0</v>
      </c>
      <c r="AN215" s="185">
        <v>0</v>
      </c>
      <c r="AO215" s="185">
        <v>2</v>
      </c>
      <c r="AP215" s="185">
        <v>1</v>
      </c>
      <c r="AQ215" s="185" t="str">
        <f t="shared" si="9"/>
        <v>F</v>
      </c>
      <c r="AR215" s="185" t="str">
        <f t="shared" si="10"/>
        <v xml:space="preserve"> </v>
      </c>
      <c r="AS215" s="185" t="str">
        <f t="shared" si="11"/>
        <v xml:space="preserve">10 CR 100 0 N1 F </v>
      </c>
    </row>
    <row r="216" spans="1:45" hidden="1" outlineLevel="3" x14ac:dyDescent="0.25">
      <c r="A216" s="185">
        <v>1</v>
      </c>
      <c r="B216" s="185">
        <v>5400009387</v>
      </c>
      <c r="C216" s="185" t="s">
        <v>1495</v>
      </c>
      <c r="D216" s="185" t="s">
        <v>1569</v>
      </c>
      <c r="E216" s="185">
        <v>265000</v>
      </c>
      <c r="F216" s="186">
        <v>265000</v>
      </c>
      <c r="G216" s="185">
        <v>0</v>
      </c>
      <c r="H216" s="185">
        <v>0</v>
      </c>
      <c r="I216" s="185">
        <v>0</v>
      </c>
      <c r="J216" s="185">
        <v>122018</v>
      </c>
      <c r="K216" s="185">
        <v>0</v>
      </c>
      <c r="L216" s="185">
        <v>0</v>
      </c>
      <c r="M216" s="185">
        <v>6.25E-2</v>
      </c>
      <c r="N216" s="185">
        <v>100</v>
      </c>
      <c r="O216" s="185">
        <v>0.01</v>
      </c>
      <c r="P216" s="185" t="s">
        <v>1514</v>
      </c>
      <c r="Q216" s="185">
        <v>5.2499999999999998E-2</v>
      </c>
      <c r="R216" s="185">
        <v>0</v>
      </c>
      <c r="S216" s="185">
        <v>0</v>
      </c>
      <c r="U216" s="185">
        <v>0</v>
      </c>
      <c r="V216" s="185">
        <v>0</v>
      </c>
      <c r="W216" s="185">
        <v>0</v>
      </c>
      <c r="Y216" s="185">
        <v>5.2499999999999998E-2</v>
      </c>
      <c r="Z216" s="185">
        <v>12</v>
      </c>
      <c r="AA216" s="185" t="s">
        <v>1483</v>
      </c>
      <c r="AB216" s="185">
        <v>0</v>
      </c>
      <c r="AC216" s="185">
        <v>1</v>
      </c>
      <c r="AD216" s="185">
        <v>2</v>
      </c>
      <c r="AF216" s="185" t="s">
        <v>1485</v>
      </c>
      <c r="AG216" s="185">
        <v>10</v>
      </c>
      <c r="AH216" s="185">
        <v>0</v>
      </c>
      <c r="AI216" s="185" t="s">
        <v>1554</v>
      </c>
      <c r="AJ216" s="185">
        <v>200</v>
      </c>
      <c r="AK216" s="185">
        <v>11</v>
      </c>
      <c r="AL216" s="185" t="s">
        <v>1485</v>
      </c>
      <c r="AM216" s="185">
        <v>0</v>
      </c>
      <c r="AN216" s="185">
        <v>0</v>
      </c>
      <c r="AO216" s="185">
        <v>2</v>
      </c>
      <c r="AP216" s="185">
        <v>1</v>
      </c>
      <c r="AQ216" s="185" t="str">
        <f t="shared" si="9"/>
        <v>F</v>
      </c>
      <c r="AR216" s="185" t="str">
        <f t="shared" si="10"/>
        <v xml:space="preserve"> </v>
      </c>
      <c r="AS216" s="185" t="str">
        <f t="shared" si="11"/>
        <v xml:space="preserve">10 CR 100 0 N1 F </v>
      </c>
    </row>
    <row r="217" spans="1:45" hidden="1" outlineLevel="3" x14ac:dyDescent="0.25">
      <c r="A217" s="185">
        <v>1</v>
      </c>
      <c r="B217" s="185">
        <v>5400009395</v>
      </c>
      <c r="C217" s="185" t="s">
        <v>1495</v>
      </c>
      <c r="D217" s="185" t="s">
        <v>1569</v>
      </c>
      <c r="E217" s="185">
        <v>700000</v>
      </c>
      <c r="F217" s="186">
        <v>696736.72</v>
      </c>
      <c r="G217" s="185">
        <v>0</v>
      </c>
      <c r="H217" s="185">
        <v>0</v>
      </c>
      <c r="I217" s="185">
        <v>0</v>
      </c>
      <c r="J217" s="185">
        <v>120118</v>
      </c>
      <c r="K217" s="185">
        <v>0</v>
      </c>
      <c r="L217" s="185">
        <v>0</v>
      </c>
      <c r="M217" s="185">
        <v>6.25E-2</v>
      </c>
      <c r="N217" s="185">
        <v>100</v>
      </c>
      <c r="O217" s="185">
        <v>0.01</v>
      </c>
      <c r="P217" s="185" t="s">
        <v>1514</v>
      </c>
      <c r="Q217" s="185">
        <v>5.2499999999999998E-2</v>
      </c>
      <c r="R217" s="185">
        <v>0</v>
      </c>
      <c r="S217" s="185">
        <v>0</v>
      </c>
      <c r="U217" s="185">
        <v>0</v>
      </c>
      <c r="V217" s="185">
        <v>0</v>
      </c>
      <c r="W217" s="185">
        <v>0</v>
      </c>
      <c r="Y217" s="185">
        <v>5.2499999999999998E-2</v>
      </c>
      <c r="Z217" s="185">
        <v>12</v>
      </c>
      <c r="AA217" s="185" t="s">
        <v>1483</v>
      </c>
      <c r="AB217" s="185">
        <v>0</v>
      </c>
      <c r="AC217" s="185">
        <v>1</v>
      </c>
      <c r="AD217" s="185">
        <v>2</v>
      </c>
      <c r="AF217" s="185" t="s">
        <v>1485</v>
      </c>
      <c r="AG217" s="185">
        <v>10</v>
      </c>
      <c r="AH217" s="185">
        <v>0</v>
      </c>
      <c r="AI217" s="185" t="s">
        <v>1554</v>
      </c>
      <c r="AJ217" s="185">
        <v>200</v>
      </c>
      <c r="AK217" s="185">
        <v>11</v>
      </c>
      <c r="AL217" s="185" t="s">
        <v>1485</v>
      </c>
      <c r="AM217" s="185">
        <v>0</v>
      </c>
      <c r="AN217" s="185">
        <v>0</v>
      </c>
      <c r="AO217" s="185">
        <v>2</v>
      </c>
      <c r="AP217" s="185">
        <v>1</v>
      </c>
      <c r="AQ217" s="185" t="str">
        <f t="shared" si="9"/>
        <v>F</v>
      </c>
      <c r="AR217" s="185" t="str">
        <f t="shared" si="10"/>
        <v xml:space="preserve"> </v>
      </c>
      <c r="AS217" s="185" t="str">
        <f t="shared" si="11"/>
        <v xml:space="preserve">10 CR 100 0 N1 F </v>
      </c>
    </row>
    <row r="218" spans="1:45" hidden="1" outlineLevel="3" x14ac:dyDescent="0.25">
      <c r="A218" s="185">
        <v>1</v>
      </c>
      <c r="B218" s="185">
        <v>5400009611</v>
      </c>
      <c r="C218" s="185" t="s">
        <v>1499</v>
      </c>
      <c r="D218" s="185" t="s">
        <v>1569</v>
      </c>
      <c r="E218" s="185">
        <v>2500000</v>
      </c>
      <c r="F218" s="186">
        <v>2500000</v>
      </c>
      <c r="G218" s="185">
        <v>0</v>
      </c>
      <c r="H218" s="185">
        <v>0</v>
      </c>
      <c r="I218" s="185">
        <v>0</v>
      </c>
      <c r="J218" s="185">
        <v>12219</v>
      </c>
      <c r="K218" s="185">
        <v>0</v>
      </c>
      <c r="L218" s="185">
        <v>0</v>
      </c>
      <c r="M218" s="185">
        <v>5.5E-2</v>
      </c>
      <c r="N218" s="185">
        <v>100</v>
      </c>
      <c r="O218" s="185">
        <v>2.5000000000000001E-3</v>
      </c>
      <c r="P218" s="185" t="s">
        <v>1514</v>
      </c>
      <c r="Q218" s="185">
        <v>0.04</v>
      </c>
      <c r="R218" s="185">
        <v>0</v>
      </c>
      <c r="S218" s="185">
        <v>0</v>
      </c>
      <c r="U218" s="185">
        <v>0</v>
      </c>
      <c r="V218" s="185">
        <v>0</v>
      </c>
      <c r="W218" s="185">
        <v>0</v>
      </c>
      <c r="Y218" s="185">
        <v>5.2499999999999998E-2</v>
      </c>
      <c r="Z218" s="185">
        <v>12</v>
      </c>
      <c r="AA218" s="185" t="s">
        <v>1483</v>
      </c>
      <c r="AB218" s="185">
        <v>0</v>
      </c>
      <c r="AC218" s="185">
        <v>1</v>
      </c>
      <c r="AD218" s="185">
        <v>2</v>
      </c>
      <c r="AF218" s="185" t="s">
        <v>1485</v>
      </c>
      <c r="AG218" s="185">
        <v>10</v>
      </c>
      <c r="AH218" s="185">
        <v>0</v>
      </c>
      <c r="AI218" s="185" t="s">
        <v>1554</v>
      </c>
      <c r="AJ218" s="185">
        <v>200</v>
      </c>
      <c r="AK218" s="185">
        <v>11</v>
      </c>
      <c r="AL218" s="185" t="s">
        <v>1485</v>
      </c>
      <c r="AM218" s="185">
        <v>0</v>
      </c>
      <c r="AN218" s="185">
        <v>0</v>
      </c>
      <c r="AO218" s="185">
        <v>2</v>
      </c>
      <c r="AP218" s="185">
        <v>1</v>
      </c>
      <c r="AQ218" s="185" t="str">
        <f t="shared" si="9"/>
        <v>F</v>
      </c>
      <c r="AR218" s="185" t="str">
        <f t="shared" si="10"/>
        <v xml:space="preserve"> </v>
      </c>
      <c r="AS218" s="185" t="str">
        <f t="shared" si="11"/>
        <v xml:space="preserve">10 CR 100 0 N1 F </v>
      </c>
    </row>
    <row r="219" spans="1:45" hidden="1" outlineLevel="3" x14ac:dyDescent="0.25">
      <c r="A219" s="185">
        <v>1</v>
      </c>
      <c r="B219" s="185">
        <v>5400009891</v>
      </c>
      <c r="C219" s="185" t="s">
        <v>1509</v>
      </c>
      <c r="D219" s="185" t="s">
        <v>1569</v>
      </c>
      <c r="E219" s="185">
        <v>125000</v>
      </c>
      <c r="F219" s="186">
        <v>87196.78</v>
      </c>
      <c r="G219" s="185">
        <v>0</v>
      </c>
      <c r="H219" s="185">
        <v>0</v>
      </c>
      <c r="I219" s="185">
        <v>0</v>
      </c>
      <c r="J219" s="185">
        <v>21219</v>
      </c>
      <c r="K219" s="185">
        <v>0</v>
      </c>
      <c r="L219" s="185">
        <v>0</v>
      </c>
      <c r="M219" s="185">
        <v>6.25E-2</v>
      </c>
      <c r="N219" s="185">
        <v>100</v>
      </c>
      <c r="O219" s="185">
        <v>0.01</v>
      </c>
      <c r="P219" s="185" t="s">
        <v>1514</v>
      </c>
      <c r="Q219" s="185">
        <v>5.2499999999999998E-2</v>
      </c>
      <c r="R219" s="185">
        <v>0</v>
      </c>
      <c r="S219" s="185">
        <v>0</v>
      </c>
      <c r="U219" s="185">
        <v>0</v>
      </c>
      <c r="V219" s="185">
        <v>0</v>
      </c>
      <c r="W219" s="185">
        <v>0</v>
      </c>
      <c r="Y219" s="185">
        <v>5.2499999999999998E-2</v>
      </c>
      <c r="Z219" s="185">
        <v>12</v>
      </c>
      <c r="AA219" s="185" t="s">
        <v>1483</v>
      </c>
      <c r="AB219" s="185">
        <v>0</v>
      </c>
      <c r="AC219" s="185">
        <v>1</v>
      </c>
      <c r="AD219" s="185">
        <v>2</v>
      </c>
      <c r="AF219" s="185" t="s">
        <v>1485</v>
      </c>
      <c r="AG219" s="185">
        <v>10</v>
      </c>
      <c r="AH219" s="185">
        <v>0</v>
      </c>
      <c r="AI219" s="185" t="s">
        <v>1554</v>
      </c>
      <c r="AJ219" s="185">
        <v>200</v>
      </c>
      <c r="AK219" s="185">
        <v>11</v>
      </c>
      <c r="AL219" s="185" t="s">
        <v>1485</v>
      </c>
      <c r="AM219" s="185">
        <v>0</v>
      </c>
      <c r="AN219" s="185">
        <v>0</v>
      </c>
      <c r="AO219" s="185">
        <v>2</v>
      </c>
      <c r="AP219" s="185">
        <v>1</v>
      </c>
      <c r="AQ219" s="185" t="str">
        <f t="shared" si="9"/>
        <v>F</v>
      </c>
      <c r="AR219" s="185" t="str">
        <f t="shared" si="10"/>
        <v xml:space="preserve"> </v>
      </c>
      <c r="AS219" s="185" t="str">
        <f t="shared" si="11"/>
        <v xml:space="preserve">10 CR 100 0 N1 F </v>
      </c>
    </row>
    <row r="220" spans="1:45" hidden="1" outlineLevel="3" x14ac:dyDescent="0.25">
      <c r="A220" s="185">
        <v>1</v>
      </c>
      <c r="B220" s="185">
        <v>5400009913</v>
      </c>
      <c r="C220" s="185" t="s">
        <v>1509</v>
      </c>
      <c r="D220" s="185" t="s">
        <v>1569</v>
      </c>
      <c r="E220" s="185">
        <v>150000</v>
      </c>
      <c r="F220" s="186">
        <v>132000</v>
      </c>
      <c r="G220" s="185">
        <v>0</v>
      </c>
      <c r="H220" s="185">
        <v>0</v>
      </c>
      <c r="I220" s="185">
        <v>0</v>
      </c>
      <c r="J220" s="185">
        <v>21219</v>
      </c>
      <c r="K220" s="185">
        <v>0</v>
      </c>
      <c r="L220" s="185">
        <v>0</v>
      </c>
      <c r="M220" s="185">
        <v>6.25E-2</v>
      </c>
      <c r="N220" s="185">
        <v>100</v>
      </c>
      <c r="O220" s="185">
        <v>0.01</v>
      </c>
      <c r="P220" s="185" t="s">
        <v>1514</v>
      </c>
      <c r="Q220" s="185">
        <v>5.5E-2</v>
      </c>
      <c r="R220" s="185">
        <v>0</v>
      </c>
      <c r="S220" s="185">
        <v>0</v>
      </c>
      <c r="U220" s="185">
        <v>0</v>
      </c>
      <c r="V220" s="185">
        <v>0</v>
      </c>
      <c r="W220" s="185">
        <v>0</v>
      </c>
      <c r="Y220" s="185">
        <v>5.2499999999999998E-2</v>
      </c>
      <c r="Z220" s="185">
        <v>12</v>
      </c>
      <c r="AA220" s="185" t="s">
        <v>1483</v>
      </c>
      <c r="AB220" s="185">
        <v>0</v>
      </c>
      <c r="AC220" s="185">
        <v>1</v>
      </c>
      <c r="AD220" s="185">
        <v>2</v>
      </c>
      <c r="AF220" s="185" t="s">
        <v>1485</v>
      </c>
      <c r="AG220" s="185">
        <v>10</v>
      </c>
      <c r="AH220" s="185">
        <v>0</v>
      </c>
      <c r="AI220" s="185" t="s">
        <v>1554</v>
      </c>
      <c r="AJ220" s="185">
        <v>200</v>
      </c>
      <c r="AK220" s="185">
        <v>11</v>
      </c>
      <c r="AL220" s="185" t="s">
        <v>1485</v>
      </c>
      <c r="AM220" s="185">
        <v>0</v>
      </c>
      <c r="AN220" s="185">
        <v>0</v>
      </c>
      <c r="AO220" s="185">
        <v>2</v>
      </c>
      <c r="AP220" s="185">
        <v>1</v>
      </c>
      <c r="AQ220" s="185" t="str">
        <f t="shared" si="9"/>
        <v>F</v>
      </c>
      <c r="AR220" s="185" t="str">
        <f t="shared" si="10"/>
        <v xml:space="preserve"> </v>
      </c>
      <c r="AS220" s="185" t="str">
        <f t="shared" si="11"/>
        <v xml:space="preserve">10 CR 100 0 N1 F </v>
      </c>
    </row>
    <row r="221" spans="1:45" hidden="1" outlineLevel="3" x14ac:dyDescent="0.25">
      <c r="A221" s="185">
        <v>1</v>
      </c>
      <c r="B221" s="185">
        <v>5400009956</v>
      </c>
      <c r="C221" s="185" t="s">
        <v>1502</v>
      </c>
      <c r="D221" s="185" t="s">
        <v>1569</v>
      </c>
      <c r="E221" s="185">
        <v>300000</v>
      </c>
      <c r="F221" s="186">
        <v>168000</v>
      </c>
      <c r="G221" s="185">
        <v>0</v>
      </c>
      <c r="H221" s="185">
        <v>0</v>
      </c>
      <c r="I221" s="185">
        <v>0</v>
      </c>
      <c r="J221" s="185">
        <v>51519</v>
      </c>
      <c r="K221" s="185">
        <v>0</v>
      </c>
      <c r="L221" s="185">
        <v>0</v>
      </c>
      <c r="M221" s="185">
        <v>5.7500000000000002E-2</v>
      </c>
      <c r="N221" s="185">
        <v>100</v>
      </c>
      <c r="O221" s="185">
        <v>5.0000000000000001E-3</v>
      </c>
      <c r="P221" s="185" t="s">
        <v>1514</v>
      </c>
      <c r="Q221" s="185">
        <v>0.05</v>
      </c>
      <c r="R221" s="185">
        <v>0</v>
      </c>
      <c r="S221" s="185">
        <v>0</v>
      </c>
      <c r="U221" s="185">
        <v>0</v>
      </c>
      <c r="V221" s="185">
        <v>0</v>
      </c>
      <c r="W221" s="185">
        <v>0</v>
      </c>
      <c r="Y221" s="185">
        <v>5.2499999999999998E-2</v>
      </c>
      <c r="Z221" s="185">
        <v>14</v>
      </c>
      <c r="AA221" s="185" t="s">
        <v>1483</v>
      </c>
      <c r="AB221" s="185">
        <v>0</v>
      </c>
      <c r="AC221" s="185">
        <v>1</v>
      </c>
      <c r="AD221" s="185">
        <v>2</v>
      </c>
      <c r="AF221" s="185" t="s">
        <v>1485</v>
      </c>
      <c r="AG221" s="185">
        <v>10</v>
      </c>
      <c r="AH221" s="185">
        <v>0</v>
      </c>
      <c r="AI221" s="185" t="s">
        <v>1554</v>
      </c>
      <c r="AJ221" s="185">
        <v>200</v>
      </c>
      <c r="AK221" s="185">
        <v>11</v>
      </c>
      <c r="AL221" s="185" t="s">
        <v>1485</v>
      </c>
      <c r="AM221" s="185">
        <v>0</v>
      </c>
      <c r="AN221" s="185">
        <v>0</v>
      </c>
      <c r="AO221" s="185">
        <v>2</v>
      </c>
      <c r="AP221" s="185">
        <v>1</v>
      </c>
      <c r="AQ221" s="185" t="str">
        <f t="shared" ref="AQ221:AQ239" si="12">IF(Q221&gt;0,"F"," ")</f>
        <v>F</v>
      </c>
      <c r="AR221" s="185" t="str">
        <f t="shared" ref="AR221:AR239" si="13">IF(R221&gt;0,"C"," ")</f>
        <v xml:space="preserve"> </v>
      </c>
      <c r="AS221" s="185" t="str">
        <f t="shared" ref="AS221:AS239" si="14">CONCATENATE(AG221," ",D221," ",N221," ",S221,T221," ",AF221,AP221," ",AQ221,AR221)</f>
        <v xml:space="preserve">10 CR 100 0 N1 F </v>
      </c>
    </row>
    <row r="222" spans="1:45" hidden="1" outlineLevel="3" x14ac:dyDescent="0.25">
      <c r="A222" s="185">
        <v>1</v>
      </c>
      <c r="B222" s="185">
        <v>5400010024</v>
      </c>
      <c r="C222" s="185" t="s">
        <v>1502</v>
      </c>
      <c r="D222" s="185" t="s">
        <v>1569</v>
      </c>
      <c r="E222" s="185">
        <v>1000000</v>
      </c>
      <c r="F222" s="186">
        <v>274720.96000000002</v>
      </c>
      <c r="G222" s="185">
        <v>0</v>
      </c>
      <c r="H222" s="185">
        <v>0</v>
      </c>
      <c r="I222" s="185">
        <v>0</v>
      </c>
      <c r="J222" s="185">
        <v>40119</v>
      </c>
      <c r="K222" s="185">
        <v>0</v>
      </c>
      <c r="L222" s="185">
        <v>0</v>
      </c>
      <c r="M222" s="185">
        <v>5.2499999999999998E-2</v>
      </c>
      <c r="N222" s="185">
        <v>100</v>
      </c>
      <c r="O222" s="185">
        <v>0</v>
      </c>
      <c r="Q222" s="185">
        <v>4.4999999999999998E-2</v>
      </c>
      <c r="R222" s="185">
        <v>0</v>
      </c>
      <c r="S222" s="185">
        <v>0</v>
      </c>
      <c r="U222" s="185">
        <v>0</v>
      </c>
      <c r="V222" s="185">
        <v>0</v>
      </c>
      <c r="W222" s="185">
        <v>0</v>
      </c>
      <c r="Y222" s="185">
        <v>5.2499999999999998E-2</v>
      </c>
      <c r="Z222" s="185">
        <v>12</v>
      </c>
      <c r="AA222" s="185" t="s">
        <v>1483</v>
      </c>
      <c r="AB222" s="185">
        <v>0</v>
      </c>
      <c r="AC222" s="185">
        <v>1</v>
      </c>
      <c r="AD222" s="185">
        <v>2</v>
      </c>
      <c r="AF222" s="185" t="s">
        <v>1485</v>
      </c>
      <c r="AG222" s="185">
        <v>10</v>
      </c>
      <c r="AH222" s="185">
        <v>0</v>
      </c>
      <c r="AI222" s="185" t="s">
        <v>1554</v>
      </c>
      <c r="AJ222" s="185">
        <v>200</v>
      </c>
      <c r="AK222" s="185">
        <v>11</v>
      </c>
      <c r="AL222" s="185" t="s">
        <v>1485</v>
      </c>
      <c r="AM222" s="185">
        <v>0</v>
      </c>
      <c r="AN222" s="185">
        <v>0</v>
      </c>
      <c r="AO222" s="185">
        <v>2</v>
      </c>
      <c r="AP222" s="185">
        <v>1</v>
      </c>
      <c r="AQ222" s="185" t="str">
        <f t="shared" si="12"/>
        <v>F</v>
      </c>
      <c r="AR222" s="185" t="str">
        <f t="shared" si="13"/>
        <v xml:space="preserve"> </v>
      </c>
      <c r="AS222" s="185" t="str">
        <f t="shared" si="14"/>
        <v xml:space="preserve">10 CR 100 0 N1 F </v>
      </c>
    </row>
    <row r="223" spans="1:45" hidden="1" outlineLevel="3" x14ac:dyDescent="0.25">
      <c r="A223" s="185">
        <v>1</v>
      </c>
      <c r="B223" s="185">
        <v>5400010032</v>
      </c>
      <c r="C223" s="185" t="s">
        <v>1559</v>
      </c>
      <c r="D223" s="185" t="s">
        <v>1569</v>
      </c>
      <c r="E223" s="185">
        <v>200000</v>
      </c>
      <c r="F223" s="186">
        <v>190000</v>
      </c>
      <c r="G223" s="185">
        <v>0</v>
      </c>
      <c r="H223" s="185">
        <v>0</v>
      </c>
      <c r="I223" s="185">
        <v>0</v>
      </c>
      <c r="J223" s="185">
        <v>70619</v>
      </c>
      <c r="K223" s="185">
        <v>0</v>
      </c>
      <c r="L223" s="185">
        <v>0</v>
      </c>
      <c r="M223" s="185">
        <v>7.2499999999999995E-2</v>
      </c>
      <c r="N223" s="185">
        <v>100</v>
      </c>
      <c r="O223" s="185">
        <v>0.02</v>
      </c>
      <c r="P223" s="185" t="s">
        <v>1514</v>
      </c>
      <c r="Q223" s="185">
        <v>6.5000000000000002E-2</v>
      </c>
      <c r="R223" s="185">
        <v>0</v>
      </c>
      <c r="S223" s="185">
        <v>0</v>
      </c>
      <c r="U223" s="185">
        <v>0</v>
      </c>
      <c r="V223" s="185">
        <v>0</v>
      </c>
      <c r="W223" s="185">
        <v>0</v>
      </c>
      <c r="Y223" s="185">
        <v>5.2499999999999998E-2</v>
      </c>
      <c r="Z223" s="185">
        <v>16</v>
      </c>
      <c r="AA223" s="185" t="s">
        <v>1483</v>
      </c>
      <c r="AB223" s="185">
        <v>0</v>
      </c>
      <c r="AC223" s="185">
        <v>1</v>
      </c>
      <c r="AD223" s="185">
        <v>2</v>
      </c>
      <c r="AF223" s="185" t="s">
        <v>1485</v>
      </c>
      <c r="AG223" s="185">
        <v>10</v>
      </c>
      <c r="AH223" s="185">
        <v>0</v>
      </c>
      <c r="AI223" s="185" t="s">
        <v>1554</v>
      </c>
      <c r="AJ223" s="185">
        <v>200</v>
      </c>
      <c r="AK223" s="185">
        <v>11</v>
      </c>
      <c r="AL223" s="185" t="s">
        <v>1485</v>
      </c>
      <c r="AM223" s="185">
        <v>0</v>
      </c>
      <c r="AN223" s="185">
        <v>0</v>
      </c>
      <c r="AO223" s="185">
        <v>2</v>
      </c>
      <c r="AP223" s="185">
        <v>1</v>
      </c>
      <c r="AQ223" s="185" t="str">
        <f t="shared" si="12"/>
        <v>F</v>
      </c>
      <c r="AR223" s="185" t="str">
        <f t="shared" si="13"/>
        <v xml:space="preserve"> </v>
      </c>
      <c r="AS223" s="185" t="str">
        <f t="shared" si="14"/>
        <v xml:space="preserve">10 CR 100 0 N1 F </v>
      </c>
    </row>
    <row r="224" spans="1:45" hidden="1" outlineLevel="3" x14ac:dyDescent="0.25">
      <c r="A224" s="185">
        <v>1</v>
      </c>
      <c r="B224" s="185">
        <v>5400010318</v>
      </c>
      <c r="C224" s="185" t="s">
        <v>1562</v>
      </c>
      <c r="D224" s="185" t="s">
        <v>1569</v>
      </c>
      <c r="E224" s="185">
        <v>200000</v>
      </c>
      <c r="F224" s="186">
        <v>161.46</v>
      </c>
      <c r="G224" s="185">
        <v>0</v>
      </c>
      <c r="H224" s="185">
        <v>0</v>
      </c>
      <c r="I224" s="185">
        <v>0</v>
      </c>
      <c r="J224" s="185">
        <v>50119</v>
      </c>
      <c r="K224" s="185">
        <v>0</v>
      </c>
      <c r="L224" s="185">
        <v>0</v>
      </c>
      <c r="M224" s="185">
        <v>5.2499999999999998E-2</v>
      </c>
      <c r="N224" s="185">
        <v>100</v>
      </c>
      <c r="O224" s="185">
        <v>0</v>
      </c>
      <c r="Q224" s="185">
        <v>4.7500000000000001E-2</v>
      </c>
      <c r="R224" s="185">
        <v>0</v>
      </c>
      <c r="S224" s="185">
        <v>0</v>
      </c>
      <c r="U224" s="185">
        <v>0</v>
      </c>
      <c r="V224" s="185">
        <v>0</v>
      </c>
      <c r="W224" s="185">
        <v>0</v>
      </c>
      <c r="Y224" s="185">
        <v>5.2499999999999998E-2</v>
      </c>
      <c r="Z224" s="185">
        <v>12</v>
      </c>
      <c r="AA224" s="185" t="s">
        <v>1483</v>
      </c>
      <c r="AB224" s="185">
        <v>0</v>
      </c>
      <c r="AC224" s="185">
        <v>1</v>
      </c>
      <c r="AD224" s="185">
        <v>2</v>
      </c>
      <c r="AF224" s="185" t="s">
        <v>1485</v>
      </c>
      <c r="AG224" s="185">
        <v>10</v>
      </c>
      <c r="AH224" s="185">
        <v>0</v>
      </c>
      <c r="AI224" s="185" t="s">
        <v>1554</v>
      </c>
      <c r="AJ224" s="185">
        <v>601</v>
      </c>
      <c r="AK224" s="185">
        <v>11</v>
      </c>
      <c r="AL224" s="185" t="s">
        <v>1485</v>
      </c>
      <c r="AM224" s="185">
        <v>0</v>
      </c>
      <c r="AN224" s="185">
        <v>0</v>
      </c>
      <c r="AO224" s="185">
        <v>2</v>
      </c>
      <c r="AP224" s="185">
        <v>1</v>
      </c>
      <c r="AQ224" s="185" t="str">
        <f t="shared" si="12"/>
        <v>F</v>
      </c>
      <c r="AR224" s="185" t="str">
        <f t="shared" si="13"/>
        <v xml:space="preserve"> </v>
      </c>
      <c r="AS224" s="185" t="str">
        <f t="shared" si="14"/>
        <v xml:space="preserve">10 CR 100 0 N1 F </v>
      </c>
    </row>
    <row r="225" spans="1:45" hidden="1" outlineLevel="3" x14ac:dyDescent="0.25">
      <c r="A225" s="185">
        <v>1</v>
      </c>
      <c r="B225" s="185">
        <v>5400010423</v>
      </c>
      <c r="C225" s="185" t="s">
        <v>1499</v>
      </c>
      <c r="D225" s="185" t="s">
        <v>1569</v>
      </c>
      <c r="E225" s="185">
        <v>500000</v>
      </c>
      <c r="F225" s="186">
        <v>416958.73</v>
      </c>
      <c r="G225" s="185">
        <v>0</v>
      </c>
      <c r="H225" s="185">
        <v>0</v>
      </c>
      <c r="I225" s="185">
        <v>0</v>
      </c>
      <c r="J225" s="185">
        <v>51019</v>
      </c>
      <c r="K225" s="185">
        <v>0</v>
      </c>
      <c r="L225" s="185">
        <v>0</v>
      </c>
      <c r="M225" s="185">
        <v>5.2499999999999998E-2</v>
      </c>
      <c r="N225" s="185">
        <v>100</v>
      </c>
      <c r="O225" s="185">
        <v>0</v>
      </c>
      <c r="Q225" s="185">
        <v>4.7500000000000001E-2</v>
      </c>
      <c r="R225" s="185">
        <v>0</v>
      </c>
      <c r="S225" s="185">
        <v>0</v>
      </c>
      <c r="U225" s="185">
        <v>0</v>
      </c>
      <c r="V225" s="185">
        <v>0</v>
      </c>
      <c r="W225" s="185">
        <v>0</v>
      </c>
      <c r="Y225" s="185">
        <v>5.2499999999999998E-2</v>
      </c>
      <c r="Z225" s="185">
        <v>12</v>
      </c>
      <c r="AA225" s="185" t="s">
        <v>1483</v>
      </c>
      <c r="AB225" s="185">
        <v>0</v>
      </c>
      <c r="AC225" s="185">
        <v>1</v>
      </c>
      <c r="AD225" s="185">
        <v>2</v>
      </c>
      <c r="AF225" s="185" t="s">
        <v>1485</v>
      </c>
      <c r="AG225" s="185">
        <v>10</v>
      </c>
      <c r="AH225" s="185">
        <v>0</v>
      </c>
      <c r="AI225" s="185" t="s">
        <v>1554</v>
      </c>
      <c r="AJ225" s="185">
        <v>300</v>
      </c>
      <c r="AK225" s="185">
        <v>11</v>
      </c>
      <c r="AL225" s="185" t="s">
        <v>1485</v>
      </c>
      <c r="AM225" s="185">
        <v>0</v>
      </c>
      <c r="AN225" s="185">
        <v>0</v>
      </c>
      <c r="AO225" s="185">
        <v>2</v>
      </c>
      <c r="AP225" s="185">
        <v>1</v>
      </c>
      <c r="AQ225" s="185" t="str">
        <f t="shared" si="12"/>
        <v>F</v>
      </c>
      <c r="AR225" s="185" t="str">
        <f t="shared" si="13"/>
        <v xml:space="preserve"> </v>
      </c>
      <c r="AS225" s="185" t="str">
        <f t="shared" si="14"/>
        <v xml:space="preserve">10 CR 100 0 N1 F </v>
      </c>
    </row>
    <row r="226" spans="1:45" hidden="1" outlineLevel="3" x14ac:dyDescent="0.25">
      <c r="A226" s="185">
        <v>1</v>
      </c>
      <c r="B226" s="185">
        <v>5400010458</v>
      </c>
      <c r="C226" s="185" t="s">
        <v>1556</v>
      </c>
      <c r="D226" s="185" t="s">
        <v>1569</v>
      </c>
      <c r="E226" s="185">
        <v>350000</v>
      </c>
      <c r="F226" s="186">
        <v>312715.25</v>
      </c>
      <c r="G226" s="185">
        <v>0</v>
      </c>
      <c r="H226" s="185">
        <v>0</v>
      </c>
      <c r="I226" s="185">
        <v>0</v>
      </c>
      <c r="J226" s="185">
        <v>70119</v>
      </c>
      <c r="K226" s="185">
        <v>0</v>
      </c>
      <c r="L226" s="185">
        <v>0</v>
      </c>
      <c r="M226" s="185">
        <v>5.3749999999999999E-2</v>
      </c>
      <c r="N226" s="185">
        <v>100</v>
      </c>
      <c r="O226" s="185">
        <v>1.25E-3</v>
      </c>
      <c r="P226" s="185" t="s">
        <v>1514</v>
      </c>
      <c r="Q226" s="185">
        <v>4.8750000000000002E-2</v>
      </c>
      <c r="R226" s="185">
        <v>0</v>
      </c>
      <c r="S226" s="185">
        <v>0</v>
      </c>
      <c r="U226" s="185">
        <v>0</v>
      </c>
      <c r="V226" s="185">
        <v>0</v>
      </c>
      <c r="W226" s="185">
        <v>0</v>
      </c>
      <c r="Y226" s="185">
        <v>5.2499999999999998E-2</v>
      </c>
      <c r="Z226" s="185">
        <v>13</v>
      </c>
      <c r="AA226" s="185" t="s">
        <v>1483</v>
      </c>
      <c r="AB226" s="185">
        <v>0</v>
      </c>
      <c r="AC226" s="185">
        <v>1</v>
      </c>
      <c r="AD226" s="185">
        <v>2</v>
      </c>
      <c r="AF226" s="185" t="s">
        <v>1485</v>
      </c>
      <c r="AG226" s="185">
        <v>10</v>
      </c>
      <c r="AH226" s="185">
        <v>0</v>
      </c>
      <c r="AI226" s="185" t="s">
        <v>1554</v>
      </c>
      <c r="AJ226" s="185">
        <v>200</v>
      </c>
      <c r="AK226" s="185">
        <v>11</v>
      </c>
      <c r="AL226" s="185" t="s">
        <v>1485</v>
      </c>
      <c r="AM226" s="185">
        <v>0</v>
      </c>
      <c r="AN226" s="185">
        <v>0</v>
      </c>
      <c r="AO226" s="185">
        <v>2</v>
      </c>
      <c r="AP226" s="185">
        <v>1</v>
      </c>
      <c r="AQ226" s="185" t="str">
        <f t="shared" si="12"/>
        <v>F</v>
      </c>
      <c r="AR226" s="185" t="str">
        <f t="shared" si="13"/>
        <v xml:space="preserve"> </v>
      </c>
      <c r="AS226" s="185" t="str">
        <f t="shared" si="14"/>
        <v xml:space="preserve">10 CR 100 0 N1 F </v>
      </c>
    </row>
    <row r="227" spans="1:45" hidden="1" outlineLevel="3" x14ac:dyDescent="0.25">
      <c r="A227" s="185">
        <v>1</v>
      </c>
      <c r="B227" s="185">
        <v>5400010466</v>
      </c>
      <c r="C227" s="185" t="s">
        <v>1559</v>
      </c>
      <c r="D227" s="185" t="s">
        <v>1569</v>
      </c>
      <c r="E227" s="185">
        <v>100000</v>
      </c>
      <c r="F227" s="186">
        <v>58200</v>
      </c>
      <c r="G227" s="185">
        <v>0</v>
      </c>
      <c r="H227" s="185">
        <v>0</v>
      </c>
      <c r="I227" s="185">
        <v>0</v>
      </c>
      <c r="J227" s="185">
        <v>50719</v>
      </c>
      <c r="K227" s="185">
        <v>0</v>
      </c>
      <c r="L227" s="185">
        <v>0</v>
      </c>
      <c r="M227" s="185">
        <v>6.25E-2</v>
      </c>
      <c r="N227" s="185">
        <v>100</v>
      </c>
      <c r="O227" s="185">
        <v>0.01</v>
      </c>
      <c r="P227" s="185" t="s">
        <v>1514</v>
      </c>
      <c r="Q227" s="185">
        <v>4.7500000000000001E-2</v>
      </c>
      <c r="R227" s="185">
        <v>0</v>
      </c>
      <c r="S227" s="185">
        <v>0</v>
      </c>
      <c r="U227" s="185">
        <v>0</v>
      </c>
      <c r="V227" s="185">
        <v>0</v>
      </c>
      <c r="W227" s="185">
        <v>0</v>
      </c>
      <c r="Y227" s="185">
        <v>5.2499999999999998E-2</v>
      </c>
      <c r="Z227" s="185">
        <v>12</v>
      </c>
      <c r="AA227" s="185" t="s">
        <v>1483</v>
      </c>
      <c r="AB227" s="185">
        <v>0</v>
      </c>
      <c r="AC227" s="185">
        <v>1</v>
      </c>
      <c r="AD227" s="185">
        <v>2</v>
      </c>
      <c r="AF227" s="185" t="s">
        <v>1485</v>
      </c>
      <c r="AG227" s="185">
        <v>10</v>
      </c>
      <c r="AH227" s="185">
        <v>0</v>
      </c>
      <c r="AI227" s="185" t="s">
        <v>1554</v>
      </c>
      <c r="AJ227" s="185">
        <v>200</v>
      </c>
      <c r="AK227" s="185">
        <v>11</v>
      </c>
      <c r="AL227" s="185" t="s">
        <v>1485</v>
      </c>
      <c r="AM227" s="185">
        <v>0</v>
      </c>
      <c r="AN227" s="185">
        <v>0</v>
      </c>
      <c r="AO227" s="185">
        <v>2</v>
      </c>
      <c r="AP227" s="185">
        <v>1</v>
      </c>
      <c r="AQ227" s="185" t="str">
        <f t="shared" si="12"/>
        <v>F</v>
      </c>
      <c r="AR227" s="185" t="str">
        <f t="shared" si="13"/>
        <v xml:space="preserve"> </v>
      </c>
      <c r="AS227" s="185" t="str">
        <f t="shared" si="14"/>
        <v xml:space="preserve">10 CR 100 0 N1 F </v>
      </c>
    </row>
    <row r="228" spans="1:45" hidden="1" outlineLevel="3" x14ac:dyDescent="0.25">
      <c r="A228" s="185">
        <v>1</v>
      </c>
      <c r="B228" s="185">
        <v>5400010369</v>
      </c>
      <c r="C228" s="185" t="s">
        <v>1502</v>
      </c>
      <c r="D228" s="185" t="s">
        <v>1569</v>
      </c>
      <c r="E228" s="185">
        <v>2000000</v>
      </c>
      <c r="F228" s="186">
        <v>600000</v>
      </c>
      <c r="G228" s="185">
        <v>0</v>
      </c>
      <c r="H228" s="185">
        <v>0</v>
      </c>
      <c r="I228" s="185">
        <v>0</v>
      </c>
      <c r="J228" s="185">
        <v>51819</v>
      </c>
      <c r="K228" s="185">
        <v>0</v>
      </c>
      <c r="L228" s="185">
        <v>0</v>
      </c>
      <c r="M228" s="185">
        <v>0.06</v>
      </c>
      <c r="N228" s="185">
        <v>100</v>
      </c>
      <c r="O228" s="185">
        <v>7.4999999999999997E-3</v>
      </c>
      <c r="P228" s="185" t="s">
        <v>1514</v>
      </c>
      <c r="Q228" s="185">
        <v>5.5E-2</v>
      </c>
      <c r="R228" s="185">
        <v>0</v>
      </c>
      <c r="S228" s="185">
        <v>0</v>
      </c>
      <c r="U228" s="185">
        <v>0</v>
      </c>
      <c r="V228" s="185">
        <v>0</v>
      </c>
      <c r="W228" s="185">
        <v>0</v>
      </c>
      <c r="Y228" s="185">
        <v>5.2499999999999998E-2</v>
      </c>
      <c r="Z228" s="185">
        <v>12</v>
      </c>
      <c r="AA228" s="185" t="s">
        <v>1483</v>
      </c>
      <c r="AB228" s="185">
        <v>0</v>
      </c>
      <c r="AC228" s="185">
        <v>1</v>
      </c>
      <c r="AD228" s="185">
        <v>2</v>
      </c>
      <c r="AF228" s="185" t="s">
        <v>1485</v>
      </c>
      <c r="AG228" s="185">
        <v>10</v>
      </c>
      <c r="AH228" s="185">
        <v>0</v>
      </c>
      <c r="AI228" s="185" t="s">
        <v>1554</v>
      </c>
      <c r="AJ228" s="185">
        <v>200</v>
      </c>
      <c r="AK228" s="185">
        <v>11</v>
      </c>
      <c r="AL228" s="185" t="s">
        <v>1485</v>
      </c>
      <c r="AM228" s="185">
        <v>0</v>
      </c>
      <c r="AN228" s="185">
        <v>0</v>
      </c>
      <c r="AO228" s="185">
        <v>2</v>
      </c>
      <c r="AP228" s="185">
        <v>1</v>
      </c>
      <c r="AQ228" s="185" t="str">
        <f t="shared" si="12"/>
        <v>F</v>
      </c>
      <c r="AR228" s="185" t="str">
        <f t="shared" si="13"/>
        <v xml:space="preserve"> </v>
      </c>
      <c r="AS228" s="185" t="str">
        <f t="shared" si="14"/>
        <v xml:space="preserve">10 CR 100 0 N1 F </v>
      </c>
    </row>
    <row r="229" spans="1:45" hidden="1" outlineLevel="3" x14ac:dyDescent="0.25">
      <c r="A229" s="185">
        <v>1</v>
      </c>
      <c r="B229" s="185">
        <v>5400010636</v>
      </c>
      <c r="C229" s="185" t="s">
        <v>1499</v>
      </c>
      <c r="D229" s="185" t="s">
        <v>1569</v>
      </c>
      <c r="E229" s="185">
        <v>500000</v>
      </c>
      <c r="F229" s="186">
        <v>226250.22</v>
      </c>
      <c r="G229" s="185">
        <v>0</v>
      </c>
      <c r="H229" s="185">
        <v>0</v>
      </c>
      <c r="I229" s="185">
        <v>0</v>
      </c>
      <c r="J229" s="185">
        <v>60119</v>
      </c>
      <c r="K229" s="185">
        <v>0</v>
      </c>
      <c r="L229" s="185">
        <v>0</v>
      </c>
      <c r="M229" s="185">
        <v>5.2499999999999998E-2</v>
      </c>
      <c r="N229" s="185">
        <v>100</v>
      </c>
      <c r="O229" s="185">
        <v>0</v>
      </c>
      <c r="Q229" s="185">
        <v>4.7500000000000001E-2</v>
      </c>
      <c r="R229" s="185">
        <v>0</v>
      </c>
      <c r="S229" s="185">
        <v>0</v>
      </c>
      <c r="U229" s="185">
        <v>0</v>
      </c>
      <c r="V229" s="185">
        <v>0</v>
      </c>
      <c r="W229" s="185">
        <v>0</v>
      </c>
      <c r="Y229" s="185">
        <v>5.2499999999999998E-2</v>
      </c>
      <c r="Z229" s="185">
        <v>12</v>
      </c>
      <c r="AA229" s="185" t="s">
        <v>1483</v>
      </c>
      <c r="AB229" s="185">
        <v>0</v>
      </c>
      <c r="AC229" s="185">
        <v>1</v>
      </c>
      <c r="AD229" s="185">
        <v>2</v>
      </c>
      <c r="AF229" s="185" t="s">
        <v>1485</v>
      </c>
      <c r="AG229" s="185">
        <v>10</v>
      </c>
      <c r="AH229" s="185">
        <v>0</v>
      </c>
      <c r="AI229" s="185" t="s">
        <v>1554</v>
      </c>
      <c r="AJ229" s="185">
        <v>200</v>
      </c>
      <c r="AK229" s="185">
        <v>11</v>
      </c>
      <c r="AL229" s="185" t="s">
        <v>1485</v>
      </c>
      <c r="AM229" s="185">
        <v>0</v>
      </c>
      <c r="AN229" s="185">
        <v>0</v>
      </c>
      <c r="AO229" s="185">
        <v>2</v>
      </c>
      <c r="AP229" s="185">
        <v>1</v>
      </c>
      <c r="AQ229" s="185" t="str">
        <f t="shared" si="12"/>
        <v>F</v>
      </c>
      <c r="AR229" s="185" t="str">
        <f t="shared" si="13"/>
        <v xml:space="preserve"> </v>
      </c>
      <c r="AS229" s="185" t="str">
        <f t="shared" si="14"/>
        <v xml:space="preserve">10 CR 100 0 N1 F </v>
      </c>
    </row>
    <row r="230" spans="1:45" hidden="1" outlineLevel="3" x14ac:dyDescent="0.25">
      <c r="A230" s="185">
        <v>1</v>
      </c>
      <c r="B230" s="185">
        <v>5400010504</v>
      </c>
      <c r="C230" s="185" t="s">
        <v>1502</v>
      </c>
      <c r="D230" s="185" t="s">
        <v>1569</v>
      </c>
      <c r="E230" s="185">
        <v>700000</v>
      </c>
      <c r="F230" s="186">
        <v>450000</v>
      </c>
      <c r="G230" s="185">
        <v>0</v>
      </c>
      <c r="H230" s="185">
        <v>0</v>
      </c>
      <c r="I230" s="185">
        <v>0</v>
      </c>
      <c r="J230" s="185">
        <v>63020</v>
      </c>
      <c r="K230" s="185">
        <v>0</v>
      </c>
      <c r="L230" s="185">
        <v>0</v>
      </c>
      <c r="M230" s="185">
        <v>5.2499999999999998E-2</v>
      </c>
      <c r="N230" s="185">
        <v>100</v>
      </c>
      <c r="O230" s="185">
        <v>0</v>
      </c>
      <c r="Q230" s="185">
        <v>4.4999999999999998E-2</v>
      </c>
      <c r="R230" s="185">
        <v>0</v>
      </c>
      <c r="S230" s="185">
        <v>0</v>
      </c>
      <c r="U230" s="185">
        <v>0</v>
      </c>
      <c r="V230" s="185">
        <v>0</v>
      </c>
      <c r="W230" s="185">
        <v>0</v>
      </c>
      <c r="Y230" s="185">
        <v>5.2499999999999998E-2</v>
      </c>
      <c r="Z230" s="185">
        <v>24</v>
      </c>
      <c r="AA230" s="185" t="s">
        <v>1483</v>
      </c>
      <c r="AB230" s="185">
        <v>0</v>
      </c>
      <c r="AC230" s="185">
        <v>1</v>
      </c>
      <c r="AD230" s="185">
        <v>2</v>
      </c>
      <c r="AF230" s="185" t="s">
        <v>1485</v>
      </c>
      <c r="AG230" s="185">
        <v>10</v>
      </c>
      <c r="AH230" s="185">
        <v>0</v>
      </c>
      <c r="AI230" s="185" t="s">
        <v>1554</v>
      </c>
      <c r="AJ230" s="185">
        <v>200</v>
      </c>
      <c r="AK230" s="185">
        <v>11</v>
      </c>
      <c r="AL230" s="185" t="s">
        <v>1485</v>
      </c>
      <c r="AM230" s="185">
        <v>0</v>
      </c>
      <c r="AN230" s="185">
        <v>0</v>
      </c>
      <c r="AO230" s="185">
        <v>2</v>
      </c>
      <c r="AP230" s="185">
        <v>1</v>
      </c>
      <c r="AQ230" s="185" t="str">
        <f t="shared" si="12"/>
        <v>F</v>
      </c>
      <c r="AR230" s="185" t="str">
        <f t="shared" si="13"/>
        <v xml:space="preserve"> </v>
      </c>
      <c r="AS230" s="185" t="str">
        <f t="shared" si="14"/>
        <v xml:space="preserve">10 CR 100 0 N1 F </v>
      </c>
    </row>
    <row r="231" spans="1:45" hidden="1" outlineLevel="3" x14ac:dyDescent="0.25">
      <c r="A231" s="185">
        <v>1</v>
      </c>
      <c r="B231" s="185">
        <v>5400010709</v>
      </c>
      <c r="C231" s="185" t="s">
        <v>1495</v>
      </c>
      <c r="D231" s="185" t="s">
        <v>1569</v>
      </c>
      <c r="E231" s="185">
        <v>500000</v>
      </c>
      <c r="F231" s="186">
        <v>140000</v>
      </c>
      <c r="G231" s="185">
        <v>0</v>
      </c>
      <c r="H231" s="185">
        <v>0</v>
      </c>
      <c r="I231" s="185">
        <v>0</v>
      </c>
      <c r="J231" s="185">
        <v>60619</v>
      </c>
      <c r="K231" s="185">
        <v>0</v>
      </c>
      <c r="L231" s="185">
        <v>0</v>
      </c>
      <c r="M231" s="185">
        <v>6.25E-2</v>
      </c>
      <c r="N231" s="185">
        <v>100</v>
      </c>
      <c r="O231" s="185">
        <v>0.01</v>
      </c>
      <c r="P231" s="185" t="s">
        <v>1514</v>
      </c>
      <c r="Q231" s="185">
        <v>4.7500000000000001E-2</v>
      </c>
      <c r="R231" s="185">
        <v>0</v>
      </c>
      <c r="S231" s="185">
        <v>0</v>
      </c>
      <c r="U231" s="185">
        <v>0</v>
      </c>
      <c r="V231" s="185">
        <v>0</v>
      </c>
      <c r="W231" s="185">
        <v>0</v>
      </c>
      <c r="Y231" s="185">
        <v>5.2499999999999998E-2</v>
      </c>
      <c r="Z231" s="185">
        <v>12</v>
      </c>
      <c r="AA231" s="185" t="s">
        <v>1483</v>
      </c>
      <c r="AB231" s="185">
        <v>0</v>
      </c>
      <c r="AC231" s="185">
        <v>1</v>
      </c>
      <c r="AD231" s="185">
        <v>2</v>
      </c>
      <c r="AF231" s="185" t="s">
        <v>1485</v>
      </c>
      <c r="AG231" s="185">
        <v>10</v>
      </c>
      <c r="AH231" s="185">
        <v>0</v>
      </c>
      <c r="AI231" s="185" t="s">
        <v>1554</v>
      </c>
      <c r="AJ231" s="185">
        <v>200</v>
      </c>
      <c r="AK231" s="185">
        <v>11</v>
      </c>
      <c r="AL231" s="185" t="s">
        <v>1485</v>
      </c>
      <c r="AM231" s="185">
        <v>0</v>
      </c>
      <c r="AN231" s="185">
        <v>0</v>
      </c>
      <c r="AO231" s="185">
        <v>2</v>
      </c>
      <c r="AP231" s="185">
        <v>1</v>
      </c>
      <c r="AQ231" s="185" t="str">
        <f t="shared" si="12"/>
        <v>F</v>
      </c>
      <c r="AR231" s="185" t="str">
        <f t="shared" si="13"/>
        <v xml:space="preserve"> </v>
      </c>
      <c r="AS231" s="185" t="str">
        <f t="shared" si="14"/>
        <v xml:space="preserve">10 CR 100 0 N1 F </v>
      </c>
    </row>
    <row r="232" spans="1:45" hidden="1" outlineLevel="3" x14ac:dyDescent="0.25">
      <c r="A232" s="185">
        <v>1</v>
      </c>
      <c r="B232" s="185">
        <v>5400010725</v>
      </c>
      <c r="C232" s="185" t="s">
        <v>1562</v>
      </c>
      <c r="D232" s="185" t="s">
        <v>1569</v>
      </c>
      <c r="E232" s="185">
        <v>650000</v>
      </c>
      <c r="F232" s="186">
        <v>561876.47999999998</v>
      </c>
      <c r="G232" s="185">
        <v>0</v>
      </c>
      <c r="H232" s="185">
        <v>0</v>
      </c>
      <c r="I232" s="185">
        <v>0</v>
      </c>
      <c r="J232" s="185">
        <v>61319</v>
      </c>
      <c r="K232" s="185">
        <v>0</v>
      </c>
      <c r="L232" s="185">
        <v>0</v>
      </c>
      <c r="M232" s="185">
        <v>6.25E-2</v>
      </c>
      <c r="N232" s="185">
        <v>100</v>
      </c>
      <c r="O232" s="185">
        <v>0.01</v>
      </c>
      <c r="P232" s="185" t="s">
        <v>1514</v>
      </c>
      <c r="Q232" s="185">
        <v>5.7500000000000002E-2</v>
      </c>
      <c r="R232" s="185">
        <v>0</v>
      </c>
      <c r="S232" s="185">
        <v>0</v>
      </c>
      <c r="U232" s="185">
        <v>0</v>
      </c>
      <c r="V232" s="185">
        <v>0</v>
      </c>
      <c r="W232" s="185">
        <v>0</v>
      </c>
      <c r="Y232" s="185">
        <v>5.2499999999999998E-2</v>
      </c>
      <c r="Z232" s="185">
        <v>12</v>
      </c>
      <c r="AA232" s="185" t="s">
        <v>1483</v>
      </c>
      <c r="AB232" s="185">
        <v>0</v>
      </c>
      <c r="AC232" s="185">
        <v>1</v>
      </c>
      <c r="AD232" s="185">
        <v>2</v>
      </c>
      <c r="AF232" s="185" t="s">
        <v>1485</v>
      </c>
      <c r="AG232" s="185">
        <v>10</v>
      </c>
      <c r="AH232" s="185">
        <v>0</v>
      </c>
      <c r="AI232" s="185" t="s">
        <v>1554</v>
      </c>
      <c r="AJ232" s="185">
        <v>200</v>
      </c>
      <c r="AK232" s="185">
        <v>11</v>
      </c>
      <c r="AL232" s="185" t="s">
        <v>1485</v>
      </c>
      <c r="AM232" s="185">
        <v>0</v>
      </c>
      <c r="AN232" s="185">
        <v>0</v>
      </c>
      <c r="AO232" s="185">
        <v>2</v>
      </c>
      <c r="AP232" s="185">
        <v>1</v>
      </c>
      <c r="AQ232" s="185" t="str">
        <f t="shared" si="12"/>
        <v>F</v>
      </c>
      <c r="AR232" s="185" t="str">
        <f t="shared" si="13"/>
        <v xml:space="preserve"> </v>
      </c>
      <c r="AS232" s="185" t="str">
        <f t="shared" si="14"/>
        <v xml:space="preserve">10 CR 100 0 N1 F </v>
      </c>
    </row>
    <row r="233" spans="1:45" hidden="1" outlineLevel="3" x14ac:dyDescent="0.25">
      <c r="A233" s="185">
        <v>1</v>
      </c>
      <c r="B233" s="185">
        <v>5400010792</v>
      </c>
      <c r="C233" s="185" t="s">
        <v>1573</v>
      </c>
      <c r="D233" s="185" t="s">
        <v>1569</v>
      </c>
      <c r="E233" s="185">
        <v>8500000</v>
      </c>
      <c r="F233" s="186">
        <v>7973990.9900000002</v>
      </c>
      <c r="G233" s="185">
        <v>0</v>
      </c>
      <c r="H233" s="185">
        <v>0</v>
      </c>
      <c r="I233" s="185">
        <v>0</v>
      </c>
      <c r="J233" s="185">
        <v>70119</v>
      </c>
      <c r="K233" s="185">
        <v>0</v>
      </c>
      <c r="L233" s="185">
        <v>0</v>
      </c>
      <c r="M233" s="185">
        <v>5.2499999999999998E-2</v>
      </c>
      <c r="N233" s="185">
        <v>100</v>
      </c>
      <c r="O233" s="185">
        <v>0</v>
      </c>
      <c r="Q233" s="185">
        <v>0.05</v>
      </c>
      <c r="R233" s="185">
        <v>0</v>
      </c>
      <c r="S233" s="185">
        <v>0</v>
      </c>
      <c r="U233" s="185">
        <v>0</v>
      </c>
      <c r="V233" s="185">
        <v>0</v>
      </c>
      <c r="W233" s="185">
        <v>0</v>
      </c>
      <c r="Y233" s="185">
        <v>5.2499999999999998E-2</v>
      </c>
      <c r="Z233" s="185">
        <v>12</v>
      </c>
      <c r="AA233" s="185" t="s">
        <v>1483</v>
      </c>
      <c r="AB233" s="185">
        <v>0</v>
      </c>
      <c r="AC233" s="185">
        <v>1</v>
      </c>
      <c r="AD233" s="185">
        <v>2</v>
      </c>
      <c r="AF233" s="185" t="s">
        <v>1485</v>
      </c>
      <c r="AG233" s="185">
        <v>10</v>
      </c>
      <c r="AH233" s="185">
        <v>0</v>
      </c>
      <c r="AI233" s="185" t="s">
        <v>1554</v>
      </c>
      <c r="AJ233" s="185">
        <v>200</v>
      </c>
      <c r="AK233" s="185">
        <v>11</v>
      </c>
      <c r="AL233" s="185" t="s">
        <v>1485</v>
      </c>
      <c r="AM233" s="185">
        <v>0</v>
      </c>
      <c r="AN233" s="185">
        <v>0</v>
      </c>
      <c r="AO233" s="185">
        <v>2</v>
      </c>
      <c r="AP233" s="185">
        <v>1</v>
      </c>
      <c r="AQ233" s="185" t="str">
        <f t="shared" si="12"/>
        <v>F</v>
      </c>
      <c r="AR233" s="185" t="str">
        <f t="shared" si="13"/>
        <v xml:space="preserve"> </v>
      </c>
      <c r="AS233" s="185" t="str">
        <f t="shared" si="14"/>
        <v xml:space="preserve">10 CR 100 0 N1 F </v>
      </c>
    </row>
    <row r="234" spans="1:45" hidden="1" outlineLevel="3" x14ac:dyDescent="0.25">
      <c r="A234" s="185">
        <v>1</v>
      </c>
      <c r="B234" s="185">
        <v>5400010946</v>
      </c>
      <c r="C234" s="185" t="s">
        <v>1562</v>
      </c>
      <c r="D234" s="185" t="s">
        <v>1569</v>
      </c>
      <c r="E234" s="185">
        <v>750000</v>
      </c>
      <c r="F234" s="186">
        <v>55805.279999999999</v>
      </c>
      <c r="G234" s="185">
        <v>0</v>
      </c>
      <c r="H234" s="185">
        <v>0</v>
      </c>
      <c r="I234" s="185">
        <v>0</v>
      </c>
      <c r="J234" s="185">
        <v>72019</v>
      </c>
      <c r="K234" s="185">
        <v>0</v>
      </c>
      <c r="L234" s="185">
        <v>0</v>
      </c>
      <c r="M234" s="185">
        <v>5.2499999999999998E-2</v>
      </c>
      <c r="N234" s="185">
        <v>100</v>
      </c>
      <c r="O234" s="185">
        <v>0</v>
      </c>
      <c r="Q234" s="185">
        <v>0.05</v>
      </c>
      <c r="R234" s="185">
        <v>0</v>
      </c>
      <c r="S234" s="185">
        <v>0</v>
      </c>
      <c r="U234" s="185">
        <v>0</v>
      </c>
      <c r="V234" s="185">
        <v>0</v>
      </c>
      <c r="W234" s="185">
        <v>0</v>
      </c>
      <c r="Y234" s="185">
        <v>5.2499999999999998E-2</v>
      </c>
      <c r="Z234" s="185">
        <v>12</v>
      </c>
      <c r="AA234" s="185" t="s">
        <v>1483</v>
      </c>
      <c r="AB234" s="185">
        <v>0</v>
      </c>
      <c r="AC234" s="185">
        <v>1</v>
      </c>
      <c r="AD234" s="185">
        <v>2</v>
      </c>
      <c r="AF234" s="185" t="s">
        <v>1485</v>
      </c>
      <c r="AG234" s="185">
        <v>10</v>
      </c>
      <c r="AH234" s="185">
        <v>0</v>
      </c>
      <c r="AI234" s="185" t="s">
        <v>1554</v>
      </c>
      <c r="AJ234" s="185">
        <v>200</v>
      </c>
      <c r="AK234" s="185">
        <v>11</v>
      </c>
      <c r="AL234" s="185" t="s">
        <v>1485</v>
      </c>
      <c r="AM234" s="185">
        <v>0</v>
      </c>
      <c r="AN234" s="185">
        <v>0</v>
      </c>
      <c r="AO234" s="185">
        <v>2</v>
      </c>
      <c r="AP234" s="185">
        <v>1</v>
      </c>
      <c r="AQ234" s="185" t="str">
        <f t="shared" si="12"/>
        <v>F</v>
      </c>
      <c r="AR234" s="185" t="str">
        <f t="shared" si="13"/>
        <v xml:space="preserve"> </v>
      </c>
      <c r="AS234" s="185" t="str">
        <f t="shared" si="14"/>
        <v xml:space="preserve">10 CR 100 0 N1 F </v>
      </c>
    </row>
    <row r="235" spans="1:45" hidden="1" outlineLevel="3" x14ac:dyDescent="0.25">
      <c r="A235" s="185">
        <v>1</v>
      </c>
      <c r="B235" s="185">
        <v>5400011225</v>
      </c>
      <c r="C235" s="185" t="s">
        <v>1562</v>
      </c>
      <c r="D235" s="185" t="s">
        <v>1569</v>
      </c>
      <c r="E235" s="185">
        <v>100000</v>
      </c>
      <c r="F235" s="186">
        <v>80000</v>
      </c>
      <c r="G235" s="185">
        <v>0</v>
      </c>
      <c r="H235" s="185">
        <v>0</v>
      </c>
      <c r="I235" s="185">
        <v>0</v>
      </c>
      <c r="J235" s="185">
        <v>81719</v>
      </c>
      <c r="K235" s="185">
        <v>0</v>
      </c>
      <c r="L235" s="185">
        <v>0</v>
      </c>
      <c r="M235" s="185">
        <v>5.2499999999999998E-2</v>
      </c>
      <c r="N235" s="185">
        <v>100</v>
      </c>
      <c r="O235" s="185">
        <v>0</v>
      </c>
      <c r="Q235" s="185">
        <v>4.4999999999999998E-2</v>
      </c>
      <c r="R235" s="185">
        <v>0</v>
      </c>
      <c r="S235" s="185">
        <v>0</v>
      </c>
      <c r="U235" s="185">
        <v>0</v>
      </c>
      <c r="V235" s="185">
        <v>0</v>
      </c>
      <c r="W235" s="185">
        <v>0</v>
      </c>
      <c r="Y235" s="185">
        <v>5.2499999999999998E-2</v>
      </c>
      <c r="Z235" s="185">
        <v>12</v>
      </c>
      <c r="AA235" s="185" t="s">
        <v>1483</v>
      </c>
      <c r="AB235" s="185">
        <v>0</v>
      </c>
      <c r="AC235" s="185">
        <v>1</v>
      </c>
      <c r="AD235" s="185">
        <v>2</v>
      </c>
      <c r="AF235" s="185" t="s">
        <v>1485</v>
      </c>
      <c r="AG235" s="185">
        <v>10</v>
      </c>
      <c r="AH235" s="185">
        <v>0</v>
      </c>
      <c r="AI235" s="185" t="s">
        <v>1554</v>
      </c>
      <c r="AJ235" s="185">
        <v>200</v>
      </c>
      <c r="AK235" s="185">
        <v>21</v>
      </c>
      <c r="AL235" s="185" t="s">
        <v>1485</v>
      </c>
      <c r="AM235" s="185">
        <v>0</v>
      </c>
      <c r="AN235" s="185">
        <v>0</v>
      </c>
      <c r="AO235" s="185">
        <v>2</v>
      </c>
      <c r="AP235" s="185">
        <v>1</v>
      </c>
      <c r="AQ235" s="185" t="str">
        <f t="shared" si="12"/>
        <v>F</v>
      </c>
      <c r="AR235" s="185" t="str">
        <f t="shared" si="13"/>
        <v xml:space="preserve"> </v>
      </c>
      <c r="AS235" s="185" t="str">
        <f t="shared" si="14"/>
        <v xml:space="preserve">10 CR 100 0 N1 F </v>
      </c>
    </row>
    <row r="236" spans="1:45" hidden="1" outlineLevel="3" x14ac:dyDescent="0.25">
      <c r="A236" s="185">
        <v>1</v>
      </c>
      <c r="B236" s="185">
        <v>5400011233</v>
      </c>
      <c r="C236" s="185" t="s">
        <v>1565</v>
      </c>
      <c r="D236" s="185" t="s">
        <v>1569</v>
      </c>
      <c r="E236" s="185">
        <v>400000</v>
      </c>
      <c r="F236" s="186">
        <v>178397.1</v>
      </c>
      <c r="G236" s="185">
        <v>0</v>
      </c>
      <c r="H236" s="185">
        <v>0</v>
      </c>
      <c r="I236" s="185">
        <v>0</v>
      </c>
      <c r="J236" s="185">
        <v>50119</v>
      </c>
      <c r="K236" s="185">
        <v>0</v>
      </c>
      <c r="L236" s="185">
        <v>0</v>
      </c>
      <c r="M236" s="185">
        <v>5.7500000000000002E-2</v>
      </c>
      <c r="N236" s="185">
        <v>100</v>
      </c>
      <c r="O236" s="185">
        <v>5.0000000000000001E-3</v>
      </c>
      <c r="P236" s="185" t="s">
        <v>1514</v>
      </c>
      <c r="Q236" s="185">
        <v>5.2499999999999998E-2</v>
      </c>
      <c r="R236" s="185">
        <v>0</v>
      </c>
      <c r="S236" s="185">
        <v>0</v>
      </c>
      <c r="U236" s="185">
        <v>0</v>
      </c>
      <c r="V236" s="185">
        <v>0</v>
      </c>
      <c r="W236" s="185">
        <v>0</v>
      </c>
      <c r="Y236" s="185">
        <v>5.2499999999999998E-2</v>
      </c>
      <c r="Z236" s="185">
        <v>8</v>
      </c>
      <c r="AA236" s="185" t="s">
        <v>1483</v>
      </c>
      <c r="AB236" s="185">
        <v>0</v>
      </c>
      <c r="AC236" s="185">
        <v>1</v>
      </c>
      <c r="AD236" s="185">
        <v>2</v>
      </c>
      <c r="AF236" s="185" t="s">
        <v>1485</v>
      </c>
      <c r="AG236" s="185">
        <v>10</v>
      </c>
      <c r="AH236" s="185">
        <v>0</v>
      </c>
      <c r="AI236" s="185" t="s">
        <v>1554</v>
      </c>
      <c r="AJ236" s="185">
        <v>200</v>
      </c>
      <c r="AK236" s="185">
        <v>11</v>
      </c>
      <c r="AL236" s="185" t="s">
        <v>1485</v>
      </c>
      <c r="AM236" s="185">
        <v>0</v>
      </c>
      <c r="AN236" s="185">
        <v>0</v>
      </c>
      <c r="AO236" s="185">
        <v>2</v>
      </c>
      <c r="AP236" s="185">
        <v>1</v>
      </c>
      <c r="AQ236" s="185" t="str">
        <f t="shared" si="12"/>
        <v>F</v>
      </c>
      <c r="AR236" s="185" t="str">
        <f t="shared" si="13"/>
        <v xml:space="preserve"> </v>
      </c>
      <c r="AS236" s="185" t="str">
        <f t="shared" si="14"/>
        <v xml:space="preserve">10 CR 100 0 N1 F </v>
      </c>
    </row>
    <row r="237" spans="1:45" hidden="1" outlineLevel="3" x14ac:dyDescent="0.25">
      <c r="A237" s="185">
        <v>1</v>
      </c>
      <c r="B237" s="185">
        <v>5400011292</v>
      </c>
      <c r="C237" s="185" t="s">
        <v>1499</v>
      </c>
      <c r="D237" s="185" t="s">
        <v>1569</v>
      </c>
      <c r="E237" s="185">
        <v>5000000</v>
      </c>
      <c r="F237" s="186">
        <v>4450000</v>
      </c>
      <c r="G237" s="185">
        <v>0</v>
      </c>
      <c r="H237" s="185">
        <v>0</v>
      </c>
      <c r="I237" s="185">
        <v>0</v>
      </c>
      <c r="J237" s="185">
        <v>51519</v>
      </c>
      <c r="K237" s="185">
        <v>0</v>
      </c>
      <c r="L237" s="185">
        <v>0</v>
      </c>
      <c r="M237" s="185">
        <v>6.25E-2</v>
      </c>
      <c r="N237" s="185">
        <v>100</v>
      </c>
      <c r="O237" s="185">
        <v>0.01</v>
      </c>
      <c r="P237" s="185" t="s">
        <v>1514</v>
      </c>
      <c r="Q237" s="185">
        <v>0.05</v>
      </c>
      <c r="R237" s="185">
        <v>0</v>
      </c>
      <c r="S237" s="185">
        <v>0</v>
      </c>
      <c r="U237" s="185">
        <v>0</v>
      </c>
      <c r="V237" s="185">
        <v>0</v>
      </c>
      <c r="W237" s="185">
        <v>0</v>
      </c>
      <c r="Y237" s="185">
        <v>5.2499999999999998E-2</v>
      </c>
      <c r="Z237" s="185">
        <v>8</v>
      </c>
      <c r="AA237" s="185" t="s">
        <v>1483</v>
      </c>
      <c r="AB237" s="185">
        <v>0</v>
      </c>
      <c r="AC237" s="185">
        <v>1</v>
      </c>
      <c r="AD237" s="185">
        <v>2</v>
      </c>
      <c r="AF237" s="185" t="s">
        <v>1485</v>
      </c>
      <c r="AG237" s="185">
        <v>10</v>
      </c>
      <c r="AH237" s="185">
        <v>0</v>
      </c>
      <c r="AI237" s="185" t="s">
        <v>1554</v>
      </c>
      <c r="AJ237" s="185">
        <v>200</v>
      </c>
      <c r="AK237" s="185">
        <v>11</v>
      </c>
      <c r="AL237" s="185" t="s">
        <v>1485</v>
      </c>
      <c r="AM237" s="185">
        <v>0</v>
      </c>
      <c r="AN237" s="185">
        <v>0</v>
      </c>
      <c r="AO237" s="185">
        <v>2</v>
      </c>
      <c r="AP237" s="185">
        <v>1</v>
      </c>
      <c r="AQ237" s="185" t="str">
        <f t="shared" si="12"/>
        <v>F</v>
      </c>
      <c r="AR237" s="185" t="str">
        <f t="shared" si="13"/>
        <v xml:space="preserve"> </v>
      </c>
      <c r="AS237" s="185" t="str">
        <f t="shared" si="14"/>
        <v xml:space="preserve">10 CR 100 0 N1 F </v>
      </c>
    </row>
    <row r="238" spans="1:45" hidden="1" outlineLevel="3" x14ac:dyDescent="0.25">
      <c r="A238" s="185">
        <v>1</v>
      </c>
      <c r="B238" s="185">
        <v>5400011349</v>
      </c>
      <c r="C238" s="185" t="s">
        <v>1565</v>
      </c>
      <c r="D238" s="185" t="s">
        <v>1569</v>
      </c>
      <c r="E238" s="185">
        <v>250000</v>
      </c>
      <c r="F238" s="186">
        <v>127725.98</v>
      </c>
      <c r="G238" s="185">
        <v>0</v>
      </c>
      <c r="H238" s="185">
        <v>0</v>
      </c>
      <c r="I238" s="185">
        <v>0</v>
      </c>
      <c r="J238" s="185">
        <v>82919</v>
      </c>
      <c r="K238" s="185">
        <v>0</v>
      </c>
      <c r="L238" s="185">
        <v>0</v>
      </c>
      <c r="M238" s="185">
        <v>6.25E-2</v>
      </c>
      <c r="N238" s="185">
        <v>100</v>
      </c>
      <c r="O238" s="185">
        <v>0.01</v>
      </c>
      <c r="P238" s="185" t="s">
        <v>1514</v>
      </c>
      <c r="Q238" s="185">
        <v>0.05</v>
      </c>
      <c r="R238" s="185">
        <v>0</v>
      </c>
      <c r="S238" s="185">
        <v>0</v>
      </c>
      <c r="U238" s="185">
        <v>0</v>
      </c>
      <c r="V238" s="185">
        <v>0</v>
      </c>
      <c r="W238" s="185">
        <v>0</v>
      </c>
      <c r="Y238" s="185">
        <v>5.2499999999999998E-2</v>
      </c>
      <c r="Z238" s="185">
        <v>12</v>
      </c>
      <c r="AA238" s="185" t="s">
        <v>1483</v>
      </c>
      <c r="AB238" s="185">
        <v>0</v>
      </c>
      <c r="AC238" s="185">
        <v>1</v>
      </c>
      <c r="AD238" s="185">
        <v>2</v>
      </c>
      <c r="AF238" s="185" t="s">
        <v>1485</v>
      </c>
      <c r="AG238" s="185">
        <v>10</v>
      </c>
      <c r="AH238" s="185">
        <v>0</v>
      </c>
      <c r="AI238" s="185" t="s">
        <v>1554</v>
      </c>
      <c r="AJ238" s="185">
        <v>300</v>
      </c>
      <c r="AK238" s="185">
        <v>11</v>
      </c>
      <c r="AL238" s="185" t="s">
        <v>1485</v>
      </c>
      <c r="AM238" s="185">
        <v>0</v>
      </c>
      <c r="AN238" s="185">
        <v>0</v>
      </c>
      <c r="AO238" s="185">
        <v>2</v>
      </c>
      <c r="AP238" s="185">
        <v>1</v>
      </c>
      <c r="AQ238" s="185" t="str">
        <f t="shared" si="12"/>
        <v>F</v>
      </c>
      <c r="AR238" s="185" t="str">
        <f t="shared" si="13"/>
        <v xml:space="preserve"> </v>
      </c>
      <c r="AS238" s="185" t="str">
        <f t="shared" si="14"/>
        <v xml:space="preserve">10 CR 100 0 N1 F </v>
      </c>
    </row>
    <row r="239" spans="1:45" hidden="1" outlineLevel="3" x14ac:dyDescent="0.25">
      <c r="A239" s="185">
        <v>1</v>
      </c>
      <c r="B239" s="185">
        <v>5400011454</v>
      </c>
      <c r="C239" s="185" t="s">
        <v>1509</v>
      </c>
      <c r="D239" s="185" t="s">
        <v>1569</v>
      </c>
      <c r="E239" s="185">
        <v>50000</v>
      </c>
      <c r="F239" s="186">
        <v>10000</v>
      </c>
      <c r="G239" s="185">
        <v>0</v>
      </c>
      <c r="H239" s="185">
        <v>0</v>
      </c>
      <c r="I239" s="185">
        <v>0</v>
      </c>
      <c r="J239" s="185">
        <v>91919</v>
      </c>
      <c r="K239" s="185">
        <v>0</v>
      </c>
      <c r="L239" s="185">
        <v>0</v>
      </c>
      <c r="M239" s="185">
        <v>5.2499999999999998E-2</v>
      </c>
      <c r="N239" s="185">
        <v>100</v>
      </c>
      <c r="O239" s="185">
        <v>0</v>
      </c>
      <c r="Q239" s="185">
        <v>0.05</v>
      </c>
      <c r="R239" s="185">
        <v>0</v>
      </c>
      <c r="S239" s="185">
        <v>0</v>
      </c>
      <c r="U239" s="185">
        <v>0</v>
      </c>
      <c r="V239" s="185">
        <v>0</v>
      </c>
      <c r="W239" s="185">
        <v>0</v>
      </c>
      <c r="Y239" s="185">
        <v>5.2499999999999998E-2</v>
      </c>
      <c r="Z239" s="185">
        <v>11</v>
      </c>
      <c r="AA239" s="185" t="s">
        <v>1483</v>
      </c>
      <c r="AB239" s="185">
        <v>0</v>
      </c>
      <c r="AC239" s="185">
        <v>1</v>
      </c>
      <c r="AD239" s="185">
        <v>2</v>
      </c>
      <c r="AF239" s="185" t="s">
        <v>1485</v>
      </c>
      <c r="AG239" s="185">
        <v>10</v>
      </c>
      <c r="AH239" s="185">
        <v>0</v>
      </c>
      <c r="AI239" s="185" t="s">
        <v>1554</v>
      </c>
      <c r="AJ239" s="185">
        <v>106</v>
      </c>
      <c r="AK239" s="185">
        <v>15</v>
      </c>
      <c r="AL239" s="185" t="s">
        <v>1485</v>
      </c>
      <c r="AM239" s="185">
        <v>0</v>
      </c>
      <c r="AN239" s="185">
        <v>0</v>
      </c>
      <c r="AO239" s="185">
        <v>2</v>
      </c>
      <c r="AP239" s="185">
        <v>1</v>
      </c>
      <c r="AQ239" s="185" t="str">
        <f t="shared" si="12"/>
        <v>F</v>
      </c>
      <c r="AR239" s="185" t="str">
        <f t="shared" si="13"/>
        <v xml:space="preserve"> </v>
      </c>
      <c r="AS239" s="185" t="str">
        <f t="shared" si="14"/>
        <v xml:space="preserve">10 CR 100 0 N1 F </v>
      </c>
    </row>
    <row r="240" spans="1:45" hidden="1" outlineLevel="2" collapsed="1" x14ac:dyDescent="0.25">
      <c r="F240" s="186">
        <f>SUBTOTAL(9,F93:F239)</f>
        <v>149600708.6099999</v>
      </c>
      <c r="AS240" s="187" t="s">
        <v>1574</v>
      </c>
    </row>
    <row r="241" spans="1:45" hidden="1" outlineLevel="3" x14ac:dyDescent="0.25">
      <c r="A241" s="185">
        <v>1</v>
      </c>
      <c r="B241" s="185">
        <v>5400000258</v>
      </c>
      <c r="C241" s="185" t="s">
        <v>1565</v>
      </c>
      <c r="D241" s="185" t="s">
        <v>1569</v>
      </c>
      <c r="E241" s="185">
        <v>750000</v>
      </c>
      <c r="F241" s="186">
        <v>660000</v>
      </c>
      <c r="G241" s="185">
        <v>0</v>
      </c>
      <c r="H241" s="185">
        <v>0</v>
      </c>
      <c r="I241" s="185">
        <v>0</v>
      </c>
      <c r="J241" s="185">
        <v>90218</v>
      </c>
      <c r="K241" s="185">
        <v>0</v>
      </c>
      <c r="L241" s="185">
        <v>0</v>
      </c>
      <c r="M241" s="185">
        <v>6.25E-2</v>
      </c>
      <c r="N241" s="185">
        <v>100</v>
      </c>
      <c r="O241" s="185">
        <v>0.01</v>
      </c>
      <c r="P241" s="185" t="s">
        <v>1514</v>
      </c>
      <c r="Q241" s="185">
        <v>0.06</v>
      </c>
      <c r="R241" s="185">
        <v>0</v>
      </c>
      <c r="S241" s="185">
        <v>0</v>
      </c>
      <c r="U241" s="185">
        <v>0</v>
      </c>
      <c r="V241" s="185">
        <v>0</v>
      </c>
      <c r="W241" s="185">
        <v>0</v>
      </c>
      <c r="Y241" s="185">
        <v>5.2499999999999998E-2</v>
      </c>
      <c r="Z241" s="185">
        <v>12</v>
      </c>
      <c r="AA241" s="185" t="s">
        <v>1483</v>
      </c>
      <c r="AB241" s="185">
        <v>0</v>
      </c>
      <c r="AC241" s="185">
        <v>1</v>
      </c>
      <c r="AD241" s="185">
        <v>2</v>
      </c>
      <c r="AF241" s="185" t="s">
        <v>1485</v>
      </c>
      <c r="AG241" s="185">
        <v>10</v>
      </c>
      <c r="AH241" s="185">
        <v>0</v>
      </c>
      <c r="AI241" s="185" t="s">
        <v>1554</v>
      </c>
      <c r="AJ241" s="185">
        <v>200</v>
      </c>
      <c r="AK241" s="185">
        <v>11</v>
      </c>
      <c r="AL241" s="185" t="s">
        <v>1485</v>
      </c>
      <c r="AM241" s="185">
        <v>0</v>
      </c>
      <c r="AN241" s="185">
        <v>0</v>
      </c>
      <c r="AO241" s="185">
        <v>2</v>
      </c>
      <c r="AP241" s="185">
        <v>3</v>
      </c>
      <c r="AQ241" s="185" t="str">
        <f t="shared" ref="AQ241:AQ247" si="15">IF(Q241&gt;0,"F"," ")</f>
        <v>F</v>
      </c>
      <c r="AR241" s="185" t="str">
        <f t="shared" ref="AR241:AR247" si="16">IF(R241&gt;0,"C"," ")</f>
        <v xml:space="preserve"> </v>
      </c>
      <c r="AS241" s="185" t="str">
        <f t="shared" ref="AS241:AS247" si="17">CONCATENATE(AG241," ",D241," ",N241," ",S241,T241," ",AF241,AP241," ",AQ241,AR241)</f>
        <v xml:space="preserve">10 CR 100 0 N3 F </v>
      </c>
    </row>
    <row r="242" spans="1:45" hidden="1" outlineLevel="3" x14ac:dyDescent="0.25">
      <c r="A242" s="185">
        <v>1</v>
      </c>
      <c r="B242" s="185">
        <v>5400002250</v>
      </c>
      <c r="C242" s="185" t="s">
        <v>1502</v>
      </c>
      <c r="D242" s="185" t="s">
        <v>1569</v>
      </c>
      <c r="E242" s="185">
        <v>1600000</v>
      </c>
      <c r="F242" s="186">
        <v>1600000</v>
      </c>
      <c r="G242" s="185">
        <v>0</v>
      </c>
      <c r="H242" s="185">
        <v>0</v>
      </c>
      <c r="I242" s="185">
        <v>0</v>
      </c>
      <c r="J242" s="185">
        <v>90118</v>
      </c>
      <c r="K242" s="185">
        <v>0</v>
      </c>
      <c r="L242" s="185">
        <v>0</v>
      </c>
      <c r="M242" s="185">
        <v>6.25E-2</v>
      </c>
      <c r="N242" s="185">
        <v>100</v>
      </c>
      <c r="O242" s="185">
        <v>0.01</v>
      </c>
      <c r="P242" s="185" t="s">
        <v>1514</v>
      </c>
      <c r="Q242" s="185">
        <v>5.5E-2</v>
      </c>
      <c r="R242" s="185">
        <v>0</v>
      </c>
      <c r="S242" s="185">
        <v>0</v>
      </c>
      <c r="U242" s="185">
        <v>0</v>
      </c>
      <c r="V242" s="185">
        <v>0</v>
      </c>
      <c r="W242" s="185">
        <v>0</v>
      </c>
      <c r="Y242" s="185">
        <v>5.2499999999999998E-2</v>
      </c>
      <c r="Z242" s="185">
        <v>5</v>
      </c>
      <c r="AA242" s="185" t="s">
        <v>1483</v>
      </c>
      <c r="AB242" s="185">
        <v>0</v>
      </c>
      <c r="AC242" s="185">
        <v>1</v>
      </c>
      <c r="AD242" s="185">
        <v>2</v>
      </c>
      <c r="AF242" s="185" t="s">
        <v>1485</v>
      </c>
      <c r="AG242" s="185">
        <v>10</v>
      </c>
      <c r="AH242" s="185">
        <v>0</v>
      </c>
      <c r="AI242" s="185" t="s">
        <v>1554</v>
      </c>
      <c r="AJ242" s="185">
        <v>200</v>
      </c>
      <c r="AK242" s="185">
        <v>11</v>
      </c>
      <c r="AL242" s="185" t="s">
        <v>1485</v>
      </c>
      <c r="AM242" s="185">
        <v>0</v>
      </c>
      <c r="AN242" s="185">
        <v>0</v>
      </c>
      <c r="AO242" s="185">
        <v>2</v>
      </c>
      <c r="AP242" s="185">
        <v>3</v>
      </c>
      <c r="AQ242" s="185" t="str">
        <f t="shared" si="15"/>
        <v>F</v>
      </c>
      <c r="AR242" s="185" t="str">
        <f t="shared" si="16"/>
        <v xml:space="preserve"> </v>
      </c>
      <c r="AS242" s="185" t="str">
        <f t="shared" si="17"/>
        <v xml:space="preserve">10 CR 100 0 N3 F </v>
      </c>
    </row>
    <row r="243" spans="1:45" hidden="1" outlineLevel="3" x14ac:dyDescent="0.25">
      <c r="A243" s="185">
        <v>1</v>
      </c>
      <c r="B243" s="185">
        <v>5400005306</v>
      </c>
      <c r="C243" s="185" t="s">
        <v>1502</v>
      </c>
      <c r="D243" s="185" t="s">
        <v>1569</v>
      </c>
      <c r="E243" s="185">
        <v>3000000</v>
      </c>
      <c r="F243" s="186">
        <v>2700000</v>
      </c>
      <c r="G243" s="185">
        <v>0</v>
      </c>
      <c r="H243" s="185">
        <v>0</v>
      </c>
      <c r="I243" s="185">
        <v>0</v>
      </c>
      <c r="J243" s="185">
        <v>91518</v>
      </c>
      <c r="K243" s="185">
        <v>0</v>
      </c>
      <c r="L243" s="185">
        <v>0</v>
      </c>
      <c r="M243" s="185">
        <v>6.25E-2</v>
      </c>
      <c r="N243" s="185">
        <v>100</v>
      </c>
      <c r="O243" s="185">
        <v>0.01</v>
      </c>
      <c r="P243" s="185" t="s">
        <v>1514</v>
      </c>
      <c r="Q243" s="185">
        <v>5.5E-2</v>
      </c>
      <c r="R243" s="185">
        <v>0</v>
      </c>
      <c r="S243" s="185">
        <v>0</v>
      </c>
      <c r="U243" s="185">
        <v>0</v>
      </c>
      <c r="V243" s="185">
        <v>0</v>
      </c>
      <c r="W243" s="185">
        <v>0</v>
      </c>
      <c r="Y243" s="185">
        <v>5.2499999999999998E-2</v>
      </c>
      <c r="Z243" s="185">
        <v>12</v>
      </c>
      <c r="AA243" s="185" t="s">
        <v>1483</v>
      </c>
      <c r="AB243" s="185">
        <v>0</v>
      </c>
      <c r="AC243" s="185">
        <v>1</v>
      </c>
      <c r="AD243" s="185">
        <v>2</v>
      </c>
      <c r="AF243" s="185" t="s">
        <v>1485</v>
      </c>
      <c r="AG243" s="185">
        <v>10</v>
      </c>
      <c r="AH243" s="185">
        <v>0</v>
      </c>
      <c r="AI243" s="185" t="s">
        <v>1554</v>
      </c>
      <c r="AJ243" s="185">
        <v>200</v>
      </c>
      <c r="AK243" s="185">
        <v>11</v>
      </c>
      <c r="AL243" s="185" t="s">
        <v>1485</v>
      </c>
      <c r="AM243" s="185">
        <v>0</v>
      </c>
      <c r="AN243" s="185">
        <v>0</v>
      </c>
      <c r="AO243" s="185">
        <v>2</v>
      </c>
      <c r="AP243" s="185">
        <v>3</v>
      </c>
      <c r="AQ243" s="185" t="str">
        <f t="shared" si="15"/>
        <v>F</v>
      </c>
      <c r="AR243" s="185" t="str">
        <f t="shared" si="16"/>
        <v xml:space="preserve"> </v>
      </c>
      <c r="AS243" s="185" t="str">
        <f t="shared" si="17"/>
        <v xml:space="preserve">10 CR 100 0 N3 F </v>
      </c>
    </row>
    <row r="244" spans="1:45" hidden="1" outlineLevel="3" x14ac:dyDescent="0.25">
      <c r="A244" s="185">
        <v>1</v>
      </c>
      <c r="B244" s="185">
        <v>5400005888</v>
      </c>
      <c r="C244" s="185" t="s">
        <v>1509</v>
      </c>
      <c r="D244" s="185" t="s">
        <v>1569</v>
      </c>
      <c r="E244" s="185">
        <v>5000000</v>
      </c>
      <c r="F244" s="186">
        <v>636330.80000000005</v>
      </c>
      <c r="G244" s="185">
        <v>0</v>
      </c>
      <c r="H244" s="185">
        <v>0</v>
      </c>
      <c r="I244" s="185">
        <v>0</v>
      </c>
      <c r="J244" s="185">
        <v>90118</v>
      </c>
      <c r="K244" s="185">
        <v>0</v>
      </c>
      <c r="L244" s="185">
        <v>0</v>
      </c>
      <c r="M244" s="185">
        <v>5.7500000000000002E-2</v>
      </c>
      <c r="N244" s="185">
        <v>100</v>
      </c>
      <c r="O244" s="185">
        <v>5.0000000000000001E-3</v>
      </c>
      <c r="P244" s="185" t="s">
        <v>1514</v>
      </c>
      <c r="Q244" s="185">
        <v>4.7500000000000001E-2</v>
      </c>
      <c r="R244" s="185">
        <v>0</v>
      </c>
      <c r="S244" s="185">
        <v>0</v>
      </c>
      <c r="U244" s="185">
        <v>0</v>
      </c>
      <c r="V244" s="185">
        <v>0</v>
      </c>
      <c r="W244" s="185">
        <v>0</v>
      </c>
      <c r="Y244" s="185">
        <v>5.2499999999999998E-2</v>
      </c>
      <c r="Z244" s="185">
        <v>12</v>
      </c>
      <c r="AA244" s="185" t="s">
        <v>1483</v>
      </c>
      <c r="AB244" s="185">
        <v>0</v>
      </c>
      <c r="AC244" s="185">
        <v>1</v>
      </c>
      <c r="AD244" s="185">
        <v>2</v>
      </c>
      <c r="AF244" s="185" t="s">
        <v>1485</v>
      </c>
      <c r="AG244" s="185">
        <v>10</v>
      </c>
      <c r="AH244" s="185">
        <v>0</v>
      </c>
      <c r="AI244" s="185" t="s">
        <v>1554</v>
      </c>
      <c r="AJ244" s="185">
        <v>200</v>
      </c>
      <c r="AK244" s="185">
        <v>11</v>
      </c>
      <c r="AL244" s="185" t="s">
        <v>1485</v>
      </c>
      <c r="AM244" s="185">
        <v>0</v>
      </c>
      <c r="AN244" s="185">
        <v>0</v>
      </c>
      <c r="AO244" s="185">
        <v>2</v>
      </c>
      <c r="AP244" s="185">
        <v>3</v>
      </c>
      <c r="AQ244" s="185" t="str">
        <f t="shared" si="15"/>
        <v>F</v>
      </c>
      <c r="AR244" s="185" t="str">
        <f t="shared" si="16"/>
        <v xml:space="preserve"> </v>
      </c>
      <c r="AS244" s="185" t="str">
        <f t="shared" si="17"/>
        <v xml:space="preserve">10 CR 100 0 N3 F </v>
      </c>
    </row>
    <row r="245" spans="1:45" hidden="1" outlineLevel="3" x14ac:dyDescent="0.25">
      <c r="A245" s="185">
        <v>1</v>
      </c>
      <c r="B245" s="185">
        <v>5400007481</v>
      </c>
      <c r="C245" s="185" t="s">
        <v>1565</v>
      </c>
      <c r="D245" s="185" t="s">
        <v>1569</v>
      </c>
      <c r="E245" s="185">
        <v>1500000</v>
      </c>
      <c r="F245" s="186">
        <v>1499999.83</v>
      </c>
      <c r="G245" s="185">
        <v>0</v>
      </c>
      <c r="H245" s="185">
        <v>0</v>
      </c>
      <c r="I245" s="185">
        <v>0</v>
      </c>
      <c r="J245" s="185">
        <v>90118</v>
      </c>
      <c r="K245" s="185">
        <v>0</v>
      </c>
      <c r="L245" s="185">
        <v>0</v>
      </c>
      <c r="M245" s="185">
        <v>5.7500000000000002E-2</v>
      </c>
      <c r="N245" s="185">
        <v>100</v>
      </c>
      <c r="O245" s="185">
        <v>5.0000000000000001E-3</v>
      </c>
      <c r="P245" s="185" t="s">
        <v>1514</v>
      </c>
      <c r="Q245" s="185">
        <v>3.2500000000000001E-2</v>
      </c>
      <c r="R245" s="185">
        <v>0</v>
      </c>
      <c r="S245" s="185">
        <v>0</v>
      </c>
      <c r="U245" s="185">
        <v>0</v>
      </c>
      <c r="V245" s="185">
        <v>0</v>
      </c>
      <c r="W245" s="185">
        <v>0</v>
      </c>
      <c r="Y245" s="185">
        <v>5.2499999999999998E-2</v>
      </c>
      <c r="Z245" s="185">
        <v>12</v>
      </c>
      <c r="AA245" s="185" t="s">
        <v>1483</v>
      </c>
      <c r="AB245" s="185">
        <v>0</v>
      </c>
      <c r="AC245" s="185">
        <v>1</v>
      </c>
      <c r="AD245" s="185">
        <v>2</v>
      </c>
      <c r="AF245" s="185" t="s">
        <v>1485</v>
      </c>
      <c r="AG245" s="185">
        <v>10</v>
      </c>
      <c r="AH245" s="185">
        <v>0</v>
      </c>
      <c r="AI245" s="185" t="s">
        <v>1554</v>
      </c>
      <c r="AJ245" s="185">
        <v>200</v>
      </c>
      <c r="AK245" s="185">
        <v>11</v>
      </c>
      <c r="AL245" s="185" t="s">
        <v>1485</v>
      </c>
      <c r="AM245" s="185">
        <v>0</v>
      </c>
      <c r="AN245" s="185">
        <v>0</v>
      </c>
      <c r="AO245" s="185">
        <v>2</v>
      </c>
      <c r="AP245" s="185">
        <v>3</v>
      </c>
      <c r="AQ245" s="185" t="str">
        <f t="shared" si="15"/>
        <v>F</v>
      </c>
      <c r="AR245" s="185" t="str">
        <f t="shared" si="16"/>
        <v xml:space="preserve"> </v>
      </c>
      <c r="AS245" s="185" t="str">
        <f t="shared" si="17"/>
        <v xml:space="preserve">10 CR 100 0 N3 F </v>
      </c>
    </row>
    <row r="246" spans="1:45" hidden="1" outlineLevel="3" x14ac:dyDescent="0.25">
      <c r="A246" s="185">
        <v>1</v>
      </c>
      <c r="B246" s="185">
        <v>5400007813</v>
      </c>
      <c r="C246" s="185" t="s">
        <v>1563</v>
      </c>
      <c r="D246" s="185" t="s">
        <v>1569</v>
      </c>
      <c r="E246" s="185">
        <v>2000000</v>
      </c>
      <c r="F246" s="186">
        <v>1915000</v>
      </c>
      <c r="G246" s="185">
        <v>0</v>
      </c>
      <c r="H246" s="185">
        <v>0</v>
      </c>
      <c r="I246" s="185">
        <v>0</v>
      </c>
      <c r="J246" s="185">
        <v>91518</v>
      </c>
      <c r="K246" s="185">
        <v>0</v>
      </c>
      <c r="L246" s="185">
        <v>0</v>
      </c>
      <c r="M246" s="185">
        <v>5.2499999999999998E-2</v>
      </c>
      <c r="N246" s="185">
        <v>100</v>
      </c>
      <c r="O246" s="185">
        <v>0</v>
      </c>
      <c r="Q246" s="185">
        <v>3.5000000000000003E-2</v>
      </c>
      <c r="R246" s="185">
        <v>0</v>
      </c>
      <c r="S246" s="185">
        <v>0</v>
      </c>
      <c r="U246" s="185">
        <v>0</v>
      </c>
      <c r="V246" s="185">
        <v>0</v>
      </c>
      <c r="W246" s="185">
        <v>0</v>
      </c>
      <c r="Y246" s="185">
        <v>5.2499999999999998E-2</v>
      </c>
      <c r="Z246" s="185">
        <v>18</v>
      </c>
      <c r="AA246" s="185" t="s">
        <v>1483</v>
      </c>
      <c r="AB246" s="185">
        <v>0</v>
      </c>
      <c r="AC246" s="185">
        <v>1</v>
      </c>
      <c r="AD246" s="185">
        <v>2</v>
      </c>
      <c r="AF246" s="185" t="s">
        <v>1485</v>
      </c>
      <c r="AG246" s="185">
        <v>10</v>
      </c>
      <c r="AH246" s="185">
        <v>0</v>
      </c>
      <c r="AI246" s="185" t="s">
        <v>1554</v>
      </c>
      <c r="AJ246" s="185">
        <v>200</v>
      </c>
      <c r="AK246" s="185">
        <v>11</v>
      </c>
      <c r="AL246" s="185" t="s">
        <v>1485</v>
      </c>
      <c r="AM246" s="185">
        <v>0</v>
      </c>
      <c r="AN246" s="185">
        <v>0</v>
      </c>
      <c r="AO246" s="185">
        <v>2</v>
      </c>
      <c r="AP246" s="185">
        <v>3</v>
      </c>
      <c r="AQ246" s="185" t="str">
        <f t="shared" si="15"/>
        <v>F</v>
      </c>
      <c r="AR246" s="185" t="str">
        <f t="shared" si="16"/>
        <v xml:space="preserve"> </v>
      </c>
      <c r="AS246" s="185" t="str">
        <f t="shared" si="17"/>
        <v xml:space="preserve">10 CR 100 0 N3 F </v>
      </c>
    </row>
    <row r="247" spans="1:45" hidden="1" outlineLevel="3" x14ac:dyDescent="0.25">
      <c r="A247" s="185">
        <v>1</v>
      </c>
      <c r="B247" s="185">
        <v>5400007848</v>
      </c>
      <c r="C247" s="185" t="s">
        <v>1563</v>
      </c>
      <c r="D247" s="185" t="s">
        <v>1569</v>
      </c>
      <c r="E247" s="185">
        <v>1500000</v>
      </c>
      <c r="F247" s="186">
        <v>1490000</v>
      </c>
      <c r="G247" s="185">
        <v>0</v>
      </c>
      <c r="H247" s="185">
        <v>0</v>
      </c>
      <c r="I247" s="185">
        <v>0</v>
      </c>
      <c r="J247" s="185">
        <v>91518</v>
      </c>
      <c r="K247" s="185">
        <v>0</v>
      </c>
      <c r="L247" s="185">
        <v>0</v>
      </c>
      <c r="M247" s="185">
        <v>5.2499999999999998E-2</v>
      </c>
      <c r="N247" s="185">
        <v>100</v>
      </c>
      <c r="O247" s="185">
        <v>0</v>
      </c>
      <c r="Q247" s="185">
        <v>3.5000000000000003E-2</v>
      </c>
      <c r="R247" s="185">
        <v>0</v>
      </c>
      <c r="S247" s="185">
        <v>0</v>
      </c>
      <c r="U247" s="185">
        <v>0</v>
      </c>
      <c r="V247" s="185">
        <v>0</v>
      </c>
      <c r="W247" s="185">
        <v>0</v>
      </c>
      <c r="Y247" s="185">
        <v>5.2499999999999998E-2</v>
      </c>
      <c r="Z247" s="185">
        <v>18</v>
      </c>
      <c r="AA247" s="185" t="s">
        <v>1483</v>
      </c>
      <c r="AB247" s="185">
        <v>0</v>
      </c>
      <c r="AC247" s="185">
        <v>1</v>
      </c>
      <c r="AD247" s="185">
        <v>2</v>
      </c>
      <c r="AF247" s="185" t="s">
        <v>1485</v>
      </c>
      <c r="AG247" s="185">
        <v>10</v>
      </c>
      <c r="AH247" s="185">
        <v>0</v>
      </c>
      <c r="AI247" s="185" t="s">
        <v>1554</v>
      </c>
      <c r="AJ247" s="185">
        <v>200</v>
      </c>
      <c r="AK247" s="185">
        <v>11</v>
      </c>
      <c r="AL247" s="185" t="s">
        <v>1485</v>
      </c>
      <c r="AM247" s="185">
        <v>0</v>
      </c>
      <c r="AN247" s="185">
        <v>0</v>
      </c>
      <c r="AO247" s="185">
        <v>2</v>
      </c>
      <c r="AP247" s="185">
        <v>3</v>
      </c>
      <c r="AQ247" s="185" t="str">
        <f t="shared" si="15"/>
        <v>F</v>
      </c>
      <c r="AR247" s="185" t="str">
        <f t="shared" si="16"/>
        <v xml:space="preserve"> </v>
      </c>
      <c r="AS247" s="185" t="str">
        <f t="shared" si="17"/>
        <v xml:space="preserve">10 CR 100 0 N3 F </v>
      </c>
    </row>
    <row r="248" spans="1:45" hidden="1" outlineLevel="2" collapsed="1" x14ac:dyDescent="0.25">
      <c r="F248" s="186">
        <f>SUBTOTAL(9,F241:F247)</f>
        <v>10501330.629999999</v>
      </c>
      <c r="AS248" s="187" t="s">
        <v>1575</v>
      </c>
    </row>
    <row r="249" spans="1:45" hidden="1" outlineLevel="3" x14ac:dyDescent="0.25">
      <c r="A249" s="185">
        <v>1</v>
      </c>
      <c r="B249" s="185">
        <v>5400004156</v>
      </c>
      <c r="C249" s="185" t="s">
        <v>1509</v>
      </c>
      <c r="D249" s="185" t="s">
        <v>1569</v>
      </c>
      <c r="E249" s="185">
        <v>350000</v>
      </c>
      <c r="F249" s="186">
        <v>194904.87</v>
      </c>
      <c r="G249" s="185">
        <v>0</v>
      </c>
      <c r="H249" s="185">
        <v>0</v>
      </c>
      <c r="I249" s="185">
        <v>0</v>
      </c>
      <c r="J249" s="185">
        <v>102519</v>
      </c>
      <c r="K249" s="185">
        <v>0</v>
      </c>
      <c r="L249" s="185">
        <v>0</v>
      </c>
      <c r="M249" s="185">
        <v>7.2499999999999995E-2</v>
      </c>
      <c r="N249" s="185">
        <v>114</v>
      </c>
      <c r="O249" s="185">
        <v>2.2499999999999999E-2</v>
      </c>
      <c r="P249" s="185" t="s">
        <v>1514</v>
      </c>
      <c r="Q249" s="185">
        <v>0</v>
      </c>
      <c r="R249" s="185">
        <v>0</v>
      </c>
      <c r="S249" s="185">
        <v>0</v>
      </c>
      <c r="U249" s="185">
        <v>0</v>
      </c>
      <c r="V249" s="185">
        <v>0</v>
      </c>
      <c r="W249" s="185">
        <v>0</v>
      </c>
      <c r="Y249" s="185">
        <v>0.05</v>
      </c>
      <c r="Z249" s="185">
        <v>24</v>
      </c>
      <c r="AA249" s="185" t="s">
        <v>1483</v>
      </c>
      <c r="AB249" s="185">
        <v>0</v>
      </c>
      <c r="AC249" s="185">
        <v>1</v>
      </c>
      <c r="AD249" s="185">
        <v>2</v>
      </c>
      <c r="AF249" s="185" t="s">
        <v>1485</v>
      </c>
      <c r="AG249" s="185">
        <v>10</v>
      </c>
      <c r="AH249" s="185">
        <v>0</v>
      </c>
      <c r="AI249" s="185" t="s">
        <v>1554</v>
      </c>
      <c r="AJ249" s="185">
        <v>200</v>
      </c>
      <c r="AK249" s="185">
        <v>11</v>
      </c>
      <c r="AL249" s="185" t="s">
        <v>1485</v>
      </c>
      <c r="AM249" s="185">
        <v>0</v>
      </c>
      <c r="AN249" s="185">
        <v>0</v>
      </c>
      <c r="AO249" s="185">
        <v>2</v>
      </c>
      <c r="AP249" s="185">
        <v>1</v>
      </c>
      <c r="AQ249" s="185" t="str">
        <f t="shared" ref="AQ249:AQ271" si="18">IF(Q249&gt;0,"F"," ")</f>
        <v xml:space="preserve"> </v>
      </c>
      <c r="AR249" s="185" t="str">
        <f t="shared" ref="AR249:AR271" si="19">IF(R249&gt;0,"C"," ")</f>
        <v xml:space="preserve"> </v>
      </c>
      <c r="AS249" s="185" t="str">
        <f t="shared" ref="AS249:AS271" si="20">CONCATENATE(AG249," ",D249," ",N249," ",S249,T249," ",AF249,AP249," ",AQ249,AR249)</f>
        <v xml:space="preserve">10 CR 114 0 N1   </v>
      </c>
    </row>
    <row r="250" spans="1:45" hidden="1" outlineLevel="3" x14ac:dyDescent="0.25">
      <c r="A250" s="185">
        <v>1</v>
      </c>
      <c r="B250" s="185">
        <v>5400005144</v>
      </c>
      <c r="C250" s="185" t="s">
        <v>1561</v>
      </c>
      <c r="D250" s="185" t="s">
        <v>1569</v>
      </c>
      <c r="E250" s="185">
        <v>350000</v>
      </c>
      <c r="F250" s="186">
        <v>295000</v>
      </c>
      <c r="G250" s="185">
        <v>0</v>
      </c>
      <c r="H250" s="185">
        <v>0</v>
      </c>
      <c r="I250" s="185">
        <v>0</v>
      </c>
      <c r="J250" s="185">
        <v>111818</v>
      </c>
      <c r="K250" s="185">
        <v>0</v>
      </c>
      <c r="L250" s="185">
        <v>0</v>
      </c>
      <c r="M250" s="185">
        <v>7.7499999999999999E-2</v>
      </c>
      <c r="N250" s="185">
        <v>114</v>
      </c>
      <c r="O250" s="185">
        <v>2.75E-2</v>
      </c>
      <c r="P250" s="185" t="s">
        <v>1514</v>
      </c>
      <c r="Q250" s="185">
        <v>0</v>
      </c>
      <c r="R250" s="185">
        <v>0</v>
      </c>
      <c r="S250" s="185">
        <v>0</v>
      </c>
      <c r="U250" s="185">
        <v>0</v>
      </c>
      <c r="V250" s="185">
        <v>0</v>
      </c>
      <c r="W250" s="185">
        <v>0</v>
      </c>
      <c r="Y250" s="185">
        <v>0.05</v>
      </c>
      <c r="Z250" s="185">
        <v>60</v>
      </c>
      <c r="AA250" s="185" t="s">
        <v>1483</v>
      </c>
      <c r="AB250" s="185">
        <v>0</v>
      </c>
      <c r="AC250" s="185">
        <v>1</v>
      </c>
      <c r="AD250" s="185">
        <v>2</v>
      </c>
      <c r="AF250" s="185" t="s">
        <v>1485</v>
      </c>
      <c r="AG250" s="185">
        <v>10</v>
      </c>
      <c r="AH250" s="185">
        <v>0</v>
      </c>
      <c r="AI250" s="185" t="s">
        <v>1554</v>
      </c>
      <c r="AJ250" s="185">
        <v>200</v>
      </c>
      <c r="AK250" s="185">
        <v>11</v>
      </c>
      <c r="AL250" s="185" t="s">
        <v>1485</v>
      </c>
      <c r="AM250" s="185">
        <v>0</v>
      </c>
      <c r="AN250" s="185">
        <v>0</v>
      </c>
      <c r="AO250" s="185">
        <v>2</v>
      </c>
      <c r="AP250" s="185">
        <v>1</v>
      </c>
      <c r="AQ250" s="185" t="str">
        <f t="shared" si="18"/>
        <v xml:space="preserve"> </v>
      </c>
      <c r="AR250" s="185" t="str">
        <f t="shared" si="19"/>
        <v xml:space="preserve"> </v>
      </c>
      <c r="AS250" s="185" t="str">
        <f t="shared" si="20"/>
        <v xml:space="preserve">10 CR 114 0 N1   </v>
      </c>
    </row>
    <row r="251" spans="1:45" hidden="1" outlineLevel="3" x14ac:dyDescent="0.25">
      <c r="A251" s="185">
        <v>1</v>
      </c>
      <c r="B251" s="185">
        <v>5400005810</v>
      </c>
      <c r="C251" s="185" t="s">
        <v>1559</v>
      </c>
      <c r="D251" s="185" t="s">
        <v>1569</v>
      </c>
      <c r="E251" s="185">
        <v>200000</v>
      </c>
      <c r="F251" s="186">
        <v>69352</v>
      </c>
      <c r="G251" s="185">
        <v>0</v>
      </c>
      <c r="H251" s="185">
        <v>0</v>
      </c>
      <c r="I251" s="185">
        <v>0</v>
      </c>
      <c r="J251" s="185">
        <v>53120</v>
      </c>
      <c r="K251" s="185">
        <v>0</v>
      </c>
      <c r="L251" s="185">
        <v>0</v>
      </c>
      <c r="M251" s="185">
        <v>7.2499999999999995E-2</v>
      </c>
      <c r="N251" s="185">
        <v>114</v>
      </c>
      <c r="O251" s="185">
        <v>2.2499999999999999E-2</v>
      </c>
      <c r="P251" s="185" t="s">
        <v>1514</v>
      </c>
      <c r="Q251" s="185">
        <v>0</v>
      </c>
      <c r="R251" s="185">
        <v>0</v>
      </c>
      <c r="S251" s="185">
        <v>0</v>
      </c>
      <c r="U251" s="185">
        <v>0</v>
      </c>
      <c r="V251" s="185">
        <v>0</v>
      </c>
      <c r="W251" s="185">
        <v>0</v>
      </c>
      <c r="Y251" s="185">
        <v>0.05</v>
      </c>
      <c r="Z251" s="185">
        <v>36</v>
      </c>
      <c r="AA251" s="185" t="s">
        <v>1483</v>
      </c>
      <c r="AB251" s="185">
        <v>0</v>
      </c>
      <c r="AC251" s="185">
        <v>1</v>
      </c>
      <c r="AD251" s="185">
        <v>2</v>
      </c>
      <c r="AF251" s="185" t="s">
        <v>1485</v>
      </c>
      <c r="AG251" s="185">
        <v>10</v>
      </c>
      <c r="AH251" s="185">
        <v>0</v>
      </c>
      <c r="AI251" s="185" t="s">
        <v>1554</v>
      </c>
      <c r="AJ251" s="185">
        <v>200</v>
      </c>
      <c r="AK251" s="185">
        <v>11</v>
      </c>
      <c r="AL251" s="185" t="s">
        <v>1485</v>
      </c>
      <c r="AM251" s="185">
        <v>0</v>
      </c>
      <c r="AN251" s="185">
        <v>0</v>
      </c>
      <c r="AO251" s="185">
        <v>2</v>
      </c>
      <c r="AP251" s="185">
        <v>1</v>
      </c>
      <c r="AQ251" s="185" t="str">
        <f t="shared" si="18"/>
        <v xml:space="preserve"> </v>
      </c>
      <c r="AR251" s="185" t="str">
        <f t="shared" si="19"/>
        <v xml:space="preserve"> </v>
      </c>
      <c r="AS251" s="185" t="str">
        <f t="shared" si="20"/>
        <v xml:space="preserve">10 CR 114 0 N1   </v>
      </c>
    </row>
    <row r="252" spans="1:45" hidden="1" outlineLevel="3" x14ac:dyDescent="0.25">
      <c r="A252" s="185">
        <v>1</v>
      </c>
      <c r="B252" s="185">
        <v>5400006833</v>
      </c>
      <c r="C252" s="185" t="s">
        <v>1509</v>
      </c>
      <c r="D252" s="185" t="s">
        <v>1569</v>
      </c>
      <c r="E252" s="185">
        <v>60000</v>
      </c>
      <c r="F252" s="186">
        <v>47000</v>
      </c>
      <c r="G252" s="185">
        <v>0</v>
      </c>
      <c r="H252" s="185">
        <v>0</v>
      </c>
      <c r="I252" s="185">
        <v>0</v>
      </c>
      <c r="J252" s="185">
        <v>110218</v>
      </c>
      <c r="K252" s="185">
        <v>0</v>
      </c>
      <c r="L252" s="185">
        <v>0</v>
      </c>
      <c r="M252" s="185">
        <v>0.06</v>
      </c>
      <c r="N252" s="185">
        <v>114</v>
      </c>
      <c r="O252" s="185">
        <v>0.01</v>
      </c>
      <c r="P252" s="185" t="s">
        <v>1514</v>
      </c>
      <c r="Q252" s="185">
        <v>0</v>
      </c>
      <c r="R252" s="185">
        <v>0</v>
      </c>
      <c r="S252" s="185">
        <v>0</v>
      </c>
      <c r="U252" s="185">
        <v>0</v>
      </c>
      <c r="V252" s="185">
        <v>0</v>
      </c>
      <c r="W252" s="185">
        <v>0</v>
      </c>
      <c r="Y252" s="185">
        <v>0.05</v>
      </c>
      <c r="Z252" s="185">
        <v>36</v>
      </c>
      <c r="AA252" s="185" t="s">
        <v>1483</v>
      </c>
      <c r="AB252" s="185">
        <v>0</v>
      </c>
      <c r="AC252" s="185">
        <v>1</v>
      </c>
      <c r="AD252" s="185">
        <v>2</v>
      </c>
      <c r="AF252" s="185" t="s">
        <v>1485</v>
      </c>
      <c r="AG252" s="185">
        <v>10</v>
      </c>
      <c r="AH252" s="185">
        <v>0</v>
      </c>
      <c r="AI252" s="185" t="s">
        <v>1554</v>
      </c>
      <c r="AJ252" s="185">
        <v>200</v>
      </c>
      <c r="AK252" s="185">
        <v>11</v>
      </c>
      <c r="AL252" s="185" t="s">
        <v>1485</v>
      </c>
      <c r="AM252" s="185">
        <v>0</v>
      </c>
      <c r="AN252" s="185">
        <v>0</v>
      </c>
      <c r="AO252" s="185">
        <v>2</v>
      </c>
      <c r="AP252" s="185">
        <v>1</v>
      </c>
      <c r="AQ252" s="185" t="str">
        <f t="shared" si="18"/>
        <v xml:space="preserve"> </v>
      </c>
      <c r="AR252" s="185" t="str">
        <f t="shared" si="19"/>
        <v xml:space="preserve"> </v>
      </c>
      <c r="AS252" s="185" t="str">
        <f t="shared" si="20"/>
        <v xml:space="preserve">10 CR 114 0 N1   </v>
      </c>
    </row>
    <row r="253" spans="1:45" hidden="1" outlineLevel="3" x14ac:dyDescent="0.25">
      <c r="A253" s="185">
        <v>1</v>
      </c>
      <c r="B253" s="185">
        <v>5400006957</v>
      </c>
      <c r="C253" s="185" t="s">
        <v>1509</v>
      </c>
      <c r="D253" s="185" t="s">
        <v>1569</v>
      </c>
      <c r="E253" s="185">
        <v>350000</v>
      </c>
      <c r="F253" s="186">
        <v>350000</v>
      </c>
      <c r="G253" s="185">
        <v>0</v>
      </c>
      <c r="H253" s="185">
        <v>0</v>
      </c>
      <c r="I253" s="185">
        <v>0</v>
      </c>
      <c r="J253" s="185">
        <v>120918</v>
      </c>
      <c r="K253" s="185">
        <v>0</v>
      </c>
      <c r="L253" s="185">
        <v>0</v>
      </c>
      <c r="M253" s="185">
        <v>7.2499999999999995E-2</v>
      </c>
      <c r="N253" s="185">
        <v>114</v>
      </c>
      <c r="O253" s="185">
        <v>2.2499999999999999E-2</v>
      </c>
      <c r="P253" s="185" t="s">
        <v>1514</v>
      </c>
      <c r="Q253" s="185">
        <v>0</v>
      </c>
      <c r="R253" s="185">
        <v>0</v>
      </c>
      <c r="S253" s="185">
        <v>0</v>
      </c>
      <c r="U253" s="185">
        <v>0</v>
      </c>
      <c r="V253" s="185">
        <v>0</v>
      </c>
      <c r="W253" s="185">
        <v>0</v>
      </c>
      <c r="Y253" s="185">
        <v>0.05</v>
      </c>
      <c r="Z253" s="185">
        <v>36</v>
      </c>
      <c r="AA253" s="185" t="s">
        <v>1483</v>
      </c>
      <c r="AB253" s="185">
        <v>0</v>
      </c>
      <c r="AC253" s="185">
        <v>1</v>
      </c>
      <c r="AD253" s="185">
        <v>2</v>
      </c>
      <c r="AF253" s="185" t="s">
        <v>1485</v>
      </c>
      <c r="AG253" s="185">
        <v>10</v>
      </c>
      <c r="AH253" s="185">
        <v>0</v>
      </c>
      <c r="AI253" s="185" t="s">
        <v>1554</v>
      </c>
      <c r="AJ253" s="185">
        <v>200</v>
      </c>
      <c r="AK253" s="185">
        <v>11</v>
      </c>
      <c r="AL253" s="185" t="s">
        <v>1485</v>
      </c>
      <c r="AM253" s="185">
        <v>0</v>
      </c>
      <c r="AN253" s="185">
        <v>0</v>
      </c>
      <c r="AO253" s="185">
        <v>2</v>
      </c>
      <c r="AP253" s="185">
        <v>1</v>
      </c>
      <c r="AQ253" s="185" t="str">
        <f t="shared" si="18"/>
        <v xml:space="preserve"> </v>
      </c>
      <c r="AR253" s="185" t="str">
        <f t="shared" si="19"/>
        <v xml:space="preserve"> </v>
      </c>
      <c r="AS253" s="185" t="str">
        <f t="shared" si="20"/>
        <v xml:space="preserve">10 CR 114 0 N1   </v>
      </c>
    </row>
    <row r="254" spans="1:45" hidden="1" outlineLevel="3" x14ac:dyDescent="0.25">
      <c r="A254" s="185">
        <v>1</v>
      </c>
      <c r="B254" s="185">
        <v>5400007015</v>
      </c>
      <c r="C254" s="185" t="s">
        <v>1509</v>
      </c>
      <c r="D254" s="185" t="s">
        <v>1569</v>
      </c>
      <c r="E254" s="185">
        <v>150000</v>
      </c>
      <c r="F254" s="186">
        <v>92276</v>
      </c>
      <c r="G254" s="185">
        <v>0</v>
      </c>
      <c r="H254" s="185">
        <v>0</v>
      </c>
      <c r="I254" s="185">
        <v>0</v>
      </c>
      <c r="J254" s="185">
        <v>111918</v>
      </c>
      <c r="K254" s="185">
        <v>0</v>
      </c>
      <c r="L254" s="185">
        <v>0</v>
      </c>
      <c r="M254" s="185">
        <v>7.2499999999999995E-2</v>
      </c>
      <c r="N254" s="185">
        <v>114</v>
      </c>
      <c r="O254" s="185">
        <v>2.2499999999999999E-2</v>
      </c>
      <c r="P254" s="185" t="s">
        <v>1514</v>
      </c>
      <c r="Q254" s="185">
        <v>0</v>
      </c>
      <c r="R254" s="185">
        <v>0</v>
      </c>
      <c r="S254" s="185">
        <v>0</v>
      </c>
      <c r="U254" s="185">
        <v>0</v>
      </c>
      <c r="V254" s="185">
        <v>0</v>
      </c>
      <c r="W254" s="185">
        <v>0</v>
      </c>
      <c r="Y254" s="185">
        <v>0.05</v>
      </c>
      <c r="Z254" s="185">
        <v>24</v>
      </c>
      <c r="AA254" s="185" t="s">
        <v>1483</v>
      </c>
      <c r="AB254" s="185">
        <v>0</v>
      </c>
      <c r="AC254" s="185">
        <v>1</v>
      </c>
      <c r="AD254" s="185">
        <v>2</v>
      </c>
      <c r="AF254" s="185" t="s">
        <v>1485</v>
      </c>
      <c r="AG254" s="185">
        <v>10</v>
      </c>
      <c r="AH254" s="185">
        <v>0</v>
      </c>
      <c r="AI254" s="185" t="s">
        <v>1554</v>
      </c>
      <c r="AJ254" s="185">
        <v>200</v>
      </c>
      <c r="AK254" s="185">
        <v>11</v>
      </c>
      <c r="AL254" s="185" t="s">
        <v>1485</v>
      </c>
      <c r="AM254" s="185">
        <v>0</v>
      </c>
      <c r="AN254" s="185">
        <v>0</v>
      </c>
      <c r="AO254" s="185">
        <v>2</v>
      </c>
      <c r="AP254" s="185">
        <v>1</v>
      </c>
      <c r="AQ254" s="185" t="str">
        <f t="shared" si="18"/>
        <v xml:space="preserve"> </v>
      </c>
      <c r="AR254" s="185" t="str">
        <f t="shared" si="19"/>
        <v xml:space="preserve"> </v>
      </c>
      <c r="AS254" s="185" t="str">
        <f t="shared" si="20"/>
        <v xml:space="preserve">10 CR 114 0 N1   </v>
      </c>
    </row>
    <row r="255" spans="1:45" hidden="1" outlineLevel="3" x14ac:dyDescent="0.25">
      <c r="A255" s="185">
        <v>1</v>
      </c>
      <c r="B255" s="185">
        <v>5400007081</v>
      </c>
      <c r="C255" s="185" t="s">
        <v>1509</v>
      </c>
      <c r="D255" s="185" t="s">
        <v>1569</v>
      </c>
      <c r="E255" s="185">
        <v>200000</v>
      </c>
      <c r="F255" s="186">
        <v>199250</v>
      </c>
      <c r="G255" s="185">
        <v>0</v>
      </c>
      <c r="H255" s="185">
        <v>0</v>
      </c>
      <c r="I255" s="185">
        <v>0</v>
      </c>
      <c r="J255" s="185">
        <v>110918</v>
      </c>
      <c r="K255" s="185">
        <v>0</v>
      </c>
      <c r="L255" s="185">
        <v>0</v>
      </c>
      <c r="M255" s="185">
        <v>0.06</v>
      </c>
      <c r="N255" s="185">
        <v>114</v>
      </c>
      <c r="O255" s="185">
        <v>0.01</v>
      </c>
      <c r="P255" s="185" t="s">
        <v>1514</v>
      </c>
      <c r="Q255" s="185">
        <v>0</v>
      </c>
      <c r="R255" s="185">
        <v>0</v>
      </c>
      <c r="S255" s="185">
        <v>0</v>
      </c>
      <c r="U255" s="185">
        <v>0</v>
      </c>
      <c r="V255" s="185">
        <v>0</v>
      </c>
      <c r="W255" s="185">
        <v>0</v>
      </c>
      <c r="Y255" s="185">
        <v>0.05</v>
      </c>
      <c r="Z255" s="185">
        <v>12</v>
      </c>
      <c r="AA255" s="185" t="s">
        <v>1483</v>
      </c>
      <c r="AB255" s="185">
        <v>0</v>
      </c>
      <c r="AC255" s="185">
        <v>1</v>
      </c>
      <c r="AD255" s="185">
        <v>2</v>
      </c>
      <c r="AF255" s="185" t="s">
        <v>1485</v>
      </c>
      <c r="AG255" s="185">
        <v>10</v>
      </c>
      <c r="AH255" s="185">
        <v>0</v>
      </c>
      <c r="AI255" s="185" t="s">
        <v>1554</v>
      </c>
      <c r="AJ255" s="185">
        <v>200</v>
      </c>
      <c r="AK255" s="185">
        <v>11</v>
      </c>
      <c r="AL255" s="185" t="s">
        <v>1485</v>
      </c>
      <c r="AM255" s="185">
        <v>0</v>
      </c>
      <c r="AN255" s="185">
        <v>0</v>
      </c>
      <c r="AO255" s="185">
        <v>2</v>
      </c>
      <c r="AP255" s="185">
        <v>1</v>
      </c>
      <c r="AQ255" s="185" t="str">
        <f t="shared" si="18"/>
        <v xml:space="preserve"> </v>
      </c>
      <c r="AR255" s="185" t="str">
        <f t="shared" si="19"/>
        <v xml:space="preserve"> </v>
      </c>
      <c r="AS255" s="185" t="str">
        <f t="shared" si="20"/>
        <v xml:space="preserve">10 CR 114 0 N1   </v>
      </c>
    </row>
    <row r="256" spans="1:45" hidden="1" outlineLevel="3" x14ac:dyDescent="0.25">
      <c r="A256" s="185">
        <v>1</v>
      </c>
      <c r="B256" s="185">
        <v>5400007104</v>
      </c>
      <c r="C256" s="185" t="s">
        <v>1502</v>
      </c>
      <c r="D256" s="185" t="s">
        <v>1569</v>
      </c>
      <c r="E256" s="185">
        <v>150000</v>
      </c>
      <c r="F256" s="186">
        <v>150000</v>
      </c>
      <c r="G256" s="185">
        <v>0</v>
      </c>
      <c r="H256" s="185">
        <v>0</v>
      </c>
      <c r="I256" s="185">
        <v>0</v>
      </c>
      <c r="J256" s="185">
        <v>22119</v>
      </c>
      <c r="K256" s="185">
        <v>0</v>
      </c>
      <c r="L256" s="185">
        <v>0</v>
      </c>
      <c r="M256" s="185">
        <v>6.25E-2</v>
      </c>
      <c r="N256" s="185">
        <v>114</v>
      </c>
      <c r="O256" s="185">
        <v>1.2500000000000001E-2</v>
      </c>
      <c r="P256" s="185" t="s">
        <v>1514</v>
      </c>
      <c r="Q256" s="185">
        <v>0</v>
      </c>
      <c r="R256" s="185">
        <v>0</v>
      </c>
      <c r="S256" s="185">
        <v>0</v>
      </c>
      <c r="U256" s="185">
        <v>0</v>
      </c>
      <c r="V256" s="185">
        <v>0</v>
      </c>
      <c r="W256" s="185">
        <v>0</v>
      </c>
      <c r="Y256" s="185">
        <v>0.05</v>
      </c>
      <c r="Z256" s="185">
        <v>36</v>
      </c>
      <c r="AA256" s="185" t="s">
        <v>1483</v>
      </c>
      <c r="AB256" s="185">
        <v>0</v>
      </c>
      <c r="AC256" s="185">
        <v>1</v>
      </c>
      <c r="AD256" s="185">
        <v>2</v>
      </c>
      <c r="AF256" s="185" t="s">
        <v>1485</v>
      </c>
      <c r="AG256" s="185">
        <v>10</v>
      </c>
      <c r="AH256" s="185">
        <v>0</v>
      </c>
      <c r="AI256" s="185" t="s">
        <v>1554</v>
      </c>
      <c r="AJ256" s="185">
        <v>200</v>
      </c>
      <c r="AK256" s="185">
        <v>11</v>
      </c>
      <c r="AL256" s="185" t="s">
        <v>1485</v>
      </c>
      <c r="AM256" s="185">
        <v>0</v>
      </c>
      <c r="AN256" s="185">
        <v>0</v>
      </c>
      <c r="AO256" s="185">
        <v>2</v>
      </c>
      <c r="AP256" s="185">
        <v>1</v>
      </c>
      <c r="AQ256" s="185" t="str">
        <f t="shared" si="18"/>
        <v xml:space="preserve"> </v>
      </c>
      <c r="AR256" s="185" t="str">
        <f t="shared" si="19"/>
        <v xml:space="preserve"> </v>
      </c>
      <c r="AS256" s="185" t="str">
        <f t="shared" si="20"/>
        <v xml:space="preserve">10 CR 114 0 N1   </v>
      </c>
    </row>
    <row r="257" spans="1:45" hidden="1" outlineLevel="3" x14ac:dyDescent="0.25">
      <c r="A257" s="185">
        <v>1</v>
      </c>
      <c r="B257" s="185">
        <v>5400007155</v>
      </c>
      <c r="C257" s="185" t="s">
        <v>1495</v>
      </c>
      <c r="D257" s="185" t="s">
        <v>1569</v>
      </c>
      <c r="E257" s="185">
        <v>150000</v>
      </c>
      <c r="F257" s="186">
        <v>150000</v>
      </c>
      <c r="G257" s="185">
        <v>0</v>
      </c>
      <c r="H257" s="185">
        <v>0</v>
      </c>
      <c r="I257" s="185">
        <v>0</v>
      </c>
      <c r="J257" s="185">
        <v>31419</v>
      </c>
      <c r="K257" s="185">
        <v>0</v>
      </c>
      <c r="L257" s="185">
        <v>0</v>
      </c>
      <c r="M257" s="185">
        <v>6.5000000000000002E-2</v>
      </c>
      <c r="N257" s="185">
        <v>114</v>
      </c>
      <c r="O257" s="185">
        <v>1.4999999999999999E-2</v>
      </c>
      <c r="P257" s="185" t="s">
        <v>1514</v>
      </c>
      <c r="Q257" s="185">
        <v>0</v>
      </c>
      <c r="R257" s="185">
        <v>0</v>
      </c>
      <c r="S257" s="185">
        <v>0</v>
      </c>
      <c r="U257" s="185">
        <v>0</v>
      </c>
      <c r="V257" s="185">
        <v>0</v>
      </c>
      <c r="W257" s="185">
        <v>0</v>
      </c>
      <c r="Y257" s="185">
        <v>0.05</v>
      </c>
      <c r="Z257" s="185">
        <v>12</v>
      </c>
      <c r="AA257" s="185" t="s">
        <v>1483</v>
      </c>
      <c r="AB257" s="185">
        <v>0</v>
      </c>
      <c r="AC257" s="185">
        <v>1</v>
      </c>
      <c r="AD257" s="185">
        <v>2</v>
      </c>
      <c r="AF257" s="185" t="s">
        <v>1485</v>
      </c>
      <c r="AG257" s="185">
        <v>10</v>
      </c>
      <c r="AH257" s="185">
        <v>0</v>
      </c>
      <c r="AI257" s="185" t="s">
        <v>1554</v>
      </c>
      <c r="AJ257" s="185">
        <v>200</v>
      </c>
      <c r="AK257" s="185">
        <v>11</v>
      </c>
      <c r="AL257" s="185" t="s">
        <v>1485</v>
      </c>
      <c r="AM257" s="185">
        <v>0</v>
      </c>
      <c r="AN257" s="185">
        <v>0</v>
      </c>
      <c r="AO257" s="185">
        <v>2</v>
      </c>
      <c r="AP257" s="185">
        <v>1</v>
      </c>
      <c r="AQ257" s="185" t="str">
        <f t="shared" si="18"/>
        <v xml:space="preserve"> </v>
      </c>
      <c r="AR257" s="185" t="str">
        <f t="shared" si="19"/>
        <v xml:space="preserve"> </v>
      </c>
      <c r="AS257" s="185" t="str">
        <f t="shared" si="20"/>
        <v xml:space="preserve">10 CR 114 0 N1   </v>
      </c>
    </row>
    <row r="258" spans="1:45" hidden="1" outlineLevel="3" x14ac:dyDescent="0.25">
      <c r="A258" s="185">
        <v>1</v>
      </c>
      <c r="B258" s="185">
        <v>5400007370</v>
      </c>
      <c r="C258" s="185" t="s">
        <v>1502</v>
      </c>
      <c r="D258" s="185" t="s">
        <v>1569</v>
      </c>
      <c r="E258" s="185">
        <v>150000</v>
      </c>
      <c r="F258" s="186">
        <v>55099</v>
      </c>
      <c r="G258" s="185">
        <v>0</v>
      </c>
      <c r="H258" s="185">
        <v>0</v>
      </c>
      <c r="I258" s="185">
        <v>0</v>
      </c>
      <c r="J258" s="185">
        <v>50919</v>
      </c>
      <c r="K258" s="185">
        <v>0</v>
      </c>
      <c r="L258" s="185">
        <v>0</v>
      </c>
      <c r="M258" s="185">
        <v>0.06</v>
      </c>
      <c r="N258" s="185">
        <v>114</v>
      </c>
      <c r="O258" s="185">
        <v>0.01</v>
      </c>
      <c r="P258" s="185" t="s">
        <v>1514</v>
      </c>
      <c r="Q258" s="185">
        <v>0</v>
      </c>
      <c r="R258" s="185">
        <v>0</v>
      </c>
      <c r="S258" s="185">
        <v>0</v>
      </c>
      <c r="U258" s="185">
        <v>0</v>
      </c>
      <c r="V258" s="185">
        <v>0</v>
      </c>
      <c r="W258" s="185">
        <v>0</v>
      </c>
      <c r="Y258" s="185">
        <v>0.05</v>
      </c>
      <c r="Z258" s="185">
        <v>36</v>
      </c>
      <c r="AA258" s="185" t="s">
        <v>1483</v>
      </c>
      <c r="AB258" s="185">
        <v>0</v>
      </c>
      <c r="AC258" s="185">
        <v>1</v>
      </c>
      <c r="AD258" s="185">
        <v>2</v>
      </c>
      <c r="AF258" s="185" t="s">
        <v>1485</v>
      </c>
      <c r="AG258" s="185">
        <v>10</v>
      </c>
      <c r="AH258" s="185">
        <v>0</v>
      </c>
      <c r="AI258" s="185" t="s">
        <v>1554</v>
      </c>
      <c r="AJ258" s="185">
        <v>200</v>
      </c>
      <c r="AK258" s="185">
        <v>11</v>
      </c>
      <c r="AL258" s="185" t="s">
        <v>1485</v>
      </c>
      <c r="AM258" s="185">
        <v>0</v>
      </c>
      <c r="AN258" s="185">
        <v>0</v>
      </c>
      <c r="AO258" s="185">
        <v>2</v>
      </c>
      <c r="AP258" s="185">
        <v>1</v>
      </c>
      <c r="AQ258" s="185" t="str">
        <f t="shared" si="18"/>
        <v xml:space="preserve"> </v>
      </c>
      <c r="AR258" s="185" t="str">
        <f t="shared" si="19"/>
        <v xml:space="preserve"> </v>
      </c>
      <c r="AS258" s="185" t="str">
        <f t="shared" si="20"/>
        <v xml:space="preserve">10 CR 114 0 N1   </v>
      </c>
    </row>
    <row r="259" spans="1:45" hidden="1" outlineLevel="3" x14ac:dyDescent="0.25">
      <c r="A259" s="185">
        <v>1</v>
      </c>
      <c r="B259" s="185">
        <v>5400007422</v>
      </c>
      <c r="C259" s="185" t="s">
        <v>1499</v>
      </c>
      <c r="D259" s="185" t="s">
        <v>1569</v>
      </c>
      <c r="E259" s="185">
        <v>100000</v>
      </c>
      <c r="F259" s="186">
        <v>59158.75</v>
      </c>
      <c r="G259" s="185">
        <v>0</v>
      </c>
      <c r="H259" s="185">
        <v>0</v>
      </c>
      <c r="I259" s="185">
        <v>0</v>
      </c>
      <c r="J259" s="185">
        <v>22019</v>
      </c>
      <c r="K259" s="185">
        <v>0</v>
      </c>
      <c r="L259" s="185">
        <v>0</v>
      </c>
      <c r="M259" s="185">
        <v>0.06</v>
      </c>
      <c r="N259" s="185">
        <v>114</v>
      </c>
      <c r="O259" s="185">
        <v>0.01</v>
      </c>
      <c r="P259" s="185" t="s">
        <v>1514</v>
      </c>
      <c r="Q259" s="185">
        <v>0</v>
      </c>
      <c r="R259" s="185">
        <v>0</v>
      </c>
      <c r="S259" s="185">
        <v>0</v>
      </c>
      <c r="U259" s="185">
        <v>0</v>
      </c>
      <c r="V259" s="185">
        <v>0</v>
      </c>
      <c r="W259" s="185">
        <v>0</v>
      </c>
      <c r="Y259" s="185">
        <v>0.05</v>
      </c>
      <c r="Z259" s="185">
        <v>12</v>
      </c>
      <c r="AA259" s="185" t="s">
        <v>1483</v>
      </c>
      <c r="AB259" s="185">
        <v>0</v>
      </c>
      <c r="AC259" s="185">
        <v>1</v>
      </c>
      <c r="AD259" s="185">
        <v>2</v>
      </c>
      <c r="AF259" s="185" t="s">
        <v>1485</v>
      </c>
      <c r="AG259" s="185">
        <v>10</v>
      </c>
      <c r="AH259" s="185">
        <v>0</v>
      </c>
      <c r="AI259" s="185" t="s">
        <v>1554</v>
      </c>
      <c r="AJ259" s="185">
        <v>200</v>
      </c>
      <c r="AK259" s="185">
        <v>11</v>
      </c>
      <c r="AL259" s="185" t="s">
        <v>1485</v>
      </c>
      <c r="AM259" s="185">
        <v>0</v>
      </c>
      <c r="AN259" s="185">
        <v>0</v>
      </c>
      <c r="AO259" s="185">
        <v>2</v>
      </c>
      <c r="AP259" s="185">
        <v>1</v>
      </c>
      <c r="AQ259" s="185" t="str">
        <f t="shared" si="18"/>
        <v xml:space="preserve"> </v>
      </c>
      <c r="AR259" s="185" t="str">
        <f t="shared" si="19"/>
        <v xml:space="preserve"> </v>
      </c>
      <c r="AS259" s="185" t="str">
        <f t="shared" si="20"/>
        <v xml:space="preserve">10 CR 114 0 N1   </v>
      </c>
    </row>
    <row r="260" spans="1:45" hidden="1" outlineLevel="3" x14ac:dyDescent="0.25">
      <c r="A260" s="185">
        <v>1</v>
      </c>
      <c r="B260" s="185">
        <v>5400008100</v>
      </c>
      <c r="C260" s="185" t="s">
        <v>1559</v>
      </c>
      <c r="D260" s="185" t="s">
        <v>1569</v>
      </c>
      <c r="E260" s="185">
        <v>250000</v>
      </c>
      <c r="F260" s="186">
        <v>136782.07</v>
      </c>
      <c r="G260" s="185">
        <v>0</v>
      </c>
      <c r="H260" s="185">
        <v>0</v>
      </c>
      <c r="I260" s="185">
        <v>0</v>
      </c>
      <c r="J260" s="185">
        <v>50319</v>
      </c>
      <c r="K260" s="185">
        <v>0</v>
      </c>
      <c r="L260" s="185">
        <v>0</v>
      </c>
      <c r="M260" s="185">
        <v>6.5000000000000002E-2</v>
      </c>
      <c r="N260" s="185">
        <v>114</v>
      </c>
      <c r="O260" s="185">
        <v>1.4999999999999999E-2</v>
      </c>
      <c r="P260" s="185" t="s">
        <v>1514</v>
      </c>
      <c r="Q260" s="185">
        <v>0</v>
      </c>
      <c r="R260" s="185">
        <v>0</v>
      </c>
      <c r="S260" s="185">
        <v>0</v>
      </c>
      <c r="U260" s="185">
        <v>0</v>
      </c>
      <c r="V260" s="185">
        <v>0</v>
      </c>
      <c r="W260" s="185">
        <v>0</v>
      </c>
      <c r="Y260" s="185">
        <v>0.05</v>
      </c>
      <c r="Z260" s="185">
        <v>14</v>
      </c>
      <c r="AA260" s="185" t="s">
        <v>1483</v>
      </c>
      <c r="AB260" s="185">
        <v>0</v>
      </c>
      <c r="AC260" s="185">
        <v>1</v>
      </c>
      <c r="AD260" s="185">
        <v>2</v>
      </c>
      <c r="AF260" s="185" t="s">
        <v>1485</v>
      </c>
      <c r="AG260" s="185">
        <v>10</v>
      </c>
      <c r="AH260" s="185">
        <v>0</v>
      </c>
      <c r="AI260" s="185" t="s">
        <v>1554</v>
      </c>
      <c r="AJ260" s="185">
        <v>200</v>
      </c>
      <c r="AK260" s="185">
        <v>11</v>
      </c>
      <c r="AL260" s="185" t="s">
        <v>1485</v>
      </c>
      <c r="AM260" s="185">
        <v>0</v>
      </c>
      <c r="AN260" s="185">
        <v>0</v>
      </c>
      <c r="AO260" s="185">
        <v>2</v>
      </c>
      <c r="AP260" s="185">
        <v>1</v>
      </c>
      <c r="AQ260" s="185" t="str">
        <f t="shared" si="18"/>
        <v xml:space="preserve"> </v>
      </c>
      <c r="AR260" s="185" t="str">
        <f t="shared" si="19"/>
        <v xml:space="preserve"> </v>
      </c>
      <c r="AS260" s="185" t="str">
        <f t="shared" si="20"/>
        <v xml:space="preserve">10 CR 114 0 N1   </v>
      </c>
    </row>
    <row r="261" spans="1:45" hidden="1" outlineLevel="3" x14ac:dyDescent="0.25">
      <c r="A261" s="185">
        <v>1</v>
      </c>
      <c r="B261" s="185">
        <v>5400008194</v>
      </c>
      <c r="C261" s="185" t="s">
        <v>1495</v>
      </c>
      <c r="D261" s="185" t="s">
        <v>1569</v>
      </c>
      <c r="E261" s="185">
        <v>350000</v>
      </c>
      <c r="F261" s="186">
        <v>342784.23</v>
      </c>
      <c r="G261" s="185">
        <v>0</v>
      </c>
      <c r="H261" s="185">
        <v>0</v>
      </c>
      <c r="I261" s="185">
        <v>0</v>
      </c>
      <c r="J261" s="185">
        <v>50419</v>
      </c>
      <c r="K261" s="185">
        <v>0</v>
      </c>
      <c r="L261" s="185">
        <v>0</v>
      </c>
      <c r="M261" s="185">
        <v>0.06</v>
      </c>
      <c r="N261" s="185">
        <v>114</v>
      </c>
      <c r="O261" s="185">
        <v>0.01</v>
      </c>
      <c r="P261" s="185" t="s">
        <v>1514</v>
      </c>
      <c r="Q261" s="185">
        <v>0</v>
      </c>
      <c r="R261" s="185">
        <v>0</v>
      </c>
      <c r="S261" s="185">
        <v>0</v>
      </c>
      <c r="U261" s="185">
        <v>0</v>
      </c>
      <c r="V261" s="185">
        <v>0</v>
      </c>
      <c r="W261" s="185">
        <v>0</v>
      </c>
      <c r="Y261" s="185">
        <v>0.05</v>
      </c>
      <c r="Z261" s="185">
        <v>12</v>
      </c>
      <c r="AA261" s="185" t="s">
        <v>1483</v>
      </c>
      <c r="AB261" s="185">
        <v>0</v>
      </c>
      <c r="AC261" s="185">
        <v>1</v>
      </c>
      <c r="AD261" s="185">
        <v>2</v>
      </c>
      <c r="AF261" s="185" t="s">
        <v>1485</v>
      </c>
      <c r="AG261" s="185">
        <v>10</v>
      </c>
      <c r="AH261" s="185">
        <v>0</v>
      </c>
      <c r="AI261" s="185" t="s">
        <v>1554</v>
      </c>
      <c r="AJ261" s="185">
        <v>200</v>
      </c>
      <c r="AK261" s="185">
        <v>11</v>
      </c>
      <c r="AL261" s="185" t="s">
        <v>1485</v>
      </c>
      <c r="AM261" s="185">
        <v>0</v>
      </c>
      <c r="AN261" s="185">
        <v>0</v>
      </c>
      <c r="AO261" s="185">
        <v>2</v>
      </c>
      <c r="AP261" s="185">
        <v>1</v>
      </c>
      <c r="AQ261" s="185" t="str">
        <f t="shared" si="18"/>
        <v xml:space="preserve"> </v>
      </c>
      <c r="AR261" s="185" t="str">
        <f t="shared" si="19"/>
        <v xml:space="preserve"> </v>
      </c>
      <c r="AS261" s="185" t="str">
        <f t="shared" si="20"/>
        <v xml:space="preserve">10 CR 114 0 N1   </v>
      </c>
    </row>
    <row r="262" spans="1:45" hidden="1" outlineLevel="3" x14ac:dyDescent="0.25">
      <c r="A262" s="185">
        <v>1</v>
      </c>
      <c r="B262" s="185">
        <v>5400009298</v>
      </c>
      <c r="C262" s="185" t="s">
        <v>1565</v>
      </c>
      <c r="D262" s="185" t="s">
        <v>1569</v>
      </c>
      <c r="E262" s="185">
        <v>350000</v>
      </c>
      <c r="F262" s="186">
        <v>331882.51</v>
      </c>
      <c r="G262" s="185">
        <v>0</v>
      </c>
      <c r="H262" s="185">
        <v>0</v>
      </c>
      <c r="I262" s="185">
        <v>0</v>
      </c>
      <c r="J262" s="185">
        <v>112919</v>
      </c>
      <c r="K262" s="185">
        <v>0</v>
      </c>
      <c r="L262" s="185">
        <v>0</v>
      </c>
      <c r="M262" s="185">
        <v>0.06</v>
      </c>
      <c r="N262" s="185">
        <v>114</v>
      </c>
      <c r="O262" s="185">
        <v>0.01</v>
      </c>
      <c r="P262" s="185" t="s">
        <v>1514</v>
      </c>
      <c r="Q262" s="185">
        <v>0</v>
      </c>
      <c r="R262" s="185">
        <v>0</v>
      </c>
      <c r="S262" s="185">
        <v>0</v>
      </c>
      <c r="U262" s="185">
        <v>0</v>
      </c>
      <c r="V262" s="185">
        <v>0</v>
      </c>
      <c r="W262" s="185">
        <v>0</v>
      </c>
      <c r="Y262" s="185">
        <v>0.05</v>
      </c>
      <c r="Z262" s="185">
        <v>24</v>
      </c>
      <c r="AA262" s="185" t="s">
        <v>1483</v>
      </c>
      <c r="AB262" s="185">
        <v>0</v>
      </c>
      <c r="AC262" s="185">
        <v>1</v>
      </c>
      <c r="AD262" s="185">
        <v>2</v>
      </c>
      <c r="AF262" s="185" t="s">
        <v>1485</v>
      </c>
      <c r="AG262" s="185">
        <v>10</v>
      </c>
      <c r="AH262" s="185">
        <v>0</v>
      </c>
      <c r="AI262" s="185" t="s">
        <v>1554</v>
      </c>
      <c r="AJ262" s="185">
        <v>200</v>
      </c>
      <c r="AK262" s="185">
        <v>11</v>
      </c>
      <c r="AL262" s="185" t="s">
        <v>1485</v>
      </c>
      <c r="AM262" s="185">
        <v>0</v>
      </c>
      <c r="AN262" s="185">
        <v>0</v>
      </c>
      <c r="AO262" s="185">
        <v>2</v>
      </c>
      <c r="AP262" s="185">
        <v>1</v>
      </c>
      <c r="AQ262" s="185" t="str">
        <f t="shared" si="18"/>
        <v xml:space="preserve"> </v>
      </c>
      <c r="AR262" s="185" t="str">
        <f t="shared" si="19"/>
        <v xml:space="preserve"> </v>
      </c>
      <c r="AS262" s="185" t="str">
        <f t="shared" si="20"/>
        <v xml:space="preserve">10 CR 114 0 N1   </v>
      </c>
    </row>
    <row r="263" spans="1:45" hidden="1" outlineLevel="3" x14ac:dyDescent="0.25">
      <c r="A263" s="185">
        <v>1</v>
      </c>
      <c r="B263" s="185">
        <v>5400009425</v>
      </c>
      <c r="C263" s="185" t="s">
        <v>1509</v>
      </c>
      <c r="D263" s="185" t="s">
        <v>1569</v>
      </c>
      <c r="E263" s="185">
        <v>100000</v>
      </c>
      <c r="F263" s="186">
        <v>82000</v>
      </c>
      <c r="G263" s="185">
        <v>0</v>
      </c>
      <c r="H263" s="185">
        <v>0</v>
      </c>
      <c r="I263" s="185">
        <v>0</v>
      </c>
      <c r="J263" s="185">
        <v>122020</v>
      </c>
      <c r="K263" s="185">
        <v>0</v>
      </c>
      <c r="L263" s="185">
        <v>0</v>
      </c>
      <c r="M263" s="185">
        <v>7.2499999999999995E-2</v>
      </c>
      <c r="N263" s="185">
        <v>114</v>
      </c>
      <c r="O263" s="185">
        <v>2.2499999999999999E-2</v>
      </c>
      <c r="P263" s="185" t="s">
        <v>1514</v>
      </c>
      <c r="Q263" s="185">
        <v>0</v>
      </c>
      <c r="R263" s="185">
        <v>0</v>
      </c>
      <c r="S263" s="185">
        <v>0</v>
      </c>
      <c r="U263" s="185">
        <v>0</v>
      </c>
      <c r="V263" s="185">
        <v>0</v>
      </c>
      <c r="W263" s="185">
        <v>0</v>
      </c>
      <c r="Y263" s="185">
        <v>0.05</v>
      </c>
      <c r="Z263" s="185">
        <v>36</v>
      </c>
      <c r="AA263" s="185" t="s">
        <v>1483</v>
      </c>
      <c r="AB263" s="185">
        <v>0</v>
      </c>
      <c r="AC263" s="185">
        <v>1</v>
      </c>
      <c r="AD263" s="185">
        <v>2</v>
      </c>
      <c r="AF263" s="185" t="s">
        <v>1485</v>
      </c>
      <c r="AG263" s="185">
        <v>10</v>
      </c>
      <c r="AH263" s="185">
        <v>0</v>
      </c>
      <c r="AI263" s="185" t="s">
        <v>1554</v>
      </c>
      <c r="AJ263" s="185">
        <v>200</v>
      </c>
      <c r="AK263" s="185">
        <v>11</v>
      </c>
      <c r="AL263" s="185" t="s">
        <v>1485</v>
      </c>
      <c r="AM263" s="185">
        <v>0</v>
      </c>
      <c r="AN263" s="185">
        <v>0</v>
      </c>
      <c r="AO263" s="185">
        <v>2</v>
      </c>
      <c r="AP263" s="185">
        <v>1</v>
      </c>
      <c r="AQ263" s="185" t="str">
        <f t="shared" si="18"/>
        <v xml:space="preserve"> </v>
      </c>
      <c r="AR263" s="185" t="str">
        <f t="shared" si="19"/>
        <v xml:space="preserve"> </v>
      </c>
      <c r="AS263" s="185" t="str">
        <f t="shared" si="20"/>
        <v xml:space="preserve">10 CR 114 0 N1   </v>
      </c>
    </row>
    <row r="264" spans="1:45" hidden="1" outlineLevel="3" x14ac:dyDescent="0.25">
      <c r="A264" s="185">
        <v>1</v>
      </c>
      <c r="B264" s="185">
        <v>5400009719</v>
      </c>
      <c r="C264" s="185" t="s">
        <v>1565</v>
      </c>
      <c r="D264" s="185" t="s">
        <v>1569</v>
      </c>
      <c r="E264" s="185">
        <v>100000</v>
      </c>
      <c r="F264" s="186">
        <v>88562.63</v>
      </c>
      <c r="G264" s="185">
        <v>0</v>
      </c>
      <c r="H264" s="185">
        <v>0</v>
      </c>
      <c r="I264" s="185">
        <v>0</v>
      </c>
      <c r="J264" s="185">
        <v>13119</v>
      </c>
      <c r="K264" s="185">
        <v>0</v>
      </c>
      <c r="L264" s="185">
        <v>0</v>
      </c>
      <c r="M264" s="185">
        <v>0.06</v>
      </c>
      <c r="N264" s="185">
        <v>114</v>
      </c>
      <c r="O264" s="185">
        <v>0.01</v>
      </c>
      <c r="P264" s="185" t="s">
        <v>1514</v>
      </c>
      <c r="Q264" s="185">
        <v>0</v>
      </c>
      <c r="R264" s="185">
        <v>0</v>
      </c>
      <c r="S264" s="185">
        <v>0</v>
      </c>
      <c r="U264" s="185">
        <v>0</v>
      </c>
      <c r="V264" s="185">
        <v>0</v>
      </c>
      <c r="W264" s="185">
        <v>0</v>
      </c>
      <c r="Y264" s="185">
        <v>0.05</v>
      </c>
      <c r="Z264" s="185">
        <v>12</v>
      </c>
      <c r="AA264" s="185" t="s">
        <v>1483</v>
      </c>
      <c r="AB264" s="185">
        <v>0</v>
      </c>
      <c r="AC264" s="185">
        <v>1</v>
      </c>
      <c r="AD264" s="185">
        <v>2</v>
      </c>
      <c r="AF264" s="185" t="s">
        <v>1485</v>
      </c>
      <c r="AG264" s="185">
        <v>10</v>
      </c>
      <c r="AH264" s="185">
        <v>0</v>
      </c>
      <c r="AI264" s="185" t="s">
        <v>1554</v>
      </c>
      <c r="AJ264" s="185">
        <v>200</v>
      </c>
      <c r="AK264" s="185">
        <v>11</v>
      </c>
      <c r="AL264" s="185" t="s">
        <v>1485</v>
      </c>
      <c r="AM264" s="185">
        <v>0</v>
      </c>
      <c r="AN264" s="185">
        <v>0</v>
      </c>
      <c r="AO264" s="185">
        <v>2</v>
      </c>
      <c r="AP264" s="185">
        <v>1</v>
      </c>
      <c r="AQ264" s="185" t="str">
        <f t="shared" si="18"/>
        <v xml:space="preserve"> </v>
      </c>
      <c r="AR264" s="185" t="str">
        <f t="shared" si="19"/>
        <v xml:space="preserve"> </v>
      </c>
      <c r="AS264" s="185" t="str">
        <f t="shared" si="20"/>
        <v xml:space="preserve">10 CR 114 0 N1   </v>
      </c>
    </row>
    <row r="265" spans="1:45" hidden="1" outlineLevel="3" x14ac:dyDescent="0.25">
      <c r="A265" s="185">
        <v>1</v>
      </c>
      <c r="B265" s="185">
        <v>5400009816</v>
      </c>
      <c r="C265" s="185" t="s">
        <v>1561</v>
      </c>
      <c r="D265" s="185" t="s">
        <v>1569</v>
      </c>
      <c r="E265" s="185">
        <v>100000</v>
      </c>
      <c r="F265" s="186">
        <v>100000</v>
      </c>
      <c r="G265" s="185">
        <v>0</v>
      </c>
      <c r="H265" s="185">
        <v>0</v>
      </c>
      <c r="I265" s="185">
        <v>0</v>
      </c>
      <c r="J265" s="185">
        <v>21223</v>
      </c>
      <c r="K265" s="185">
        <v>0</v>
      </c>
      <c r="L265" s="185">
        <v>0</v>
      </c>
      <c r="M265" s="185">
        <v>7.0000000000000007E-2</v>
      </c>
      <c r="N265" s="185">
        <v>114</v>
      </c>
      <c r="O265" s="185">
        <v>0.02</v>
      </c>
      <c r="P265" s="185" t="s">
        <v>1514</v>
      </c>
      <c r="Q265" s="185">
        <v>0</v>
      </c>
      <c r="R265" s="185">
        <v>0</v>
      </c>
      <c r="S265" s="185">
        <v>0</v>
      </c>
      <c r="U265" s="185">
        <v>0</v>
      </c>
      <c r="V265" s="185">
        <v>0</v>
      </c>
      <c r="W265" s="185">
        <v>0</v>
      </c>
      <c r="Y265" s="185">
        <v>0.05</v>
      </c>
      <c r="Z265" s="185">
        <v>60</v>
      </c>
      <c r="AA265" s="185" t="s">
        <v>1483</v>
      </c>
      <c r="AB265" s="185">
        <v>0</v>
      </c>
      <c r="AC265" s="185">
        <v>1</v>
      </c>
      <c r="AD265" s="185">
        <v>2</v>
      </c>
      <c r="AF265" s="185" t="s">
        <v>1485</v>
      </c>
      <c r="AG265" s="185">
        <v>10</v>
      </c>
      <c r="AH265" s="185">
        <v>0</v>
      </c>
      <c r="AI265" s="185" t="s">
        <v>1554</v>
      </c>
      <c r="AJ265" s="185">
        <v>200</v>
      </c>
      <c r="AK265" s="185">
        <v>11</v>
      </c>
      <c r="AL265" s="185" t="s">
        <v>1485</v>
      </c>
      <c r="AM265" s="185">
        <v>0</v>
      </c>
      <c r="AN265" s="185">
        <v>0</v>
      </c>
      <c r="AO265" s="185">
        <v>2</v>
      </c>
      <c r="AP265" s="185">
        <v>1</v>
      </c>
      <c r="AQ265" s="185" t="str">
        <f t="shared" si="18"/>
        <v xml:space="preserve"> </v>
      </c>
      <c r="AR265" s="185" t="str">
        <f t="shared" si="19"/>
        <v xml:space="preserve"> </v>
      </c>
      <c r="AS265" s="185" t="str">
        <f t="shared" si="20"/>
        <v xml:space="preserve">10 CR 114 0 N1   </v>
      </c>
    </row>
    <row r="266" spans="1:45" hidden="1" outlineLevel="3" x14ac:dyDescent="0.25">
      <c r="A266" s="185">
        <v>1</v>
      </c>
      <c r="B266" s="185">
        <v>5400009840</v>
      </c>
      <c r="C266" s="185" t="s">
        <v>1495</v>
      </c>
      <c r="D266" s="185" t="s">
        <v>1569</v>
      </c>
      <c r="E266" s="185">
        <v>350000</v>
      </c>
      <c r="F266" s="186">
        <v>134811.04999999999</v>
      </c>
      <c r="G266" s="185">
        <v>0</v>
      </c>
      <c r="H266" s="185">
        <v>0</v>
      </c>
      <c r="I266" s="185">
        <v>0</v>
      </c>
      <c r="J266" s="185">
        <v>20221</v>
      </c>
      <c r="K266" s="185">
        <v>0</v>
      </c>
      <c r="L266" s="185">
        <v>0</v>
      </c>
      <c r="M266" s="185">
        <v>0.06</v>
      </c>
      <c r="N266" s="185">
        <v>114</v>
      </c>
      <c r="O266" s="185">
        <v>0.01</v>
      </c>
      <c r="P266" s="185" t="s">
        <v>1514</v>
      </c>
      <c r="Q266" s="185">
        <v>0</v>
      </c>
      <c r="R266" s="185">
        <v>0</v>
      </c>
      <c r="S266" s="185">
        <v>0</v>
      </c>
      <c r="U266" s="185">
        <v>0</v>
      </c>
      <c r="V266" s="185">
        <v>0</v>
      </c>
      <c r="W266" s="185">
        <v>0</v>
      </c>
      <c r="Y266" s="185">
        <v>0.05</v>
      </c>
      <c r="Z266" s="185">
        <v>36</v>
      </c>
      <c r="AA266" s="185" t="s">
        <v>1483</v>
      </c>
      <c r="AB266" s="185">
        <v>0</v>
      </c>
      <c r="AC266" s="185">
        <v>1</v>
      </c>
      <c r="AD266" s="185">
        <v>2</v>
      </c>
      <c r="AF266" s="185" t="s">
        <v>1485</v>
      </c>
      <c r="AG266" s="185">
        <v>10</v>
      </c>
      <c r="AH266" s="185">
        <v>0</v>
      </c>
      <c r="AI266" s="185" t="s">
        <v>1554</v>
      </c>
      <c r="AJ266" s="185">
        <v>200</v>
      </c>
      <c r="AK266" s="185">
        <v>11</v>
      </c>
      <c r="AL266" s="185" t="s">
        <v>1485</v>
      </c>
      <c r="AM266" s="185">
        <v>0</v>
      </c>
      <c r="AN266" s="185">
        <v>0</v>
      </c>
      <c r="AO266" s="185">
        <v>2</v>
      </c>
      <c r="AP266" s="185">
        <v>1</v>
      </c>
      <c r="AQ266" s="185" t="str">
        <f t="shared" si="18"/>
        <v xml:space="preserve"> </v>
      </c>
      <c r="AR266" s="185" t="str">
        <f t="shared" si="19"/>
        <v xml:space="preserve"> </v>
      </c>
      <c r="AS266" s="185" t="str">
        <f t="shared" si="20"/>
        <v xml:space="preserve">10 CR 114 0 N1   </v>
      </c>
    </row>
    <row r="267" spans="1:45" hidden="1" outlineLevel="3" x14ac:dyDescent="0.25">
      <c r="A267" s="185">
        <v>1</v>
      </c>
      <c r="B267" s="185">
        <v>5400009964</v>
      </c>
      <c r="C267" s="185" t="s">
        <v>1561</v>
      </c>
      <c r="D267" s="185" t="s">
        <v>1569</v>
      </c>
      <c r="E267" s="185">
        <v>1500000</v>
      </c>
      <c r="F267" s="186">
        <v>1225000</v>
      </c>
      <c r="G267" s="185">
        <v>0</v>
      </c>
      <c r="H267" s="185">
        <v>0</v>
      </c>
      <c r="I267" s="185">
        <v>0</v>
      </c>
      <c r="J267" s="185">
        <v>30923</v>
      </c>
      <c r="K267" s="185">
        <v>0</v>
      </c>
      <c r="L267" s="185">
        <v>0</v>
      </c>
      <c r="M267" s="185">
        <v>0.06</v>
      </c>
      <c r="N267" s="185">
        <v>114</v>
      </c>
      <c r="O267" s="185">
        <v>0.01</v>
      </c>
      <c r="P267" s="185" t="s">
        <v>1514</v>
      </c>
      <c r="Q267" s="185">
        <v>0</v>
      </c>
      <c r="R267" s="185">
        <v>0</v>
      </c>
      <c r="S267" s="185">
        <v>0</v>
      </c>
      <c r="U267" s="185">
        <v>0</v>
      </c>
      <c r="V267" s="185">
        <v>0</v>
      </c>
      <c r="W267" s="185">
        <v>0</v>
      </c>
      <c r="Y267" s="185">
        <v>0.05</v>
      </c>
      <c r="Z267" s="185">
        <v>60</v>
      </c>
      <c r="AA267" s="185" t="s">
        <v>1483</v>
      </c>
      <c r="AB267" s="185">
        <v>0</v>
      </c>
      <c r="AC267" s="185">
        <v>1</v>
      </c>
      <c r="AD267" s="185">
        <v>2</v>
      </c>
      <c r="AF267" s="185" t="s">
        <v>1485</v>
      </c>
      <c r="AG267" s="185">
        <v>10</v>
      </c>
      <c r="AH267" s="185">
        <v>0</v>
      </c>
      <c r="AI267" s="185" t="s">
        <v>1554</v>
      </c>
      <c r="AJ267" s="185">
        <v>200</v>
      </c>
      <c r="AK267" s="185">
        <v>11</v>
      </c>
      <c r="AL267" s="185" t="s">
        <v>1485</v>
      </c>
      <c r="AM267" s="185">
        <v>0</v>
      </c>
      <c r="AN267" s="185">
        <v>0</v>
      </c>
      <c r="AO267" s="185">
        <v>2</v>
      </c>
      <c r="AP267" s="185">
        <v>1</v>
      </c>
      <c r="AQ267" s="185" t="str">
        <f t="shared" si="18"/>
        <v xml:space="preserve"> </v>
      </c>
      <c r="AR267" s="185" t="str">
        <f t="shared" si="19"/>
        <v xml:space="preserve"> </v>
      </c>
      <c r="AS267" s="185" t="str">
        <f t="shared" si="20"/>
        <v xml:space="preserve">10 CR 114 0 N1   </v>
      </c>
    </row>
    <row r="268" spans="1:45" hidden="1" outlineLevel="3" x14ac:dyDescent="0.25">
      <c r="A268" s="185">
        <v>1</v>
      </c>
      <c r="B268" s="185">
        <v>5400010326</v>
      </c>
      <c r="C268" s="185" t="s">
        <v>1565</v>
      </c>
      <c r="D268" s="185" t="s">
        <v>1569</v>
      </c>
      <c r="E268" s="185">
        <v>100000</v>
      </c>
      <c r="F268" s="186">
        <v>100000</v>
      </c>
      <c r="G268" s="185">
        <v>0</v>
      </c>
      <c r="H268" s="185">
        <v>0</v>
      </c>
      <c r="I268" s="185">
        <v>0</v>
      </c>
      <c r="J268" s="185">
        <v>50320</v>
      </c>
      <c r="K268" s="185">
        <v>0</v>
      </c>
      <c r="L268" s="185">
        <v>0</v>
      </c>
      <c r="M268" s="185">
        <v>0.06</v>
      </c>
      <c r="N268" s="185">
        <v>114</v>
      </c>
      <c r="O268" s="185">
        <v>0.01</v>
      </c>
      <c r="P268" s="185" t="s">
        <v>1514</v>
      </c>
      <c r="Q268" s="185">
        <v>0</v>
      </c>
      <c r="R268" s="185">
        <v>0</v>
      </c>
      <c r="S268" s="185">
        <v>0</v>
      </c>
      <c r="U268" s="185">
        <v>0</v>
      </c>
      <c r="V268" s="185">
        <v>0</v>
      </c>
      <c r="W268" s="185">
        <v>0</v>
      </c>
      <c r="Y268" s="185">
        <v>0.05</v>
      </c>
      <c r="Z268" s="185">
        <v>24</v>
      </c>
      <c r="AA268" s="185" t="s">
        <v>1483</v>
      </c>
      <c r="AB268" s="185">
        <v>0</v>
      </c>
      <c r="AC268" s="185">
        <v>1</v>
      </c>
      <c r="AD268" s="185">
        <v>2</v>
      </c>
      <c r="AF268" s="185" t="s">
        <v>1485</v>
      </c>
      <c r="AG268" s="185">
        <v>10</v>
      </c>
      <c r="AH268" s="185">
        <v>0</v>
      </c>
      <c r="AI268" s="185" t="s">
        <v>1554</v>
      </c>
      <c r="AJ268" s="185">
        <v>200</v>
      </c>
      <c r="AK268" s="185">
        <v>11</v>
      </c>
      <c r="AL268" s="185" t="s">
        <v>1485</v>
      </c>
      <c r="AM268" s="185">
        <v>0</v>
      </c>
      <c r="AN268" s="185">
        <v>0</v>
      </c>
      <c r="AO268" s="185">
        <v>2</v>
      </c>
      <c r="AP268" s="185">
        <v>1</v>
      </c>
      <c r="AQ268" s="185" t="str">
        <f t="shared" si="18"/>
        <v xml:space="preserve"> </v>
      </c>
      <c r="AR268" s="185" t="str">
        <f t="shared" si="19"/>
        <v xml:space="preserve"> </v>
      </c>
      <c r="AS268" s="185" t="str">
        <f t="shared" si="20"/>
        <v xml:space="preserve">10 CR 114 0 N1   </v>
      </c>
    </row>
    <row r="269" spans="1:45" hidden="1" outlineLevel="3" x14ac:dyDescent="0.25">
      <c r="A269" s="185">
        <v>1</v>
      </c>
      <c r="B269" s="185">
        <v>5400010555</v>
      </c>
      <c r="C269" s="185" t="s">
        <v>1509</v>
      </c>
      <c r="D269" s="185" t="s">
        <v>1569</v>
      </c>
      <c r="E269" s="185">
        <v>100000</v>
      </c>
      <c r="F269" s="186">
        <v>124.74</v>
      </c>
      <c r="G269" s="185">
        <v>0</v>
      </c>
      <c r="H269" s="185">
        <v>0</v>
      </c>
      <c r="I269" s="185">
        <v>0</v>
      </c>
      <c r="J269" s="185">
        <v>51421</v>
      </c>
      <c r="K269" s="185">
        <v>0</v>
      </c>
      <c r="L269" s="185">
        <v>0</v>
      </c>
      <c r="M269" s="185">
        <v>7.2499999999999995E-2</v>
      </c>
      <c r="N269" s="185">
        <v>114</v>
      </c>
      <c r="O269" s="185">
        <v>2.2499999999999999E-2</v>
      </c>
      <c r="P269" s="185" t="s">
        <v>1514</v>
      </c>
      <c r="Q269" s="185">
        <v>0</v>
      </c>
      <c r="R269" s="185">
        <v>0</v>
      </c>
      <c r="S269" s="185">
        <v>0</v>
      </c>
      <c r="U269" s="185">
        <v>0</v>
      </c>
      <c r="V269" s="185">
        <v>0</v>
      </c>
      <c r="W269" s="185">
        <v>0</v>
      </c>
      <c r="Y269" s="185">
        <v>0.05</v>
      </c>
      <c r="Z269" s="185">
        <v>36</v>
      </c>
      <c r="AA269" s="185" t="s">
        <v>1483</v>
      </c>
      <c r="AB269" s="185">
        <v>0</v>
      </c>
      <c r="AC269" s="185">
        <v>1</v>
      </c>
      <c r="AD269" s="185">
        <v>2</v>
      </c>
      <c r="AF269" s="185" t="s">
        <v>1485</v>
      </c>
      <c r="AG269" s="185">
        <v>10</v>
      </c>
      <c r="AH269" s="185">
        <v>0</v>
      </c>
      <c r="AI269" s="185" t="s">
        <v>1554</v>
      </c>
      <c r="AJ269" s="185">
        <v>200</v>
      </c>
      <c r="AK269" s="185">
        <v>11</v>
      </c>
      <c r="AL269" s="185" t="s">
        <v>1485</v>
      </c>
      <c r="AM269" s="185">
        <v>0</v>
      </c>
      <c r="AN269" s="185">
        <v>0</v>
      </c>
      <c r="AO269" s="185">
        <v>2</v>
      </c>
      <c r="AP269" s="185">
        <v>1</v>
      </c>
      <c r="AQ269" s="185" t="str">
        <f t="shared" si="18"/>
        <v xml:space="preserve"> </v>
      </c>
      <c r="AR269" s="185" t="str">
        <f t="shared" si="19"/>
        <v xml:space="preserve"> </v>
      </c>
      <c r="AS269" s="185" t="str">
        <f t="shared" si="20"/>
        <v xml:space="preserve">10 CR 114 0 N1   </v>
      </c>
    </row>
    <row r="270" spans="1:45" hidden="1" outlineLevel="3" x14ac:dyDescent="0.25">
      <c r="A270" s="185">
        <v>1</v>
      </c>
      <c r="B270" s="185">
        <v>5400010733</v>
      </c>
      <c r="C270" s="185" t="s">
        <v>1509</v>
      </c>
      <c r="D270" s="185" t="s">
        <v>1569</v>
      </c>
      <c r="E270" s="185">
        <v>100000</v>
      </c>
      <c r="F270" s="186">
        <v>100000</v>
      </c>
      <c r="G270" s="185">
        <v>0</v>
      </c>
      <c r="H270" s="185">
        <v>0</v>
      </c>
      <c r="I270" s="185">
        <v>0</v>
      </c>
      <c r="J270" s="185">
        <v>62219</v>
      </c>
      <c r="K270" s="185">
        <v>0</v>
      </c>
      <c r="L270" s="185">
        <v>0</v>
      </c>
      <c r="M270" s="185">
        <v>0.06</v>
      </c>
      <c r="N270" s="185">
        <v>114</v>
      </c>
      <c r="O270" s="185">
        <v>0.01</v>
      </c>
      <c r="P270" s="185" t="s">
        <v>1514</v>
      </c>
      <c r="Q270" s="185">
        <v>0</v>
      </c>
      <c r="R270" s="185">
        <v>0</v>
      </c>
      <c r="S270" s="185">
        <v>0</v>
      </c>
      <c r="U270" s="185">
        <v>0</v>
      </c>
      <c r="V270" s="185">
        <v>0</v>
      </c>
      <c r="W270" s="185">
        <v>0</v>
      </c>
      <c r="Y270" s="185">
        <v>0.05</v>
      </c>
      <c r="Z270" s="185">
        <v>12</v>
      </c>
      <c r="AA270" s="185" t="s">
        <v>1483</v>
      </c>
      <c r="AB270" s="185">
        <v>0</v>
      </c>
      <c r="AC270" s="185">
        <v>1</v>
      </c>
      <c r="AD270" s="185">
        <v>2</v>
      </c>
      <c r="AF270" s="185" t="s">
        <v>1485</v>
      </c>
      <c r="AG270" s="185">
        <v>10</v>
      </c>
      <c r="AH270" s="185">
        <v>0</v>
      </c>
      <c r="AI270" s="185" t="s">
        <v>1554</v>
      </c>
      <c r="AJ270" s="185">
        <v>200</v>
      </c>
      <c r="AK270" s="185">
        <v>11</v>
      </c>
      <c r="AL270" s="185" t="s">
        <v>1485</v>
      </c>
      <c r="AM270" s="185">
        <v>0</v>
      </c>
      <c r="AN270" s="185">
        <v>0</v>
      </c>
      <c r="AO270" s="185">
        <v>2</v>
      </c>
      <c r="AP270" s="185">
        <v>1</v>
      </c>
      <c r="AQ270" s="185" t="str">
        <f t="shared" si="18"/>
        <v xml:space="preserve"> </v>
      </c>
      <c r="AR270" s="185" t="str">
        <f t="shared" si="19"/>
        <v xml:space="preserve"> </v>
      </c>
      <c r="AS270" s="185" t="str">
        <f t="shared" si="20"/>
        <v xml:space="preserve">10 CR 114 0 N1   </v>
      </c>
    </row>
    <row r="271" spans="1:45" hidden="1" outlineLevel="3" x14ac:dyDescent="0.25">
      <c r="A271" s="185">
        <v>1</v>
      </c>
      <c r="B271" s="185">
        <v>5400011330</v>
      </c>
      <c r="C271" s="185" t="s">
        <v>1565</v>
      </c>
      <c r="D271" s="185" t="s">
        <v>1569</v>
      </c>
      <c r="E271" s="185">
        <v>160000</v>
      </c>
      <c r="F271" s="186">
        <v>45239.65</v>
      </c>
      <c r="G271" s="185">
        <v>0</v>
      </c>
      <c r="H271" s="185">
        <v>0</v>
      </c>
      <c r="I271" s="185">
        <v>0</v>
      </c>
      <c r="J271" s="185">
        <v>81620</v>
      </c>
      <c r="K271" s="185">
        <v>0</v>
      </c>
      <c r="L271" s="185">
        <v>0</v>
      </c>
      <c r="M271" s="185">
        <v>6.5000000000000002E-2</v>
      </c>
      <c r="N271" s="185">
        <v>114</v>
      </c>
      <c r="O271" s="185">
        <v>1.4999999999999999E-2</v>
      </c>
      <c r="P271" s="185" t="s">
        <v>1514</v>
      </c>
      <c r="Q271" s="185">
        <v>0</v>
      </c>
      <c r="R271" s="185">
        <v>0</v>
      </c>
      <c r="S271" s="185">
        <v>0</v>
      </c>
      <c r="U271" s="185">
        <v>0</v>
      </c>
      <c r="V271" s="185">
        <v>0</v>
      </c>
      <c r="W271" s="185">
        <v>0</v>
      </c>
      <c r="Y271" s="185">
        <v>0.05</v>
      </c>
      <c r="Z271" s="185">
        <v>24</v>
      </c>
      <c r="AA271" s="185" t="s">
        <v>1483</v>
      </c>
      <c r="AB271" s="185">
        <v>0</v>
      </c>
      <c r="AC271" s="185">
        <v>1</v>
      </c>
      <c r="AD271" s="185">
        <v>2</v>
      </c>
      <c r="AF271" s="185" t="s">
        <v>1485</v>
      </c>
      <c r="AG271" s="185">
        <v>10</v>
      </c>
      <c r="AH271" s="185">
        <v>0</v>
      </c>
      <c r="AI271" s="185" t="s">
        <v>1554</v>
      </c>
      <c r="AJ271" s="185">
        <v>200</v>
      </c>
      <c r="AK271" s="185">
        <v>11</v>
      </c>
      <c r="AL271" s="185" t="s">
        <v>1485</v>
      </c>
      <c r="AM271" s="185">
        <v>0</v>
      </c>
      <c r="AN271" s="185">
        <v>0</v>
      </c>
      <c r="AO271" s="185">
        <v>2</v>
      </c>
      <c r="AP271" s="185">
        <v>1</v>
      </c>
      <c r="AQ271" s="185" t="str">
        <f t="shared" si="18"/>
        <v xml:space="preserve"> </v>
      </c>
      <c r="AR271" s="185" t="str">
        <f t="shared" si="19"/>
        <v xml:space="preserve"> </v>
      </c>
      <c r="AS271" s="185" t="str">
        <f t="shared" si="20"/>
        <v xml:space="preserve">10 CR 114 0 N1   </v>
      </c>
    </row>
    <row r="272" spans="1:45" hidden="1" outlineLevel="2" collapsed="1" x14ac:dyDescent="0.25">
      <c r="F272" s="186">
        <f>SUBTOTAL(9,F249:F271)</f>
        <v>4349227.5</v>
      </c>
      <c r="AS272" s="187" t="s">
        <v>1576</v>
      </c>
    </row>
    <row r="273" spans="1:45" hidden="1" outlineLevel="3" x14ac:dyDescent="0.25">
      <c r="A273" s="185">
        <v>1</v>
      </c>
      <c r="B273" s="185">
        <v>5400006183</v>
      </c>
      <c r="C273" s="185" t="s">
        <v>1561</v>
      </c>
      <c r="D273" s="185" t="s">
        <v>1569</v>
      </c>
      <c r="E273" s="185">
        <v>250000</v>
      </c>
      <c r="F273" s="186">
        <v>184114.69</v>
      </c>
      <c r="G273" s="185">
        <v>0</v>
      </c>
      <c r="H273" s="185">
        <v>0</v>
      </c>
      <c r="I273" s="185">
        <v>0</v>
      </c>
      <c r="J273" s="185">
        <v>121719</v>
      </c>
      <c r="K273" s="185">
        <v>0</v>
      </c>
      <c r="L273" s="185">
        <v>0</v>
      </c>
      <c r="M273" s="185">
        <v>7.4999999999999997E-2</v>
      </c>
      <c r="N273" s="185">
        <v>114</v>
      </c>
      <c r="O273" s="185">
        <v>2.5000000000000001E-2</v>
      </c>
      <c r="P273" s="185" t="s">
        <v>1514</v>
      </c>
      <c r="Q273" s="185">
        <v>0</v>
      </c>
      <c r="R273" s="185">
        <v>0.18</v>
      </c>
      <c r="S273" s="185">
        <v>0</v>
      </c>
      <c r="U273" s="185">
        <v>0</v>
      </c>
      <c r="V273" s="185">
        <v>0</v>
      </c>
      <c r="W273" s="185">
        <v>0</v>
      </c>
      <c r="Y273" s="185">
        <v>0.05</v>
      </c>
      <c r="Z273" s="185">
        <v>60</v>
      </c>
      <c r="AA273" s="185" t="s">
        <v>1483</v>
      </c>
      <c r="AB273" s="185">
        <v>0</v>
      </c>
      <c r="AC273" s="185">
        <v>1</v>
      </c>
      <c r="AD273" s="185">
        <v>2</v>
      </c>
      <c r="AF273" s="185" t="s">
        <v>1485</v>
      </c>
      <c r="AG273" s="185">
        <v>10</v>
      </c>
      <c r="AH273" s="185">
        <v>0</v>
      </c>
      <c r="AI273" s="185" t="s">
        <v>1554</v>
      </c>
      <c r="AJ273" s="185">
        <v>200</v>
      </c>
      <c r="AK273" s="185">
        <v>11</v>
      </c>
      <c r="AL273" s="185" t="s">
        <v>1485</v>
      </c>
      <c r="AM273" s="185">
        <v>0</v>
      </c>
      <c r="AN273" s="185">
        <v>0</v>
      </c>
      <c r="AO273" s="185">
        <v>2</v>
      </c>
      <c r="AP273" s="185">
        <v>1</v>
      </c>
      <c r="AQ273" s="185" t="str">
        <f>IF(Q273&gt;0,"F"," ")</f>
        <v xml:space="preserve"> </v>
      </c>
      <c r="AR273" s="185" t="str">
        <f>IF(R273&gt;0,"C"," ")</f>
        <v>C</v>
      </c>
      <c r="AS273" s="185" t="str">
        <f>CONCATENATE(AG273," ",D273," ",N273," ",S273,T273," ",AF273,AP273," ",AQ273,AR273)</f>
        <v>10 CR 114 0 N1  C</v>
      </c>
    </row>
    <row r="274" spans="1:45" hidden="1" outlineLevel="3" x14ac:dyDescent="0.25">
      <c r="A274" s="185">
        <v>1</v>
      </c>
      <c r="B274" s="185">
        <v>5400006566</v>
      </c>
      <c r="C274" s="185" t="s">
        <v>1559</v>
      </c>
      <c r="D274" s="185" t="s">
        <v>1569</v>
      </c>
      <c r="E274" s="185">
        <v>350000</v>
      </c>
      <c r="F274" s="186">
        <v>350000</v>
      </c>
      <c r="G274" s="185">
        <v>0</v>
      </c>
      <c r="H274" s="185">
        <v>0</v>
      </c>
      <c r="I274" s="185">
        <v>0</v>
      </c>
      <c r="J274" s="185">
        <v>70620</v>
      </c>
      <c r="K274" s="185">
        <v>0</v>
      </c>
      <c r="L274" s="185">
        <v>0</v>
      </c>
      <c r="M274" s="185">
        <v>7.0000000000000007E-2</v>
      </c>
      <c r="N274" s="185">
        <v>114</v>
      </c>
      <c r="O274" s="185">
        <v>0.02</v>
      </c>
      <c r="P274" s="185" t="s">
        <v>1514</v>
      </c>
      <c r="Q274" s="185">
        <v>0</v>
      </c>
      <c r="R274" s="185">
        <v>0.18</v>
      </c>
      <c r="S274" s="185">
        <v>0</v>
      </c>
      <c r="U274" s="185">
        <v>0</v>
      </c>
      <c r="V274" s="185">
        <v>0</v>
      </c>
      <c r="W274" s="185">
        <v>0</v>
      </c>
      <c r="Y274" s="185">
        <v>0.05</v>
      </c>
      <c r="Z274" s="185">
        <v>36</v>
      </c>
      <c r="AA274" s="185" t="s">
        <v>1483</v>
      </c>
      <c r="AB274" s="185">
        <v>0</v>
      </c>
      <c r="AC274" s="185">
        <v>1</v>
      </c>
      <c r="AD274" s="185">
        <v>2</v>
      </c>
      <c r="AF274" s="185" t="s">
        <v>1485</v>
      </c>
      <c r="AG274" s="185">
        <v>10</v>
      </c>
      <c r="AH274" s="185">
        <v>0</v>
      </c>
      <c r="AI274" s="185" t="s">
        <v>1554</v>
      </c>
      <c r="AJ274" s="185">
        <v>200</v>
      </c>
      <c r="AK274" s="185">
        <v>11</v>
      </c>
      <c r="AL274" s="185" t="s">
        <v>1485</v>
      </c>
      <c r="AM274" s="185">
        <v>0</v>
      </c>
      <c r="AN274" s="185">
        <v>0</v>
      </c>
      <c r="AO274" s="185">
        <v>2</v>
      </c>
      <c r="AP274" s="185">
        <v>1</v>
      </c>
      <c r="AQ274" s="185" t="str">
        <f>IF(Q274&gt;0,"F"," ")</f>
        <v xml:space="preserve"> </v>
      </c>
      <c r="AR274" s="185" t="str">
        <f>IF(R274&gt;0,"C"," ")</f>
        <v>C</v>
      </c>
      <c r="AS274" s="185" t="str">
        <f>CONCATENATE(AG274," ",D274," ",N274," ",S274,T274," ",AF274,AP274," ",AQ274,AR274)</f>
        <v>10 CR 114 0 N1  C</v>
      </c>
    </row>
    <row r="275" spans="1:45" hidden="1" outlineLevel="2" collapsed="1" x14ac:dyDescent="0.25">
      <c r="F275" s="186">
        <f>SUBTOTAL(9,F273:F274)</f>
        <v>534114.68999999994</v>
      </c>
      <c r="AS275" s="187" t="s">
        <v>1577</v>
      </c>
    </row>
    <row r="276" spans="1:45" hidden="1" outlineLevel="3" x14ac:dyDescent="0.25">
      <c r="A276" s="185">
        <v>1</v>
      </c>
      <c r="B276" s="185">
        <v>5400004318</v>
      </c>
      <c r="C276" s="185" t="s">
        <v>1565</v>
      </c>
      <c r="D276" s="185" t="s">
        <v>1569</v>
      </c>
      <c r="E276" s="185">
        <v>1900000</v>
      </c>
      <c r="F276" s="186">
        <v>1408824.98</v>
      </c>
      <c r="G276" s="185">
        <v>0</v>
      </c>
      <c r="H276" s="185">
        <v>0</v>
      </c>
      <c r="I276" s="185">
        <v>0</v>
      </c>
      <c r="J276" s="185">
        <v>10119</v>
      </c>
      <c r="K276" s="185">
        <v>0</v>
      </c>
      <c r="L276" s="185">
        <v>0</v>
      </c>
      <c r="M276" s="185">
        <v>7.2499999999999995E-2</v>
      </c>
      <c r="N276" s="185">
        <v>114</v>
      </c>
      <c r="O276" s="185">
        <v>2.2499999999999999E-2</v>
      </c>
      <c r="P276" s="185" t="s">
        <v>1514</v>
      </c>
      <c r="Q276" s="185">
        <v>0</v>
      </c>
      <c r="R276" s="185">
        <v>0</v>
      </c>
      <c r="S276" s="185">
        <v>0</v>
      </c>
      <c r="U276" s="185">
        <v>0</v>
      </c>
      <c r="V276" s="185">
        <v>0</v>
      </c>
      <c r="W276" s="185">
        <v>0</v>
      </c>
      <c r="Y276" s="185">
        <v>0.05</v>
      </c>
      <c r="Z276" s="185">
        <v>12</v>
      </c>
      <c r="AA276" s="185" t="s">
        <v>1483</v>
      </c>
      <c r="AB276" s="185">
        <v>0</v>
      </c>
      <c r="AC276" s="185">
        <v>1</v>
      </c>
      <c r="AD276" s="185">
        <v>2</v>
      </c>
      <c r="AF276" s="185" t="s">
        <v>16</v>
      </c>
      <c r="AG276" s="185">
        <v>10</v>
      </c>
      <c r="AH276" s="185">
        <v>0</v>
      </c>
      <c r="AI276" s="185" t="s">
        <v>1554</v>
      </c>
      <c r="AJ276" s="185">
        <v>200</v>
      </c>
      <c r="AK276" s="185">
        <v>11</v>
      </c>
      <c r="AL276" s="185" t="s">
        <v>1485</v>
      </c>
      <c r="AM276" s="185">
        <v>0</v>
      </c>
      <c r="AN276" s="185">
        <v>0</v>
      </c>
      <c r="AO276" s="185">
        <v>2</v>
      </c>
      <c r="AP276" s="185">
        <v>1</v>
      </c>
      <c r="AQ276" s="185" t="str">
        <f>IF(Q276&gt;0,"F"," ")</f>
        <v xml:space="preserve"> </v>
      </c>
      <c r="AR276" s="185" t="str">
        <f>IF(R276&gt;0,"C"," ")</f>
        <v xml:space="preserve"> </v>
      </c>
      <c r="AS276" s="185" t="str">
        <f>CONCATENATE(AG276," ",D276," ",N276," ",S276,T276," ",AF276,AP276," ",AQ276,AR276)</f>
        <v xml:space="preserve">10 CR 114 0 Y1   </v>
      </c>
    </row>
    <row r="277" spans="1:45" hidden="1" outlineLevel="2" collapsed="1" x14ac:dyDescent="0.25">
      <c r="F277" s="186">
        <f>SUBTOTAL(9,F276:F276)</f>
        <v>1408824.98</v>
      </c>
      <c r="AS277" s="187" t="s">
        <v>1578</v>
      </c>
    </row>
    <row r="278" spans="1:45" hidden="1" outlineLevel="3" x14ac:dyDescent="0.25">
      <c r="A278" s="185">
        <v>1</v>
      </c>
      <c r="B278" s="185">
        <v>5400007511</v>
      </c>
      <c r="C278" s="185" t="s">
        <v>1571</v>
      </c>
      <c r="D278" s="185" t="s">
        <v>1569</v>
      </c>
      <c r="E278" s="185">
        <v>3760780.29</v>
      </c>
      <c r="F278" s="186">
        <v>3760780.29</v>
      </c>
      <c r="G278" s="185">
        <v>0</v>
      </c>
      <c r="H278" s="185">
        <v>0</v>
      </c>
      <c r="I278" s="185">
        <v>0</v>
      </c>
      <c r="J278" s="185">
        <v>60220</v>
      </c>
      <c r="K278" s="185">
        <v>0</v>
      </c>
      <c r="L278" s="185">
        <v>0</v>
      </c>
      <c r="M278" s="185">
        <v>5.8537499999999999E-2</v>
      </c>
      <c r="N278" s="185">
        <v>62</v>
      </c>
      <c r="O278" s="185">
        <v>3.7499999999999999E-2</v>
      </c>
      <c r="P278" s="185" t="s">
        <v>1514</v>
      </c>
      <c r="Q278" s="185">
        <v>0</v>
      </c>
      <c r="R278" s="185">
        <v>0</v>
      </c>
      <c r="S278" s="185">
        <v>0</v>
      </c>
      <c r="U278" s="185">
        <v>0</v>
      </c>
      <c r="V278" s="185">
        <v>0</v>
      </c>
      <c r="W278" s="185">
        <v>0</v>
      </c>
      <c r="Y278" s="185">
        <v>2.1037500000000001E-2</v>
      </c>
      <c r="Z278" s="185">
        <v>6</v>
      </c>
      <c r="AA278" s="185" t="s">
        <v>1497</v>
      </c>
      <c r="AB278" s="185">
        <v>0</v>
      </c>
      <c r="AC278" s="185">
        <v>6</v>
      </c>
      <c r="AD278" s="185">
        <v>2</v>
      </c>
      <c r="AE278" s="185" t="s">
        <v>1501</v>
      </c>
      <c r="AF278" s="185" t="s">
        <v>1485</v>
      </c>
      <c r="AG278" s="185">
        <v>10</v>
      </c>
      <c r="AH278" s="185">
        <v>0</v>
      </c>
      <c r="AI278" s="185" t="s">
        <v>1554</v>
      </c>
      <c r="AJ278" s="185">
        <v>200</v>
      </c>
      <c r="AK278" s="185">
        <v>16</v>
      </c>
      <c r="AL278" s="185" t="s">
        <v>1485</v>
      </c>
      <c r="AM278" s="185">
        <v>0</v>
      </c>
      <c r="AN278" s="185">
        <v>0</v>
      </c>
      <c r="AO278" s="185">
        <v>2</v>
      </c>
      <c r="AP278" s="185">
        <v>1</v>
      </c>
      <c r="AQ278" s="185" t="str">
        <f>IF(Q278&gt;0,"F"," ")</f>
        <v xml:space="preserve"> </v>
      </c>
      <c r="AR278" s="185" t="str">
        <f>IF(R278&gt;0,"C"," ")</f>
        <v xml:space="preserve"> </v>
      </c>
      <c r="AS278" s="185" t="str">
        <f>CONCATENATE(AG278," ",D278," ",N278," ",S278,T278," ",AF278,AP278," ",AQ278,AR278)</f>
        <v xml:space="preserve">10 CR 62 0 N1   </v>
      </c>
    </row>
    <row r="279" spans="1:45" hidden="1" outlineLevel="2" collapsed="1" x14ac:dyDescent="0.25">
      <c r="F279" s="186">
        <f>SUBTOTAL(9,F278:F278)</f>
        <v>3760780.29</v>
      </c>
      <c r="AS279" s="187" t="s">
        <v>1579</v>
      </c>
    </row>
    <row r="280" spans="1:45" hidden="1" outlineLevel="3" x14ac:dyDescent="0.25">
      <c r="A280" s="185">
        <v>1</v>
      </c>
      <c r="B280" s="185">
        <v>5400007945</v>
      </c>
      <c r="C280" s="185" t="s">
        <v>1499</v>
      </c>
      <c r="D280" s="185" t="s">
        <v>1569</v>
      </c>
      <c r="E280" s="185">
        <v>12500000</v>
      </c>
      <c r="F280" s="186">
        <v>12300000</v>
      </c>
      <c r="G280" s="185">
        <v>0</v>
      </c>
      <c r="H280" s="185">
        <v>0</v>
      </c>
      <c r="I280" s="185">
        <v>0</v>
      </c>
      <c r="J280" s="185">
        <v>11020</v>
      </c>
      <c r="K280" s="185">
        <v>0</v>
      </c>
      <c r="L280" s="185">
        <v>0</v>
      </c>
      <c r="M280" s="185">
        <v>5.1095000000000002E-2</v>
      </c>
      <c r="N280" s="185">
        <v>77</v>
      </c>
      <c r="O280" s="185">
        <v>0.03</v>
      </c>
      <c r="P280" s="185" t="s">
        <v>1514</v>
      </c>
      <c r="Q280" s="185">
        <v>3.5000000000000003E-2</v>
      </c>
      <c r="R280" s="185">
        <v>0</v>
      </c>
      <c r="S280" s="185">
        <v>0</v>
      </c>
      <c r="U280" s="185">
        <v>0</v>
      </c>
      <c r="V280" s="185">
        <v>0</v>
      </c>
      <c r="W280" s="185">
        <v>0</v>
      </c>
      <c r="Y280" s="185">
        <v>2.1094999999999999E-2</v>
      </c>
      <c r="Z280" s="185">
        <v>36</v>
      </c>
      <c r="AA280" s="185" t="s">
        <v>1483</v>
      </c>
      <c r="AB280" s="185">
        <v>0</v>
      </c>
      <c r="AC280" s="185">
        <v>1</v>
      </c>
      <c r="AD280" s="185">
        <v>2</v>
      </c>
      <c r="AF280" s="185" t="s">
        <v>1485</v>
      </c>
      <c r="AG280" s="185">
        <v>10</v>
      </c>
      <c r="AH280" s="185">
        <v>0</v>
      </c>
      <c r="AI280" s="185" t="s">
        <v>1554</v>
      </c>
      <c r="AJ280" s="185">
        <v>200</v>
      </c>
      <c r="AK280" s="185">
        <v>11</v>
      </c>
      <c r="AL280" s="185" t="s">
        <v>1485</v>
      </c>
      <c r="AM280" s="185">
        <v>0</v>
      </c>
      <c r="AN280" s="185">
        <v>0</v>
      </c>
      <c r="AO280" s="185">
        <v>2</v>
      </c>
      <c r="AP280" s="185">
        <v>1</v>
      </c>
      <c r="AQ280" s="185" t="str">
        <f>IF(Q280&gt;0,"F"," ")</f>
        <v>F</v>
      </c>
      <c r="AR280" s="185" t="str">
        <f>IF(R280&gt;0,"C"," ")</f>
        <v xml:space="preserve"> </v>
      </c>
      <c r="AS280" s="185" t="str">
        <f>CONCATENATE(AG280," ",D280," ",N280," ",S280,T280," ",AF280,AP280," ",AQ280,AR280)</f>
        <v xml:space="preserve">10 CR 77 0 N1 F </v>
      </c>
    </row>
    <row r="281" spans="1:45" hidden="1" outlineLevel="2" collapsed="1" x14ac:dyDescent="0.25">
      <c r="F281" s="186">
        <f>SUBTOTAL(9,F280:F280)</f>
        <v>12300000</v>
      </c>
      <c r="AS281" s="187" t="s">
        <v>1580</v>
      </c>
    </row>
    <row r="282" spans="1:45" hidden="1" outlineLevel="3" x14ac:dyDescent="0.25">
      <c r="A282" s="185">
        <v>1</v>
      </c>
      <c r="B282" s="185">
        <v>5400010789</v>
      </c>
      <c r="C282" s="185" t="s">
        <v>1571</v>
      </c>
      <c r="D282" s="185" t="s">
        <v>1569</v>
      </c>
      <c r="E282" s="185">
        <v>2253521.13</v>
      </c>
      <c r="F282" s="186">
        <v>563380.28</v>
      </c>
      <c r="G282" s="185">
        <v>0</v>
      </c>
      <c r="H282" s="185">
        <v>0</v>
      </c>
      <c r="I282" s="185">
        <v>0</v>
      </c>
      <c r="J282" s="185">
        <v>62923</v>
      </c>
      <c r="K282" s="185">
        <v>0</v>
      </c>
      <c r="L282" s="185">
        <v>0</v>
      </c>
      <c r="M282" s="185">
        <v>4.7121900000000001E-2</v>
      </c>
      <c r="N282" s="185">
        <v>81</v>
      </c>
      <c r="O282" s="185">
        <v>2.5000000000000001E-2</v>
      </c>
      <c r="P282" s="185" t="s">
        <v>1514</v>
      </c>
      <c r="Q282" s="185">
        <v>0</v>
      </c>
      <c r="R282" s="185">
        <v>0</v>
      </c>
      <c r="S282" s="185">
        <v>0</v>
      </c>
      <c r="U282" s="185">
        <v>0</v>
      </c>
      <c r="V282" s="185">
        <v>0</v>
      </c>
      <c r="W282" s="185">
        <v>0</v>
      </c>
      <c r="Y282" s="185">
        <v>2.21219E-2</v>
      </c>
      <c r="Z282" s="185">
        <v>60</v>
      </c>
      <c r="AA282" s="185" t="s">
        <v>1483</v>
      </c>
      <c r="AB282" s="185">
        <v>0</v>
      </c>
      <c r="AC282" s="185">
        <v>1</v>
      </c>
      <c r="AD282" s="185">
        <v>2</v>
      </c>
      <c r="AE282" s="185" t="s">
        <v>1501</v>
      </c>
      <c r="AF282" s="185" t="s">
        <v>1485</v>
      </c>
      <c r="AG282" s="185">
        <v>10</v>
      </c>
      <c r="AH282" s="185">
        <v>0</v>
      </c>
      <c r="AI282" s="185" t="s">
        <v>1554</v>
      </c>
      <c r="AJ282" s="185">
        <v>200</v>
      </c>
      <c r="AK282" s="185">
        <v>11</v>
      </c>
      <c r="AL282" s="185" t="s">
        <v>1485</v>
      </c>
      <c r="AM282" s="185">
        <v>1</v>
      </c>
      <c r="AN282" s="185">
        <v>0</v>
      </c>
      <c r="AO282" s="185">
        <v>2</v>
      </c>
      <c r="AP282" s="185">
        <v>1</v>
      </c>
      <c r="AQ282" s="185" t="str">
        <f>IF(Q282&gt;0,"F"," ")</f>
        <v xml:space="preserve"> </v>
      </c>
      <c r="AR282" s="185" t="str">
        <f>IF(R282&gt;0,"C"," ")</f>
        <v xml:space="preserve"> </v>
      </c>
      <c r="AS282" s="185" t="str">
        <f>CONCATENATE(AG282," ",D282," ",N282," ",S282,T282," ",AF282,AP282," ",AQ282,AR282)</f>
        <v xml:space="preserve">10 CR 81 0 N1   </v>
      </c>
    </row>
    <row r="283" spans="1:45" hidden="1" outlineLevel="2" collapsed="1" x14ac:dyDescent="0.25">
      <c r="F283" s="186">
        <f>SUBTOTAL(9,F282:F282)</f>
        <v>563380.28</v>
      </c>
      <c r="AS283" s="187" t="s">
        <v>1581</v>
      </c>
    </row>
    <row r="284" spans="1:45" hidden="1" outlineLevel="3" x14ac:dyDescent="0.25">
      <c r="A284" s="185">
        <v>1</v>
      </c>
      <c r="B284" s="185">
        <v>5300000485</v>
      </c>
      <c r="C284" s="185" t="s">
        <v>1556</v>
      </c>
      <c r="D284" s="185" t="s">
        <v>1582</v>
      </c>
      <c r="E284" s="185">
        <v>615391</v>
      </c>
      <c r="F284" s="186">
        <v>252506.75</v>
      </c>
      <c r="G284" s="185">
        <v>5779.04</v>
      </c>
      <c r="H284" s="185">
        <v>0</v>
      </c>
      <c r="I284" s="185">
        <v>0</v>
      </c>
      <c r="J284" s="185">
        <v>102222</v>
      </c>
      <c r="K284" s="185">
        <v>0</v>
      </c>
      <c r="L284" s="185">
        <v>0</v>
      </c>
      <c r="M284" s="185">
        <v>0.05</v>
      </c>
      <c r="N284" s="185">
        <v>0</v>
      </c>
      <c r="O284" s="185">
        <v>0</v>
      </c>
      <c r="Q284" s="185">
        <v>0</v>
      </c>
      <c r="R284" s="185">
        <v>0</v>
      </c>
      <c r="S284" s="185">
        <v>0</v>
      </c>
      <c r="U284" s="185">
        <v>0</v>
      </c>
      <c r="V284" s="185">
        <v>0</v>
      </c>
      <c r="W284" s="185">
        <v>0</v>
      </c>
      <c r="Y284" s="185">
        <v>0</v>
      </c>
      <c r="Z284" s="185">
        <v>60</v>
      </c>
      <c r="AA284" s="185" t="s">
        <v>1483</v>
      </c>
      <c r="AB284" s="185">
        <v>0</v>
      </c>
      <c r="AC284" s="185">
        <v>1</v>
      </c>
      <c r="AD284" s="185">
        <v>0</v>
      </c>
      <c r="AF284" s="185" t="s">
        <v>1485</v>
      </c>
      <c r="AG284" s="185">
        <v>10</v>
      </c>
      <c r="AH284" s="185">
        <v>0</v>
      </c>
      <c r="AI284" s="185" t="s">
        <v>1554</v>
      </c>
      <c r="AJ284" s="185">
        <v>209</v>
      </c>
      <c r="AK284" s="185">
        <v>30</v>
      </c>
      <c r="AL284" s="185" t="s">
        <v>1485</v>
      </c>
      <c r="AM284" s="185">
        <v>0</v>
      </c>
      <c r="AN284" s="185">
        <v>0</v>
      </c>
      <c r="AO284" s="185">
        <v>2</v>
      </c>
      <c r="AP284" s="185">
        <v>1</v>
      </c>
      <c r="AQ284" s="185" t="str">
        <f t="shared" ref="AQ284:AQ347" si="21">IF(Q284&gt;0,"F"," ")</f>
        <v xml:space="preserve"> </v>
      </c>
      <c r="AR284" s="185" t="str">
        <f t="shared" ref="AR284:AR347" si="22">IF(R284&gt;0,"C"," ")</f>
        <v xml:space="preserve"> </v>
      </c>
      <c r="AS284" s="185" t="str">
        <f t="shared" ref="AS284:AS347" si="23">CONCATENATE(AG284," ",D284," ",N284," ",S284,T284," ",AF284,AP284," ",AQ284,AR284)</f>
        <v xml:space="preserve">10 CT 0 0 N1   </v>
      </c>
    </row>
    <row r="285" spans="1:45" hidden="1" outlineLevel="3" x14ac:dyDescent="0.25">
      <c r="A285" s="185">
        <v>1</v>
      </c>
      <c r="B285" s="185">
        <v>5300002577</v>
      </c>
      <c r="C285" s="185" t="s">
        <v>1556</v>
      </c>
      <c r="D285" s="185" t="s">
        <v>1582</v>
      </c>
      <c r="E285" s="185">
        <v>550000</v>
      </c>
      <c r="F285" s="186">
        <v>86607.95</v>
      </c>
      <c r="G285" s="185">
        <v>5339.43</v>
      </c>
      <c r="H285" s="185">
        <v>0</v>
      </c>
      <c r="I285" s="185">
        <v>0</v>
      </c>
      <c r="J285" s="185">
        <v>80920</v>
      </c>
      <c r="K285" s="185">
        <v>0</v>
      </c>
      <c r="L285" s="185">
        <v>0</v>
      </c>
      <c r="M285" s="185">
        <v>4.7500000000000001E-2</v>
      </c>
      <c r="N285" s="185">
        <v>0</v>
      </c>
      <c r="O285" s="185">
        <v>0</v>
      </c>
      <c r="Q285" s="185">
        <v>0</v>
      </c>
      <c r="R285" s="185">
        <v>0</v>
      </c>
      <c r="S285" s="185">
        <v>0</v>
      </c>
      <c r="U285" s="185">
        <v>0</v>
      </c>
      <c r="V285" s="185">
        <v>0</v>
      </c>
      <c r="W285" s="185">
        <v>0</v>
      </c>
      <c r="Y285" s="185">
        <v>0</v>
      </c>
      <c r="Z285" s="185">
        <v>59</v>
      </c>
      <c r="AA285" s="185" t="s">
        <v>1483</v>
      </c>
      <c r="AB285" s="185">
        <v>0</v>
      </c>
      <c r="AC285" s="185">
        <v>1</v>
      </c>
      <c r="AD285" s="185">
        <v>1</v>
      </c>
      <c r="AF285" s="185" t="s">
        <v>1485</v>
      </c>
      <c r="AG285" s="185">
        <v>10</v>
      </c>
      <c r="AH285" s="185">
        <v>0</v>
      </c>
      <c r="AI285" s="185" t="s">
        <v>1554</v>
      </c>
      <c r="AJ285" s="185">
        <v>209</v>
      </c>
      <c r="AK285" s="185">
        <v>30</v>
      </c>
      <c r="AL285" s="185" t="s">
        <v>1485</v>
      </c>
      <c r="AM285" s="185">
        <v>0</v>
      </c>
      <c r="AN285" s="185">
        <v>0</v>
      </c>
      <c r="AO285" s="185">
        <v>2</v>
      </c>
      <c r="AP285" s="185">
        <v>1</v>
      </c>
      <c r="AQ285" s="185" t="str">
        <f t="shared" si="21"/>
        <v xml:space="preserve"> </v>
      </c>
      <c r="AR285" s="185" t="str">
        <f t="shared" si="22"/>
        <v xml:space="preserve"> </v>
      </c>
      <c r="AS285" s="185" t="str">
        <f t="shared" si="23"/>
        <v xml:space="preserve">10 CT 0 0 N1   </v>
      </c>
    </row>
    <row r="286" spans="1:45" hidden="1" outlineLevel="3" x14ac:dyDescent="0.25">
      <c r="A286" s="185">
        <v>1</v>
      </c>
      <c r="B286" s="185">
        <v>5300003212</v>
      </c>
      <c r="C286" s="185" t="s">
        <v>1556</v>
      </c>
      <c r="D286" s="185" t="s">
        <v>1582</v>
      </c>
      <c r="E286" s="185">
        <v>585000</v>
      </c>
      <c r="F286" s="186">
        <v>146887.41</v>
      </c>
      <c r="G286" s="185">
        <v>5780.07</v>
      </c>
      <c r="H286" s="185">
        <v>0</v>
      </c>
      <c r="I286" s="185">
        <v>0</v>
      </c>
      <c r="J286" s="185">
        <v>82121</v>
      </c>
      <c r="K286" s="185">
        <v>0</v>
      </c>
      <c r="L286" s="185">
        <v>0</v>
      </c>
      <c r="M286" s="185">
        <v>4.7500000000000001E-2</v>
      </c>
      <c r="N286" s="185">
        <v>0</v>
      </c>
      <c r="O286" s="185">
        <v>0</v>
      </c>
      <c r="Q286" s="185">
        <v>0</v>
      </c>
      <c r="R286" s="185">
        <v>0</v>
      </c>
      <c r="S286" s="185">
        <v>0</v>
      </c>
      <c r="U286" s="185">
        <v>0</v>
      </c>
      <c r="V286" s="185">
        <v>0</v>
      </c>
      <c r="W286" s="185">
        <v>0</v>
      </c>
      <c r="Y286" s="185">
        <v>0</v>
      </c>
      <c r="Z286" s="185">
        <v>71</v>
      </c>
      <c r="AA286" s="185" t="s">
        <v>1483</v>
      </c>
      <c r="AB286" s="185">
        <v>0</v>
      </c>
      <c r="AC286" s="185">
        <v>1</v>
      </c>
      <c r="AD286" s="185">
        <v>1</v>
      </c>
      <c r="AF286" s="185" t="s">
        <v>1485</v>
      </c>
      <c r="AG286" s="185">
        <v>10</v>
      </c>
      <c r="AH286" s="185">
        <v>0</v>
      </c>
      <c r="AI286" s="185" t="s">
        <v>1554</v>
      </c>
      <c r="AJ286" s="185">
        <v>209</v>
      </c>
      <c r="AK286" s="185">
        <v>15</v>
      </c>
      <c r="AL286" s="185" t="s">
        <v>1485</v>
      </c>
      <c r="AM286" s="185">
        <v>0</v>
      </c>
      <c r="AN286" s="185">
        <v>0</v>
      </c>
      <c r="AO286" s="185">
        <v>2</v>
      </c>
      <c r="AP286" s="185">
        <v>1</v>
      </c>
      <c r="AQ286" s="185" t="str">
        <f t="shared" si="21"/>
        <v xml:space="preserve"> </v>
      </c>
      <c r="AR286" s="185" t="str">
        <f t="shared" si="22"/>
        <v xml:space="preserve"> </v>
      </c>
      <c r="AS286" s="185" t="str">
        <f t="shared" si="23"/>
        <v xml:space="preserve">10 CT 0 0 N1   </v>
      </c>
    </row>
    <row r="287" spans="1:45" hidden="1" outlineLevel="3" x14ac:dyDescent="0.25">
      <c r="A287" s="185">
        <v>1</v>
      </c>
      <c r="B287" s="185">
        <v>5300003891</v>
      </c>
      <c r="C287" s="185" t="s">
        <v>1556</v>
      </c>
      <c r="D287" s="185" t="s">
        <v>1582</v>
      </c>
      <c r="E287" s="185">
        <v>525000</v>
      </c>
      <c r="F287" s="186">
        <v>251391.89</v>
      </c>
      <c r="G287" s="185">
        <v>5586.55</v>
      </c>
      <c r="H287" s="185">
        <v>0</v>
      </c>
      <c r="I287" s="185">
        <v>0</v>
      </c>
      <c r="J287" s="185">
        <v>110122</v>
      </c>
      <c r="K287" s="185">
        <v>0</v>
      </c>
      <c r="L287" s="185">
        <v>0</v>
      </c>
      <c r="M287" s="185">
        <v>0.05</v>
      </c>
      <c r="N287" s="185">
        <v>0</v>
      </c>
      <c r="O287" s="185">
        <v>0</v>
      </c>
      <c r="Q287" s="185">
        <v>0</v>
      </c>
      <c r="R287" s="185">
        <v>0</v>
      </c>
      <c r="S287" s="185">
        <v>0</v>
      </c>
      <c r="U287" s="185">
        <v>0</v>
      </c>
      <c r="V287" s="185">
        <v>0</v>
      </c>
      <c r="W287" s="185">
        <v>0</v>
      </c>
      <c r="Y287" s="185">
        <v>0</v>
      </c>
      <c r="Z287" s="185">
        <v>60</v>
      </c>
      <c r="AA287" s="185" t="s">
        <v>1483</v>
      </c>
      <c r="AB287" s="185">
        <v>0</v>
      </c>
      <c r="AC287" s="185">
        <v>1</v>
      </c>
      <c r="AD287" s="185">
        <v>0</v>
      </c>
      <c r="AF287" s="185" t="s">
        <v>1485</v>
      </c>
      <c r="AG287" s="185">
        <v>10</v>
      </c>
      <c r="AH287" s="185">
        <v>0</v>
      </c>
      <c r="AI287" s="185" t="s">
        <v>1554</v>
      </c>
      <c r="AJ287" s="185">
        <v>209</v>
      </c>
      <c r="AK287" s="185">
        <v>30</v>
      </c>
      <c r="AL287" s="185" t="s">
        <v>1485</v>
      </c>
      <c r="AM287" s="185">
        <v>0</v>
      </c>
      <c r="AN287" s="185">
        <v>0</v>
      </c>
      <c r="AO287" s="185">
        <v>2</v>
      </c>
      <c r="AP287" s="185">
        <v>1</v>
      </c>
      <c r="AQ287" s="185" t="str">
        <f t="shared" si="21"/>
        <v xml:space="preserve"> </v>
      </c>
      <c r="AR287" s="185" t="str">
        <f t="shared" si="22"/>
        <v xml:space="preserve"> </v>
      </c>
      <c r="AS287" s="185" t="str">
        <f t="shared" si="23"/>
        <v xml:space="preserve">10 CT 0 0 N1   </v>
      </c>
    </row>
    <row r="288" spans="1:45" hidden="1" outlineLevel="3" x14ac:dyDescent="0.25">
      <c r="A288" s="185">
        <v>1</v>
      </c>
      <c r="B288" s="185">
        <v>5400001947</v>
      </c>
      <c r="C288" s="185" t="s">
        <v>1494</v>
      </c>
      <c r="D288" s="185" t="s">
        <v>1582</v>
      </c>
      <c r="E288" s="185">
        <v>73800</v>
      </c>
      <c r="F288" s="186">
        <v>71033.33</v>
      </c>
      <c r="G288" s="185">
        <v>1392.7</v>
      </c>
      <c r="H288" s="185">
        <v>0</v>
      </c>
      <c r="I288" s="185">
        <v>0</v>
      </c>
      <c r="J288" s="185">
        <v>50122</v>
      </c>
      <c r="K288" s="185">
        <v>0</v>
      </c>
      <c r="L288" s="185">
        <v>0</v>
      </c>
      <c r="M288" s="185">
        <v>0.05</v>
      </c>
      <c r="N288" s="185">
        <v>0</v>
      </c>
      <c r="O288" s="185">
        <v>0</v>
      </c>
      <c r="Q288" s="185">
        <v>0</v>
      </c>
      <c r="R288" s="185">
        <v>0</v>
      </c>
      <c r="S288" s="185">
        <v>0</v>
      </c>
      <c r="U288" s="185">
        <v>0</v>
      </c>
      <c r="V288" s="185">
        <v>0</v>
      </c>
      <c r="W288" s="185">
        <v>0</v>
      </c>
      <c r="Y288" s="185">
        <v>4.7500000000000001E-2</v>
      </c>
      <c r="Z288" s="185">
        <v>48</v>
      </c>
      <c r="AA288" s="185" t="s">
        <v>1483</v>
      </c>
      <c r="AB288" s="185">
        <v>0</v>
      </c>
      <c r="AC288" s="185">
        <v>1</v>
      </c>
      <c r="AD288" s="185">
        <v>0</v>
      </c>
      <c r="AF288" s="185" t="s">
        <v>1485</v>
      </c>
      <c r="AG288" s="185">
        <v>10</v>
      </c>
      <c r="AH288" s="185">
        <v>0</v>
      </c>
      <c r="AI288" s="185" t="s">
        <v>1554</v>
      </c>
      <c r="AJ288" s="185">
        <v>601</v>
      </c>
      <c r="AK288" s="185">
        <v>15</v>
      </c>
      <c r="AL288" s="185" t="s">
        <v>1485</v>
      </c>
      <c r="AM288" s="185">
        <v>0</v>
      </c>
      <c r="AN288" s="185">
        <v>0</v>
      </c>
      <c r="AO288" s="185">
        <v>2</v>
      </c>
      <c r="AP288" s="185">
        <v>1</v>
      </c>
      <c r="AQ288" s="185" t="str">
        <f t="shared" si="21"/>
        <v xml:space="preserve"> </v>
      </c>
      <c r="AR288" s="185" t="str">
        <f t="shared" si="22"/>
        <v xml:space="preserve"> </v>
      </c>
      <c r="AS288" s="185" t="str">
        <f t="shared" si="23"/>
        <v xml:space="preserve">10 CT 0 0 N1   </v>
      </c>
    </row>
    <row r="289" spans="1:45" hidden="1" outlineLevel="3" x14ac:dyDescent="0.25">
      <c r="A289" s="185">
        <v>1</v>
      </c>
      <c r="B289" s="185">
        <v>5300005215</v>
      </c>
      <c r="C289" s="185" t="s">
        <v>1495</v>
      </c>
      <c r="D289" s="185" t="s">
        <v>1582</v>
      </c>
      <c r="E289" s="185">
        <v>311522.32</v>
      </c>
      <c r="F289" s="186">
        <v>18777.439999999999</v>
      </c>
      <c r="G289" s="185">
        <v>6034.56</v>
      </c>
      <c r="H289" s="185">
        <v>0</v>
      </c>
      <c r="I289" s="185">
        <v>0</v>
      </c>
      <c r="J289" s="185">
        <v>112018</v>
      </c>
      <c r="K289" s="185">
        <v>0</v>
      </c>
      <c r="L289" s="185">
        <v>0</v>
      </c>
      <c r="M289" s="185">
        <v>0.06</v>
      </c>
      <c r="N289" s="185">
        <v>0</v>
      </c>
      <c r="O289" s="185">
        <v>0</v>
      </c>
      <c r="Q289" s="185">
        <v>0</v>
      </c>
      <c r="R289" s="185">
        <v>0</v>
      </c>
      <c r="S289" s="185">
        <v>0</v>
      </c>
      <c r="U289" s="185">
        <v>0</v>
      </c>
      <c r="V289" s="185">
        <v>0</v>
      </c>
      <c r="W289" s="185">
        <v>0</v>
      </c>
      <c r="Y289" s="185">
        <v>0</v>
      </c>
      <c r="Z289" s="185">
        <v>60</v>
      </c>
      <c r="AA289" s="185" t="s">
        <v>1483</v>
      </c>
      <c r="AB289" s="185">
        <v>0</v>
      </c>
      <c r="AC289" s="185">
        <v>1</v>
      </c>
      <c r="AD289" s="185">
        <v>0</v>
      </c>
      <c r="AF289" s="185" t="s">
        <v>1485</v>
      </c>
      <c r="AG289" s="185">
        <v>10</v>
      </c>
      <c r="AH289" s="185">
        <v>0</v>
      </c>
      <c r="AI289" s="185" t="s">
        <v>1554</v>
      </c>
      <c r="AJ289" s="185">
        <v>301</v>
      </c>
      <c r="AK289" s="185">
        <v>7</v>
      </c>
      <c r="AL289" s="185" t="s">
        <v>1485</v>
      </c>
      <c r="AM289" s="185">
        <v>0</v>
      </c>
      <c r="AN289" s="185">
        <v>0</v>
      </c>
      <c r="AO289" s="185">
        <v>2</v>
      </c>
      <c r="AP289" s="185">
        <v>1</v>
      </c>
      <c r="AQ289" s="185" t="str">
        <f t="shared" si="21"/>
        <v xml:space="preserve"> </v>
      </c>
      <c r="AR289" s="185" t="str">
        <f t="shared" si="22"/>
        <v xml:space="preserve"> </v>
      </c>
      <c r="AS289" s="185" t="str">
        <f t="shared" si="23"/>
        <v xml:space="preserve">10 CT 0 0 N1   </v>
      </c>
    </row>
    <row r="290" spans="1:45" hidden="1" outlineLevel="3" x14ac:dyDescent="0.25">
      <c r="A290" s="185">
        <v>1</v>
      </c>
      <c r="B290" s="185">
        <v>5300005401</v>
      </c>
      <c r="C290" s="185" t="s">
        <v>1509</v>
      </c>
      <c r="D290" s="185" t="s">
        <v>1582</v>
      </c>
      <c r="E290" s="185">
        <v>727000</v>
      </c>
      <c r="F290" s="186">
        <v>444971.3</v>
      </c>
      <c r="G290" s="185">
        <v>7890</v>
      </c>
      <c r="H290" s="185">
        <v>0</v>
      </c>
      <c r="I290" s="185">
        <v>0</v>
      </c>
      <c r="J290" s="185">
        <v>60120</v>
      </c>
      <c r="K290" s="185">
        <v>0</v>
      </c>
      <c r="L290" s="185">
        <v>0</v>
      </c>
      <c r="M290" s="185">
        <v>5.5E-2</v>
      </c>
      <c r="N290" s="185">
        <v>0</v>
      </c>
      <c r="O290" s="185">
        <v>0</v>
      </c>
      <c r="Q290" s="185">
        <v>0</v>
      </c>
      <c r="R290" s="185">
        <v>0</v>
      </c>
      <c r="S290" s="185">
        <v>0</v>
      </c>
      <c r="U290" s="185">
        <v>0</v>
      </c>
      <c r="V290" s="185">
        <v>0</v>
      </c>
      <c r="W290" s="185">
        <v>0</v>
      </c>
      <c r="Y290" s="185">
        <v>0</v>
      </c>
      <c r="Z290" s="185">
        <v>75</v>
      </c>
      <c r="AA290" s="185" t="s">
        <v>1483</v>
      </c>
      <c r="AB290" s="185">
        <v>0</v>
      </c>
      <c r="AC290" s="185">
        <v>1</v>
      </c>
      <c r="AD290" s="185">
        <v>0</v>
      </c>
      <c r="AF290" s="185" t="s">
        <v>1485</v>
      </c>
      <c r="AG290" s="185">
        <v>10</v>
      </c>
      <c r="AH290" s="185">
        <v>0</v>
      </c>
      <c r="AI290" s="185" t="s">
        <v>1554</v>
      </c>
      <c r="AJ290" s="185">
        <v>200</v>
      </c>
      <c r="AK290" s="185">
        <v>11</v>
      </c>
      <c r="AL290" s="185" t="s">
        <v>1485</v>
      </c>
      <c r="AM290" s="185">
        <v>0</v>
      </c>
      <c r="AN290" s="185">
        <v>0</v>
      </c>
      <c r="AO290" s="185">
        <v>2</v>
      </c>
      <c r="AP290" s="185">
        <v>1</v>
      </c>
      <c r="AQ290" s="185" t="str">
        <f t="shared" si="21"/>
        <v xml:space="preserve"> </v>
      </c>
      <c r="AR290" s="185" t="str">
        <f t="shared" si="22"/>
        <v xml:space="preserve"> </v>
      </c>
      <c r="AS290" s="185" t="str">
        <f t="shared" si="23"/>
        <v xml:space="preserve">10 CT 0 0 N1   </v>
      </c>
    </row>
    <row r="291" spans="1:45" hidden="1" outlineLevel="3" x14ac:dyDescent="0.25">
      <c r="A291" s="185">
        <v>1</v>
      </c>
      <c r="B291" s="185">
        <v>5300005444</v>
      </c>
      <c r="C291" s="185" t="s">
        <v>1565</v>
      </c>
      <c r="D291" s="185" t="s">
        <v>1582</v>
      </c>
      <c r="E291" s="185">
        <v>225000</v>
      </c>
      <c r="F291" s="186">
        <v>135907.72</v>
      </c>
      <c r="G291" s="185">
        <v>2450.25</v>
      </c>
      <c r="H291" s="185">
        <v>0</v>
      </c>
      <c r="I291" s="185">
        <v>0</v>
      </c>
      <c r="J291" s="185">
        <v>22019</v>
      </c>
      <c r="K291" s="185">
        <v>0</v>
      </c>
      <c r="L291" s="185">
        <v>0</v>
      </c>
      <c r="M291" s="185">
        <v>5.5E-2</v>
      </c>
      <c r="N291" s="185">
        <v>0</v>
      </c>
      <c r="O291" s="185">
        <v>0</v>
      </c>
      <c r="Q291" s="185">
        <v>0</v>
      </c>
      <c r="R291" s="185">
        <v>0</v>
      </c>
      <c r="S291" s="185">
        <v>0</v>
      </c>
      <c r="U291" s="185">
        <v>0</v>
      </c>
      <c r="V291" s="185">
        <v>0</v>
      </c>
      <c r="W291" s="185">
        <v>0</v>
      </c>
      <c r="Y291" s="185">
        <v>0</v>
      </c>
      <c r="Z291" s="185">
        <v>60</v>
      </c>
      <c r="AA291" s="185" t="s">
        <v>1483</v>
      </c>
      <c r="AB291" s="185">
        <v>0</v>
      </c>
      <c r="AC291" s="185">
        <v>1</v>
      </c>
      <c r="AD291" s="185">
        <v>0</v>
      </c>
      <c r="AF291" s="185" t="s">
        <v>1485</v>
      </c>
      <c r="AG291" s="185">
        <v>10</v>
      </c>
      <c r="AH291" s="185">
        <v>0</v>
      </c>
      <c r="AI291" s="185" t="s">
        <v>1554</v>
      </c>
      <c r="AJ291" s="185">
        <v>200</v>
      </c>
      <c r="AK291" s="185">
        <v>11</v>
      </c>
      <c r="AL291" s="185" t="s">
        <v>1485</v>
      </c>
      <c r="AM291" s="185">
        <v>0</v>
      </c>
      <c r="AN291" s="185">
        <v>0</v>
      </c>
      <c r="AO291" s="185">
        <v>2</v>
      </c>
      <c r="AP291" s="185">
        <v>1</v>
      </c>
      <c r="AQ291" s="185" t="str">
        <f t="shared" si="21"/>
        <v xml:space="preserve"> </v>
      </c>
      <c r="AR291" s="185" t="str">
        <f t="shared" si="22"/>
        <v xml:space="preserve"> </v>
      </c>
      <c r="AS291" s="185" t="str">
        <f t="shared" si="23"/>
        <v xml:space="preserve">10 CT 0 0 N1   </v>
      </c>
    </row>
    <row r="292" spans="1:45" hidden="1" outlineLevel="3" x14ac:dyDescent="0.25">
      <c r="A292" s="185">
        <v>1</v>
      </c>
      <c r="B292" s="185">
        <v>5300005584</v>
      </c>
      <c r="C292" s="185" t="s">
        <v>1561</v>
      </c>
      <c r="D292" s="185" t="s">
        <v>1582</v>
      </c>
      <c r="E292" s="185">
        <v>2700000</v>
      </c>
      <c r="F292" s="186">
        <v>823929.82</v>
      </c>
      <c r="G292" s="185">
        <v>42946.01</v>
      </c>
      <c r="H292" s="185">
        <v>0</v>
      </c>
      <c r="I292" s="185">
        <v>0</v>
      </c>
      <c r="J292" s="185">
        <v>50920</v>
      </c>
      <c r="K292" s="185">
        <v>0</v>
      </c>
      <c r="L292" s="185">
        <v>0</v>
      </c>
      <c r="M292" s="185">
        <v>4.4999999999999998E-2</v>
      </c>
      <c r="N292" s="185">
        <v>0</v>
      </c>
      <c r="O292" s="185">
        <v>0</v>
      </c>
      <c r="Q292" s="185">
        <v>0</v>
      </c>
      <c r="R292" s="185">
        <v>0</v>
      </c>
      <c r="S292" s="185">
        <v>0</v>
      </c>
      <c r="U292" s="185">
        <v>0</v>
      </c>
      <c r="V292" s="185">
        <v>0</v>
      </c>
      <c r="W292" s="185">
        <v>0</v>
      </c>
      <c r="Y292" s="185">
        <v>0</v>
      </c>
      <c r="Z292" s="185">
        <v>72</v>
      </c>
      <c r="AA292" s="185" t="s">
        <v>1483</v>
      </c>
      <c r="AB292" s="185">
        <v>0</v>
      </c>
      <c r="AC292" s="185">
        <v>1</v>
      </c>
      <c r="AD292" s="185">
        <v>0</v>
      </c>
      <c r="AF292" s="185" t="s">
        <v>1485</v>
      </c>
      <c r="AG292" s="185">
        <v>10</v>
      </c>
      <c r="AH292" s="185">
        <v>0</v>
      </c>
      <c r="AI292" s="185" t="s">
        <v>1554</v>
      </c>
      <c r="AJ292" s="185">
        <v>205</v>
      </c>
      <c r="AK292" s="185">
        <v>14</v>
      </c>
      <c r="AL292" s="185" t="s">
        <v>1485</v>
      </c>
      <c r="AM292" s="185">
        <v>0</v>
      </c>
      <c r="AN292" s="185">
        <v>0</v>
      </c>
      <c r="AO292" s="185">
        <v>2</v>
      </c>
      <c r="AP292" s="185">
        <v>1</v>
      </c>
      <c r="AQ292" s="185" t="str">
        <f t="shared" si="21"/>
        <v xml:space="preserve"> </v>
      </c>
      <c r="AR292" s="185" t="str">
        <f t="shared" si="22"/>
        <v xml:space="preserve"> </v>
      </c>
      <c r="AS292" s="185" t="str">
        <f t="shared" si="23"/>
        <v xml:space="preserve">10 CT 0 0 N1   </v>
      </c>
    </row>
    <row r="293" spans="1:45" hidden="1" outlineLevel="3" x14ac:dyDescent="0.25">
      <c r="A293" s="185">
        <v>1</v>
      </c>
      <c r="B293" s="185">
        <v>5300005656</v>
      </c>
      <c r="C293" s="185" t="s">
        <v>1571</v>
      </c>
      <c r="D293" s="185" t="s">
        <v>1582</v>
      </c>
      <c r="E293" s="185">
        <v>135900</v>
      </c>
      <c r="F293" s="186">
        <v>21648.05</v>
      </c>
      <c r="G293" s="185">
        <v>2461.56</v>
      </c>
      <c r="H293" s="185">
        <v>0</v>
      </c>
      <c r="I293" s="185">
        <v>0</v>
      </c>
      <c r="J293" s="185">
        <v>61219</v>
      </c>
      <c r="K293" s="185">
        <v>0</v>
      </c>
      <c r="L293" s="185">
        <v>0</v>
      </c>
      <c r="M293" s="185">
        <v>3.2750000000000001E-2</v>
      </c>
      <c r="N293" s="185">
        <v>0</v>
      </c>
      <c r="O293" s="185">
        <v>0</v>
      </c>
      <c r="Q293" s="185">
        <v>0</v>
      </c>
      <c r="R293" s="185">
        <v>0</v>
      </c>
      <c r="S293" s="185">
        <v>0</v>
      </c>
      <c r="U293" s="185">
        <v>0</v>
      </c>
      <c r="V293" s="185">
        <v>0</v>
      </c>
      <c r="W293" s="185">
        <v>0</v>
      </c>
      <c r="Y293" s="185">
        <v>0</v>
      </c>
      <c r="Z293" s="185">
        <v>60</v>
      </c>
      <c r="AA293" s="185" t="s">
        <v>1483</v>
      </c>
      <c r="AB293" s="185">
        <v>0</v>
      </c>
      <c r="AC293" s="185">
        <v>1</v>
      </c>
      <c r="AD293" s="185">
        <v>0</v>
      </c>
      <c r="AF293" s="185" t="s">
        <v>1485</v>
      </c>
      <c r="AG293" s="185">
        <v>10</v>
      </c>
      <c r="AH293" s="185">
        <v>0</v>
      </c>
      <c r="AI293" s="185" t="s">
        <v>1554</v>
      </c>
      <c r="AJ293" s="185">
        <v>101</v>
      </c>
      <c r="AK293" s="185">
        <v>3</v>
      </c>
      <c r="AL293" s="185" t="s">
        <v>1485</v>
      </c>
      <c r="AM293" s="185">
        <v>0</v>
      </c>
      <c r="AN293" s="185">
        <v>0</v>
      </c>
      <c r="AO293" s="185">
        <v>2</v>
      </c>
      <c r="AP293" s="185">
        <v>1</v>
      </c>
      <c r="AQ293" s="185" t="str">
        <f t="shared" si="21"/>
        <v xml:space="preserve"> </v>
      </c>
      <c r="AR293" s="185" t="str">
        <f t="shared" si="22"/>
        <v xml:space="preserve"> </v>
      </c>
      <c r="AS293" s="185" t="str">
        <f t="shared" si="23"/>
        <v xml:space="preserve">10 CT 0 0 N1   </v>
      </c>
    </row>
    <row r="294" spans="1:45" hidden="1" outlineLevel="3" x14ac:dyDescent="0.25">
      <c r="A294" s="185">
        <v>1</v>
      </c>
      <c r="B294" s="185">
        <v>5300005533</v>
      </c>
      <c r="C294" s="185" t="s">
        <v>1561</v>
      </c>
      <c r="D294" s="185" t="s">
        <v>1582</v>
      </c>
      <c r="E294" s="185">
        <v>583000</v>
      </c>
      <c r="F294" s="186">
        <v>272794.55</v>
      </c>
      <c r="G294" s="185">
        <v>9617.24</v>
      </c>
      <c r="H294" s="185">
        <v>0</v>
      </c>
      <c r="I294" s="185">
        <v>0</v>
      </c>
      <c r="J294" s="185">
        <v>61220</v>
      </c>
      <c r="K294" s="185">
        <v>0</v>
      </c>
      <c r="L294" s="185">
        <v>0</v>
      </c>
      <c r="M294" s="185">
        <v>4.4999999999999998E-2</v>
      </c>
      <c r="N294" s="185">
        <v>0</v>
      </c>
      <c r="O294" s="185">
        <v>0</v>
      </c>
      <c r="Q294" s="185">
        <v>0</v>
      </c>
      <c r="R294" s="185">
        <v>0</v>
      </c>
      <c r="S294" s="185">
        <v>0</v>
      </c>
      <c r="U294" s="185">
        <v>0</v>
      </c>
      <c r="V294" s="185">
        <v>0</v>
      </c>
      <c r="W294" s="185">
        <v>0</v>
      </c>
      <c r="Y294" s="185">
        <v>0</v>
      </c>
      <c r="Z294" s="185">
        <v>71</v>
      </c>
      <c r="AA294" s="185" t="s">
        <v>1483</v>
      </c>
      <c r="AB294" s="185">
        <v>0</v>
      </c>
      <c r="AC294" s="185">
        <v>1</v>
      </c>
      <c r="AD294" s="185">
        <v>0</v>
      </c>
      <c r="AF294" s="185" t="s">
        <v>1485</v>
      </c>
      <c r="AG294" s="185">
        <v>10</v>
      </c>
      <c r="AH294" s="185">
        <v>0</v>
      </c>
      <c r="AI294" s="185" t="s">
        <v>1554</v>
      </c>
      <c r="AJ294" s="185">
        <v>205</v>
      </c>
      <c r="AK294" s="185">
        <v>14</v>
      </c>
      <c r="AL294" s="185" t="s">
        <v>1485</v>
      </c>
      <c r="AM294" s="185">
        <v>0</v>
      </c>
      <c r="AN294" s="185">
        <v>0</v>
      </c>
      <c r="AO294" s="185">
        <v>2</v>
      </c>
      <c r="AP294" s="185">
        <v>1</v>
      </c>
      <c r="AQ294" s="185" t="str">
        <f t="shared" si="21"/>
        <v xml:space="preserve"> </v>
      </c>
      <c r="AR294" s="185" t="str">
        <f t="shared" si="22"/>
        <v xml:space="preserve"> </v>
      </c>
      <c r="AS294" s="185" t="str">
        <f t="shared" si="23"/>
        <v xml:space="preserve">10 CT 0 0 N1   </v>
      </c>
    </row>
    <row r="295" spans="1:45" hidden="1" outlineLevel="3" x14ac:dyDescent="0.25">
      <c r="A295" s="185">
        <v>1</v>
      </c>
      <c r="B295" s="185">
        <v>5300005797</v>
      </c>
      <c r="C295" s="185" t="s">
        <v>1502</v>
      </c>
      <c r="D295" s="185" t="s">
        <v>1582</v>
      </c>
      <c r="E295" s="185">
        <v>561111</v>
      </c>
      <c r="F295" s="186">
        <v>340585.03</v>
      </c>
      <c r="G295" s="185">
        <v>8083.88</v>
      </c>
      <c r="H295" s="185">
        <v>0</v>
      </c>
      <c r="I295" s="185">
        <v>0</v>
      </c>
      <c r="J295" s="185">
        <v>73022</v>
      </c>
      <c r="K295" s="185">
        <v>0</v>
      </c>
      <c r="L295" s="185">
        <v>0</v>
      </c>
      <c r="M295" s="185">
        <v>5.5E-2</v>
      </c>
      <c r="N295" s="185">
        <v>0</v>
      </c>
      <c r="O295" s="185">
        <v>0</v>
      </c>
      <c r="Q295" s="185">
        <v>0</v>
      </c>
      <c r="R295" s="185">
        <v>0</v>
      </c>
      <c r="S295" s="185">
        <v>0</v>
      </c>
      <c r="U295" s="185">
        <v>0</v>
      </c>
      <c r="V295" s="185">
        <v>0</v>
      </c>
      <c r="W295" s="185">
        <v>0</v>
      </c>
      <c r="Y295" s="185">
        <v>3.2500000000000001E-2</v>
      </c>
      <c r="Z295" s="185">
        <v>96</v>
      </c>
      <c r="AA295" s="185" t="s">
        <v>1483</v>
      </c>
      <c r="AB295" s="185">
        <v>0</v>
      </c>
      <c r="AC295" s="185">
        <v>1</v>
      </c>
      <c r="AD295" s="185">
        <v>0</v>
      </c>
      <c r="AF295" s="185" t="s">
        <v>1485</v>
      </c>
      <c r="AG295" s="185">
        <v>10</v>
      </c>
      <c r="AH295" s="185">
        <v>0</v>
      </c>
      <c r="AI295" s="185" t="s">
        <v>1554</v>
      </c>
      <c r="AJ295" s="185">
        <v>200</v>
      </c>
      <c r="AK295" s="185">
        <v>14</v>
      </c>
      <c r="AL295" s="185" t="s">
        <v>1485</v>
      </c>
      <c r="AM295" s="185">
        <v>0</v>
      </c>
      <c r="AN295" s="185">
        <v>0</v>
      </c>
      <c r="AO295" s="185">
        <v>2</v>
      </c>
      <c r="AP295" s="185">
        <v>1</v>
      </c>
      <c r="AQ295" s="185" t="str">
        <f t="shared" si="21"/>
        <v xml:space="preserve"> </v>
      </c>
      <c r="AR295" s="185" t="str">
        <f t="shared" si="22"/>
        <v xml:space="preserve"> </v>
      </c>
      <c r="AS295" s="185" t="str">
        <f t="shared" si="23"/>
        <v xml:space="preserve">10 CT 0 0 N1   </v>
      </c>
    </row>
    <row r="296" spans="1:45" hidden="1" outlineLevel="3" x14ac:dyDescent="0.25">
      <c r="A296" s="185">
        <v>1</v>
      </c>
      <c r="B296" s="185">
        <v>5300005940</v>
      </c>
      <c r="C296" s="185" t="s">
        <v>1509</v>
      </c>
      <c r="D296" s="185" t="s">
        <v>1582</v>
      </c>
      <c r="E296" s="185">
        <v>137000</v>
      </c>
      <c r="F296" s="186">
        <v>29683.49</v>
      </c>
      <c r="G296" s="185">
        <v>2283.33</v>
      </c>
      <c r="H296" s="185">
        <v>0</v>
      </c>
      <c r="I296" s="185">
        <v>0</v>
      </c>
      <c r="J296" s="185">
        <v>90119</v>
      </c>
      <c r="K296" s="185">
        <v>0</v>
      </c>
      <c r="L296" s="185">
        <v>0</v>
      </c>
      <c r="M296" s="185">
        <v>0.05</v>
      </c>
      <c r="N296" s="185">
        <v>0</v>
      </c>
      <c r="O296" s="185">
        <v>0</v>
      </c>
      <c r="Q296" s="185">
        <v>0</v>
      </c>
      <c r="R296" s="185">
        <v>0</v>
      </c>
      <c r="S296" s="185">
        <v>0</v>
      </c>
      <c r="U296" s="185">
        <v>0</v>
      </c>
      <c r="V296" s="185">
        <v>0</v>
      </c>
      <c r="W296" s="185">
        <v>0</v>
      </c>
      <c r="Y296" s="185">
        <v>0</v>
      </c>
      <c r="Z296" s="185">
        <v>59</v>
      </c>
      <c r="AA296" s="185" t="s">
        <v>1483</v>
      </c>
      <c r="AB296" s="185">
        <v>0</v>
      </c>
      <c r="AC296" s="185">
        <v>1</v>
      </c>
      <c r="AD296" s="185">
        <v>1</v>
      </c>
      <c r="AF296" s="185" t="s">
        <v>1485</v>
      </c>
      <c r="AG296" s="185">
        <v>10</v>
      </c>
      <c r="AH296" s="185">
        <v>0</v>
      </c>
      <c r="AI296" s="185" t="s">
        <v>1554</v>
      </c>
      <c r="AJ296" s="185">
        <v>200</v>
      </c>
      <c r="AK296" s="185">
        <v>3</v>
      </c>
      <c r="AL296" s="185" t="s">
        <v>1485</v>
      </c>
      <c r="AM296" s="185">
        <v>0</v>
      </c>
      <c r="AN296" s="185">
        <v>0</v>
      </c>
      <c r="AO296" s="185">
        <v>2</v>
      </c>
      <c r="AP296" s="185">
        <v>1</v>
      </c>
      <c r="AQ296" s="185" t="str">
        <f t="shared" si="21"/>
        <v xml:space="preserve"> </v>
      </c>
      <c r="AR296" s="185" t="str">
        <f t="shared" si="22"/>
        <v xml:space="preserve"> </v>
      </c>
      <c r="AS296" s="185" t="str">
        <f t="shared" si="23"/>
        <v xml:space="preserve">10 CT 0 0 N1   </v>
      </c>
    </row>
    <row r="297" spans="1:45" hidden="1" outlineLevel="3" x14ac:dyDescent="0.25">
      <c r="A297" s="185">
        <v>1</v>
      </c>
      <c r="B297" s="185">
        <v>5300005959</v>
      </c>
      <c r="C297" s="185" t="s">
        <v>1509</v>
      </c>
      <c r="D297" s="185" t="s">
        <v>1582</v>
      </c>
      <c r="E297" s="185">
        <v>85000</v>
      </c>
      <c r="F297" s="186">
        <v>30030.29</v>
      </c>
      <c r="G297" s="185">
        <v>1416.67</v>
      </c>
      <c r="H297" s="185">
        <v>0</v>
      </c>
      <c r="I297" s="185">
        <v>0</v>
      </c>
      <c r="J297" s="185">
        <v>90119</v>
      </c>
      <c r="K297" s="185">
        <v>0</v>
      </c>
      <c r="L297" s="185">
        <v>0</v>
      </c>
      <c r="M297" s="185">
        <v>0.05</v>
      </c>
      <c r="N297" s="185">
        <v>0</v>
      </c>
      <c r="O297" s="185">
        <v>0</v>
      </c>
      <c r="Q297" s="185">
        <v>0</v>
      </c>
      <c r="R297" s="185">
        <v>0</v>
      </c>
      <c r="S297" s="185">
        <v>0</v>
      </c>
      <c r="U297" s="185">
        <v>0</v>
      </c>
      <c r="V297" s="185">
        <v>0</v>
      </c>
      <c r="W297" s="185">
        <v>0</v>
      </c>
      <c r="Y297" s="185">
        <v>0</v>
      </c>
      <c r="Z297" s="185">
        <v>59</v>
      </c>
      <c r="AA297" s="185" t="s">
        <v>1483</v>
      </c>
      <c r="AB297" s="185">
        <v>0</v>
      </c>
      <c r="AC297" s="185">
        <v>1</v>
      </c>
      <c r="AD297" s="185">
        <v>0</v>
      </c>
      <c r="AF297" s="185" t="s">
        <v>1485</v>
      </c>
      <c r="AG297" s="185">
        <v>10</v>
      </c>
      <c r="AH297" s="185">
        <v>0</v>
      </c>
      <c r="AI297" s="185" t="s">
        <v>1554</v>
      </c>
      <c r="AJ297" s="185">
        <v>101</v>
      </c>
      <c r="AK297" s="185">
        <v>3</v>
      </c>
      <c r="AL297" s="185" t="s">
        <v>1485</v>
      </c>
      <c r="AM297" s="185">
        <v>0</v>
      </c>
      <c r="AN297" s="185">
        <v>0</v>
      </c>
      <c r="AO297" s="185">
        <v>2</v>
      </c>
      <c r="AP297" s="185">
        <v>1</v>
      </c>
      <c r="AQ297" s="185" t="str">
        <f t="shared" si="21"/>
        <v xml:space="preserve"> </v>
      </c>
      <c r="AR297" s="185" t="str">
        <f t="shared" si="22"/>
        <v xml:space="preserve"> </v>
      </c>
      <c r="AS297" s="185" t="str">
        <f t="shared" si="23"/>
        <v xml:space="preserve">10 CT 0 0 N1   </v>
      </c>
    </row>
    <row r="298" spans="1:45" hidden="1" outlineLevel="3" x14ac:dyDescent="0.25">
      <c r="A298" s="185">
        <v>1</v>
      </c>
      <c r="B298" s="185">
        <v>5300006025</v>
      </c>
      <c r="C298" s="185" t="s">
        <v>1559</v>
      </c>
      <c r="D298" s="185" t="s">
        <v>1582</v>
      </c>
      <c r="E298" s="185">
        <v>1158125.1100000001</v>
      </c>
      <c r="F298" s="186">
        <v>275493.28000000003</v>
      </c>
      <c r="G298" s="185">
        <v>22029.13</v>
      </c>
      <c r="H298" s="185">
        <v>0</v>
      </c>
      <c r="I298" s="185">
        <v>0</v>
      </c>
      <c r="J298" s="185">
        <v>101719</v>
      </c>
      <c r="K298" s="185">
        <v>0</v>
      </c>
      <c r="L298" s="185">
        <v>0</v>
      </c>
      <c r="M298" s="185">
        <v>5.2499999999999998E-2</v>
      </c>
      <c r="N298" s="185">
        <v>0</v>
      </c>
      <c r="O298" s="185">
        <v>0</v>
      </c>
      <c r="Q298" s="185">
        <v>0</v>
      </c>
      <c r="R298" s="185">
        <v>0</v>
      </c>
      <c r="S298" s="185">
        <v>0</v>
      </c>
      <c r="U298" s="185">
        <v>0</v>
      </c>
      <c r="V298" s="185">
        <v>0</v>
      </c>
      <c r="W298" s="185">
        <v>0</v>
      </c>
      <c r="Y298" s="185">
        <v>0</v>
      </c>
      <c r="Z298" s="185">
        <v>60</v>
      </c>
      <c r="AA298" s="185" t="s">
        <v>1483</v>
      </c>
      <c r="AB298" s="185">
        <v>0</v>
      </c>
      <c r="AC298" s="185">
        <v>1</v>
      </c>
      <c r="AD298" s="185">
        <v>0</v>
      </c>
      <c r="AE298" s="185" t="s">
        <v>1560</v>
      </c>
      <c r="AF298" s="185" t="s">
        <v>1485</v>
      </c>
      <c r="AG298" s="185">
        <v>10</v>
      </c>
      <c r="AH298" s="185">
        <v>0</v>
      </c>
      <c r="AI298" s="185" t="s">
        <v>1554</v>
      </c>
      <c r="AJ298" s="185">
        <v>200</v>
      </c>
      <c r="AK298" s="185">
        <v>14</v>
      </c>
      <c r="AL298" s="185" t="s">
        <v>1485</v>
      </c>
      <c r="AM298" s="185">
        <v>0.88829999999999998</v>
      </c>
      <c r="AN298" s="185">
        <v>0.92055610213069405</v>
      </c>
      <c r="AO298" s="185">
        <v>2</v>
      </c>
      <c r="AP298" s="185">
        <v>1</v>
      </c>
      <c r="AQ298" s="185" t="str">
        <f t="shared" si="21"/>
        <v xml:space="preserve"> </v>
      </c>
      <c r="AR298" s="185" t="str">
        <f t="shared" si="22"/>
        <v xml:space="preserve"> </v>
      </c>
      <c r="AS298" s="185" t="str">
        <f t="shared" si="23"/>
        <v xml:space="preserve">10 CT 0 0 N1   </v>
      </c>
    </row>
    <row r="299" spans="1:45" hidden="1" outlineLevel="3" x14ac:dyDescent="0.25">
      <c r="A299" s="185">
        <v>1</v>
      </c>
      <c r="B299" s="185">
        <v>5300006165</v>
      </c>
      <c r="C299" s="185" t="s">
        <v>1561</v>
      </c>
      <c r="D299" s="185" t="s">
        <v>1582</v>
      </c>
      <c r="E299" s="185">
        <v>100000</v>
      </c>
      <c r="F299" s="186">
        <v>60339</v>
      </c>
      <c r="G299" s="185">
        <v>2333</v>
      </c>
      <c r="H299" s="185">
        <v>0</v>
      </c>
      <c r="I299" s="185">
        <v>0</v>
      </c>
      <c r="J299" s="185">
        <v>30121</v>
      </c>
      <c r="K299" s="185">
        <v>0</v>
      </c>
      <c r="L299" s="185">
        <v>0</v>
      </c>
      <c r="M299" s="185">
        <v>5.7500000000000002E-2</v>
      </c>
      <c r="N299" s="185">
        <v>0</v>
      </c>
      <c r="O299" s="185">
        <v>0</v>
      </c>
      <c r="Q299" s="185">
        <v>0</v>
      </c>
      <c r="R299" s="185">
        <v>0</v>
      </c>
      <c r="S299" s="185">
        <v>0</v>
      </c>
      <c r="U299" s="185">
        <v>0</v>
      </c>
      <c r="V299" s="185">
        <v>0</v>
      </c>
      <c r="W299" s="185">
        <v>0</v>
      </c>
      <c r="Y299" s="185">
        <v>0.04</v>
      </c>
      <c r="Z299" s="185">
        <v>60</v>
      </c>
      <c r="AA299" s="185" t="s">
        <v>1483</v>
      </c>
      <c r="AB299" s="185">
        <v>0</v>
      </c>
      <c r="AC299" s="185">
        <v>1</v>
      </c>
      <c r="AD299" s="185">
        <v>1</v>
      </c>
      <c r="AF299" s="185" t="s">
        <v>1485</v>
      </c>
      <c r="AG299" s="185">
        <v>10</v>
      </c>
      <c r="AH299" s="185">
        <v>0</v>
      </c>
      <c r="AI299" s="185" t="s">
        <v>1554</v>
      </c>
      <c r="AJ299" s="185">
        <v>200</v>
      </c>
      <c r="AK299" s="185">
        <v>11</v>
      </c>
      <c r="AL299" s="185" t="s">
        <v>1485</v>
      </c>
      <c r="AM299" s="185">
        <v>0</v>
      </c>
      <c r="AN299" s="185">
        <v>0</v>
      </c>
      <c r="AO299" s="185">
        <v>2</v>
      </c>
      <c r="AP299" s="185">
        <v>1</v>
      </c>
      <c r="AQ299" s="185" t="str">
        <f t="shared" si="21"/>
        <v xml:space="preserve"> </v>
      </c>
      <c r="AR299" s="185" t="str">
        <f t="shared" si="22"/>
        <v xml:space="preserve"> </v>
      </c>
      <c r="AS299" s="185" t="str">
        <f t="shared" si="23"/>
        <v xml:space="preserve">10 CT 0 0 N1   </v>
      </c>
    </row>
    <row r="300" spans="1:45" hidden="1" outlineLevel="3" x14ac:dyDescent="0.25">
      <c r="A300" s="185">
        <v>1</v>
      </c>
      <c r="B300" s="185">
        <v>5300006173</v>
      </c>
      <c r="C300" s="185" t="s">
        <v>1565</v>
      </c>
      <c r="D300" s="185" t="s">
        <v>1582</v>
      </c>
      <c r="E300" s="185">
        <v>100000</v>
      </c>
      <c r="F300" s="186">
        <v>27327.43</v>
      </c>
      <c r="G300" s="185">
        <v>1864.3</v>
      </c>
      <c r="H300" s="185">
        <v>0</v>
      </c>
      <c r="I300" s="185">
        <v>0</v>
      </c>
      <c r="J300" s="185">
        <v>121019</v>
      </c>
      <c r="K300" s="185">
        <v>0</v>
      </c>
      <c r="L300" s="185">
        <v>0</v>
      </c>
      <c r="M300" s="185">
        <v>4.4999999999999998E-2</v>
      </c>
      <c r="N300" s="185">
        <v>0</v>
      </c>
      <c r="O300" s="185">
        <v>0</v>
      </c>
      <c r="Q300" s="185">
        <v>0</v>
      </c>
      <c r="R300" s="185">
        <v>0</v>
      </c>
      <c r="S300" s="185">
        <v>0</v>
      </c>
      <c r="U300" s="185">
        <v>0</v>
      </c>
      <c r="V300" s="185">
        <v>0</v>
      </c>
      <c r="W300" s="185">
        <v>0</v>
      </c>
      <c r="Y300" s="185">
        <v>0</v>
      </c>
      <c r="Z300" s="185">
        <v>60</v>
      </c>
      <c r="AA300" s="185" t="s">
        <v>1483</v>
      </c>
      <c r="AB300" s="185">
        <v>0</v>
      </c>
      <c r="AC300" s="185">
        <v>1</v>
      </c>
      <c r="AD300" s="185">
        <v>0</v>
      </c>
      <c r="AF300" s="185" t="s">
        <v>1485</v>
      </c>
      <c r="AG300" s="185">
        <v>10</v>
      </c>
      <c r="AH300" s="185">
        <v>0</v>
      </c>
      <c r="AI300" s="185" t="s">
        <v>1554</v>
      </c>
      <c r="AJ300" s="185">
        <v>200</v>
      </c>
      <c r="AK300" s="185">
        <v>11</v>
      </c>
      <c r="AL300" s="185" t="s">
        <v>1485</v>
      </c>
      <c r="AM300" s="185">
        <v>0</v>
      </c>
      <c r="AN300" s="185">
        <v>0</v>
      </c>
      <c r="AO300" s="185">
        <v>2</v>
      </c>
      <c r="AP300" s="185">
        <v>1</v>
      </c>
      <c r="AQ300" s="185" t="str">
        <f t="shared" si="21"/>
        <v xml:space="preserve"> </v>
      </c>
      <c r="AR300" s="185" t="str">
        <f t="shared" si="22"/>
        <v xml:space="preserve"> </v>
      </c>
      <c r="AS300" s="185" t="str">
        <f t="shared" si="23"/>
        <v xml:space="preserve">10 CT 0 0 N1   </v>
      </c>
    </row>
    <row r="301" spans="1:45" hidden="1" outlineLevel="3" x14ac:dyDescent="0.25">
      <c r="A301" s="185">
        <v>1</v>
      </c>
      <c r="B301" s="185">
        <v>5300006300</v>
      </c>
      <c r="C301" s="185" t="s">
        <v>1495</v>
      </c>
      <c r="D301" s="185" t="s">
        <v>1582</v>
      </c>
      <c r="E301" s="185">
        <v>2580000</v>
      </c>
      <c r="F301" s="186">
        <v>683605.39</v>
      </c>
      <c r="G301" s="185">
        <v>48778.03</v>
      </c>
      <c r="H301" s="185">
        <v>0</v>
      </c>
      <c r="I301" s="185">
        <v>0</v>
      </c>
      <c r="J301" s="185">
        <v>61620</v>
      </c>
      <c r="K301" s="185">
        <v>0</v>
      </c>
      <c r="L301" s="185">
        <v>0</v>
      </c>
      <c r="M301" s="185">
        <v>0.05</v>
      </c>
      <c r="N301" s="185">
        <v>0</v>
      </c>
      <c r="O301" s="185">
        <v>0</v>
      </c>
      <c r="Q301" s="185">
        <v>0</v>
      </c>
      <c r="R301" s="185">
        <v>0</v>
      </c>
      <c r="S301" s="185">
        <v>0</v>
      </c>
      <c r="U301" s="185">
        <v>0</v>
      </c>
      <c r="V301" s="185">
        <v>0</v>
      </c>
      <c r="W301" s="185">
        <v>0</v>
      </c>
      <c r="Y301" s="185">
        <v>0</v>
      </c>
      <c r="Z301" s="185">
        <v>60</v>
      </c>
      <c r="AA301" s="185" t="s">
        <v>1483</v>
      </c>
      <c r="AB301" s="185">
        <v>0</v>
      </c>
      <c r="AC301" s="185">
        <v>1</v>
      </c>
      <c r="AD301" s="185">
        <v>0</v>
      </c>
      <c r="AF301" s="185" t="s">
        <v>1485</v>
      </c>
      <c r="AG301" s="185">
        <v>10</v>
      </c>
      <c r="AH301" s="185">
        <v>0</v>
      </c>
      <c r="AI301" s="185" t="s">
        <v>1554</v>
      </c>
      <c r="AJ301" s="185">
        <v>200</v>
      </c>
      <c r="AK301" s="185">
        <v>11</v>
      </c>
      <c r="AL301" s="185" t="s">
        <v>1485</v>
      </c>
      <c r="AM301" s="185">
        <v>0</v>
      </c>
      <c r="AN301" s="185">
        <v>0</v>
      </c>
      <c r="AO301" s="185">
        <v>2</v>
      </c>
      <c r="AP301" s="185">
        <v>1</v>
      </c>
      <c r="AQ301" s="185" t="str">
        <f t="shared" si="21"/>
        <v xml:space="preserve"> </v>
      </c>
      <c r="AR301" s="185" t="str">
        <f t="shared" si="22"/>
        <v xml:space="preserve"> </v>
      </c>
      <c r="AS301" s="185" t="str">
        <f t="shared" si="23"/>
        <v xml:space="preserve">10 CT 0 0 N1   </v>
      </c>
    </row>
    <row r="302" spans="1:45" hidden="1" outlineLevel="3" x14ac:dyDescent="0.25">
      <c r="A302" s="185">
        <v>1</v>
      </c>
      <c r="B302" s="185">
        <v>5300006327</v>
      </c>
      <c r="C302" s="185" t="s">
        <v>1509</v>
      </c>
      <c r="D302" s="185" t="s">
        <v>1582</v>
      </c>
      <c r="E302" s="185">
        <v>565000</v>
      </c>
      <c r="F302" s="186">
        <v>174701.43</v>
      </c>
      <c r="G302" s="185">
        <v>10692.63</v>
      </c>
      <c r="H302" s="185">
        <v>0</v>
      </c>
      <c r="I302" s="185">
        <v>0</v>
      </c>
      <c r="J302" s="185">
        <v>21520</v>
      </c>
      <c r="K302" s="185">
        <v>0</v>
      </c>
      <c r="L302" s="185">
        <v>0</v>
      </c>
      <c r="M302" s="185">
        <v>0.05</v>
      </c>
      <c r="N302" s="185">
        <v>0</v>
      </c>
      <c r="O302" s="185">
        <v>0</v>
      </c>
      <c r="Q302" s="185">
        <v>0</v>
      </c>
      <c r="R302" s="185">
        <v>0</v>
      </c>
      <c r="S302" s="185">
        <v>0</v>
      </c>
      <c r="U302" s="185">
        <v>0</v>
      </c>
      <c r="V302" s="185">
        <v>0</v>
      </c>
      <c r="W302" s="185">
        <v>0</v>
      </c>
      <c r="Y302" s="185">
        <v>0</v>
      </c>
      <c r="Z302" s="185">
        <v>60</v>
      </c>
      <c r="AA302" s="185" t="s">
        <v>1483</v>
      </c>
      <c r="AB302" s="185">
        <v>0</v>
      </c>
      <c r="AC302" s="185">
        <v>1</v>
      </c>
      <c r="AD302" s="185">
        <v>0</v>
      </c>
      <c r="AF302" s="185" t="s">
        <v>1485</v>
      </c>
      <c r="AG302" s="185">
        <v>10</v>
      </c>
      <c r="AH302" s="185">
        <v>0</v>
      </c>
      <c r="AI302" s="185" t="s">
        <v>1554</v>
      </c>
      <c r="AJ302" s="185">
        <v>209</v>
      </c>
      <c r="AK302" s="185">
        <v>30</v>
      </c>
      <c r="AL302" s="185" t="s">
        <v>1485</v>
      </c>
      <c r="AM302" s="185">
        <v>0</v>
      </c>
      <c r="AN302" s="185">
        <v>0</v>
      </c>
      <c r="AO302" s="185">
        <v>2</v>
      </c>
      <c r="AP302" s="185">
        <v>1</v>
      </c>
      <c r="AQ302" s="185" t="str">
        <f t="shared" si="21"/>
        <v xml:space="preserve"> </v>
      </c>
      <c r="AR302" s="185" t="str">
        <f t="shared" si="22"/>
        <v xml:space="preserve"> </v>
      </c>
      <c r="AS302" s="185" t="str">
        <f t="shared" si="23"/>
        <v xml:space="preserve">10 CT 0 0 N1   </v>
      </c>
    </row>
    <row r="303" spans="1:45" hidden="1" outlineLevel="3" x14ac:dyDescent="0.25">
      <c r="A303" s="185">
        <v>1</v>
      </c>
      <c r="B303" s="185">
        <v>5300006343</v>
      </c>
      <c r="C303" s="185" t="s">
        <v>1565</v>
      </c>
      <c r="D303" s="185" t="s">
        <v>1582</v>
      </c>
      <c r="E303" s="185">
        <v>242521.86</v>
      </c>
      <c r="F303" s="186">
        <v>85405.97</v>
      </c>
      <c r="G303" s="185">
        <v>4632.3900000000003</v>
      </c>
      <c r="H303" s="185">
        <v>0</v>
      </c>
      <c r="I303" s="185">
        <v>0</v>
      </c>
      <c r="J303" s="185">
        <v>41520</v>
      </c>
      <c r="K303" s="185">
        <v>0</v>
      </c>
      <c r="L303" s="185">
        <v>0</v>
      </c>
      <c r="M303" s="185">
        <v>4.2500000000000003E-2</v>
      </c>
      <c r="N303" s="185">
        <v>0</v>
      </c>
      <c r="O303" s="185">
        <v>0</v>
      </c>
      <c r="Q303" s="185">
        <v>0</v>
      </c>
      <c r="R303" s="185">
        <v>0</v>
      </c>
      <c r="S303" s="185">
        <v>0</v>
      </c>
      <c r="U303" s="185">
        <v>0</v>
      </c>
      <c r="V303" s="185">
        <v>0</v>
      </c>
      <c r="W303" s="185">
        <v>0</v>
      </c>
      <c r="Y303" s="185">
        <v>3.2500000000000001E-2</v>
      </c>
      <c r="Z303" s="185">
        <v>62</v>
      </c>
      <c r="AA303" s="185" t="s">
        <v>1483</v>
      </c>
      <c r="AB303" s="185">
        <v>0</v>
      </c>
      <c r="AC303" s="185">
        <v>1</v>
      </c>
      <c r="AD303" s="185">
        <v>0</v>
      </c>
      <c r="AF303" s="185" t="s">
        <v>1485</v>
      </c>
      <c r="AG303" s="185">
        <v>10</v>
      </c>
      <c r="AH303" s="185">
        <v>0</v>
      </c>
      <c r="AI303" s="185" t="s">
        <v>1554</v>
      </c>
      <c r="AJ303" s="185">
        <v>101</v>
      </c>
      <c r="AK303" s="185">
        <v>3</v>
      </c>
      <c r="AL303" s="185" t="s">
        <v>1485</v>
      </c>
      <c r="AM303" s="185">
        <v>0</v>
      </c>
      <c r="AN303" s="185">
        <v>0</v>
      </c>
      <c r="AO303" s="185">
        <v>2</v>
      </c>
      <c r="AP303" s="185">
        <v>1</v>
      </c>
      <c r="AQ303" s="185" t="str">
        <f t="shared" si="21"/>
        <v xml:space="preserve"> </v>
      </c>
      <c r="AR303" s="185" t="str">
        <f t="shared" si="22"/>
        <v xml:space="preserve"> </v>
      </c>
      <c r="AS303" s="185" t="str">
        <f t="shared" si="23"/>
        <v xml:space="preserve">10 CT 0 0 N1   </v>
      </c>
    </row>
    <row r="304" spans="1:45" hidden="1" outlineLevel="3" x14ac:dyDescent="0.25">
      <c r="A304" s="185">
        <v>1</v>
      </c>
      <c r="B304" s="185">
        <v>5300006386</v>
      </c>
      <c r="C304" s="185" t="s">
        <v>1502</v>
      </c>
      <c r="D304" s="185" t="s">
        <v>1582</v>
      </c>
      <c r="E304" s="185">
        <v>2412500</v>
      </c>
      <c r="F304" s="186">
        <v>1871292.92</v>
      </c>
      <c r="G304" s="185">
        <v>22923</v>
      </c>
      <c r="H304" s="185">
        <v>0</v>
      </c>
      <c r="I304" s="185">
        <v>0</v>
      </c>
      <c r="J304" s="185">
        <v>30327</v>
      </c>
      <c r="K304" s="185">
        <v>0</v>
      </c>
      <c r="L304" s="185">
        <v>0</v>
      </c>
      <c r="M304" s="185">
        <v>5.5E-2</v>
      </c>
      <c r="N304" s="185">
        <v>0</v>
      </c>
      <c r="O304" s="185">
        <v>0</v>
      </c>
      <c r="Q304" s="185">
        <v>0</v>
      </c>
      <c r="R304" s="185">
        <v>0</v>
      </c>
      <c r="S304" s="185">
        <v>0</v>
      </c>
      <c r="U304" s="185">
        <v>0</v>
      </c>
      <c r="V304" s="185">
        <v>0</v>
      </c>
      <c r="W304" s="185">
        <v>0</v>
      </c>
      <c r="Y304" s="185">
        <v>0</v>
      </c>
      <c r="Z304" s="185">
        <v>144</v>
      </c>
      <c r="AA304" s="185" t="s">
        <v>1483</v>
      </c>
      <c r="AB304" s="185">
        <v>0</v>
      </c>
      <c r="AC304" s="185">
        <v>1</v>
      </c>
      <c r="AD304" s="185">
        <v>0</v>
      </c>
      <c r="AF304" s="185" t="s">
        <v>1485</v>
      </c>
      <c r="AG304" s="185">
        <v>10</v>
      </c>
      <c r="AH304" s="185">
        <v>0</v>
      </c>
      <c r="AI304" s="185" t="s">
        <v>1554</v>
      </c>
      <c r="AJ304" s="185">
        <v>200</v>
      </c>
      <c r="AK304" s="185">
        <v>16</v>
      </c>
      <c r="AL304" s="185" t="s">
        <v>1485</v>
      </c>
      <c r="AM304" s="185">
        <v>0</v>
      </c>
      <c r="AN304" s="185">
        <v>0</v>
      </c>
      <c r="AO304" s="185">
        <v>2</v>
      </c>
      <c r="AP304" s="185">
        <v>1</v>
      </c>
      <c r="AQ304" s="185" t="str">
        <f t="shared" si="21"/>
        <v xml:space="preserve"> </v>
      </c>
      <c r="AR304" s="185" t="str">
        <f t="shared" si="22"/>
        <v xml:space="preserve"> </v>
      </c>
      <c r="AS304" s="185" t="str">
        <f t="shared" si="23"/>
        <v xml:space="preserve">10 CT 0 0 N1   </v>
      </c>
    </row>
    <row r="305" spans="1:45" hidden="1" outlineLevel="3" x14ac:dyDescent="0.25">
      <c r="A305" s="185">
        <v>1</v>
      </c>
      <c r="B305" s="185">
        <v>5300006653</v>
      </c>
      <c r="C305" s="185" t="s">
        <v>1494</v>
      </c>
      <c r="D305" s="185" t="s">
        <v>1582</v>
      </c>
      <c r="E305" s="185">
        <v>145878.98000000001</v>
      </c>
      <c r="F305" s="186">
        <v>68609.19</v>
      </c>
      <c r="G305" s="185">
        <v>3381.76</v>
      </c>
      <c r="H305" s="185">
        <v>0</v>
      </c>
      <c r="I305" s="185">
        <v>0</v>
      </c>
      <c r="J305" s="185">
        <v>70920</v>
      </c>
      <c r="K305" s="185">
        <v>0</v>
      </c>
      <c r="L305" s="185">
        <v>0</v>
      </c>
      <c r="M305" s="185">
        <v>5.2499999999999998E-2</v>
      </c>
      <c r="N305" s="185">
        <v>0</v>
      </c>
      <c r="O305" s="185">
        <v>0</v>
      </c>
      <c r="Q305" s="185">
        <v>0</v>
      </c>
      <c r="R305" s="185">
        <v>0</v>
      </c>
      <c r="S305" s="185">
        <v>0</v>
      </c>
      <c r="U305" s="185">
        <v>0</v>
      </c>
      <c r="V305" s="185">
        <v>0</v>
      </c>
      <c r="W305" s="185">
        <v>0</v>
      </c>
      <c r="Y305" s="185">
        <v>0</v>
      </c>
      <c r="Z305" s="185">
        <v>60</v>
      </c>
      <c r="AA305" s="185" t="s">
        <v>1483</v>
      </c>
      <c r="AB305" s="185">
        <v>0</v>
      </c>
      <c r="AC305" s="185">
        <v>1</v>
      </c>
      <c r="AD305" s="185">
        <v>0</v>
      </c>
      <c r="AF305" s="185" t="s">
        <v>1485</v>
      </c>
      <c r="AG305" s="185">
        <v>10</v>
      </c>
      <c r="AH305" s="185">
        <v>0</v>
      </c>
      <c r="AI305" s="185" t="s">
        <v>1554</v>
      </c>
      <c r="AJ305" s="185">
        <v>205</v>
      </c>
      <c r="AK305" s="185">
        <v>14</v>
      </c>
      <c r="AL305" s="185" t="s">
        <v>1485</v>
      </c>
      <c r="AM305" s="185">
        <v>0</v>
      </c>
      <c r="AN305" s="185">
        <v>0</v>
      </c>
      <c r="AO305" s="185">
        <v>2</v>
      </c>
      <c r="AP305" s="185">
        <v>1</v>
      </c>
      <c r="AQ305" s="185" t="str">
        <f t="shared" si="21"/>
        <v xml:space="preserve"> </v>
      </c>
      <c r="AR305" s="185" t="str">
        <f t="shared" si="22"/>
        <v xml:space="preserve"> </v>
      </c>
      <c r="AS305" s="185" t="str">
        <f t="shared" si="23"/>
        <v xml:space="preserve">10 CT 0 0 N1   </v>
      </c>
    </row>
    <row r="306" spans="1:45" hidden="1" outlineLevel="3" x14ac:dyDescent="0.25">
      <c r="A306" s="185">
        <v>1</v>
      </c>
      <c r="B306" s="185">
        <v>5400006639</v>
      </c>
      <c r="C306" s="185" t="s">
        <v>1565</v>
      </c>
      <c r="D306" s="185" t="s">
        <v>1582</v>
      </c>
      <c r="E306" s="185">
        <v>800000</v>
      </c>
      <c r="F306" s="186">
        <v>449927.48</v>
      </c>
      <c r="G306" s="185">
        <v>12816.76</v>
      </c>
      <c r="H306" s="185">
        <v>0</v>
      </c>
      <c r="I306" s="185">
        <v>0</v>
      </c>
      <c r="J306" s="185">
        <v>120721</v>
      </c>
      <c r="K306" s="185">
        <v>0</v>
      </c>
      <c r="L306" s="185">
        <v>0</v>
      </c>
      <c r="M306" s="185">
        <v>4.7500000000000001E-2</v>
      </c>
      <c r="N306" s="185">
        <v>0</v>
      </c>
      <c r="O306" s="185">
        <v>0</v>
      </c>
      <c r="Q306" s="185">
        <v>0</v>
      </c>
      <c r="R306" s="185">
        <v>0</v>
      </c>
      <c r="S306" s="185">
        <v>0</v>
      </c>
      <c r="U306" s="185">
        <v>0</v>
      </c>
      <c r="V306" s="185">
        <v>0</v>
      </c>
      <c r="W306" s="185">
        <v>0</v>
      </c>
      <c r="Y306" s="185">
        <v>3.5000000000000003E-2</v>
      </c>
      <c r="Z306" s="185">
        <v>75</v>
      </c>
      <c r="AA306" s="185" t="s">
        <v>1483</v>
      </c>
      <c r="AB306" s="185">
        <v>0</v>
      </c>
      <c r="AC306" s="185">
        <v>1</v>
      </c>
      <c r="AD306" s="185">
        <v>0</v>
      </c>
      <c r="AF306" s="185" t="s">
        <v>1485</v>
      </c>
      <c r="AG306" s="185">
        <v>10</v>
      </c>
      <c r="AH306" s="185">
        <v>0</v>
      </c>
      <c r="AI306" s="185" t="s">
        <v>1554</v>
      </c>
      <c r="AJ306" s="185">
        <v>516</v>
      </c>
      <c r="AK306" s="185">
        <v>28</v>
      </c>
      <c r="AL306" s="185" t="s">
        <v>1485</v>
      </c>
      <c r="AM306" s="185">
        <v>0</v>
      </c>
      <c r="AN306" s="185">
        <v>0</v>
      </c>
      <c r="AO306" s="185">
        <v>2</v>
      </c>
      <c r="AP306" s="185">
        <v>1</v>
      </c>
      <c r="AQ306" s="185" t="str">
        <f t="shared" si="21"/>
        <v xml:space="preserve"> </v>
      </c>
      <c r="AR306" s="185" t="str">
        <f t="shared" si="22"/>
        <v xml:space="preserve"> </v>
      </c>
      <c r="AS306" s="185" t="str">
        <f t="shared" si="23"/>
        <v xml:space="preserve">10 CT 0 0 N1   </v>
      </c>
    </row>
    <row r="307" spans="1:45" hidden="1" outlineLevel="3" x14ac:dyDescent="0.25">
      <c r="A307" s="185">
        <v>1</v>
      </c>
      <c r="B307" s="185">
        <v>5300006813</v>
      </c>
      <c r="C307" s="185" t="s">
        <v>1495</v>
      </c>
      <c r="D307" s="185" t="s">
        <v>1582</v>
      </c>
      <c r="E307" s="185">
        <v>250000</v>
      </c>
      <c r="F307" s="186">
        <v>115223</v>
      </c>
      <c r="G307" s="185">
        <v>4645.13</v>
      </c>
      <c r="H307" s="185">
        <v>0</v>
      </c>
      <c r="I307" s="185">
        <v>0</v>
      </c>
      <c r="J307" s="185">
        <v>90120</v>
      </c>
      <c r="K307" s="185">
        <v>0</v>
      </c>
      <c r="L307" s="185">
        <v>0</v>
      </c>
      <c r="M307" s="185">
        <v>0.05</v>
      </c>
      <c r="N307" s="185">
        <v>0</v>
      </c>
      <c r="O307" s="185">
        <v>0</v>
      </c>
      <c r="Q307" s="185">
        <v>0</v>
      </c>
      <c r="R307" s="185">
        <v>0</v>
      </c>
      <c r="S307" s="185">
        <v>0</v>
      </c>
      <c r="U307" s="185">
        <v>0</v>
      </c>
      <c r="V307" s="185">
        <v>0</v>
      </c>
      <c r="W307" s="185">
        <v>0</v>
      </c>
      <c r="Y307" s="185">
        <v>0</v>
      </c>
      <c r="Z307" s="185">
        <v>60</v>
      </c>
      <c r="AA307" s="185" t="s">
        <v>1483</v>
      </c>
      <c r="AB307" s="185">
        <v>0</v>
      </c>
      <c r="AC307" s="185">
        <v>1</v>
      </c>
      <c r="AD307" s="185">
        <v>0</v>
      </c>
      <c r="AE307" s="185" t="s">
        <v>1560</v>
      </c>
      <c r="AF307" s="185" t="s">
        <v>1485</v>
      </c>
      <c r="AG307" s="185">
        <v>10</v>
      </c>
      <c r="AH307" s="185">
        <v>0</v>
      </c>
      <c r="AI307" s="185" t="s">
        <v>1554</v>
      </c>
      <c r="AJ307" s="185">
        <v>200</v>
      </c>
      <c r="AK307" s="185">
        <v>15</v>
      </c>
      <c r="AL307" s="185" t="s">
        <v>1485</v>
      </c>
      <c r="AM307" s="185">
        <v>0.35</v>
      </c>
      <c r="AN307" s="185">
        <v>0.38212613801063999</v>
      </c>
      <c r="AO307" s="185">
        <v>2</v>
      </c>
      <c r="AP307" s="185">
        <v>1</v>
      </c>
      <c r="AQ307" s="185" t="str">
        <f t="shared" si="21"/>
        <v xml:space="preserve"> </v>
      </c>
      <c r="AR307" s="185" t="str">
        <f t="shared" si="22"/>
        <v xml:space="preserve"> </v>
      </c>
      <c r="AS307" s="185" t="str">
        <f t="shared" si="23"/>
        <v xml:space="preserve">10 CT 0 0 N1   </v>
      </c>
    </row>
    <row r="308" spans="1:45" hidden="1" outlineLevel="3" x14ac:dyDescent="0.25">
      <c r="A308" s="185">
        <v>1</v>
      </c>
      <c r="B308" s="185">
        <v>5400006795</v>
      </c>
      <c r="C308" s="185" t="s">
        <v>1502</v>
      </c>
      <c r="D308" s="185" t="s">
        <v>1582</v>
      </c>
      <c r="E308" s="185">
        <v>284269.56</v>
      </c>
      <c r="F308" s="186">
        <v>240620.69</v>
      </c>
      <c r="G308" s="185">
        <v>5201.7</v>
      </c>
      <c r="H308" s="185">
        <v>0</v>
      </c>
      <c r="I308" s="185">
        <v>0</v>
      </c>
      <c r="J308" s="185">
        <v>90923</v>
      </c>
      <c r="K308" s="185">
        <v>0</v>
      </c>
      <c r="L308" s="185">
        <v>0</v>
      </c>
      <c r="M308" s="185">
        <v>7.0000000000000007E-2</v>
      </c>
      <c r="N308" s="185">
        <v>0</v>
      </c>
      <c r="O308" s="185">
        <v>0</v>
      </c>
      <c r="Q308" s="185">
        <v>0</v>
      </c>
      <c r="R308" s="185">
        <v>0</v>
      </c>
      <c r="S308" s="185">
        <v>0</v>
      </c>
      <c r="U308" s="185">
        <v>0</v>
      </c>
      <c r="V308" s="185">
        <v>0</v>
      </c>
      <c r="W308" s="185">
        <v>0</v>
      </c>
      <c r="Y308" s="185">
        <v>4.2500000000000003E-2</v>
      </c>
      <c r="Z308" s="185">
        <v>82</v>
      </c>
      <c r="AA308" s="185" t="s">
        <v>1483</v>
      </c>
      <c r="AB308" s="185">
        <v>0</v>
      </c>
      <c r="AC308" s="185">
        <v>1</v>
      </c>
      <c r="AD308" s="185">
        <v>0</v>
      </c>
      <c r="AF308" s="185" t="s">
        <v>1485</v>
      </c>
      <c r="AG308" s="185">
        <v>10</v>
      </c>
      <c r="AH308" s="185">
        <v>0</v>
      </c>
      <c r="AI308" s="185" t="s">
        <v>1554</v>
      </c>
      <c r="AJ308" s="185">
        <v>200</v>
      </c>
      <c r="AK308" s="185">
        <v>14</v>
      </c>
      <c r="AL308" s="185" t="s">
        <v>1485</v>
      </c>
      <c r="AM308" s="185">
        <v>0</v>
      </c>
      <c r="AN308" s="185">
        <v>0</v>
      </c>
      <c r="AO308" s="185">
        <v>2</v>
      </c>
      <c r="AP308" s="185">
        <v>1</v>
      </c>
      <c r="AQ308" s="185" t="str">
        <f t="shared" si="21"/>
        <v xml:space="preserve"> </v>
      </c>
      <c r="AR308" s="185" t="str">
        <f t="shared" si="22"/>
        <v xml:space="preserve"> </v>
      </c>
      <c r="AS308" s="185" t="str">
        <f t="shared" si="23"/>
        <v xml:space="preserve">10 CT 0 0 N1   </v>
      </c>
    </row>
    <row r="309" spans="1:45" hidden="1" outlineLevel="3" x14ac:dyDescent="0.25">
      <c r="A309" s="185">
        <v>1</v>
      </c>
      <c r="B309" s="185">
        <v>5300006874</v>
      </c>
      <c r="C309" s="185" t="s">
        <v>1509</v>
      </c>
      <c r="D309" s="185" t="s">
        <v>1582</v>
      </c>
      <c r="E309" s="185">
        <v>150000</v>
      </c>
      <c r="F309" s="186">
        <v>66840.3</v>
      </c>
      <c r="G309" s="185">
        <v>2825.41</v>
      </c>
      <c r="H309" s="185">
        <v>0</v>
      </c>
      <c r="I309" s="185">
        <v>0</v>
      </c>
      <c r="J309" s="185">
        <v>110120</v>
      </c>
      <c r="K309" s="185">
        <v>0</v>
      </c>
      <c r="L309" s="185">
        <v>0</v>
      </c>
      <c r="M309" s="185">
        <v>0.05</v>
      </c>
      <c r="N309" s="185">
        <v>0</v>
      </c>
      <c r="O309" s="185">
        <v>0</v>
      </c>
      <c r="Q309" s="185">
        <v>0</v>
      </c>
      <c r="R309" s="185">
        <v>0</v>
      </c>
      <c r="S309" s="185">
        <v>0</v>
      </c>
      <c r="U309" s="185">
        <v>0</v>
      </c>
      <c r="V309" s="185">
        <v>0</v>
      </c>
      <c r="W309" s="185">
        <v>0</v>
      </c>
      <c r="Y309" s="185">
        <v>0</v>
      </c>
      <c r="Z309" s="185">
        <v>60</v>
      </c>
      <c r="AA309" s="185" t="s">
        <v>1483</v>
      </c>
      <c r="AB309" s="185">
        <v>0</v>
      </c>
      <c r="AC309" s="185">
        <v>1</v>
      </c>
      <c r="AD309" s="185">
        <v>1</v>
      </c>
      <c r="AF309" s="185" t="s">
        <v>1485</v>
      </c>
      <c r="AG309" s="185">
        <v>10</v>
      </c>
      <c r="AH309" s="185">
        <v>0</v>
      </c>
      <c r="AI309" s="185" t="s">
        <v>1554</v>
      </c>
      <c r="AJ309" s="185">
        <v>200</v>
      </c>
      <c r="AK309" s="185">
        <v>16</v>
      </c>
      <c r="AL309" s="185" t="s">
        <v>1485</v>
      </c>
      <c r="AM309" s="185">
        <v>0</v>
      </c>
      <c r="AN309" s="185">
        <v>0</v>
      </c>
      <c r="AO309" s="185">
        <v>2</v>
      </c>
      <c r="AP309" s="185">
        <v>1</v>
      </c>
      <c r="AQ309" s="185" t="str">
        <f t="shared" si="21"/>
        <v xml:space="preserve"> </v>
      </c>
      <c r="AR309" s="185" t="str">
        <f t="shared" si="22"/>
        <v xml:space="preserve"> </v>
      </c>
      <c r="AS309" s="185" t="str">
        <f t="shared" si="23"/>
        <v xml:space="preserve">10 CT 0 0 N1   </v>
      </c>
    </row>
    <row r="310" spans="1:45" hidden="1" outlineLevel="3" x14ac:dyDescent="0.25">
      <c r="A310" s="185">
        <v>1</v>
      </c>
      <c r="B310" s="185">
        <v>5300006955</v>
      </c>
      <c r="C310" s="185" t="s">
        <v>1509</v>
      </c>
      <c r="D310" s="185" t="s">
        <v>1582</v>
      </c>
      <c r="E310" s="185">
        <v>103600</v>
      </c>
      <c r="F310" s="186">
        <v>16488.97</v>
      </c>
      <c r="G310" s="185">
        <v>2877.78</v>
      </c>
      <c r="H310" s="185">
        <v>0</v>
      </c>
      <c r="I310" s="185">
        <v>0</v>
      </c>
      <c r="J310" s="185">
        <v>112018</v>
      </c>
      <c r="K310" s="185">
        <v>0</v>
      </c>
      <c r="L310" s="185">
        <v>0</v>
      </c>
      <c r="M310" s="185">
        <v>4.4999999999999998E-2</v>
      </c>
      <c r="N310" s="185">
        <v>0</v>
      </c>
      <c r="O310" s="185">
        <v>0</v>
      </c>
      <c r="Q310" s="185">
        <v>0</v>
      </c>
      <c r="R310" s="185">
        <v>0</v>
      </c>
      <c r="S310" s="185">
        <v>0</v>
      </c>
      <c r="U310" s="185">
        <v>0</v>
      </c>
      <c r="V310" s="185">
        <v>0</v>
      </c>
      <c r="W310" s="185">
        <v>0</v>
      </c>
      <c r="Y310" s="185">
        <v>0</v>
      </c>
      <c r="Z310" s="185">
        <v>36</v>
      </c>
      <c r="AA310" s="185" t="s">
        <v>1483</v>
      </c>
      <c r="AB310" s="185">
        <v>0</v>
      </c>
      <c r="AC310" s="185">
        <v>1</v>
      </c>
      <c r="AD310" s="185">
        <v>0</v>
      </c>
      <c r="AF310" s="185" t="s">
        <v>1485</v>
      </c>
      <c r="AG310" s="185">
        <v>10</v>
      </c>
      <c r="AH310" s="185">
        <v>0</v>
      </c>
      <c r="AI310" s="185" t="s">
        <v>1554</v>
      </c>
      <c r="AJ310" s="185">
        <v>205</v>
      </c>
      <c r="AK310" s="185">
        <v>14</v>
      </c>
      <c r="AL310" s="185" t="s">
        <v>1485</v>
      </c>
      <c r="AM310" s="185">
        <v>0</v>
      </c>
      <c r="AN310" s="185">
        <v>0</v>
      </c>
      <c r="AO310" s="185">
        <v>2</v>
      </c>
      <c r="AP310" s="185">
        <v>1</v>
      </c>
      <c r="AQ310" s="185" t="str">
        <f t="shared" si="21"/>
        <v xml:space="preserve"> </v>
      </c>
      <c r="AR310" s="185" t="str">
        <f t="shared" si="22"/>
        <v xml:space="preserve"> </v>
      </c>
      <c r="AS310" s="185" t="str">
        <f t="shared" si="23"/>
        <v xml:space="preserve">10 CT 0 0 N1   </v>
      </c>
    </row>
    <row r="311" spans="1:45" hidden="1" outlineLevel="3" x14ac:dyDescent="0.25">
      <c r="A311" s="185">
        <v>1</v>
      </c>
      <c r="B311" s="185">
        <v>5300007005</v>
      </c>
      <c r="C311" s="185" t="s">
        <v>1559</v>
      </c>
      <c r="D311" s="185" t="s">
        <v>1582</v>
      </c>
      <c r="E311" s="185">
        <v>2000000</v>
      </c>
      <c r="F311" s="186">
        <v>991342.61</v>
      </c>
      <c r="G311" s="185">
        <v>37344.54</v>
      </c>
      <c r="H311" s="185">
        <v>0</v>
      </c>
      <c r="I311" s="185">
        <v>0</v>
      </c>
      <c r="J311" s="185">
        <v>21420</v>
      </c>
      <c r="K311" s="185">
        <v>0</v>
      </c>
      <c r="L311" s="185">
        <v>0</v>
      </c>
      <c r="M311" s="185">
        <v>4.4999999999999998E-2</v>
      </c>
      <c r="N311" s="185">
        <v>0</v>
      </c>
      <c r="O311" s="185">
        <v>0</v>
      </c>
      <c r="Q311" s="185">
        <v>0</v>
      </c>
      <c r="R311" s="185">
        <v>0</v>
      </c>
      <c r="S311" s="185">
        <v>0</v>
      </c>
      <c r="U311" s="185">
        <v>0</v>
      </c>
      <c r="V311" s="185">
        <v>0</v>
      </c>
      <c r="W311" s="185">
        <v>0</v>
      </c>
      <c r="Y311" s="185">
        <v>0</v>
      </c>
      <c r="Z311" s="185">
        <v>59</v>
      </c>
      <c r="AA311" s="185" t="s">
        <v>1483</v>
      </c>
      <c r="AB311" s="185">
        <v>0</v>
      </c>
      <c r="AC311" s="185">
        <v>1</v>
      </c>
      <c r="AD311" s="185">
        <v>0</v>
      </c>
      <c r="AE311" s="185" t="s">
        <v>1560</v>
      </c>
      <c r="AF311" s="185" t="s">
        <v>1485</v>
      </c>
      <c r="AG311" s="185">
        <v>10</v>
      </c>
      <c r="AH311" s="185">
        <v>0</v>
      </c>
      <c r="AI311" s="185" t="s">
        <v>1554</v>
      </c>
      <c r="AJ311" s="185">
        <v>200</v>
      </c>
      <c r="AK311" s="185">
        <v>14</v>
      </c>
      <c r="AL311" s="185" t="s">
        <v>1485</v>
      </c>
      <c r="AM311" s="185">
        <v>0.5</v>
      </c>
      <c r="AN311" s="185">
        <v>0.49999999495633501</v>
      </c>
      <c r="AO311" s="185">
        <v>2</v>
      </c>
      <c r="AP311" s="185">
        <v>1</v>
      </c>
      <c r="AQ311" s="185" t="str">
        <f t="shared" si="21"/>
        <v xml:space="preserve"> </v>
      </c>
      <c r="AR311" s="185" t="str">
        <f t="shared" si="22"/>
        <v xml:space="preserve"> </v>
      </c>
      <c r="AS311" s="185" t="str">
        <f t="shared" si="23"/>
        <v xml:space="preserve">10 CT 0 0 N1   </v>
      </c>
    </row>
    <row r="312" spans="1:45" hidden="1" outlineLevel="3" x14ac:dyDescent="0.25">
      <c r="A312" s="185">
        <v>1</v>
      </c>
      <c r="B312" s="185">
        <v>5300007013</v>
      </c>
      <c r="C312" s="185" t="s">
        <v>1495</v>
      </c>
      <c r="D312" s="185" t="s">
        <v>1582</v>
      </c>
      <c r="E312" s="185">
        <v>98000</v>
      </c>
      <c r="F312" s="186">
        <v>47093.02</v>
      </c>
      <c r="G312" s="185">
        <v>1864.16</v>
      </c>
      <c r="H312" s="185">
        <v>0</v>
      </c>
      <c r="I312" s="185">
        <v>0</v>
      </c>
      <c r="J312" s="185">
        <v>121520</v>
      </c>
      <c r="K312" s="185">
        <v>0</v>
      </c>
      <c r="L312" s="185">
        <v>0</v>
      </c>
      <c r="M312" s="185">
        <v>5.2499999999999998E-2</v>
      </c>
      <c r="N312" s="185">
        <v>0</v>
      </c>
      <c r="O312" s="185">
        <v>0</v>
      </c>
      <c r="Q312" s="185">
        <v>0</v>
      </c>
      <c r="R312" s="185">
        <v>0</v>
      </c>
      <c r="S312" s="185">
        <v>0</v>
      </c>
      <c r="U312" s="185">
        <v>0</v>
      </c>
      <c r="V312" s="185">
        <v>0</v>
      </c>
      <c r="W312" s="185">
        <v>0</v>
      </c>
      <c r="Y312" s="185">
        <v>0</v>
      </c>
      <c r="Z312" s="185">
        <v>60</v>
      </c>
      <c r="AA312" s="185" t="s">
        <v>1483</v>
      </c>
      <c r="AB312" s="185">
        <v>0</v>
      </c>
      <c r="AC312" s="185">
        <v>1</v>
      </c>
      <c r="AD312" s="185">
        <v>0</v>
      </c>
      <c r="AF312" s="185" t="s">
        <v>1485</v>
      </c>
      <c r="AG312" s="185">
        <v>10</v>
      </c>
      <c r="AH312" s="185">
        <v>0</v>
      </c>
      <c r="AI312" s="185" t="s">
        <v>1554</v>
      </c>
      <c r="AJ312" s="185">
        <v>200</v>
      </c>
      <c r="AK312" s="185">
        <v>11</v>
      </c>
      <c r="AL312" s="185" t="s">
        <v>1485</v>
      </c>
      <c r="AM312" s="185">
        <v>0</v>
      </c>
      <c r="AN312" s="185">
        <v>0</v>
      </c>
      <c r="AO312" s="185">
        <v>2</v>
      </c>
      <c r="AP312" s="185">
        <v>1</v>
      </c>
      <c r="AQ312" s="185" t="str">
        <f t="shared" si="21"/>
        <v xml:space="preserve"> </v>
      </c>
      <c r="AR312" s="185" t="str">
        <f t="shared" si="22"/>
        <v xml:space="preserve"> </v>
      </c>
      <c r="AS312" s="185" t="str">
        <f t="shared" si="23"/>
        <v xml:space="preserve">10 CT 0 0 N1   </v>
      </c>
    </row>
    <row r="313" spans="1:45" hidden="1" outlineLevel="3" x14ac:dyDescent="0.25">
      <c r="A313" s="185">
        <v>1</v>
      </c>
      <c r="B313" s="185">
        <v>5300007021</v>
      </c>
      <c r="C313" s="185" t="s">
        <v>1561</v>
      </c>
      <c r="D313" s="185" t="s">
        <v>1582</v>
      </c>
      <c r="E313" s="185">
        <v>50856</v>
      </c>
      <c r="F313" s="186">
        <v>4558.47</v>
      </c>
      <c r="G313" s="185">
        <v>1531.75</v>
      </c>
      <c r="H313" s="185">
        <v>0</v>
      </c>
      <c r="I313" s="185">
        <v>0</v>
      </c>
      <c r="J313" s="185">
        <v>122818</v>
      </c>
      <c r="K313" s="185">
        <v>0</v>
      </c>
      <c r="L313" s="185">
        <v>0</v>
      </c>
      <c r="M313" s="185">
        <v>5.2499999999999998E-2</v>
      </c>
      <c r="N313" s="185">
        <v>0</v>
      </c>
      <c r="O313" s="185">
        <v>0</v>
      </c>
      <c r="Q313" s="185">
        <v>0</v>
      </c>
      <c r="R313" s="185">
        <v>0</v>
      </c>
      <c r="S313" s="185">
        <v>0</v>
      </c>
      <c r="U313" s="185">
        <v>0</v>
      </c>
      <c r="V313" s="185">
        <v>0</v>
      </c>
      <c r="W313" s="185">
        <v>0</v>
      </c>
      <c r="Y313" s="185">
        <v>0</v>
      </c>
      <c r="Z313" s="185">
        <v>36</v>
      </c>
      <c r="AA313" s="185" t="s">
        <v>1483</v>
      </c>
      <c r="AB313" s="185">
        <v>0</v>
      </c>
      <c r="AC313" s="185">
        <v>1</v>
      </c>
      <c r="AD313" s="185">
        <v>0</v>
      </c>
      <c r="AF313" s="185" t="s">
        <v>1485</v>
      </c>
      <c r="AG313" s="185">
        <v>10</v>
      </c>
      <c r="AH313" s="185">
        <v>0</v>
      </c>
      <c r="AI313" s="185" t="s">
        <v>1554</v>
      </c>
      <c r="AJ313" s="185">
        <v>200</v>
      </c>
      <c r="AK313" s="185">
        <v>14</v>
      </c>
      <c r="AL313" s="185" t="s">
        <v>1485</v>
      </c>
      <c r="AM313" s="185">
        <v>0</v>
      </c>
      <c r="AN313" s="185">
        <v>0</v>
      </c>
      <c r="AO313" s="185">
        <v>2</v>
      </c>
      <c r="AP313" s="185">
        <v>1</v>
      </c>
      <c r="AQ313" s="185" t="str">
        <f t="shared" si="21"/>
        <v xml:space="preserve"> </v>
      </c>
      <c r="AR313" s="185" t="str">
        <f t="shared" si="22"/>
        <v xml:space="preserve"> </v>
      </c>
      <c r="AS313" s="185" t="str">
        <f t="shared" si="23"/>
        <v xml:space="preserve">10 CT 0 0 N1   </v>
      </c>
    </row>
    <row r="314" spans="1:45" hidden="1" outlineLevel="3" x14ac:dyDescent="0.25">
      <c r="A314" s="185">
        <v>1</v>
      </c>
      <c r="B314" s="185">
        <v>5300007048</v>
      </c>
      <c r="C314" s="185" t="s">
        <v>1565</v>
      </c>
      <c r="D314" s="185" t="s">
        <v>1582</v>
      </c>
      <c r="E314" s="185">
        <v>420000</v>
      </c>
      <c r="F314" s="186">
        <v>34906.29</v>
      </c>
      <c r="G314" s="185">
        <v>12506.58</v>
      </c>
      <c r="H314" s="185">
        <v>0</v>
      </c>
      <c r="I314" s="185">
        <v>0</v>
      </c>
      <c r="J314" s="185">
        <v>122318</v>
      </c>
      <c r="K314" s="185">
        <v>0</v>
      </c>
      <c r="L314" s="185">
        <v>0</v>
      </c>
      <c r="M314" s="185">
        <v>4.4999999999999998E-2</v>
      </c>
      <c r="N314" s="185">
        <v>0</v>
      </c>
      <c r="O314" s="185">
        <v>0</v>
      </c>
      <c r="Q314" s="185">
        <v>0</v>
      </c>
      <c r="R314" s="185">
        <v>0</v>
      </c>
      <c r="S314" s="185">
        <v>0</v>
      </c>
      <c r="U314" s="185">
        <v>0</v>
      </c>
      <c r="V314" s="185">
        <v>0</v>
      </c>
      <c r="W314" s="185">
        <v>0</v>
      </c>
      <c r="Y314" s="185">
        <v>0</v>
      </c>
      <c r="Z314" s="185">
        <v>36</v>
      </c>
      <c r="AA314" s="185" t="s">
        <v>1483</v>
      </c>
      <c r="AB314" s="185">
        <v>0</v>
      </c>
      <c r="AC314" s="185">
        <v>1</v>
      </c>
      <c r="AD314" s="185">
        <v>0</v>
      </c>
      <c r="AF314" s="185" t="s">
        <v>1485</v>
      </c>
      <c r="AG314" s="185">
        <v>10</v>
      </c>
      <c r="AH314" s="185">
        <v>0</v>
      </c>
      <c r="AI314" s="185" t="s">
        <v>1554</v>
      </c>
      <c r="AJ314" s="185">
        <v>200</v>
      </c>
      <c r="AK314" s="185">
        <v>14</v>
      </c>
      <c r="AL314" s="185" t="s">
        <v>1485</v>
      </c>
      <c r="AM314" s="185">
        <v>0</v>
      </c>
      <c r="AN314" s="185">
        <v>0</v>
      </c>
      <c r="AO314" s="185">
        <v>2</v>
      </c>
      <c r="AP314" s="185">
        <v>1</v>
      </c>
      <c r="AQ314" s="185" t="str">
        <f t="shared" si="21"/>
        <v xml:space="preserve"> </v>
      </c>
      <c r="AR314" s="185" t="str">
        <f t="shared" si="22"/>
        <v xml:space="preserve"> </v>
      </c>
      <c r="AS314" s="185" t="str">
        <f t="shared" si="23"/>
        <v xml:space="preserve">10 CT 0 0 N1   </v>
      </c>
    </row>
    <row r="315" spans="1:45" hidden="1" outlineLevel="3" x14ac:dyDescent="0.25">
      <c r="A315" s="185">
        <v>1</v>
      </c>
      <c r="B315" s="185">
        <v>5300006814</v>
      </c>
      <c r="C315" s="185" t="s">
        <v>1495</v>
      </c>
      <c r="D315" s="185" t="s">
        <v>1582</v>
      </c>
      <c r="E315" s="185">
        <v>87500</v>
      </c>
      <c r="F315" s="186">
        <v>-44029.72</v>
      </c>
      <c r="G315" s="185">
        <v>1625.79</v>
      </c>
      <c r="H315" s="185">
        <v>0</v>
      </c>
      <c r="I315" s="185">
        <v>0</v>
      </c>
      <c r="J315" s="185">
        <v>90120</v>
      </c>
      <c r="K315" s="185">
        <v>0</v>
      </c>
      <c r="L315" s="185">
        <v>0</v>
      </c>
      <c r="M315" s="185">
        <v>0.03</v>
      </c>
      <c r="N315" s="185">
        <v>0</v>
      </c>
      <c r="O315" s="185">
        <v>0</v>
      </c>
      <c r="Q315" s="185">
        <v>0</v>
      </c>
      <c r="R315" s="185">
        <v>0</v>
      </c>
      <c r="S315" s="185">
        <v>0</v>
      </c>
      <c r="U315" s="185">
        <v>0</v>
      </c>
      <c r="V315" s="185">
        <v>0</v>
      </c>
      <c r="W315" s="185">
        <v>0</v>
      </c>
      <c r="Y315" s="185">
        <v>0</v>
      </c>
      <c r="Z315" s="185">
        <v>60</v>
      </c>
      <c r="AA315" s="185" t="s">
        <v>1483</v>
      </c>
      <c r="AB315" s="185">
        <v>0</v>
      </c>
      <c r="AC315" s="185">
        <v>1</v>
      </c>
      <c r="AD315" s="185">
        <v>0</v>
      </c>
      <c r="AE315" s="185" t="s">
        <v>1484</v>
      </c>
      <c r="AF315" s="185" t="s">
        <v>1485</v>
      </c>
      <c r="AG315" s="185">
        <v>10</v>
      </c>
      <c r="AH315" s="185">
        <v>0</v>
      </c>
      <c r="AI315" s="185" t="s">
        <v>1554</v>
      </c>
      <c r="AJ315" s="185">
        <v>200</v>
      </c>
      <c r="AK315" s="185">
        <v>15</v>
      </c>
      <c r="AL315" s="185" t="s">
        <v>1485</v>
      </c>
      <c r="AM315" s="185">
        <v>0.35</v>
      </c>
      <c r="AN315" s="185">
        <v>0.38212613801063999</v>
      </c>
      <c r="AO315" s="185">
        <v>2</v>
      </c>
      <c r="AP315" s="185">
        <v>1</v>
      </c>
      <c r="AQ315" s="185" t="str">
        <f t="shared" si="21"/>
        <v xml:space="preserve"> </v>
      </c>
      <c r="AR315" s="185" t="str">
        <f t="shared" si="22"/>
        <v xml:space="preserve"> </v>
      </c>
      <c r="AS315" s="185" t="str">
        <f t="shared" si="23"/>
        <v xml:space="preserve">10 CT 0 0 N1   </v>
      </c>
    </row>
    <row r="316" spans="1:45" hidden="1" outlineLevel="3" x14ac:dyDescent="0.25">
      <c r="A316" s="185">
        <v>1</v>
      </c>
      <c r="B316" s="185">
        <v>5300007006</v>
      </c>
      <c r="C316" s="185" t="s">
        <v>1559</v>
      </c>
      <c r="D316" s="185" t="s">
        <v>1582</v>
      </c>
      <c r="E316" s="185">
        <v>970617.93</v>
      </c>
      <c r="F316" s="186">
        <v>-495671.3</v>
      </c>
      <c r="G316" s="185">
        <v>18672.27</v>
      </c>
      <c r="H316" s="185">
        <v>0</v>
      </c>
      <c r="I316" s="185">
        <v>0</v>
      </c>
      <c r="J316" s="185">
        <v>21420</v>
      </c>
      <c r="K316" s="185">
        <v>0</v>
      </c>
      <c r="L316" s="185">
        <v>0</v>
      </c>
      <c r="M316" s="185">
        <v>4.2500000000000003E-2</v>
      </c>
      <c r="N316" s="185">
        <v>0</v>
      </c>
      <c r="O316" s="185">
        <v>0</v>
      </c>
      <c r="Q316" s="185">
        <v>0</v>
      </c>
      <c r="R316" s="185">
        <v>0</v>
      </c>
      <c r="S316" s="185">
        <v>0</v>
      </c>
      <c r="U316" s="185">
        <v>0</v>
      </c>
      <c r="V316" s="185">
        <v>0</v>
      </c>
      <c r="W316" s="185">
        <v>0</v>
      </c>
      <c r="Y316" s="185">
        <v>0</v>
      </c>
      <c r="Z316" s="185">
        <v>59</v>
      </c>
      <c r="AA316" s="185" t="s">
        <v>1483</v>
      </c>
      <c r="AB316" s="185">
        <v>0</v>
      </c>
      <c r="AC316" s="185">
        <v>1</v>
      </c>
      <c r="AD316" s="185">
        <v>0</v>
      </c>
      <c r="AE316" s="185" t="s">
        <v>1484</v>
      </c>
      <c r="AF316" s="185" t="s">
        <v>1485</v>
      </c>
      <c r="AG316" s="185">
        <v>10</v>
      </c>
      <c r="AH316" s="185">
        <v>0</v>
      </c>
      <c r="AI316" s="185" t="s">
        <v>1554</v>
      </c>
      <c r="AJ316" s="185">
        <v>200</v>
      </c>
      <c r="AK316" s="185">
        <v>14</v>
      </c>
      <c r="AL316" s="185" t="s">
        <v>1485</v>
      </c>
      <c r="AM316" s="185">
        <v>0.5</v>
      </c>
      <c r="AN316" s="185">
        <v>0.49999999495633501</v>
      </c>
      <c r="AO316" s="185">
        <v>2</v>
      </c>
      <c r="AP316" s="185">
        <v>1</v>
      </c>
      <c r="AQ316" s="185" t="str">
        <f t="shared" si="21"/>
        <v xml:space="preserve"> </v>
      </c>
      <c r="AR316" s="185" t="str">
        <f t="shared" si="22"/>
        <v xml:space="preserve"> </v>
      </c>
      <c r="AS316" s="185" t="str">
        <f t="shared" si="23"/>
        <v xml:space="preserve">10 CT 0 0 N1   </v>
      </c>
    </row>
    <row r="317" spans="1:45" hidden="1" outlineLevel="3" x14ac:dyDescent="0.25">
      <c r="A317" s="185">
        <v>1</v>
      </c>
      <c r="B317" s="185">
        <v>5300008044</v>
      </c>
      <c r="C317" s="185" t="s">
        <v>1559</v>
      </c>
      <c r="D317" s="185" t="s">
        <v>1582</v>
      </c>
      <c r="E317" s="185">
        <v>65000</v>
      </c>
      <c r="F317" s="186">
        <v>34145.120000000003</v>
      </c>
      <c r="G317" s="185">
        <v>1221.3599999999999</v>
      </c>
      <c r="H317" s="185">
        <v>0</v>
      </c>
      <c r="I317" s="185">
        <v>0</v>
      </c>
      <c r="J317" s="185">
        <v>32121</v>
      </c>
      <c r="K317" s="185">
        <v>0</v>
      </c>
      <c r="L317" s="185">
        <v>0</v>
      </c>
      <c r="M317" s="185">
        <v>4.7500000000000001E-2</v>
      </c>
      <c r="N317" s="185">
        <v>0</v>
      </c>
      <c r="O317" s="185">
        <v>0</v>
      </c>
      <c r="Q317" s="185">
        <v>0</v>
      </c>
      <c r="R317" s="185">
        <v>0</v>
      </c>
      <c r="S317" s="185">
        <v>0</v>
      </c>
      <c r="U317" s="185">
        <v>0</v>
      </c>
      <c r="V317" s="185">
        <v>0</v>
      </c>
      <c r="W317" s="185">
        <v>0</v>
      </c>
      <c r="Y317" s="185">
        <v>0</v>
      </c>
      <c r="Z317" s="185">
        <v>60</v>
      </c>
      <c r="AA317" s="185" t="s">
        <v>1483</v>
      </c>
      <c r="AB317" s="185">
        <v>0</v>
      </c>
      <c r="AC317" s="185">
        <v>1</v>
      </c>
      <c r="AD317" s="185">
        <v>0</v>
      </c>
      <c r="AF317" s="185" t="s">
        <v>1485</v>
      </c>
      <c r="AG317" s="185">
        <v>10</v>
      </c>
      <c r="AH317" s="185">
        <v>0</v>
      </c>
      <c r="AI317" s="185" t="s">
        <v>1554</v>
      </c>
      <c r="AJ317" s="185">
        <v>601</v>
      </c>
      <c r="AK317" s="185">
        <v>16</v>
      </c>
      <c r="AL317" s="185" t="s">
        <v>1485</v>
      </c>
      <c r="AM317" s="185">
        <v>0</v>
      </c>
      <c r="AN317" s="185">
        <v>0</v>
      </c>
      <c r="AO317" s="185">
        <v>2</v>
      </c>
      <c r="AP317" s="185">
        <v>1</v>
      </c>
      <c r="AQ317" s="185" t="str">
        <f t="shared" si="21"/>
        <v xml:space="preserve"> </v>
      </c>
      <c r="AR317" s="185" t="str">
        <f t="shared" si="22"/>
        <v xml:space="preserve"> </v>
      </c>
      <c r="AS317" s="185" t="str">
        <f t="shared" si="23"/>
        <v xml:space="preserve">10 CT 0 0 N1   </v>
      </c>
    </row>
    <row r="318" spans="1:45" hidden="1" outlineLevel="3" x14ac:dyDescent="0.25">
      <c r="A318" s="185">
        <v>1</v>
      </c>
      <c r="B318" s="185">
        <v>5300008133</v>
      </c>
      <c r="C318" s="185" t="s">
        <v>1561</v>
      </c>
      <c r="D318" s="185" t="s">
        <v>1582</v>
      </c>
      <c r="E318" s="185">
        <v>1923000</v>
      </c>
      <c r="F318" s="186">
        <v>1028870.82</v>
      </c>
      <c r="G318" s="185">
        <v>36510</v>
      </c>
      <c r="H318" s="185">
        <v>0</v>
      </c>
      <c r="I318" s="185">
        <v>0</v>
      </c>
      <c r="J318" s="185">
        <v>42721</v>
      </c>
      <c r="K318" s="185">
        <v>0</v>
      </c>
      <c r="L318" s="185">
        <v>0</v>
      </c>
      <c r="M318" s="185">
        <v>5.2499999999999998E-2</v>
      </c>
      <c r="N318" s="185">
        <v>0</v>
      </c>
      <c r="O318" s="185">
        <v>0</v>
      </c>
      <c r="Q318" s="185">
        <v>0</v>
      </c>
      <c r="R318" s="185">
        <v>0</v>
      </c>
      <c r="S318" s="185">
        <v>0</v>
      </c>
      <c r="U318" s="185">
        <v>0</v>
      </c>
      <c r="V318" s="185">
        <v>0</v>
      </c>
      <c r="W318" s="185">
        <v>0</v>
      </c>
      <c r="Y318" s="185">
        <v>0</v>
      </c>
      <c r="Z318" s="185">
        <v>60</v>
      </c>
      <c r="AA318" s="185" t="s">
        <v>1483</v>
      </c>
      <c r="AB318" s="185">
        <v>0</v>
      </c>
      <c r="AC318" s="185">
        <v>1</v>
      </c>
      <c r="AD318" s="185">
        <v>0</v>
      </c>
      <c r="AF318" s="185" t="s">
        <v>1485</v>
      </c>
      <c r="AG318" s="185">
        <v>10</v>
      </c>
      <c r="AH318" s="185">
        <v>0</v>
      </c>
      <c r="AI318" s="185" t="s">
        <v>1554</v>
      </c>
      <c r="AJ318" s="185">
        <v>200</v>
      </c>
      <c r="AK318" s="185">
        <v>5</v>
      </c>
      <c r="AL318" s="185" t="s">
        <v>1485</v>
      </c>
      <c r="AM318" s="185">
        <v>0</v>
      </c>
      <c r="AN318" s="185">
        <v>0</v>
      </c>
      <c r="AO318" s="185">
        <v>2</v>
      </c>
      <c r="AP318" s="185">
        <v>1</v>
      </c>
      <c r="AQ318" s="185" t="str">
        <f t="shared" si="21"/>
        <v xml:space="preserve"> </v>
      </c>
      <c r="AR318" s="185" t="str">
        <f t="shared" si="22"/>
        <v xml:space="preserve"> </v>
      </c>
      <c r="AS318" s="185" t="str">
        <f t="shared" si="23"/>
        <v xml:space="preserve">10 CT 0 0 N1   </v>
      </c>
    </row>
    <row r="319" spans="1:45" hidden="1" outlineLevel="3" x14ac:dyDescent="0.25">
      <c r="A319" s="185">
        <v>1</v>
      </c>
      <c r="B319" s="185">
        <v>5300008176</v>
      </c>
      <c r="C319" s="185" t="s">
        <v>1495</v>
      </c>
      <c r="D319" s="185" t="s">
        <v>1582</v>
      </c>
      <c r="E319" s="185">
        <v>500000</v>
      </c>
      <c r="F319" s="186">
        <v>116968.65</v>
      </c>
      <c r="G319" s="185">
        <v>15001.99</v>
      </c>
      <c r="H319" s="185">
        <v>0</v>
      </c>
      <c r="I319" s="185">
        <v>0</v>
      </c>
      <c r="J319" s="185">
        <v>42219</v>
      </c>
      <c r="K319" s="185">
        <v>0</v>
      </c>
      <c r="L319" s="185">
        <v>0</v>
      </c>
      <c r="M319" s="185">
        <v>0.05</v>
      </c>
      <c r="N319" s="185">
        <v>0</v>
      </c>
      <c r="O319" s="185">
        <v>0</v>
      </c>
      <c r="Q319" s="185">
        <v>0</v>
      </c>
      <c r="R319" s="185">
        <v>0</v>
      </c>
      <c r="S319" s="185">
        <v>0</v>
      </c>
      <c r="U319" s="185">
        <v>0</v>
      </c>
      <c r="V319" s="185">
        <v>0</v>
      </c>
      <c r="W319" s="185">
        <v>0</v>
      </c>
      <c r="Y319" s="185">
        <v>0</v>
      </c>
      <c r="Z319" s="185">
        <v>35</v>
      </c>
      <c r="AA319" s="185" t="s">
        <v>1483</v>
      </c>
      <c r="AB319" s="185">
        <v>0</v>
      </c>
      <c r="AC319" s="185">
        <v>1</v>
      </c>
      <c r="AD319" s="185">
        <v>0</v>
      </c>
      <c r="AF319" s="185" t="s">
        <v>1485</v>
      </c>
      <c r="AG319" s="185">
        <v>10</v>
      </c>
      <c r="AH319" s="185">
        <v>0</v>
      </c>
      <c r="AI319" s="185" t="s">
        <v>1554</v>
      </c>
      <c r="AJ319" s="185">
        <v>200</v>
      </c>
      <c r="AK319" s="185">
        <v>15</v>
      </c>
      <c r="AL319" s="185" t="s">
        <v>1485</v>
      </c>
      <c r="AM319" s="185">
        <v>0</v>
      </c>
      <c r="AN319" s="185">
        <v>0</v>
      </c>
      <c r="AO319" s="185">
        <v>2</v>
      </c>
      <c r="AP319" s="185">
        <v>1</v>
      </c>
      <c r="AQ319" s="185" t="str">
        <f t="shared" si="21"/>
        <v xml:space="preserve"> </v>
      </c>
      <c r="AR319" s="185" t="str">
        <f t="shared" si="22"/>
        <v xml:space="preserve"> </v>
      </c>
      <c r="AS319" s="185" t="str">
        <f t="shared" si="23"/>
        <v xml:space="preserve">10 CT 0 0 N1   </v>
      </c>
    </row>
    <row r="320" spans="1:45" hidden="1" outlineLevel="3" x14ac:dyDescent="0.25">
      <c r="A320" s="185">
        <v>1</v>
      </c>
      <c r="B320" s="185">
        <v>5300008273</v>
      </c>
      <c r="C320" s="185" t="s">
        <v>1509</v>
      </c>
      <c r="D320" s="185" t="s">
        <v>1582</v>
      </c>
      <c r="E320" s="185">
        <v>103200</v>
      </c>
      <c r="F320" s="186">
        <v>56760</v>
      </c>
      <c r="G320" s="185">
        <v>1720</v>
      </c>
      <c r="H320" s="185">
        <v>0</v>
      </c>
      <c r="I320" s="185">
        <v>0</v>
      </c>
      <c r="J320" s="185">
        <v>60321</v>
      </c>
      <c r="K320" s="185">
        <v>0</v>
      </c>
      <c r="L320" s="185">
        <v>0</v>
      </c>
      <c r="M320" s="185">
        <v>4.7500000000000001E-2</v>
      </c>
      <c r="N320" s="185">
        <v>0</v>
      </c>
      <c r="O320" s="185">
        <v>0</v>
      </c>
      <c r="Q320" s="185">
        <v>0</v>
      </c>
      <c r="R320" s="185">
        <v>0</v>
      </c>
      <c r="S320" s="185">
        <v>0</v>
      </c>
      <c r="U320" s="185">
        <v>0</v>
      </c>
      <c r="V320" s="185">
        <v>0</v>
      </c>
      <c r="W320" s="185">
        <v>0</v>
      </c>
      <c r="Y320" s="185">
        <v>0</v>
      </c>
      <c r="Z320" s="185">
        <v>60</v>
      </c>
      <c r="AA320" s="185" t="s">
        <v>1483</v>
      </c>
      <c r="AB320" s="185">
        <v>0</v>
      </c>
      <c r="AC320" s="185">
        <v>1</v>
      </c>
      <c r="AD320" s="185">
        <v>1</v>
      </c>
      <c r="AF320" s="185" t="s">
        <v>1485</v>
      </c>
      <c r="AG320" s="185">
        <v>10</v>
      </c>
      <c r="AH320" s="185">
        <v>0</v>
      </c>
      <c r="AI320" s="185" t="s">
        <v>1554</v>
      </c>
      <c r="AJ320" s="185">
        <v>205</v>
      </c>
      <c r="AK320" s="185">
        <v>14</v>
      </c>
      <c r="AL320" s="185" t="s">
        <v>1485</v>
      </c>
      <c r="AM320" s="185">
        <v>0</v>
      </c>
      <c r="AN320" s="185">
        <v>0</v>
      </c>
      <c r="AO320" s="185">
        <v>2</v>
      </c>
      <c r="AP320" s="185">
        <v>1</v>
      </c>
      <c r="AQ320" s="185" t="str">
        <f t="shared" si="21"/>
        <v xml:space="preserve"> </v>
      </c>
      <c r="AR320" s="185" t="str">
        <f t="shared" si="22"/>
        <v xml:space="preserve"> </v>
      </c>
      <c r="AS320" s="185" t="str">
        <f t="shared" si="23"/>
        <v xml:space="preserve">10 CT 0 0 N1   </v>
      </c>
    </row>
    <row r="321" spans="1:45" hidden="1" outlineLevel="3" x14ac:dyDescent="0.25">
      <c r="A321" s="185">
        <v>1</v>
      </c>
      <c r="B321" s="185">
        <v>5300008338</v>
      </c>
      <c r="C321" s="185" t="s">
        <v>1559</v>
      </c>
      <c r="D321" s="185" t="s">
        <v>1582</v>
      </c>
      <c r="E321" s="185">
        <v>25000</v>
      </c>
      <c r="F321" s="186">
        <v>14491.14</v>
      </c>
      <c r="G321" s="185">
        <v>472.61</v>
      </c>
      <c r="H321" s="185">
        <v>0</v>
      </c>
      <c r="I321" s="185">
        <v>0</v>
      </c>
      <c r="J321" s="185">
        <v>62121</v>
      </c>
      <c r="K321" s="185">
        <v>0</v>
      </c>
      <c r="L321" s="185">
        <v>0</v>
      </c>
      <c r="M321" s="185">
        <v>0.05</v>
      </c>
      <c r="N321" s="185">
        <v>0</v>
      </c>
      <c r="O321" s="185">
        <v>0</v>
      </c>
      <c r="Q321" s="185">
        <v>0</v>
      </c>
      <c r="R321" s="185">
        <v>0</v>
      </c>
      <c r="S321" s="185">
        <v>0</v>
      </c>
      <c r="U321" s="185">
        <v>0</v>
      </c>
      <c r="V321" s="185">
        <v>0</v>
      </c>
      <c r="W321" s="185">
        <v>0</v>
      </c>
      <c r="Y321" s="185">
        <v>0</v>
      </c>
      <c r="Z321" s="185">
        <v>60</v>
      </c>
      <c r="AA321" s="185" t="s">
        <v>1483</v>
      </c>
      <c r="AB321" s="185">
        <v>0</v>
      </c>
      <c r="AC321" s="185">
        <v>1</v>
      </c>
      <c r="AD321" s="185">
        <v>0</v>
      </c>
      <c r="AF321" s="185" t="s">
        <v>1485</v>
      </c>
      <c r="AG321" s="185">
        <v>10</v>
      </c>
      <c r="AH321" s="185">
        <v>0</v>
      </c>
      <c r="AI321" s="185" t="s">
        <v>1554</v>
      </c>
      <c r="AJ321" s="185">
        <v>101</v>
      </c>
      <c r="AK321" s="185">
        <v>4</v>
      </c>
      <c r="AL321" s="185" t="s">
        <v>1485</v>
      </c>
      <c r="AM321" s="185">
        <v>0</v>
      </c>
      <c r="AN321" s="185">
        <v>0</v>
      </c>
      <c r="AO321" s="185">
        <v>2</v>
      </c>
      <c r="AP321" s="185">
        <v>1</v>
      </c>
      <c r="AQ321" s="185" t="str">
        <f t="shared" si="21"/>
        <v xml:space="preserve"> </v>
      </c>
      <c r="AR321" s="185" t="str">
        <f t="shared" si="22"/>
        <v xml:space="preserve"> </v>
      </c>
      <c r="AS321" s="185" t="str">
        <f t="shared" si="23"/>
        <v xml:space="preserve">10 CT 0 0 N1   </v>
      </c>
    </row>
    <row r="322" spans="1:45" hidden="1" outlineLevel="3" x14ac:dyDescent="0.25">
      <c r="A322" s="185">
        <v>1</v>
      </c>
      <c r="B322" s="185">
        <v>5300008411</v>
      </c>
      <c r="C322" s="185" t="s">
        <v>1561</v>
      </c>
      <c r="D322" s="185" t="s">
        <v>1582</v>
      </c>
      <c r="E322" s="185">
        <v>150000</v>
      </c>
      <c r="F322" s="186">
        <v>91855.42</v>
      </c>
      <c r="G322" s="185">
        <v>2832.13</v>
      </c>
      <c r="H322" s="185">
        <v>0</v>
      </c>
      <c r="I322" s="185">
        <v>0</v>
      </c>
      <c r="J322" s="185">
        <v>80421</v>
      </c>
      <c r="K322" s="185">
        <v>0</v>
      </c>
      <c r="L322" s="185">
        <v>0</v>
      </c>
      <c r="M322" s="185">
        <v>4.9500000000000002E-2</v>
      </c>
      <c r="N322" s="185">
        <v>0</v>
      </c>
      <c r="O322" s="185">
        <v>0</v>
      </c>
      <c r="Q322" s="185">
        <v>0</v>
      </c>
      <c r="R322" s="185">
        <v>0</v>
      </c>
      <c r="S322" s="185">
        <v>0</v>
      </c>
      <c r="U322" s="185">
        <v>0</v>
      </c>
      <c r="V322" s="185">
        <v>0</v>
      </c>
      <c r="W322" s="185">
        <v>0</v>
      </c>
      <c r="Y322" s="185">
        <v>0</v>
      </c>
      <c r="Z322" s="185">
        <v>60</v>
      </c>
      <c r="AA322" s="185" t="s">
        <v>1483</v>
      </c>
      <c r="AB322" s="185">
        <v>0</v>
      </c>
      <c r="AC322" s="185">
        <v>1</v>
      </c>
      <c r="AD322" s="185">
        <v>0</v>
      </c>
      <c r="AF322" s="185" t="s">
        <v>1485</v>
      </c>
      <c r="AG322" s="185">
        <v>10</v>
      </c>
      <c r="AH322" s="185">
        <v>0</v>
      </c>
      <c r="AI322" s="185" t="s">
        <v>1554</v>
      </c>
      <c r="AJ322" s="185">
        <v>200</v>
      </c>
      <c r="AK322" s="185">
        <v>14</v>
      </c>
      <c r="AL322" s="185" t="s">
        <v>1485</v>
      </c>
      <c r="AM322" s="185">
        <v>0</v>
      </c>
      <c r="AN322" s="185">
        <v>0</v>
      </c>
      <c r="AO322" s="185">
        <v>2</v>
      </c>
      <c r="AP322" s="185">
        <v>1</v>
      </c>
      <c r="AQ322" s="185" t="str">
        <f t="shared" si="21"/>
        <v xml:space="preserve"> </v>
      </c>
      <c r="AR322" s="185" t="str">
        <f t="shared" si="22"/>
        <v xml:space="preserve"> </v>
      </c>
      <c r="AS322" s="185" t="str">
        <f t="shared" si="23"/>
        <v xml:space="preserve">10 CT 0 0 N1   </v>
      </c>
    </row>
    <row r="323" spans="1:45" hidden="1" outlineLevel="3" x14ac:dyDescent="0.25">
      <c r="A323" s="185">
        <v>1</v>
      </c>
      <c r="B323" s="185">
        <v>5300008361</v>
      </c>
      <c r="C323" s="185" t="s">
        <v>1559</v>
      </c>
      <c r="D323" s="185" t="s">
        <v>1582</v>
      </c>
      <c r="E323" s="185">
        <v>74700</v>
      </c>
      <c r="F323" s="186">
        <v>45602.39</v>
      </c>
      <c r="G323" s="185">
        <v>1403.47</v>
      </c>
      <c r="H323" s="185">
        <v>0</v>
      </c>
      <c r="I323" s="185">
        <v>0</v>
      </c>
      <c r="J323" s="185">
        <v>80921</v>
      </c>
      <c r="K323" s="185">
        <v>0</v>
      </c>
      <c r="L323" s="185">
        <v>0</v>
      </c>
      <c r="M323" s="185">
        <v>4.7500000000000001E-2</v>
      </c>
      <c r="N323" s="185">
        <v>0</v>
      </c>
      <c r="O323" s="185">
        <v>0</v>
      </c>
      <c r="Q323" s="185">
        <v>0</v>
      </c>
      <c r="R323" s="185">
        <v>0</v>
      </c>
      <c r="S323" s="185">
        <v>0</v>
      </c>
      <c r="U323" s="185">
        <v>0</v>
      </c>
      <c r="V323" s="185">
        <v>0</v>
      </c>
      <c r="W323" s="185">
        <v>0</v>
      </c>
      <c r="Y323" s="185">
        <v>0</v>
      </c>
      <c r="Z323" s="185">
        <v>60</v>
      </c>
      <c r="AA323" s="185" t="s">
        <v>1483</v>
      </c>
      <c r="AB323" s="185">
        <v>0</v>
      </c>
      <c r="AC323" s="185">
        <v>1</v>
      </c>
      <c r="AD323" s="185">
        <v>0</v>
      </c>
      <c r="AF323" s="185" t="s">
        <v>1485</v>
      </c>
      <c r="AG323" s="185">
        <v>10</v>
      </c>
      <c r="AH323" s="185">
        <v>0</v>
      </c>
      <c r="AI323" s="185" t="s">
        <v>1554</v>
      </c>
      <c r="AJ323" s="185">
        <v>101</v>
      </c>
      <c r="AK323" s="185">
        <v>4</v>
      </c>
      <c r="AL323" s="185" t="s">
        <v>1485</v>
      </c>
      <c r="AM323" s="185">
        <v>0</v>
      </c>
      <c r="AN323" s="185">
        <v>0</v>
      </c>
      <c r="AO323" s="185">
        <v>2</v>
      </c>
      <c r="AP323" s="185">
        <v>1</v>
      </c>
      <c r="AQ323" s="185" t="str">
        <f t="shared" si="21"/>
        <v xml:space="preserve"> </v>
      </c>
      <c r="AR323" s="185" t="str">
        <f t="shared" si="22"/>
        <v xml:space="preserve"> </v>
      </c>
      <c r="AS323" s="185" t="str">
        <f t="shared" si="23"/>
        <v xml:space="preserve">10 CT 0 0 N1   </v>
      </c>
    </row>
    <row r="324" spans="1:45" hidden="1" outlineLevel="3" x14ac:dyDescent="0.25">
      <c r="A324" s="185">
        <v>1</v>
      </c>
      <c r="B324" s="185">
        <v>5300008446</v>
      </c>
      <c r="C324" s="185" t="s">
        <v>1502</v>
      </c>
      <c r="D324" s="185" t="s">
        <v>1582</v>
      </c>
      <c r="E324" s="185">
        <v>400000</v>
      </c>
      <c r="F324" s="186">
        <v>122222.25</v>
      </c>
      <c r="G324" s="185">
        <v>11111.11</v>
      </c>
      <c r="H324" s="185">
        <v>0</v>
      </c>
      <c r="I324" s="185">
        <v>0</v>
      </c>
      <c r="J324" s="185">
        <v>70119</v>
      </c>
      <c r="K324" s="185">
        <v>0</v>
      </c>
      <c r="L324" s="185">
        <v>0</v>
      </c>
      <c r="M324" s="185">
        <v>0.05</v>
      </c>
      <c r="N324" s="185">
        <v>0</v>
      </c>
      <c r="O324" s="185">
        <v>0</v>
      </c>
      <c r="Q324" s="185">
        <v>0</v>
      </c>
      <c r="R324" s="185">
        <v>0</v>
      </c>
      <c r="S324" s="185">
        <v>0</v>
      </c>
      <c r="U324" s="185">
        <v>0</v>
      </c>
      <c r="V324" s="185">
        <v>0</v>
      </c>
      <c r="W324" s="185">
        <v>0</v>
      </c>
      <c r="Y324" s="185">
        <v>0</v>
      </c>
      <c r="Z324" s="185">
        <v>35</v>
      </c>
      <c r="AA324" s="185" t="s">
        <v>1483</v>
      </c>
      <c r="AB324" s="185">
        <v>0</v>
      </c>
      <c r="AC324" s="185">
        <v>1</v>
      </c>
      <c r="AD324" s="185">
        <v>1</v>
      </c>
      <c r="AF324" s="185" t="s">
        <v>1485</v>
      </c>
      <c r="AG324" s="185">
        <v>10</v>
      </c>
      <c r="AH324" s="185">
        <v>0</v>
      </c>
      <c r="AI324" s="185" t="s">
        <v>1554</v>
      </c>
      <c r="AJ324" s="185">
        <v>200</v>
      </c>
      <c r="AK324" s="185">
        <v>11</v>
      </c>
      <c r="AL324" s="185" t="s">
        <v>1485</v>
      </c>
      <c r="AM324" s="185">
        <v>0</v>
      </c>
      <c r="AN324" s="185">
        <v>0</v>
      </c>
      <c r="AO324" s="185">
        <v>2</v>
      </c>
      <c r="AP324" s="185">
        <v>1</v>
      </c>
      <c r="AQ324" s="185" t="str">
        <f t="shared" si="21"/>
        <v xml:space="preserve"> </v>
      </c>
      <c r="AR324" s="185" t="str">
        <f t="shared" si="22"/>
        <v xml:space="preserve"> </v>
      </c>
      <c r="AS324" s="185" t="str">
        <f t="shared" si="23"/>
        <v xml:space="preserve">10 CT 0 0 N1   </v>
      </c>
    </row>
    <row r="325" spans="1:45" hidden="1" outlineLevel="3" x14ac:dyDescent="0.25">
      <c r="A325" s="185">
        <v>1</v>
      </c>
      <c r="B325" s="185">
        <v>5300008519</v>
      </c>
      <c r="C325" s="185" t="s">
        <v>1494</v>
      </c>
      <c r="D325" s="185" t="s">
        <v>1582</v>
      </c>
      <c r="E325" s="185">
        <v>38100</v>
      </c>
      <c r="F325" s="186">
        <v>23976.46</v>
      </c>
      <c r="G325" s="185">
        <v>720.19</v>
      </c>
      <c r="H325" s="185">
        <v>0</v>
      </c>
      <c r="I325" s="185">
        <v>0</v>
      </c>
      <c r="J325" s="185">
        <v>90821</v>
      </c>
      <c r="K325" s="185">
        <v>0</v>
      </c>
      <c r="L325" s="185">
        <v>0</v>
      </c>
      <c r="M325" s="185">
        <v>0.05</v>
      </c>
      <c r="N325" s="185">
        <v>0</v>
      </c>
      <c r="O325" s="185">
        <v>0</v>
      </c>
      <c r="Q325" s="185">
        <v>0</v>
      </c>
      <c r="R325" s="185">
        <v>0</v>
      </c>
      <c r="S325" s="185">
        <v>0</v>
      </c>
      <c r="U325" s="185">
        <v>0</v>
      </c>
      <c r="V325" s="185">
        <v>0</v>
      </c>
      <c r="W325" s="185">
        <v>0</v>
      </c>
      <c r="Y325" s="185">
        <v>0</v>
      </c>
      <c r="Z325" s="185">
        <v>60</v>
      </c>
      <c r="AA325" s="185" t="s">
        <v>1483</v>
      </c>
      <c r="AB325" s="185">
        <v>0</v>
      </c>
      <c r="AC325" s="185">
        <v>1</v>
      </c>
      <c r="AD325" s="185">
        <v>0</v>
      </c>
      <c r="AF325" s="185" t="s">
        <v>1485</v>
      </c>
      <c r="AG325" s="185">
        <v>10</v>
      </c>
      <c r="AH325" s="185">
        <v>0</v>
      </c>
      <c r="AI325" s="185" t="s">
        <v>1554</v>
      </c>
      <c r="AJ325" s="185">
        <v>101</v>
      </c>
      <c r="AK325" s="185">
        <v>3</v>
      </c>
      <c r="AL325" s="185" t="s">
        <v>1485</v>
      </c>
      <c r="AM325" s="185">
        <v>0</v>
      </c>
      <c r="AN325" s="185">
        <v>0</v>
      </c>
      <c r="AO325" s="185">
        <v>2</v>
      </c>
      <c r="AP325" s="185">
        <v>1</v>
      </c>
      <c r="AQ325" s="185" t="str">
        <f t="shared" si="21"/>
        <v xml:space="preserve"> </v>
      </c>
      <c r="AR325" s="185" t="str">
        <f t="shared" si="22"/>
        <v xml:space="preserve"> </v>
      </c>
      <c r="AS325" s="185" t="str">
        <f t="shared" si="23"/>
        <v xml:space="preserve">10 CT 0 0 N1   </v>
      </c>
    </row>
    <row r="326" spans="1:45" hidden="1" outlineLevel="3" x14ac:dyDescent="0.25">
      <c r="A326" s="185">
        <v>1</v>
      </c>
      <c r="B326" s="185">
        <v>5300008551</v>
      </c>
      <c r="C326" s="185" t="s">
        <v>1495</v>
      </c>
      <c r="D326" s="185" t="s">
        <v>1582</v>
      </c>
      <c r="E326" s="185">
        <v>656000</v>
      </c>
      <c r="F326" s="186">
        <v>413571.56</v>
      </c>
      <c r="G326" s="185">
        <v>12454.81</v>
      </c>
      <c r="H326" s="185">
        <v>0</v>
      </c>
      <c r="I326" s="185">
        <v>0</v>
      </c>
      <c r="J326" s="185">
        <v>92321</v>
      </c>
      <c r="K326" s="185">
        <v>0</v>
      </c>
      <c r="L326" s="185">
        <v>0</v>
      </c>
      <c r="M326" s="185">
        <v>5.2499999999999998E-2</v>
      </c>
      <c r="N326" s="185">
        <v>0</v>
      </c>
      <c r="O326" s="185">
        <v>0</v>
      </c>
      <c r="Q326" s="185">
        <v>0</v>
      </c>
      <c r="R326" s="185">
        <v>0</v>
      </c>
      <c r="S326" s="185">
        <v>0</v>
      </c>
      <c r="U326" s="185">
        <v>0</v>
      </c>
      <c r="V326" s="185">
        <v>0</v>
      </c>
      <c r="W326" s="185">
        <v>0</v>
      </c>
      <c r="Y326" s="185">
        <v>3.5000000000000003E-2</v>
      </c>
      <c r="Z326" s="185">
        <v>60</v>
      </c>
      <c r="AA326" s="185" t="s">
        <v>1483</v>
      </c>
      <c r="AB326" s="185">
        <v>0</v>
      </c>
      <c r="AC326" s="185">
        <v>1</v>
      </c>
      <c r="AD326" s="185">
        <v>0</v>
      </c>
      <c r="AF326" s="185" t="s">
        <v>1485</v>
      </c>
      <c r="AG326" s="185">
        <v>10</v>
      </c>
      <c r="AH326" s="185">
        <v>0</v>
      </c>
      <c r="AI326" s="185" t="s">
        <v>1554</v>
      </c>
      <c r="AJ326" s="185">
        <v>200</v>
      </c>
      <c r="AK326" s="185">
        <v>14</v>
      </c>
      <c r="AL326" s="185" t="s">
        <v>1485</v>
      </c>
      <c r="AM326" s="185">
        <v>0</v>
      </c>
      <c r="AN326" s="185">
        <v>0</v>
      </c>
      <c r="AO326" s="185">
        <v>2</v>
      </c>
      <c r="AP326" s="185">
        <v>1</v>
      </c>
      <c r="AQ326" s="185" t="str">
        <f t="shared" si="21"/>
        <v xml:space="preserve"> </v>
      </c>
      <c r="AR326" s="185" t="str">
        <f t="shared" si="22"/>
        <v xml:space="preserve"> </v>
      </c>
      <c r="AS326" s="185" t="str">
        <f t="shared" si="23"/>
        <v xml:space="preserve">10 CT 0 0 N1   </v>
      </c>
    </row>
    <row r="327" spans="1:45" hidden="1" outlineLevel="3" x14ac:dyDescent="0.25">
      <c r="A327" s="185">
        <v>1</v>
      </c>
      <c r="B327" s="185">
        <v>5300008632</v>
      </c>
      <c r="C327" s="185" t="s">
        <v>1559</v>
      </c>
      <c r="D327" s="185" t="s">
        <v>1582</v>
      </c>
      <c r="E327" s="185">
        <v>250000</v>
      </c>
      <c r="F327" s="186">
        <v>177593.33</v>
      </c>
      <c r="G327" s="185">
        <v>4034.5</v>
      </c>
      <c r="H327" s="185">
        <v>0</v>
      </c>
      <c r="I327" s="185">
        <v>0</v>
      </c>
      <c r="J327" s="185">
        <v>101422</v>
      </c>
      <c r="K327" s="185">
        <v>0</v>
      </c>
      <c r="L327" s="185">
        <v>0</v>
      </c>
      <c r="M327" s="185">
        <v>0.05</v>
      </c>
      <c r="N327" s="185">
        <v>0</v>
      </c>
      <c r="O327" s="185">
        <v>0</v>
      </c>
      <c r="Q327" s="185">
        <v>0</v>
      </c>
      <c r="R327" s="185">
        <v>0</v>
      </c>
      <c r="S327" s="185">
        <v>0</v>
      </c>
      <c r="U327" s="185">
        <v>0</v>
      </c>
      <c r="V327" s="185">
        <v>0</v>
      </c>
      <c r="W327" s="185">
        <v>0</v>
      </c>
      <c r="Y327" s="185">
        <v>0</v>
      </c>
      <c r="Z327" s="185">
        <v>72</v>
      </c>
      <c r="AA327" s="185" t="s">
        <v>1483</v>
      </c>
      <c r="AB327" s="185">
        <v>0</v>
      </c>
      <c r="AC327" s="185">
        <v>1</v>
      </c>
      <c r="AD327" s="185">
        <v>0</v>
      </c>
      <c r="AF327" s="185" t="s">
        <v>1485</v>
      </c>
      <c r="AG327" s="185">
        <v>10</v>
      </c>
      <c r="AH327" s="185">
        <v>0</v>
      </c>
      <c r="AI327" s="185" t="s">
        <v>1554</v>
      </c>
      <c r="AJ327" s="185">
        <v>200</v>
      </c>
      <c r="AK327" s="185">
        <v>11</v>
      </c>
      <c r="AL327" s="185" t="s">
        <v>1485</v>
      </c>
      <c r="AM327" s="185">
        <v>0</v>
      </c>
      <c r="AN327" s="185">
        <v>0</v>
      </c>
      <c r="AO327" s="185">
        <v>2</v>
      </c>
      <c r="AP327" s="185">
        <v>1</v>
      </c>
      <c r="AQ327" s="185" t="str">
        <f t="shared" si="21"/>
        <v xml:space="preserve"> </v>
      </c>
      <c r="AR327" s="185" t="str">
        <f t="shared" si="22"/>
        <v xml:space="preserve"> </v>
      </c>
      <c r="AS327" s="185" t="str">
        <f t="shared" si="23"/>
        <v xml:space="preserve">10 CT 0 0 N1   </v>
      </c>
    </row>
    <row r="328" spans="1:45" hidden="1" outlineLevel="3" x14ac:dyDescent="0.25">
      <c r="A328" s="185">
        <v>1</v>
      </c>
      <c r="B328" s="185">
        <v>5300008659</v>
      </c>
      <c r="C328" s="185" t="s">
        <v>1509</v>
      </c>
      <c r="D328" s="185" t="s">
        <v>1582</v>
      </c>
      <c r="E328" s="185">
        <v>1840000</v>
      </c>
      <c r="F328" s="186">
        <v>1265000</v>
      </c>
      <c r="G328" s="185">
        <v>0</v>
      </c>
      <c r="H328" s="185">
        <v>0</v>
      </c>
      <c r="I328" s="185">
        <v>0</v>
      </c>
      <c r="J328" s="185">
        <v>110121</v>
      </c>
      <c r="K328" s="185">
        <v>0</v>
      </c>
      <c r="L328" s="185">
        <v>0</v>
      </c>
      <c r="M328" s="185">
        <v>3.5000000000000003E-2</v>
      </c>
      <c r="N328" s="185">
        <v>0</v>
      </c>
      <c r="O328" s="185">
        <v>0</v>
      </c>
      <c r="Q328" s="185">
        <v>0</v>
      </c>
      <c r="R328" s="185">
        <v>0</v>
      </c>
      <c r="S328" s="185">
        <v>0</v>
      </c>
      <c r="U328" s="185">
        <v>0</v>
      </c>
      <c r="V328" s="185">
        <v>0</v>
      </c>
      <c r="W328" s="185">
        <v>0</v>
      </c>
      <c r="Y328" s="185">
        <v>0</v>
      </c>
      <c r="Z328" s="185">
        <v>60</v>
      </c>
      <c r="AA328" s="185" t="s">
        <v>1483</v>
      </c>
      <c r="AB328" s="185">
        <v>0</v>
      </c>
      <c r="AC328" s="185">
        <v>1</v>
      </c>
      <c r="AD328" s="185">
        <v>2</v>
      </c>
      <c r="AF328" s="185" t="s">
        <v>1485</v>
      </c>
      <c r="AG328" s="185">
        <v>10</v>
      </c>
      <c r="AH328" s="185">
        <v>0</v>
      </c>
      <c r="AI328" s="185" t="s">
        <v>1554</v>
      </c>
      <c r="AJ328" s="185">
        <v>200</v>
      </c>
      <c r="AK328" s="185">
        <v>16</v>
      </c>
      <c r="AL328" s="185" t="s">
        <v>1485</v>
      </c>
      <c r="AM328" s="185">
        <v>0</v>
      </c>
      <c r="AN328" s="185">
        <v>0</v>
      </c>
      <c r="AO328" s="185">
        <v>2</v>
      </c>
      <c r="AP328" s="185">
        <v>1</v>
      </c>
      <c r="AQ328" s="185" t="str">
        <f t="shared" si="21"/>
        <v xml:space="preserve"> </v>
      </c>
      <c r="AR328" s="185" t="str">
        <f t="shared" si="22"/>
        <v xml:space="preserve"> </v>
      </c>
      <c r="AS328" s="185" t="str">
        <f t="shared" si="23"/>
        <v xml:space="preserve">10 CT 0 0 N1   </v>
      </c>
    </row>
    <row r="329" spans="1:45" hidden="1" outlineLevel="3" x14ac:dyDescent="0.25">
      <c r="A329" s="185">
        <v>1</v>
      </c>
      <c r="B329" s="185">
        <v>5300008692</v>
      </c>
      <c r="C329" s="185" t="s">
        <v>1509</v>
      </c>
      <c r="D329" s="185" t="s">
        <v>1582</v>
      </c>
      <c r="E329" s="185">
        <v>66283</v>
      </c>
      <c r="F329" s="186">
        <v>43770.53</v>
      </c>
      <c r="G329" s="185">
        <v>1252.9000000000001</v>
      </c>
      <c r="H329" s="185">
        <v>0</v>
      </c>
      <c r="I329" s="185">
        <v>0</v>
      </c>
      <c r="J329" s="185">
        <v>111821</v>
      </c>
      <c r="K329" s="185">
        <v>0</v>
      </c>
      <c r="L329" s="185">
        <v>0</v>
      </c>
      <c r="M329" s="185">
        <v>0.05</v>
      </c>
      <c r="N329" s="185">
        <v>0</v>
      </c>
      <c r="O329" s="185">
        <v>0</v>
      </c>
      <c r="Q329" s="185">
        <v>0</v>
      </c>
      <c r="R329" s="185">
        <v>0</v>
      </c>
      <c r="S329" s="185">
        <v>0</v>
      </c>
      <c r="U329" s="185">
        <v>0</v>
      </c>
      <c r="V329" s="185">
        <v>0</v>
      </c>
      <c r="W329" s="185">
        <v>0</v>
      </c>
      <c r="Y329" s="185">
        <v>0</v>
      </c>
      <c r="Z329" s="185">
        <v>60</v>
      </c>
      <c r="AA329" s="185" t="s">
        <v>1483</v>
      </c>
      <c r="AB329" s="185">
        <v>0</v>
      </c>
      <c r="AC329" s="185">
        <v>1</v>
      </c>
      <c r="AD329" s="185">
        <v>0</v>
      </c>
      <c r="AF329" s="185" t="s">
        <v>1485</v>
      </c>
      <c r="AG329" s="185">
        <v>10</v>
      </c>
      <c r="AH329" s="185">
        <v>0</v>
      </c>
      <c r="AI329" s="185" t="s">
        <v>1554</v>
      </c>
      <c r="AJ329" s="185">
        <v>200</v>
      </c>
      <c r="AK329" s="185">
        <v>11</v>
      </c>
      <c r="AL329" s="185" t="s">
        <v>1485</v>
      </c>
      <c r="AM329" s="185">
        <v>0</v>
      </c>
      <c r="AN329" s="185">
        <v>0</v>
      </c>
      <c r="AO329" s="185">
        <v>2</v>
      </c>
      <c r="AP329" s="185">
        <v>1</v>
      </c>
      <c r="AQ329" s="185" t="str">
        <f t="shared" si="21"/>
        <v xml:space="preserve"> </v>
      </c>
      <c r="AR329" s="185" t="str">
        <f t="shared" si="22"/>
        <v xml:space="preserve"> </v>
      </c>
      <c r="AS329" s="185" t="str">
        <f t="shared" si="23"/>
        <v xml:space="preserve">10 CT 0 0 N1   </v>
      </c>
    </row>
    <row r="330" spans="1:45" hidden="1" outlineLevel="3" x14ac:dyDescent="0.25">
      <c r="A330" s="185">
        <v>1</v>
      </c>
      <c r="B330" s="185">
        <v>5300008702</v>
      </c>
      <c r="C330" s="185" t="s">
        <v>1502</v>
      </c>
      <c r="D330" s="185" t="s">
        <v>1582</v>
      </c>
      <c r="E330" s="185">
        <v>300000</v>
      </c>
      <c r="F330" s="186">
        <v>174605.58</v>
      </c>
      <c r="G330" s="185">
        <v>6781.17</v>
      </c>
      <c r="H330" s="185">
        <v>0</v>
      </c>
      <c r="I330" s="185">
        <v>0</v>
      </c>
      <c r="J330" s="185">
        <v>120220</v>
      </c>
      <c r="K330" s="185">
        <v>0</v>
      </c>
      <c r="L330" s="185">
        <v>0</v>
      </c>
      <c r="M330" s="185">
        <v>0.04</v>
      </c>
      <c r="N330" s="185">
        <v>0</v>
      </c>
      <c r="O330" s="185">
        <v>0</v>
      </c>
      <c r="Q330" s="185">
        <v>0</v>
      </c>
      <c r="R330" s="185">
        <v>0</v>
      </c>
      <c r="S330" s="185">
        <v>0</v>
      </c>
      <c r="U330" s="185">
        <v>0</v>
      </c>
      <c r="V330" s="185">
        <v>0</v>
      </c>
      <c r="W330" s="185">
        <v>0</v>
      </c>
      <c r="Y330" s="185">
        <v>0</v>
      </c>
      <c r="Z330" s="185">
        <v>48</v>
      </c>
      <c r="AA330" s="185" t="s">
        <v>1483</v>
      </c>
      <c r="AB330" s="185">
        <v>0</v>
      </c>
      <c r="AC330" s="185">
        <v>1</v>
      </c>
      <c r="AD330" s="185">
        <v>0</v>
      </c>
      <c r="AF330" s="185" t="s">
        <v>1485</v>
      </c>
      <c r="AG330" s="185">
        <v>10</v>
      </c>
      <c r="AH330" s="185">
        <v>0</v>
      </c>
      <c r="AI330" s="185" t="s">
        <v>1554</v>
      </c>
      <c r="AJ330" s="185">
        <v>200</v>
      </c>
      <c r="AK330" s="185">
        <v>16</v>
      </c>
      <c r="AL330" s="185" t="s">
        <v>1485</v>
      </c>
      <c r="AM330" s="185">
        <v>0</v>
      </c>
      <c r="AN330" s="185">
        <v>0</v>
      </c>
      <c r="AO330" s="185">
        <v>2</v>
      </c>
      <c r="AP330" s="185">
        <v>1</v>
      </c>
      <c r="AQ330" s="185" t="str">
        <f t="shared" si="21"/>
        <v xml:space="preserve"> </v>
      </c>
      <c r="AR330" s="185" t="str">
        <f t="shared" si="22"/>
        <v xml:space="preserve"> </v>
      </c>
      <c r="AS330" s="185" t="str">
        <f t="shared" si="23"/>
        <v xml:space="preserve">10 CT 0 0 N1   </v>
      </c>
    </row>
    <row r="331" spans="1:45" hidden="1" outlineLevel="3" x14ac:dyDescent="0.25">
      <c r="A331" s="185">
        <v>1</v>
      </c>
      <c r="B331" s="185">
        <v>5300008710</v>
      </c>
      <c r="C331" s="185" t="s">
        <v>1559</v>
      </c>
      <c r="D331" s="185" t="s">
        <v>1582</v>
      </c>
      <c r="E331" s="185">
        <v>125000</v>
      </c>
      <c r="F331" s="186">
        <v>84681.29</v>
      </c>
      <c r="G331" s="185">
        <v>2348.29</v>
      </c>
      <c r="H331" s="185">
        <v>0</v>
      </c>
      <c r="I331" s="185">
        <v>0</v>
      </c>
      <c r="J331" s="185">
        <v>111021</v>
      </c>
      <c r="K331" s="185">
        <v>0</v>
      </c>
      <c r="L331" s="185">
        <v>0</v>
      </c>
      <c r="M331" s="185">
        <v>4.7500000000000001E-2</v>
      </c>
      <c r="N331" s="185">
        <v>0</v>
      </c>
      <c r="O331" s="185">
        <v>0</v>
      </c>
      <c r="Q331" s="185">
        <v>0</v>
      </c>
      <c r="R331" s="185">
        <v>0</v>
      </c>
      <c r="S331" s="185">
        <v>0</v>
      </c>
      <c r="U331" s="185">
        <v>0</v>
      </c>
      <c r="V331" s="185">
        <v>0</v>
      </c>
      <c r="W331" s="185">
        <v>0</v>
      </c>
      <c r="Y331" s="185">
        <v>0</v>
      </c>
      <c r="Z331" s="185">
        <v>60</v>
      </c>
      <c r="AA331" s="185" t="s">
        <v>1483</v>
      </c>
      <c r="AB331" s="185">
        <v>0</v>
      </c>
      <c r="AC331" s="185">
        <v>1</v>
      </c>
      <c r="AD331" s="185">
        <v>0</v>
      </c>
      <c r="AF331" s="185" t="s">
        <v>1485</v>
      </c>
      <c r="AG331" s="185">
        <v>10</v>
      </c>
      <c r="AH331" s="185">
        <v>0</v>
      </c>
      <c r="AI331" s="185" t="s">
        <v>1554</v>
      </c>
      <c r="AJ331" s="185">
        <v>102</v>
      </c>
      <c r="AK331" s="185">
        <v>4</v>
      </c>
      <c r="AL331" s="185" t="s">
        <v>1485</v>
      </c>
      <c r="AM331" s="185">
        <v>0</v>
      </c>
      <c r="AN331" s="185">
        <v>0</v>
      </c>
      <c r="AO331" s="185">
        <v>2</v>
      </c>
      <c r="AP331" s="185">
        <v>1</v>
      </c>
      <c r="AQ331" s="185" t="str">
        <f t="shared" si="21"/>
        <v xml:space="preserve"> </v>
      </c>
      <c r="AR331" s="185" t="str">
        <f t="shared" si="22"/>
        <v xml:space="preserve"> </v>
      </c>
      <c r="AS331" s="185" t="str">
        <f t="shared" si="23"/>
        <v xml:space="preserve">10 CT 0 0 N1   </v>
      </c>
    </row>
    <row r="332" spans="1:45" hidden="1" outlineLevel="3" x14ac:dyDescent="0.25">
      <c r="A332" s="185">
        <v>1</v>
      </c>
      <c r="B332" s="185">
        <v>5300008745</v>
      </c>
      <c r="C332" s="185" t="s">
        <v>1563</v>
      </c>
      <c r="D332" s="185" t="s">
        <v>1582</v>
      </c>
      <c r="E332" s="185">
        <v>397300</v>
      </c>
      <c r="F332" s="186">
        <v>171308.03</v>
      </c>
      <c r="G332" s="185">
        <v>11784.28</v>
      </c>
      <c r="H332" s="185">
        <v>0</v>
      </c>
      <c r="I332" s="185">
        <v>0</v>
      </c>
      <c r="J332" s="185">
        <v>120719</v>
      </c>
      <c r="K332" s="185">
        <v>0</v>
      </c>
      <c r="L332" s="185">
        <v>0</v>
      </c>
      <c r="M332" s="185">
        <v>4.2500000000000003E-2</v>
      </c>
      <c r="N332" s="185">
        <v>0</v>
      </c>
      <c r="O332" s="185">
        <v>0</v>
      </c>
      <c r="Q332" s="185">
        <v>0</v>
      </c>
      <c r="R332" s="185">
        <v>0</v>
      </c>
      <c r="S332" s="185">
        <v>0</v>
      </c>
      <c r="U332" s="185">
        <v>0</v>
      </c>
      <c r="V332" s="185">
        <v>0</v>
      </c>
      <c r="W332" s="185">
        <v>0</v>
      </c>
      <c r="Y332" s="185">
        <v>0</v>
      </c>
      <c r="Z332" s="185">
        <v>36</v>
      </c>
      <c r="AA332" s="185" t="s">
        <v>1483</v>
      </c>
      <c r="AB332" s="185">
        <v>0</v>
      </c>
      <c r="AC332" s="185">
        <v>1</v>
      </c>
      <c r="AD332" s="185">
        <v>0</v>
      </c>
      <c r="AF332" s="185" t="s">
        <v>1485</v>
      </c>
      <c r="AG332" s="185">
        <v>10</v>
      </c>
      <c r="AH332" s="185">
        <v>0</v>
      </c>
      <c r="AI332" s="185" t="s">
        <v>1554</v>
      </c>
      <c r="AJ332" s="185">
        <v>200</v>
      </c>
      <c r="AK332" s="185">
        <v>14</v>
      </c>
      <c r="AL332" s="185" t="s">
        <v>1485</v>
      </c>
      <c r="AM332" s="185">
        <v>0</v>
      </c>
      <c r="AN332" s="185">
        <v>0</v>
      </c>
      <c r="AO332" s="185">
        <v>2</v>
      </c>
      <c r="AP332" s="185">
        <v>1</v>
      </c>
      <c r="AQ332" s="185" t="str">
        <f t="shared" si="21"/>
        <v xml:space="preserve"> </v>
      </c>
      <c r="AR332" s="185" t="str">
        <f t="shared" si="22"/>
        <v xml:space="preserve"> </v>
      </c>
      <c r="AS332" s="185" t="str">
        <f t="shared" si="23"/>
        <v xml:space="preserve">10 CT 0 0 N1   </v>
      </c>
    </row>
    <row r="333" spans="1:45" hidden="1" outlineLevel="3" x14ac:dyDescent="0.25">
      <c r="A333" s="185">
        <v>1</v>
      </c>
      <c r="B333" s="185">
        <v>5300008753</v>
      </c>
      <c r="C333" s="185" t="s">
        <v>1563</v>
      </c>
      <c r="D333" s="185" t="s">
        <v>1582</v>
      </c>
      <c r="E333" s="185">
        <v>53000</v>
      </c>
      <c r="F333" s="186">
        <v>6817.13</v>
      </c>
      <c r="G333" s="185">
        <v>2308.7600000000002</v>
      </c>
      <c r="H333" s="185">
        <v>0</v>
      </c>
      <c r="I333" s="185">
        <v>0</v>
      </c>
      <c r="J333" s="185">
        <v>120718</v>
      </c>
      <c r="K333" s="185">
        <v>0</v>
      </c>
      <c r="L333" s="185">
        <v>0</v>
      </c>
      <c r="M333" s="185">
        <v>4.2500000000000003E-2</v>
      </c>
      <c r="N333" s="185">
        <v>0</v>
      </c>
      <c r="O333" s="185">
        <v>0</v>
      </c>
      <c r="Q333" s="185">
        <v>0</v>
      </c>
      <c r="R333" s="185">
        <v>0</v>
      </c>
      <c r="S333" s="185">
        <v>0</v>
      </c>
      <c r="U333" s="185">
        <v>0</v>
      </c>
      <c r="V333" s="185">
        <v>0</v>
      </c>
      <c r="W333" s="185">
        <v>0</v>
      </c>
      <c r="Y333" s="185">
        <v>0</v>
      </c>
      <c r="Z333" s="185">
        <v>24</v>
      </c>
      <c r="AA333" s="185" t="s">
        <v>1483</v>
      </c>
      <c r="AB333" s="185">
        <v>0</v>
      </c>
      <c r="AC333" s="185">
        <v>1</v>
      </c>
      <c r="AD333" s="185">
        <v>0</v>
      </c>
      <c r="AF333" s="185" t="s">
        <v>1485</v>
      </c>
      <c r="AG333" s="185">
        <v>10</v>
      </c>
      <c r="AH333" s="185">
        <v>0</v>
      </c>
      <c r="AI333" s="185" t="s">
        <v>1554</v>
      </c>
      <c r="AJ333" s="185">
        <v>200</v>
      </c>
      <c r="AK333" s="185">
        <v>14</v>
      </c>
      <c r="AL333" s="185" t="s">
        <v>1485</v>
      </c>
      <c r="AM333" s="185">
        <v>0</v>
      </c>
      <c r="AN333" s="185">
        <v>0</v>
      </c>
      <c r="AO333" s="185">
        <v>2</v>
      </c>
      <c r="AP333" s="185">
        <v>1</v>
      </c>
      <c r="AQ333" s="185" t="str">
        <f t="shared" si="21"/>
        <v xml:space="preserve"> </v>
      </c>
      <c r="AR333" s="185" t="str">
        <f t="shared" si="22"/>
        <v xml:space="preserve"> </v>
      </c>
      <c r="AS333" s="185" t="str">
        <f t="shared" si="23"/>
        <v xml:space="preserve">10 CT 0 0 N1   </v>
      </c>
    </row>
    <row r="334" spans="1:45" hidden="1" outlineLevel="3" x14ac:dyDescent="0.25">
      <c r="A334" s="185">
        <v>1</v>
      </c>
      <c r="B334" s="185">
        <v>5400007821</v>
      </c>
      <c r="C334" s="185" t="s">
        <v>1563</v>
      </c>
      <c r="D334" s="185" t="s">
        <v>1582</v>
      </c>
      <c r="E334" s="185">
        <v>500000</v>
      </c>
      <c r="F334" s="186">
        <v>80441.08</v>
      </c>
      <c r="G334" s="185">
        <v>1965.06</v>
      </c>
      <c r="H334" s="185">
        <v>0</v>
      </c>
      <c r="I334" s="185">
        <v>0</v>
      </c>
      <c r="J334" s="185">
        <v>60122</v>
      </c>
      <c r="K334" s="185">
        <v>0</v>
      </c>
      <c r="L334" s="185">
        <v>0</v>
      </c>
      <c r="M334" s="185">
        <v>0.05</v>
      </c>
      <c r="N334" s="185">
        <v>0</v>
      </c>
      <c r="O334" s="185">
        <v>0</v>
      </c>
      <c r="Q334" s="185">
        <v>0</v>
      </c>
      <c r="R334" s="185">
        <v>0</v>
      </c>
      <c r="S334" s="185">
        <v>0</v>
      </c>
      <c r="U334" s="185">
        <v>0</v>
      </c>
      <c r="V334" s="185">
        <v>0</v>
      </c>
      <c r="W334" s="185">
        <v>0</v>
      </c>
      <c r="Y334" s="185">
        <v>4.2500000000000003E-2</v>
      </c>
      <c r="Z334" s="185">
        <v>12</v>
      </c>
      <c r="AA334" s="185" t="s">
        <v>1483</v>
      </c>
      <c r="AB334" s="185">
        <v>0</v>
      </c>
      <c r="AC334" s="185">
        <v>1</v>
      </c>
      <c r="AD334" s="185">
        <v>0</v>
      </c>
      <c r="AF334" s="185" t="s">
        <v>1485</v>
      </c>
      <c r="AG334" s="185">
        <v>10</v>
      </c>
      <c r="AH334" s="185">
        <v>0</v>
      </c>
      <c r="AI334" s="185" t="s">
        <v>1554</v>
      </c>
      <c r="AJ334" s="185">
        <v>205</v>
      </c>
      <c r="AK334" s="185">
        <v>14</v>
      </c>
      <c r="AL334" s="185" t="s">
        <v>1485</v>
      </c>
      <c r="AM334" s="185">
        <v>0</v>
      </c>
      <c r="AN334" s="185">
        <v>0</v>
      </c>
      <c r="AO334" s="185">
        <v>2</v>
      </c>
      <c r="AP334" s="185">
        <v>1</v>
      </c>
      <c r="AQ334" s="185" t="str">
        <f t="shared" si="21"/>
        <v xml:space="preserve"> </v>
      </c>
      <c r="AR334" s="185" t="str">
        <f t="shared" si="22"/>
        <v xml:space="preserve"> </v>
      </c>
      <c r="AS334" s="185" t="str">
        <f t="shared" si="23"/>
        <v xml:space="preserve">10 CT 0 0 N1   </v>
      </c>
    </row>
    <row r="335" spans="1:45" hidden="1" outlineLevel="3" x14ac:dyDescent="0.25">
      <c r="A335" s="185">
        <v>1</v>
      </c>
      <c r="B335" s="185">
        <v>5300008818</v>
      </c>
      <c r="C335" s="185" t="s">
        <v>1499</v>
      </c>
      <c r="D335" s="185" t="s">
        <v>1582</v>
      </c>
      <c r="E335" s="185">
        <v>1850000</v>
      </c>
      <c r="F335" s="186">
        <v>1541666.6</v>
      </c>
      <c r="G335" s="185">
        <v>15416.67</v>
      </c>
      <c r="H335" s="185">
        <v>0</v>
      </c>
      <c r="I335" s="185">
        <v>0</v>
      </c>
      <c r="J335" s="185">
        <v>122921</v>
      </c>
      <c r="K335" s="185">
        <v>0</v>
      </c>
      <c r="L335" s="185">
        <v>0</v>
      </c>
      <c r="M335" s="185">
        <v>0.05</v>
      </c>
      <c r="N335" s="185">
        <v>0</v>
      </c>
      <c r="O335" s="185">
        <v>0</v>
      </c>
      <c r="Q335" s="185">
        <v>0</v>
      </c>
      <c r="R335" s="185">
        <v>0</v>
      </c>
      <c r="S335" s="185">
        <v>0</v>
      </c>
      <c r="U335" s="185">
        <v>0</v>
      </c>
      <c r="V335" s="185">
        <v>0</v>
      </c>
      <c r="W335" s="185">
        <v>0</v>
      </c>
      <c r="Y335" s="185">
        <v>0</v>
      </c>
      <c r="Z335" s="185">
        <v>60</v>
      </c>
      <c r="AA335" s="185" t="s">
        <v>1483</v>
      </c>
      <c r="AB335" s="185">
        <v>0</v>
      </c>
      <c r="AC335" s="185">
        <v>1</v>
      </c>
      <c r="AD335" s="185">
        <v>1</v>
      </c>
      <c r="AF335" s="185" t="s">
        <v>1485</v>
      </c>
      <c r="AG335" s="185">
        <v>10</v>
      </c>
      <c r="AH335" s="185">
        <v>0</v>
      </c>
      <c r="AI335" s="185" t="s">
        <v>1554</v>
      </c>
      <c r="AJ335" s="185">
        <v>200</v>
      </c>
      <c r="AK335" s="185">
        <v>16</v>
      </c>
      <c r="AL335" s="185" t="s">
        <v>1485</v>
      </c>
      <c r="AM335" s="185">
        <v>0</v>
      </c>
      <c r="AN335" s="185">
        <v>0</v>
      </c>
      <c r="AO335" s="185">
        <v>2</v>
      </c>
      <c r="AP335" s="185">
        <v>1</v>
      </c>
      <c r="AQ335" s="185" t="str">
        <f t="shared" si="21"/>
        <v xml:space="preserve"> </v>
      </c>
      <c r="AR335" s="185" t="str">
        <f t="shared" si="22"/>
        <v xml:space="preserve"> </v>
      </c>
      <c r="AS335" s="185" t="str">
        <f t="shared" si="23"/>
        <v xml:space="preserve">10 CT 0 0 N1   </v>
      </c>
    </row>
    <row r="336" spans="1:45" hidden="1" outlineLevel="3" x14ac:dyDescent="0.25">
      <c r="A336" s="185">
        <v>1</v>
      </c>
      <c r="B336" s="185">
        <v>5300008834</v>
      </c>
      <c r="C336" s="185" t="s">
        <v>1571</v>
      </c>
      <c r="D336" s="185" t="s">
        <v>1582</v>
      </c>
      <c r="E336" s="185">
        <v>12500000</v>
      </c>
      <c r="F336" s="186">
        <v>8712293.1899999995</v>
      </c>
      <c r="G336" s="185">
        <v>239203.26</v>
      </c>
      <c r="H336" s="185">
        <v>0</v>
      </c>
      <c r="I336" s="185">
        <v>0</v>
      </c>
      <c r="J336" s="185">
        <v>10622</v>
      </c>
      <c r="K336" s="185">
        <v>0</v>
      </c>
      <c r="L336" s="185">
        <v>0</v>
      </c>
      <c r="M336" s="185">
        <v>5.5E-2</v>
      </c>
      <c r="N336" s="185">
        <v>0</v>
      </c>
      <c r="O336" s="185">
        <v>0</v>
      </c>
      <c r="Q336" s="185">
        <v>0</v>
      </c>
      <c r="R336" s="185">
        <v>0</v>
      </c>
      <c r="S336" s="185">
        <v>0</v>
      </c>
      <c r="U336" s="185">
        <v>0</v>
      </c>
      <c r="V336" s="185">
        <v>0</v>
      </c>
      <c r="W336" s="185">
        <v>0</v>
      </c>
      <c r="Y336" s="185">
        <v>0</v>
      </c>
      <c r="Z336" s="185">
        <v>60</v>
      </c>
      <c r="AA336" s="185" t="s">
        <v>1483</v>
      </c>
      <c r="AB336" s="185">
        <v>0</v>
      </c>
      <c r="AC336" s="185">
        <v>1</v>
      </c>
      <c r="AD336" s="185">
        <v>0</v>
      </c>
      <c r="AE336" s="185" t="s">
        <v>1560</v>
      </c>
      <c r="AF336" s="185" t="s">
        <v>1485</v>
      </c>
      <c r="AG336" s="185">
        <v>10</v>
      </c>
      <c r="AH336" s="185">
        <v>0</v>
      </c>
      <c r="AI336" s="185" t="s">
        <v>1554</v>
      </c>
      <c r="AJ336" s="185">
        <v>200</v>
      </c>
      <c r="AK336" s="185">
        <v>16</v>
      </c>
      <c r="AL336" s="185" t="s">
        <v>1485</v>
      </c>
      <c r="AM336" s="185">
        <v>0.27250000000000002</v>
      </c>
      <c r="AN336" s="185">
        <v>0.30214298148522201</v>
      </c>
      <c r="AO336" s="185">
        <v>2</v>
      </c>
      <c r="AP336" s="185">
        <v>1</v>
      </c>
      <c r="AQ336" s="185" t="str">
        <f t="shared" si="21"/>
        <v xml:space="preserve"> </v>
      </c>
      <c r="AR336" s="185" t="str">
        <f t="shared" si="22"/>
        <v xml:space="preserve"> </v>
      </c>
      <c r="AS336" s="185" t="str">
        <f t="shared" si="23"/>
        <v xml:space="preserve">10 CT 0 0 N1   </v>
      </c>
    </row>
    <row r="337" spans="1:45" hidden="1" outlineLevel="3" x14ac:dyDescent="0.25">
      <c r="A337" s="185">
        <v>1</v>
      </c>
      <c r="B337" s="185">
        <v>5300008842</v>
      </c>
      <c r="C337" s="185" t="s">
        <v>1561</v>
      </c>
      <c r="D337" s="185" t="s">
        <v>1582</v>
      </c>
      <c r="E337" s="185">
        <v>150000</v>
      </c>
      <c r="F337" s="186">
        <v>103921.86</v>
      </c>
      <c r="G337" s="185">
        <v>2817.89</v>
      </c>
      <c r="H337" s="185">
        <v>0</v>
      </c>
      <c r="I337" s="185">
        <v>0</v>
      </c>
      <c r="J337" s="185">
        <v>11122</v>
      </c>
      <c r="K337" s="185">
        <v>0</v>
      </c>
      <c r="L337" s="185">
        <v>0</v>
      </c>
      <c r="M337" s="185">
        <v>4.7500000000000001E-2</v>
      </c>
      <c r="N337" s="185">
        <v>0</v>
      </c>
      <c r="O337" s="185">
        <v>0</v>
      </c>
      <c r="Q337" s="185">
        <v>0</v>
      </c>
      <c r="R337" s="185">
        <v>0</v>
      </c>
      <c r="S337" s="185">
        <v>0</v>
      </c>
      <c r="U337" s="185">
        <v>0</v>
      </c>
      <c r="V337" s="185">
        <v>0</v>
      </c>
      <c r="W337" s="185">
        <v>0</v>
      </c>
      <c r="Y337" s="185">
        <v>0</v>
      </c>
      <c r="Z337" s="185">
        <v>60</v>
      </c>
      <c r="AA337" s="185" t="s">
        <v>1483</v>
      </c>
      <c r="AB337" s="185">
        <v>0</v>
      </c>
      <c r="AC337" s="185">
        <v>1</v>
      </c>
      <c r="AD337" s="185">
        <v>0</v>
      </c>
      <c r="AF337" s="185" t="s">
        <v>1485</v>
      </c>
      <c r="AG337" s="185">
        <v>10</v>
      </c>
      <c r="AH337" s="185">
        <v>0</v>
      </c>
      <c r="AI337" s="185" t="s">
        <v>1554</v>
      </c>
      <c r="AJ337" s="185">
        <v>200</v>
      </c>
      <c r="AK337" s="185">
        <v>11</v>
      </c>
      <c r="AL337" s="185" t="s">
        <v>1485</v>
      </c>
      <c r="AM337" s="185">
        <v>0</v>
      </c>
      <c r="AN337" s="185">
        <v>0</v>
      </c>
      <c r="AO337" s="185">
        <v>2</v>
      </c>
      <c r="AP337" s="185">
        <v>1</v>
      </c>
      <c r="AQ337" s="185" t="str">
        <f t="shared" si="21"/>
        <v xml:space="preserve"> </v>
      </c>
      <c r="AR337" s="185" t="str">
        <f t="shared" si="22"/>
        <v xml:space="preserve"> </v>
      </c>
      <c r="AS337" s="185" t="str">
        <f t="shared" si="23"/>
        <v xml:space="preserve">10 CT 0 0 N1   </v>
      </c>
    </row>
    <row r="338" spans="1:45" hidden="1" outlineLevel="3" x14ac:dyDescent="0.25">
      <c r="A338" s="185">
        <v>1</v>
      </c>
      <c r="B338" s="185">
        <v>5400007988</v>
      </c>
      <c r="C338" s="185" t="s">
        <v>1561</v>
      </c>
      <c r="D338" s="185" t="s">
        <v>1582</v>
      </c>
      <c r="E338" s="185">
        <v>945775.3</v>
      </c>
      <c r="F338" s="186">
        <v>821652.15</v>
      </c>
      <c r="G338" s="185">
        <v>22125</v>
      </c>
      <c r="H338" s="185">
        <v>0</v>
      </c>
      <c r="I338" s="185">
        <v>0</v>
      </c>
      <c r="J338" s="185">
        <v>13122</v>
      </c>
      <c r="K338" s="185">
        <v>0</v>
      </c>
      <c r="L338" s="185">
        <v>0</v>
      </c>
      <c r="M338" s="185">
        <v>5.8000000000000003E-2</v>
      </c>
      <c r="N338" s="185">
        <v>0</v>
      </c>
      <c r="O338" s="185">
        <v>0</v>
      </c>
      <c r="Q338" s="185">
        <v>0</v>
      </c>
      <c r="R338" s="185">
        <v>0</v>
      </c>
      <c r="S338" s="185">
        <v>0</v>
      </c>
      <c r="U338" s="185">
        <v>0</v>
      </c>
      <c r="V338" s="185">
        <v>0</v>
      </c>
      <c r="W338" s="185">
        <v>0</v>
      </c>
      <c r="Y338" s="185">
        <v>4.4999999999999998E-2</v>
      </c>
      <c r="Z338" s="185">
        <v>48</v>
      </c>
      <c r="AA338" s="185" t="s">
        <v>1483</v>
      </c>
      <c r="AB338" s="185">
        <v>0</v>
      </c>
      <c r="AC338" s="185">
        <v>1</v>
      </c>
      <c r="AD338" s="185">
        <v>0</v>
      </c>
      <c r="AF338" s="185" t="s">
        <v>1485</v>
      </c>
      <c r="AG338" s="185">
        <v>10</v>
      </c>
      <c r="AH338" s="185">
        <v>0</v>
      </c>
      <c r="AI338" s="185" t="s">
        <v>1554</v>
      </c>
      <c r="AJ338" s="185">
        <v>200</v>
      </c>
      <c r="AK338" s="185">
        <v>14</v>
      </c>
      <c r="AL338" s="185" t="s">
        <v>1485</v>
      </c>
      <c r="AM338" s="185">
        <v>0</v>
      </c>
      <c r="AN338" s="185">
        <v>0</v>
      </c>
      <c r="AO338" s="185">
        <v>2</v>
      </c>
      <c r="AP338" s="185">
        <v>1</v>
      </c>
      <c r="AQ338" s="185" t="str">
        <f t="shared" si="21"/>
        <v xml:space="preserve"> </v>
      </c>
      <c r="AR338" s="185" t="str">
        <f t="shared" si="22"/>
        <v xml:space="preserve"> </v>
      </c>
      <c r="AS338" s="185" t="str">
        <f t="shared" si="23"/>
        <v xml:space="preserve">10 CT 0 0 N1   </v>
      </c>
    </row>
    <row r="339" spans="1:45" hidden="1" outlineLevel="3" x14ac:dyDescent="0.25">
      <c r="A339" s="185">
        <v>1</v>
      </c>
      <c r="B339" s="185">
        <v>5300008907</v>
      </c>
      <c r="C339" s="185" t="s">
        <v>1502</v>
      </c>
      <c r="D339" s="185" t="s">
        <v>1582</v>
      </c>
      <c r="E339" s="185">
        <v>4250000</v>
      </c>
      <c r="F339" s="186">
        <v>2904166.73</v>
      </c>
      <c r="G339" s="185">
        <v>70833.33</v>
      </c>
      <c r="H339" s="185">
        <v>0</v>
      </c>
      <c r="I339" s="185">
        <v>0</v>
      </c>
      <c r="J339" s="185">
        <v>20122</v>
      </c>
      <c r="K339" s="185">
        <v>0</v>
      </c>
      <c r="L339" s="185">
        <v>0</v>
      </c>
      <c r="M339" s="185">
        <v>4.4999999999999998E-2</v>
      </c>
      <c r="N339" s="185">
        <v>0</v>
      </c>
      <c r="O339" s="185">
        <v>0</v>
      </c>
      <c r="Q339" s="185">
        <v>0</v>
      </c>
      <c r="R339" s="185">
        <v>0</v>
      </c>
      <c r="S339" s="185">
        <v>0</v>
      </c>
      <c r="U339" s="185">
        <v>0</v>
      </c>
      <c r="V339" s="185">
        <v>0</v>
      </c>
      <c r="W339" s="185">
        <v>0</v>
      </c>
      <c r="Y339" s="185">
        <v>0</v>
      </c>
      <c r="Z339" s="185">
        <v>60</v>
      </c>
      <c r="AA339" s="185" t="s">
        <v>1483</v>
      </c>
      <c r="AB339" s="185">
        <v>0</v>
      </c>
      <c r="AC339" s="185">
        <v>1</v>
      </c>
      <c r="AD339" s="185">
        <v>1</v>
      </c>
      <c r="AF339" s="185" t="s">
        <v>1485</v>
      </c>
      <c r="AG339" s="185">
        <v>10</v>
      </c>
      <c r="AH339" s="185">
        <v>0</v>
      </c>
      <c r="AI339" s="185" t="s">
        <v>1554</v>
      </c>
      <c r="AJ339" s="185">
        <v>200</v>
      </c>
      <c r="AK339" s="185">
        <v>16</v>
      </c>
      <c r="AL339" s="185" t="s">
        <v>1485</v>
      </c>
      <c r="AM339" s="185">
        <v>0</v>
      </c>
      <c r="AN339" s="185">
        <v>0</v>
      </c>
      <c r="AO339" s="185">
        <v>2</v>
      </c>
      <c r="AP339" s="185">
        <v>1</v>
      </c>
      <c r="AQ339" s="185" t="str">
        <f t="shared" si="21"/>
        <v xml:space="preserve"> </v>
      </c>
      <c r="AR339" s="185" t="str">
        <f t="shared" si="22"/>
        <v xml:space="preserve"> </v>
      </c>
      <c r="AS339" s="185" t="str">
        <f t="shared" si="23"/>
        <v xml:space="preserve">10 CT 0 0 N1   </v>
      </c>
    </row>
    <row r="340" spans="1:45" hidden="1" outlineLevel="3" x14ac:dyDescent="0.25">
      <c r="A340" s="185">
        <v>1</v>
      </c>
      <c r="B340" s="185">
        <v>5300008915</v>
      </c>
      <c r="C340" s="185" t="s">
        <v>1509</v>
      </c>
      <c r="D340" s="185" t="s">
        <v>1582</v>
      </c>
      <c r="E340" s="185">
        <v>146153</v>
      </c>
      <c r="F340" s="186">
        <v>101146.74</v>
      </c>
      <c r="G340" s="185">
        <v>2762.57</v>
      </c>
      <c r="H340" s="185">
        <v>0</v>
      </c>
      <c r="I340" s="185">
        <v>0</v>
      </c>
      <c r="J340" s="185">
        <v>11822</v>
      </c>
      <c r="K340" s="185">
        <v>0</v>
      </c>
      <c r="L340" s="185">
        <v>0</v>
      </c>
      <c r="M340" s="185">
        <v>0.05</v>
      </c>
      <c r="N340" s="185">
        <v>0</v>
      </c>
      <c r="O340" s="185">
        <v>0</v>
      </c>
      <c r="Q340" s="185">
        <v>0</v>
      </c>
      <c r="R340" s="185">
        <v>0</v>
      </c>
      <c r="S340" s="185">
        <v>0</v>
      </c>
      <c r="U340" s="185">
        <v>0</v>
      </c>
      <c r="V340" s="185">
        <v>0</v>
      </c>
      <c r="W340" s="185">
        <v>0</v>
      </c>
      <c r="Y340" s="185">
        <v>0</v>
      </c>
      <c r="Z340" s="185">
        <v>60</v>
      </c>
      <c r="AA340" s="185" t="s">
        <v>1483</v>
      </c>
      <c r="AB340" s="185">
        <v>0</v>
      </c>
      <c r="AC340" s="185">
        <v>1</v>
      </c>
      <c r="AD340" s="185">
        <v>0</v>
      </c>
      <c r="AF340" s="185" t="s">
        <v>1485</v>
      </c>
      <c r="AG340" s="185">
        <v>10</v>
      </c>
      <c r="AH340" s="185">
        <v>0</v>
      </c>
      <c r="AI340" s="185" t="s">
        <v>1554</v>
      </c>
      <c r="AJ340" s="185">
        <v>205</v>
      </c>
      <c r="AK340" s="185">
        <v>14</v>
      </c>
      <c r="AL340" s="185" t="s">
        <v>1485</v>
      </c>
      <c r="AM340" s="185">
        <v>0</v>
      </c>
      <c r="AN340" s="185">
        <v>0</v>
      </c>
      <c r="AO340" s="185">
        <v>2</v>
      </c>
      <c r="AP340" s="185">
        <v>1</v>
      </c>
      <c r="AQ340" s="185" t="str">
        <f t="shared" si="21"/>
        <v xml:space="preserve"> </v>
      </c>
      <c r="AR340" s="185" t="str">
        <f t="shared" si="22"/>
        <v xml:space="preserve"> </v>
      </c>
      <c r="AS340" s="185" t="str">
        <f t="shared" si="23"/>
        <v xml:space="preserve">10 CT 0 0 N1   </v>
      </c>
    </row>
    <row r="341" spans="1:45" hidden="1" outlineLevel="3" x14ac:dyDescent="0.25">
      <c r="A341" s="185">
        <v>1</v>
      </c>
      <c r="B341" s="185">
        <v>5300008923</v>
      </c>
      <c r="C341" s="185" t="s">
        <v>1502</v>
      </c>
      <c r="D341" s="185" t="s">
        <v>1582</v>
      </c>
      <c r="E341" s="185">
        <v>500000</v>
      </c>
      <c r="F341" s="186">
        <v>229816.02</v>
      </c>
      <c r="G341" s="185">
        <v>14830.16</v>
      </c>
      <c r="H341" s="185">
        <v>0</v>
      </c>
      <c r="I341" s="185">
        <v>0</v>
      </c>
      <c r="J341" s="185">
        <v>13120</v>
      </c>
      <c r="K341" s="185">
        <v>0</v>
      </c>
      <c r="L341" s="185">
        <v>0</v>
      </c>
      <c r="M341" s="185">
        <v>4.2500000000000003E-2</v>
      </c>
      <c r="N341" s="185">
        <v>0</v>
      </c>
      <c r="O341" s="185">
        <v>0</v>
      </c>
      <c r="Q341" s="185">
        <v>0</v>
      </c>
      <c r="R341" s="185">
        <v>0</v>
      </c>
      <c r="S341" s="185">
        <v>0</v>
      </c>
      <c r="U341" s="185">
        <v>0</v>
      </c>
      <c r="V341" s="185">
        <v>0</v>
      </c>
      <c r="W341" s="185">
        <v>0</v>
      </c>
      <c r="Y341" s="185">
        <v>0</v>
      </c>
      <c r="Z341" s="185">
        <v>36</v>
      </c>
      <c r="AA341" s="185" t="s">
        <v>1483</v>
      </c>
      <c r="AB341" s="185">
        <v>0</v>
      </c>
      <c r="AC341" s="185">
        <v>1</v>
      </c>
      <c r="AD341" s="185">
        <v>0</v>
      </c>
      <c r="AF341" s="185" t="s">
        <v>1485</v>
      </c>
      <c r="AG341" s="185">
        <v>10</v>
      </c>
      <c r="AH341" s="185">
        <v>0</v>
      </c>
      <c r="AI341" s="185" t="s">
        <v>1554</v>
      </c>
      <c r="AJ341" s="185">
        <v>200</v>
      </c>
      <c r="AK341" s="185">
        <v>16</v>
      </c>
      <c r="AL341" s="185" t="s">
        <v>1485</v>
      </c>
      <c r="AM341" s="185">
        <v>0</v>
      </c>
      <c r="AN341" s="185">
        <v>0</v>
      </c>
      <c r="AO341" s="185">
        <v>2</v>
      </c>
      <c r="AP341" s="185">
        <v>1</v>
      </c>
      <c r="AQ341" s="185" t="str">
        <f t="shared" si="21"/>
        <v xml:space="preserve"> </v>
      </c>
      <c r="AR341" s="185" t="str">
        <f t="shared" si="22"/>
        <v xml:space="preserve"> </v>
      </c>
      <c r="AS341" s="185" t="str">
        <f t="shared" si="23"/>
        <v xml:space="preserve">10 CT 0 0 N1   </v>
      </c>
    </row>
    <row r="342" spans="1:45" hidden="1" outlineLevel="3" x14ac:dyDescent="0.25">
      <c r="A342" s="185">
        <v>1</v>
      </c>
      <c r="B342" s="185">
        <v>5300008893</v>
      </c>
      <c r="C342" s="185" t="s">
        <v>1495</v>
      </c>
      <c r="D342" s="185" t="s">
        <v>1582</v>
      </c>
      <c r="E342" s="185">
        <v>77000</v>
      </c>
      <c r="F342" s="186">
        <v>37811.39</v>
      </c>
      <c r="G342" s="185">
        <v>2357.35</v>
      </c>
      <c r="H342" s="185">
        <v>0</v>
      </c>
      <c r="I342" s="185">
        <v>0</v>
      </c>
      <c r="J342" s="185">
        <v>20120</v>
      </c>
      <c r="K342" s="185">
        <v>0</v>
      </c>
      <c r="L342" s="185">
        <v>0</v>
      </c>
      <c r="M342" s="185">
        <v>6.25E-2</v>
      </c>
      <c r="N342" s="185">
        <v>0</v>
      </c>
      <c r="O342" s="185">
        <v>0</v>
      </c>
      <c r="Q342" s="185">
        <v>0</v>
      </c>
      <c r="R342" s="185">
        <v>0</v>
      </c>
      <c r="S342" s="185">
        <v>0</v>
      </c>
      <c r="U342" s="185">
        <v>0</v>
      </c>
      <c r="V342" s="185">
        <v>0</v>
      </c>
      <c r="W342" s="185">
        <v>0</v>
      </c>
      <c r="Y342" s="185">
        <v>0</v>
      </c>
      <c r="Z342" s="185">
        <v>36</v>
      </c>
      <c r="AA342" s="185" t="s">
        <v>1483</v>
      </c>
      <c r="AB342" s="185">
        <v>0</v>
      </c>
      <c r="AC342" s="185">
        <v>1</v>
      </c>
      <c r="AD342" s="185">
        <v>0</v>
      </c>
      <c r="AF342" s="185" t="s">
        <v>1485</v>
      </c>
      <c r="AG342" s="185">
        <v>10</v>
      </c>
      <c r="AH342" s="185">
        <v>0</v>
      </c>
      <c r="AI342" s="185" t="s">
        <v>1554</v>
      </c>
      <c r="AJ342" s="185">
        <v>200</v>
      </c>
      <c r="AK342" s="185">
        <v>11</v>
      </c>
      <c r="AL342" s="185" t="s">
        <v>1485</v>
      </c>
      <c r="AM342" s="185">
        <v>0</v>
      </c>
      <c r="AN342" s="185">
        <v>0</v>
      </c>
      <c r="AO342" s="185">
        <v>2</v>
      </c>
      <c r="AP342" s="185">
        <v>1</v>
      </c>
      <c r="AQ342" s="185" t="str">
        <f t="shared" si="21"/>
        <v xml:space="preserve"> </v>
      </c>
      <c r="AR342" s="185" t="str">
        <f t="shared" si="22"/>
        <v xml:space="preserve"> </v>
      </c>
      <c r="AS342" s="185" t="str">
        <f t="shared" si="23"/>
        <v xml:space="preserve">10 CT 0 0 N1   </v>
      </c>
    </row>
    <row r="343" spans="1:45" hidden="1" outlineLevel="3" x14ac:dyDescent="0.25">
      <c r="A343" s="185">
        <v>1</v>
      </c>
      <c r="B343" s="185">
        <v>5300009000</v>
      </c>
      <c r="C343" s="185" t="s">
        <v>1495</v>
      </c>
      <c r="D343" s="185" t="s">
        <v>1582</v>
      </c>
      <c r="E343" s="185">
        <v>1000000</v>
      </c>
      <c r="F343" s="186">
        <v>547377.22</v>
      </c>
      <c r="G343" s="185">
        <v>30119.82</v>
      </c>
      <c r="H343" s="185">
        <v>0</v>
      </c>
      <c r="I343" s="185">
        <v>0</v>
      </c>
      <c r="J343" s="185">
        <v>31020</v>
      </c>
      <c r="K343" s="185">
        <v>0</v>
      </c>
      <c r="L343" s="185">
        <v>0</v>
      </c>
      <c r="M343" s="185">
        <v>0.05</v>
      </c>
      <c r="N343" s="185">
        <v>0</v>
      </c>
      <c r="O343" s="185">
        <v>0</v>
      </c>
      <c r="Q343" s="185">
        <v>0</v>
      </c>
      <c r="R343" s="185">
        <v>0</v>
      </c>
      <c r="S343" s="185">
        <v>0</v>
      </c>
      <c r="U343" s="185">
        <v>0</v>
      </c>
      <c r="V343" s="185">
        <v>0</v>
      </c>
      <c r="W343" s="185">
        <v>0</v>
      </c>
      <c r="Y343" s="185">
        <v>0</v>
      </c>
      <c r="Z343" s="185">
        <v>36</v>
      </c>
      <c r="AA343" s="185" t="s">
        <v>1483</v>
      </c>
      <c r="AB343" s="185">
        <v>0</v>
      </c>
      <c r="AC343" s="185">
        <v>1</v>
      </c>
      <c r="AD343" s="185">
        <v>0</v>
      </c>
      <c r="AF343" s="185" t="s">
        <v>1485</v>
      </c>
      <c r="AG343" s="185">
        <v>10</v>
      </c>
      <c r="AH343" s="185">
        <v>0</v>
      </c>
      <c r="AI343" s="185" t="s">
        <v>1554</v>
      </c>
      <c r="AJ343" s="185">
        <v>200</v>
      </c>
      <c r="AK343" s="185">
        <v>11</v>
      </c>
      <c r="AL343" s="185" t="s">
        <v>1485</v>
      </c>
      <c r="AM343" s="185">
        <v>0</v>
      </c>
      <c r="AN343" s="185">
        <v>0</v>
      </c>
      <c r="AO343" s="185">
        <v>2</v>
      </c>
      <c r="AP343" s="185">
        <v>1</v>
      </c>
      <c r="AQ343" s="185" t="str">
        <f t="shared" si="21"/>
        <v xml:space="preserve"> </v>
      </c>
      <c r="AR343" s="185" t="str">
        <f t="shared" si="22"/>
        <v xml:space="preserve"> </v>
      </c>
      <c r="AS343" s="185" t="str">
        <f t="shared" si="23"/>
        <v xml:space="preserve">10 CT 0 0 N1   </v>
      </c>
    </row>
    <row r="344" spans="1:45" hidden="1" outlineLevel="3" x14ac:dyDescent="0.25">
      <c r="A344" s="185">
        <v>1</v>
      </c>
      <c r="B344" s="185">
        <v>5300009078</v>
      </c>
      <c r="C344" s="185" t="s">
        <v>1495</v>
      </c>
      <c r="D344" s="185" t="s">
        <v>1582</v>
      </c>
      <c r="E344" s="185">
        <v>452000</v>
      </c>
      <c r="F344" s="186">
        <v>334728.71999999997</v>
      </c>
      <c r="G344" s="185">
        <v>8579.6299999999992</v>
      </c>
      <c r="H344" s="185">
        <v>0</v>
      </c>
      <c r="I344" s="185">
        <v>0</v>
      </c>
      <c r="J344" s="185">
        <v>32822</v>
      </c>
      <c r="K344" s="185">
        <v>0</v>
      </c>
      <c r="L344" s="185">
        <v>0</v>
      </c>
      <c r="M344" s="185">
        <v>0.05</v>
      </c>
      <c r="N344" s="185">
        <v>0</v>
      </c>
      <c r="O344" s="185">
        <v>0</v>
      </c>
      <c r="Q344" s="185">
        <v>0</v>
      </c>
      <c r="R344" s="185">
        <v>0</v>
      </c>
      <c r="S344" s="185">
        <v>0</v>
      </c>
      <c r="U344" s="185">
        <v>0</v>
      </c>
      <c r="V344" s="185">
        <v>0</v>
      </c>
      <c r="W344" s="185">
        <v>0</v>
      </c>
      <c r="Y344" s="185">
        <v>0</v>
      </c>
      <c r="Z344" s="185">
        <v>60</v>
      </c>
      <c r="AA344" s="185" t="s">
        <v>1483</v>
      </c>
      <c r="AB344" s="185">
        <v>0</v>
      </c>
      <c r="AC344" s="185">
        <v>1</v>
      </c>
      <c r="AD344" s="185">
        <v>0</v>
      </c>
      <c r="AF344" s="185" t="s">
        <v>1485</v>
      </c>
      <c r="AG344" s="185">
        <v>10</v>
      </c>
      <c r="AH344" s="185">
        <v>0</v>
      </c>
      <c r="AI344" s="185" t="s">
        <v>1554</v>
      </c>
      <c r="AJ344" s="185">
        <v>208</v>
      </c>
      <c r="AK344" s="185">
        <v>30</v>
      </c>
      <c r="AL344" s="185" t="s">
        <v>1485</v>
      </c>
      <c r="AM344" s="185">
        <v>0</v>
      </c>
      <c r="AN344" s="185">
        <v>0</v>
      </c>
      <c r="AO344" s="185">
        <v>2</v>
      </c>
      <c r="AP344" s="185">
        <v>1</v>
      </c>
      <c r="AQ344" s="185" t="str">
        <f t="shared" si="21"/>
        <v xml:space="preserve"> </v>
      </c>
      <c r="AR344" s="185" t="str">
        <f t="shared" si="22"/>
        <v xml:space="preserve"> </v>
      </c>
      <c r="AS344" s="185" t="str">
        <f t="shared" si="23"/>
        <v xml:space="preserve">10 CT 0 0 N1   </v>
      </c>
    </row>
    <row r="345" spans="1:45" hidden="1" outlineLevel="3" x14ac:dyDescent="0.25">
      <c r="A345" s="185">
        <v>1</v>
      </c>
      <c r="B345" s="185">
        <v>5300009108</v>
      </c>
      <c r="C345" s="185" t="s">
        <v>1563</v>
      </c>
      <c r="D345" s="185" t="s">
        <v>1582</v>
      </c>
      <c r="E345" s="185">
        <v>1133651.18</v>
      </c>
      <c r="F345" s="186">
        <v>909278.08</v>
      </c>
      <c r="G345" s="185">
        <v>26587.21</v>
      </c>
      <c r="H345" s="185">
        <v>0</v>
      </c>
      <c r="I345" s="185">
        <v>0</v>
      </c>
      <c r="J345" s="185">
        <v>102221</v>
      </c>
      <c r="K345" s="185">
        <v>0</v>
      </c>
      <c r="L345" s="185">
        <v>0</v>
      </c>
      <c r="M345" s="185">
        <v>4.9399999999999999E-2</v>
      </c>
      <c r="N345" s="185">
        <v>0</v>
      </c>
      <c r="O345" s="185">
        <v>0</v>
      </c>
      <c r="Q345" s="185">
        <v>0</v>
      </c>
      <c r="R345" s="185">
        <v>0</v>
      </c>
      <c r="S345" s="185">
        <v>0</v>
      </c>
      <c r="U345" s="185">
        <v>0</v>
      </c>
      <c r="V345" s="185">
        <v>0</v>
      </c>
      <c r="W345" s="185">
        <v>0</v>
      </c>
      <c r="Y345" s="185">
        <v>0</v>
      </c>
      <c r="Z345" s="185">
        <v>48</v>
      </c>
      <c r="AA345" s="185" t="s">
        <v>1483</v>
      </c>
      <c r="AB345" s="185">
        <v>0</v>
      </c>
      <c r="AC345" s="185">
        <v>1</v>
      </c>
      <c r="AD345" s="185">
        <v>0</v>
      </c>
      <c r="AF345" s="185" t="s">
        <v>1485</v>
      </c>
      <c r="AG345" s="185">
        <v>10</v>
      </c>
      <c r="AH345" s="185">
        <v>0</v>
      </c>
      <c r="AI345" s="185" t="s">
        <v>1554</v>
      </c>
      <c r="AJ345" s="185">
        <v>200</v>
      </c>
      <c r="AK345" s="185">
        <v>11</v>
      </c>
      <c r="AL345" s="185" t="s">
        <v>1485</v>
      </c>
      <c r="AM345" s="185">
        <v>0</v>
      </c>
      <c r="AN345" s="185">
        <v>0</v>
      </c>
      <c r="AO345" s="185">
        <v>2</v>
      </c>
      <c r="AP345" s="185">
        <v>1</v>
      </c>
      <c r="AQ345" s="185" t="str">
        <f t="shared" si="21"/>
        <v xml:space="preserve"> </v>
      </c>
      <c r="AR345" s="185" t="str">
        <f t="shared" si="22"/>
        <v xml:space="preserve"> </v>
      </c>
      <c r="AS345" s="185" t="str">
        <f t="shared" si="23"/>
        <v xml:space="preserve">10 CT 0 0 N1   </v>
      </c>
    </row>
    <row r="346" spans="1:45" hidden="1" outlineLevel="3" x14ac:dyDescent="0.25">
      <c r="A346" s="185">
        <v>1</v>
      </c>
      <c r="B346" s="185">
        <v>5300009140</v>
      </c>
      <c r="C346" s="185" t="s">
        <v>1563</v>
      </c>
      <c r="D346" s="185" t="s">
        <v>1582</v>
      </c>
      <c r="E346" s="185">
        <v>2500000</v>
      </c>
      <c r="F346" s="186">
        <v>1854844.06</v>
      </c>
      <c r="G346" s="185">
        <v>47263.26</v>
      </c>
      <c r="H346" s="185">
        <v>0</v>
      </c>
      <c r="I346" s="185">
        <v>0</v>
      </c>
      <c r="J346" s="185">
        <v>41422</v>
      </c>
      <c r="K346" s="185">
        <v>0</v>
      </c>
      <c r="L346" s="185">
        <v>0</v>
      </c>
      <c r="M346" s="185">
        <v>0.05</v>
      </c>
      <c r="N346" s="185">
        <v>0</v>
      </c>
      <c r="O346" s="185">
        <v>0</v>
      </c>
      <c r="Q346" s="185">
        <v>0</v>
      </c>
      <c r="R346" s="185">
        <v>0</v>
      </c>
      <c r="S346" s="185">
        <v>0</v>
      </c>
      <c r="U346" s="185">
        <v>0</v>
      </c>
      <c r="V346" s="185">
        <v>0</v>
      </c>
      <c r="W346" s="185">
        <v>0</v>
      </c>
      <c r="Y346" s="185">
        <v>0</v>
      </c>
      <c r="Z346" s="185">
        <v>60</v>
      </c>
      <c r="AA346" s="185" t="s">
        <v>1483</v>
      </c>
      <c r="AB346" s="185">
        <v>0</v>
      </c>
      <c r="AC346" s="185">
        <v>1</v>
      </c>
      <c r="AD346" s="185">
        <v>0</v>
      </c>
      <c r="AF346" s="185" t="s">
        <v>1485</v>
      </c>
      <c r="AG346" s="185">
        <v>10</v>
      </c>
      <c r="AH346" s="185">
        <v>0</v>
      </c>
      <c r="AI346" s="185" t="s">
        <v>1554</v>
      </c>
      <c r="AJ346" s="185">
        <v>200</v>
      </c>
      <c r="AK346" s="185">
        <v>16</v>
      </c>
      <c r="AL346" s="185" t="s">
        <v>1485</v>
      </c>
      <c r="AM346" s="185">
        <v>0</v>
      </c>
      <c r="AN346" s="185">
        <v>0</v>
      </c>
      <c r="AO346" s="185">
        <v>2</v>
      </c>
      <c r="AP346" s="185">
        <v>1</v>
      </c>
      <c r="AQ346" s="185" t="str">
        <f t="shared" si="21"/>
        <v xml:space="preserve"> </v>
      </c>
      <c r="AR346" s="185" t="str">
        <f t="shared" si="22"/>
        <v xml:space="preserve"> </v>
      </c>
      <c r="AS346" s="185" t="str">
        <f t="shared" si="23"/>
        <v xml:space="preserve">10 CT 0 0 N1   </v>
      </c>
    </row>
    <row r="347" spans="1:45" hidden="1" outlineLevel="3" x14ac:dyDescent="0.25">
      <c r="A347" s="185">
        <v>1</v>
      </c>
      <c r="B347" s="185">
        <v>5300009167</v>
      </c>
      <c r="C347" s="185" t="s">
        <v>1559</v>
      </c>
      <c r="D347" s="185" t="s">
        <v>1582</v>
      </c>
      <c r="E347" s="185">
        <v>400000</v>
      </c>
      <c r="F347" s="186">
        <v>298577.09000000003</v>
      </c>
      <c r="G347" s="185">
        <v>14265.04</v>
      </c>
      <c r="H347" s="185">
        <v>0</v>
      </c>
      <c r="I347" s="185">
        <v>0</v>
      </c>
      <c r="J347" s="185">
        <v>11022</v>
      </c>
      <c r="K347" s="185">
        <v>0</v>
      </c>
      <c r="L347" s="185">
        <v>0</v>
      </c>
      <c r="M347" s="185">
        <v>5.2200000000000003E-2</v>
      </c>
      <c r="N347" s="185">
        <v>0</v>
      </c>
      <c r="O347" s="185">
        <v>0</v>
      </c>
      <c r="Q347" s="185">
        <v>0</v>
      </c>
      <c r="R347" s="185">
        <v>0</v>
      </c>
      <c r="S347" s="185">
        <v>0</v>
      </c>
      <c r="U347" s="185">
        <v>0</v>
      </c>
      <c r="V347" s="185">
        <v>0</v>
      </c>
      <c r="W347" s="185">
        <v>0</v>
      </c>
      <c r="Y347" s="185">
        <v>0</v>
      </c>
      <c r="Z347" s="185">
        <v>57</v>
      </c>
      <c r="AA347" s="185" t="s">
        <v>1483</v>
      </c>
      <c r="AB347" s="185">
        <v>0</v>
      </c>
      <c r="AC347" s="185">
        <v>1</v>
      </c>
      <c r="AD347" s="185">
        <v>0</v>
      </c>
      <c r="AF347" s="185" t="s">
        <v>1485</v>
      </c>
      <c r="AG347" s="185">
        <v>10</v>
      </c>
      <c r="AH347" s="185">
        <v>0</v>
      </c>
      <c r="AI347" s="185" t="s">
        <v>1554</v>
      </c>
      <c r="AJ347" s="185">
        <v>200</v>
      </c>
      <c r="AK347" s="185">
        <v>14</v>
      </c>
      <c r="AL347" s="185" t="s">
        <v>1485</v>
      </c>
      <c r="AM347" s="185">
        <v>0</v>
      </c>
      <c r="AN347" s="185">
        <v>0</v>
      </c>
      <c r="AO347" s="185">
        <v>2</v>
      </c>
      <c r="AP347" s="185">
        <v>1</v>
      </c>
      <c r="AQ347" s="185" t="str">
        <f t="shared" si="21"/>
        <v xml:space="preserve"> </v>
      </c>
      <c r="AR347" s="185" t="str">
        <f t="shared" si="22"/>
        <v xml:space="preserve"> </v>
      </c>
      <c r="AS347" s="185" t="str">
        <f t="shared" si="23"/>
        <v xml:space="preserve">10 CT 0 0 N1   </v>
      </c>
    </row>
    <row r="348" spans="1:45" hidden="1" outlineLevel="3" x14ac:dyDescent="0.25">
      <c r="A348" s="185">
        <v>1</v>
      </c>
      <c r="B348" s="185">
        <v>5300009191</v>
      </c>
      <c r="C348" s="185" t="s">
        <v>1509</v>
      </c>
      <c r="D348" s="185" t="s">
        <v>1582</v>
      </c>
      <c r="E348" s="185">
        <v>1050000</v>
      </c>
      <c r="F348" s="186">
        <v>796323.42</v>
      </c>
      <c r="G348" s="185">
        <v>19925.21</v>
      </c>
      <c r="H348" s="185">
        <v>0</v>
      </c>
      <c r="I348" s="185">
        <v>0</v>
      </c>
      <c r="J348" s="185">
        <v>50222</v>
      </c>
      <c r="K348" s="185">
        <v>0</v>
      </c>
      <c r="L348" s="185">
        <v>0</v>
      </c>
      <c r="M348" s="185">
        <v>5.1499999999999997E-2</v>
      </c>
      <c r="N348" s="185">
        <v>0</v>
      </c>
      <c r="O348" s="185">
        <v>0</v>
      </c>
      <c r="Q348" s="185">
        <v>0</v>
      </c>
      <c r="R348" s="185">
        <v>0</v>
      </c>
      <c r="S348" s="185">
        <v>0</v>
      </c>
      <c r="U348" s="185">
        <v>0</v>
      </c>
      <c r="V348" s="185">
        <v>0</v>
      </c>
      <c r="W348" s="185">
        <v>0</v>
      </c>
      <c r="Y348" s="185">
        <v>0</v>
      </c>
      <c r="Z348" s="185">
        <v>60</v>
      </c>
      <c r="AA348" s="185" t="s">
        <v>1483</v>
      </c>
      <c r="AB348" s="185">
        <v>0</v>
      </c>
      <c r="AC348" s="185">
        <v>1</v>
      </c>
      <c r="AD348" s="185">
        <v>0</v>
      </c>
      <c r="AF348" s="185" t="s">
        <v>1485</v>
      </c>
      <c r="AG348" s="185">
        <v>10</v>
      </c>
      <c r="AH348" s="185">
        <v>0</v>
      </c>
      <c r="AI348" s="185" t="s">
        <v>1554</v>
      </c>
      <c r="AJ348" s="185">
        <v>209</v>
      </c>
      <c r="AK348" s="185">
        <v>30</v>
      </c>
      <c r="AL348" s="185" t="s">
        <v>1485</v>
      </c>
      <c r="AM348" s="185">
        <v>0</v>
      </c>
      <c r="AN348" s="185">
        <v>0</v>
      </c>
      <c r="AO348" s="185">
        <v>2</v>
      </c>
      <c r="AP348" s="185">
        <v>1</v>
      </c>
      <c r="AQ348" s="185" t="str">
        <f t="shared" ref="AQ348:AQ399" si="24">IF(Q348&gt;0,"F"," ")</f>
        <v xml:space="preserve"> </v>
      </c>
      <c r="AR348" s="185" t="str">
        <f t="shared" ref="AR348:AR399" si="25">IF(R348&gt;0,"C"," ")</f>
        <v xml:space="preserve"> </v>
      </c>
      <c r="AS348" s="185" t="str">
        <f t="shared" ref="AS348:AS399" si="26">CONCATENATE(AG348," ",D348," ",N348," ",S348,T348," ",AF348,AP348," ",AQ348,AR348)</f>
        <v xml:space="preserve">10 CT 0 0 N1   </v>
      </c>
    </row>
    <row r="349" spans="1:45" hidden="1" outlineLevel="3" x14ac:dyDescent="0.25">
      <c r="A349" s="185">
        <v>1</v>
      </c>
      <c r="B349" s="185">
        <v>5300009264</v>
      </c>
      <c r="C349" s="185" t="s">
        <v>1573</v>
      </c>
      <c r="D349" s="185" t="s">
        <v>1582</v>
      </c>
      <c r="E349" s="185">
        <v>350000</v>
      </c>
      <c r="F349" s="186">
        <v>106650.77</v>
      </c>
      <c r="G349" s="185">
        <v>6750</v>
      </c>
      <c r="H349" s="185">
        <v>0</v>
      </c>
      <c r="I349" s="185">
        <v>0</v>
      </c>
      <c r="J349" s="185">
        <v>51522</v>
      </c>
      <c r="K349" s="185">
        <v>0</v>
      </c>
      <c r="L349" s="185">
        <v>0</v>
      </c>
      <c r="M349" s="185">
        <v>0.06</v>
      </c>
      <c r="N349" s="185">
        <v>0</v>
      </c>
      <c r="O349" s="185">
        <v>0</v>
      </c>
      <c r="Q349" s="185">
        <v>0</v>
      </c>
      <c r="R349" s="185">
        <v>0</v>
      </c>
      <c r="S349" s="185">
        <v>0</v>
      </c>
      <c r="U349" s="185">
        <v>0</v>
      </c>
      <c r="V349" s="185">
        <v>0</v>
      </c>
      <c r="W349" s="185">
        <v>0</v>
      </c>
      <c r="Y349" s="185">
        <v>0</v>
      </c>
      <c r="Z349" s="185">
        <v>60</v>
      </c>
      <c r="AA349" s="185" t="s">
        <v>1483</v>
      </c>
      <c r="AB349" s="185">
        <v>0</v>
      </c>
      <c r="AC349" s="185">
        <v>1</v>
      </c>
      <c r="AD349" s="185">
        <v>0</v>
      </c>
      <c r="AF349" s="185" t="s">
        <v>1485</v>
      </c>
      <c r="AG349" s="185">
        <v>10</v>
      </c>
      <c r="AH349" s="185">
        <v>0</v>
      </c>
      <c r="AI349" s="185" t="s">
        <v>1554</v>
      </c>
      <c r="AJ349" s="185">
        <v>200</v>
      </c>
      <c r="AK349" s="185">
        <v>16</v>
      </c>
      <c r="AL349" s="185" t="s">
        <v>1485</v>
      </c>
      <c r="AM349" s="185">
        <v>0</v>
      </c>
      <c r="AN349" s="185">
        <v>0</v>
      </c>
      <c r="AO349" s="185">
        <v>2</v>
      </c>
      <c r="AP349" s="185">
        <v>1</v>
      </c>
      <c r="AQ349" s="185" t="str">
        <f t="shared" si="24"/>
        <v xml:space="preserve"> </v>
      </c>
      <c r="AR349" s="185" t="str">
        <f t="shared" si="25"/>
        <v xml:space="preserve"> </v>
      </c>
      <c r="AS349" s="185" t="str">
        <f t="shared" si="26"/>
        <v xml:space="preserve">10 CT 0 0 N1   </v>
      </c>
    </row>
    <row r="350" spans="1:45" hidden="1" outlineLevel="3" x14ac:dyDescent="0.25">
      <c r="A350" s="185">
        <v>1</v>
      </c>
      <c r="B350" s="185">
        <v>5400008259</v>
      </c>
      <c r="C350" s="185" t="s">
        <v>1502</v>
      </c>
      <c r="D350" s="185" t="s">
        <v>1582</v>
      </c>
      <c r="E350" s="185">
        <v>600000</v>
      </c>
      <c r="F350" s="186">
        <v>500000</v>
      </c>
      <c r="G350" s="185">
        <v>10000</v>
      </c>
      <c r="H350" s="185">
        <v>0</v>
      </c>
      <c r="I350" s="185">
        <v>0</v>
      </c>
      <c r="J350" s="185">
        <v>111622</v>
      </c>
      <c r="K350" s="185">
        <v>0</v>
      </c>
      <c r="L350" s="185">
        <v>0</v>
      </c>
      <c r="M350" s="185">
        <v>5.4699999999999999E-2</v>
      </c>
      <c r="N350" s="185">
        <v>0</v>
      </c>
      <c r="O350" s="185">
        <v>0</v>
      </c>
      <c r="Q350" s="185">
        <v>0</v>
      </c>
      <c r="R350" s="185">
        <v>0</v>
      </c>
      <c r="S350" s="185">
        <v>0</v>
      </c>
      <c r="U350" s="185">
        <v>0</v>
      </c>
      <c r="V350" s="185">
        <v>0</v>
      </c>
      <c r="W350" s="185">
        <v>0</v>
      </c>
      <c r="Y350" s="185">
        <v>4.2500000000000003E-2</v>
      </c>
      <c r="Z350" s="185">
        <v>6</v>
      </c>
      <c r="AA350" s="185" t="s">
        <v>1483</v>
      </c>
      <c r="AB350" s="185">
        <v>0</v>
      </c>
      <c r="AC350" s="185">
        <v>1</v>
      </c>
      <c r="AD350" s="185">
        <v>1</v>
      </c>
      <c r="AF350" s="185" t="s">
        <v>1485</v>
      </c>
      <c r="AG350" s="185">
        <v>10</v>
      </c>
      <c r="AH350" s="185">
        <v>0</v>
      </c>
      <c r="AI350" s="185" t="s">
        <v>1554</v>
      </c>
      <c r="AJ350" s="185">
        <v>205</v>
      </c>
      <c r="AK350" s="185">
        <v>14</v>
      </c>
      <c r="AL350" s="185" t="s">
        <v>1485</v>
      </c>
      <c r="AM350" s="185">
        <v>0</v>
      </c>
      <c r="AN350" s="185">
        <v>0</v>
      </c>
      <c r="AO350" s="185">
        <v>2</v>
      </c>
      <c r="AP350" s="185">
        <v>1</v>
      </c>
      <c r="AQ350" s="185" t="str">
        <f t="shared" si="24"/>
        <v xml:space="preserve"> </v>
      </c>
      <c r="AR350" s="185" t="str">
        <f t="shared" si="25"/>
        <v xml:space="preserve"> </v>
      </c>
      <c r="AS350" s="185" t="str">
        <f t="shared" si="26"/>
        <v xml:space="preserve">10 CT 0 0 N1   </v>
      </c>
    </row>
    <row r="351" spans="1:45" hidden="1" outlineLevel="3" x14ac:dyDescent="0.25">
      <c r="A351" s="185">
        <v>1</v>
      </c>
      <c r="B351" s="185">
        <v>5400008267</v>
      </c>
      <c r="C351" s="185" t="s">
        <v>1502</v>
      </c>
      <c r="D351" s="185" t="s">
        <v>1582</v>
      </c>
      <c r="E351" s="185">
        <v>200000</v>
      </c>
      <c r="F351" s="186">
        <v>144440</v>
      </c>
      <c r="G351" s="185">
        <v>5556</v>
      </c>
      <c r="H351" s="185">
        <v>0</v>
      </c>
      <c r="I351" s="185">
        <v>0</v>
      </c>
      <c r="J351" s="185">
        <v>111620</v>
      </c>
      <c r="K351" s="185">
        <v>0</v>
      </c>
      <c r="L351" s="185">
        <v>0</v>
      </c>
      <c r="M351" s="185">
        <v>5.4699999999999999E-2</v>
      </c>
      <c r="N351" s="185">
        <v>0</v>
      </c>
      <c r="O351" s="185">
        <v>0</v>
      </c>
      <c r="Q351" s="185">
        <v>0</v>
      </c>
      <c r="R351" s="185">
        <v>0</v>
      </c>
      <c r="S351" s="185">
        <v>0</v>
      </c>
      <c r="U351" s="185">
        <v>0</v>
      </c>
      <c r="V351" s="185">
        <v>0</v>
      </c>
      <c r="W351" s="185">
        <v>0</v>
      </c>
      <c r="Y351" s="185">
        <v>4.2500000000000003E-2</v>
      </c>
      <c r="Z351" s="185">
        <v>6</v>
      </c>
      <c r="AA351" s="185" t="s">
        <v>1483</v>
      </c>
      <c r="AB351" s="185">
        <v>0</v>
      </c>
      <c r="AC351" s="185">
        <v>1</v>
      </c>
      <c r="AD351" s="185">
        <v>1</v>
      </c>
      <c r="AF351" s="185" t="s">
        <v>1485</v>
      </c>
      <c r="AG351" s="185">
        <v>10</v>
      </c>
      <c r="AH351" s="185">
        <v>0</v>
      </c>
      <c r="AI351" s="185" t="s">
        <v>1554</v>
      </c>
      <c r="AJ351" s="185">
        <v>200</v>
      </c>
      <c r="AK351" s="185">
        <v>15</v>
      </c>
      <c r="AL351" s="185" t="s">
        <v>1485</v>
      </c>
      <c r="AM351" s="185">
        <v>0</v>
      </c>
      <c r="AN351" s="185">
        <v>0</v>
      </c>
      <c r="AO351" s="185">
        <v>2</v>
      </c>
      <c r="AP351" s="185">
        <v>1</v>
      </c>
      <c r="AQ351" s="185" t="str">
        <f t="shared" si="24"/>
        <v xml:space="preserve"> </v>
      </c>
      <c r="AR351" s="185" t="str">
        <f t="shared" si="25"/>
        <v xml:space="preserve"> </v>
      </c>
      <c r="AS351" s="185" t="str">
        <f t="shared" si="26"/>
        <v xml:space="preserve">10 CT 0 0 N1   </v>
      </c>
    </row>
    <row r="352" spans="1:45" hidden="1" outlineLevel="3" x14ac:dyDescent="0.25">
      <c r="A352" s="185">
        <v>1</v>
      </c>
      <c r="B352" s="185">
        <v>5300009299</v>
      </c>
      <c r="C352" s="185" t="s">
        <v>1562</v>
      </c>
      <c r="D352" s="185" t="s">
        <v>1582</v>
      </c>
      <c r="E352" s="185">
        <v>60471.92</v>
      </c>
      <c r="F352" s="186">
        <v>13554.71</v>
      </c>
      <c r="G352" s="185">
        <v>3278.48</v>
      </c>
      <c r="H352" s="185">
        <v>0</v>
      </c>
      <c r="I352" s="185">
        <v>0</v>
      </c>
      <c r="J352" s="185">
        <v>123118</v>
      </c>
      <c r="K352" s="185">
        <v>0</v>
      </c>
      <c r="L352" s="185">
        <v>0</v>
      </c>
      <c r="M352" s="185">
        <v>4.4999999999999998E-2</v>
      </c>
      <c r="N352" s="185">
        <v>0</v>
      </c>
      <c r="O352" s="185">
        <v>0</v>
      </c>
      <c r="Q352" s="185">
        <v>0</v>
      </c>
      <c r="R352" s="185">
        <v>0</v>
      </c>
      <c r="S352" s="185">
        <v>0</v>
      </c>
      <c r="U352" s="185">
        <v>0</v>
      </c>
      <c r="V352" s="185">
        <v>0</v>
      </c>
      <c r="W352" s="185">
        <v>0</v>
      </c>
      <c r="Y352" s="185">
        <v>0</v>
      </c>
      <c r="Z352" s="185">
        <v>17</v>
      </c>
      <c r="AA352" s="185" t="s">
        <v>1483</v>
      </c>
      <c r="AB352" s="185">
        <v>0</v>
      </c>
      <c r="AC352" s="185">
        <v>1</v>
      </c>
      <c r="AD352" s="185">
        <v>0</v>
      </c>
      <c r="AF352" s="185" t="s">
        <v>1485</v>
      </c>
      <c r="AG352" s="185">
        <v>10</v>
      </c>
      <c r="AH352" s="185">
        <v>0</v>
      </c>
      <c r="AI352" s="185" t="s">
        <v>1554</v>
      </c>
      <c r="AJ352" s="185">
        <v>200</v>
      </c>
      <c r="AK352" s="185">
        <v>14</v>
      </c>
      <c r="AL352" s="185" t="s">
        <v>1485</v>
      </c>
      <c r="AM352" s="185">
        <v>0</v>
      </c>
      <c r="AN352" s="185">
        <v>0</v>
      </c>
      <c r="AO352" s="185">
        <v>2</v>
      </c>
      <c r="AP352" s="185">
        <v>1</v>
      </c>
      <c r="AQ352" s="185" t="str">
        <f t="shared" si="24"/>
        <v xml:space="preserve"> </v>
      </c>
      <c r="AR352" s="185" t="str">
        <f t="shared" si="25"/>
        <v xml:space="preserve"> </v>
      </c>
      <c r="AS352" s="185" t="str">
        <f t="shared" si="26"/>
        <v xml:space="preserve">10 CT 0 0 N1   </v>
      </c>
    </row>
    <row r="353" spans="1:45" hidden="1" outlineLevel="3" x14ac:dyDescent="0.25">
      <c r="A353" s="185">
        <v>1</v>
      </c>
      <c r="B353" s="185">
        <v>5300009345</v>
      </c>
      <c r="C353" s="185" t="s">
        <v>1495</v>
      </c>
      <c r="D353" s="185" t="s">
        <v>1582</v>
      </c>
      <c r="E353" s="185">
        <v>200000</v>
      </c>
      <c r="F353" s="186">
        <v>120351.87</v>
      </c>
      <c r="G353" s="185">
        <v>6000.75</v>
      </c>
      <c r="H353" s="185">
        <v>0</v>
      </c>
      <c r="I353" s="185">
        <v>0</v>
      </c>
      <c r="J353" s="185">
        <v>60620</v>
      </c>
      <c r="K353" s="185">
        <v>0</v>
      </c>
      <c r="L353" s="185">
        <v>0</v>
      </c>
      <c r="M353" s="185">
        <v>0.05</v>
      </c>
      <c r="N353" s="185">
        <v>0</v>
      </c>
      <c r="O353" s="185">
        <v>0</v>
      </c>
      <c r="Q353" s="185">
        <v>0</v>
      </c>
      <c r="R353" s="185">
        <v>0</v>
      </c>
      <c r="S353" s="185">
        <v>0</v>
      </c>
      <c r="U353" s="185">
        <v>0</v>
      </c>
      <c r="V353" s="185">
        <v>0</v>
      </c>
      <c r="W353" s="185">
        <v>0</v>
      </c>
      <c r="Y353" s="185">
        <v>0</v>
      </c>
      <c r="Z353" s="185">
        <v>60</v>
      </c>
      <c r="AA353" s="185" t="s">
        <v>1483</v>
      </c>
      <c r="AB353" s="185">
        <v>0</v>
      </c>
      <c r="AC353" s="185">
        <v>1</v>
      </c>
      <c r="AD353" s="185">
        <v>0</v>
      </c>
      <c r="AF353" s="185" t="s">
        <v>1485</v>
      </c>
      <c r="AG353" s="185">
        <v>10</v>
      </c>
      <c r="AH353" s="185">
        <v>0</v>
      </c>
      <c r="AI353" s="185" t="s">
        <v>1554</v>
      </c>
      <c r="AJ353" s="185">
        <v>200</v>
      </c>
      <c r="AK353" s="185">
        <v>15</v>
      </c>
      <c r="AL353" s="185" t="s">
        <v>1485</v>
      </c>
      <c r="AM353" s="185">
        <v>0</v>
      </c>
      <c r="AN353" s="185">
        <v>0</v>
      </c>
      <c r="AO353" s="185">
        <v>2</v>
      </c>
      <c r="AP353" s="185">
        <v>1</v>
      </c>
      <c r="AQ353" s="185" t="str">
        <f t="shared" si="24"/>
        <v xml:space="preserve"> </v>
      </c>
      <c r="AR353" s="185" t="str">
        <f t="shared" si="25"/>
        <v xml:space="preserve"> </v>
      </c>
      <c r="AS353" s="185" t="str">
        <f t="shared" si="26"/>
        <v xml:space="preserve">10 CT 0 0 N1   </v>
      </c>
    </row>
    <row r="354" spans="1:45" hidden="1" outlineLevel="3" x14ac:dyDescent="0.25">
      <c r="A354" s="185">
        <v>1</v>
      </c>
      <c r="B354" s="185">
        <v>5300009361</v>
      </c>
      <c r="C354" s="185" t="s">
        <v>1502</v>
      </c>
      <c r="D354" s="185" t="s">
        <v>1582</v>
      </c>
      <c r="E354" s="185">
        <v>2000000</v>
      </c>
      <c r="F354" s="186">
        <v>1360000.05</v>
      </c>
      <c r="G354" s="185">
        <v>33333.33</v>
      </c>
      <c r="H354" s="185">
        <v>0</v>
      </c>
      <c r="I354" s="185">
        <v>0</v>
      </c>
      <c r="J354" s="185">
        <v>61122</v>
      </c>
      <c r="K354" s="185">
        <v>0</v>
      </c>
      <c r="L354" s="185">
        <v>0</v>
      </c>
      <c r="M354" s="185">
        <v>4.4999999999999998E-2</v>
      </c>
      <c r="N354" s="185">
        <v>0</v>
      </c>
      <c r="O354" s="185">
        <v>0</v>
      </c>
      <c r="Q354" s="185">
        <v>0</v>
      </c>
      <c r="R354" s="185">
        <v>0</v>
      </c>
      <c r="S354" s="185">
        <v>0</v>
      </c>
      <c r="U354" s="185">
        <v>0</v>
      </c>
      <c r="V354" s="185">
        <v>0</v>
      </c>
      <c r="W354" s="185">
        <v>0</v>
      </c>
      <c r="Y354" s="185">
        <v>0</v>
      </c>
      <c r="Z354" s="185">
        <v>60</v>
      </c>
      <c r="AA354" s="185" t="s">
        <v>1483</v>
      </c>
      <c r="AB354" s="185">
        <v>0</v>
      </c>
      <c r="AC354" s="185">
        <v>1</v>
      </c>
      <c r="AD354" s="185">
        <v>1</v>
      </c>
      <c r="AF354" s="185" t="s">
        <v>1485</v>
      </c>
      <c r="AG354" s="185">
        <v>10</v>
      </c>
      <c r="AH354" s="185">
        <v>0</v>
      </c>
      <c r="AI354" s="185" t="s">
        <v>1554</v>
      </c>
      <c r="AJ354" s="185">
        <v>200</v>
      </c>
      <c r="AK354" s="185">
        <v>16</v>
      </c>
      <c r="AL354" s="185" t="s">
        <v>1485</v>
      </c>
      <c r="AM354" s="185">
        <v>0</v>
      </c>
      <c r="AN354" s="185">
        <v>0</v>
      </c>
      <c r="AO354" s="185">
        <v>2</v>
      </c>
      <c r="AP354" s="185">
        <v>1</v>
      </c>
      <c r="AQ354" s="185" t="str">
        <f t="shared" si="24"/>
        <v xml:space="preserve"> </v>
      </c>
      <c r="AR354" s="185" t="str">
        <f t="shared" si="25"/>
        <v xml:space="preserve"> </v>
      </c>
      <c r="AS354" s="185" t="str">
        <f t="shared" si="26"/>
        <v xml:space="preserve">10 CT 0 0 N1   </v>
      </c>
    </row>
    <row r="355" spans="1:45" hidden="1" outlineLevel="3" x14ac:dyDescent="0.25">
      <c r="A355" s="185">
        <v>1</v>
      </c>
      <c r="B355" s="185">
        <v>5300009396</v>
      </c>
      <c r="C355" s="185" t="s">
        <v>1509</v>
      </c>
      <c r="D355" s="185" t="s">
        <v>1582</v>
      </c>
      <c r="E355" s="185">
        <v>500000</v>
      </c>
      <c r="F355" s="186">
        <v>500000</v>
      </c>
      <c r="G355" s="185">
        <v>0</v>
      </c>
      <c r="H355" s="185">
        <v>0</v>
      </c>
      <c r="I355" s="185">
        <v>0</v>
      </c>
      <c r="J355" s="185">
        <v>11919</v>
      </c>
      <c r="K355" s="185">
        <v>0</v>
      </c>
      <c r="L355" s="185">
        <v>0</v>
      </c>
      <c r="M355" s="185">
        <v>0.05</v>
      </c>
      <c r="N355" s="185">
        <v>0</v>
      </c>
      <c r="O355" s="185">
        <v>0</v>
      </c>
      <c r="Q355" s="185">
        <v>0</v>
      </c>
      <c r="R355" s="185">
        <v>0</v>
      </c>
      <c r="S355" s="185">
        <v>0</v>
      </c>
      <c r="U355" s="185">
        <v>0</v>
      </c>
      <c r="V355" s="185">
        <v>0</v>
      </c>
      <c r="W355" s="185">
        <v>0</v>
      </c>
      <c r="Y355" s="185">
        <v>0</v>
      </c>
      <c r="Z355" s="185">
        <v>3</v>
      </c>
      <c r="AA355" s="185" t="s">
        <v>1483</v>
      </c>
      <c r="AB355" s="185">
        <v>0</v>
      </c>
      <c r="AC355" s="185">
        <v>1</v>
      </c>
      <c r="AD355" s="185">
        <v>2</v>
      </c>
      <c r="AF355" s="185" t="s">
        <v>1485</v>
      </c>
      <c r="AG355" s="185">
        <v>10</v>
      </c>
      <c r="AH355" s="185">
        <v>0</v>
      </c>
      <c r="AI355" s="185" t="s">
        <v>1554</v>
      </c>
      <c r="AJ355" s="185">
        <v>106</v>
      </c>
      <c r="AK355" s="185">
        <v>15</v>
      </c>
      <c r="AL355" s="185" t="s">
        <v>1485</v>
      </c>
      <c r="AM355" s="185">
        <v>0</v>
      </c>
      <c r="AN355" s="185">
        <v>0</v>
      </c>
      <c r="AO355" s="185">
        <v>2</v>
      </c>
      <c r="AP355" s="185">
        <v>1</v>
      </c>
      <c r="AQ355" s="185" t="str">
        <f t="shared" si="24"/>
        <v xml:space="preserve"> </v>
      </c>
      <c r="AR355" s="185" t="str">
        <f t="shared" si="25"/>
        <v xml:space="preserve"> </v>
      </c>
      <c r="AS355" s="185" t="str">
        <f t="shared" si="26"/>
        <v xml:space="preserve">10 CT 0 0 N1   </v>
      </c>
    </row>
    <row r="356" spans="1:45" hidden="1" outlineLevel="3" x14ac:dyDescent="0.25">
      <c r="A356" s="185">
        <v>1</v>
      </c>
      <c r="B356" s="185">
        <v>5300009418</v>
      </c>
      <c r="C356" s="185" t="s">
        <v>1502</v>
      </c>
      <c r="D356" s="185" t="s">
        <v>1582</v>
      </c>
      <c r="E356" s="185">
        <v>1000000</v>
      </c>
      <c r="F356" s="186">
        <v>749999.95</v>
      </c>
      <c r="G356" s="185">
        <v>16666.669999999998</v>
      </c>
      <c r="H356" s="185">
        <v>0</v>
      </c>
      <c r="I356" s="185">
        <v>0</v>
      </c>
      <c r="J356" s="185">
        <v>61222</v>
      </c>
      <c r="K356" s="185">
        <v>0</v>
      </c>
      <c r="L356" s="185">
        <v>0</v>
      </c>
      <c r="M356" s="185">
        <v>5.5E-2</v>
      </c>
      <c r="N356" s="185">
        <v>0</v>
      </c>
      <c r="O356" s="185">
        <v>0</v>
      </c>
      <c r="Q356" s="185">
        <v>0</v>
      </c>
      <c r="R356" s="185">
        <v>0</v>
      </c>
      <c r="S356" s="185">
        <v>0</v>
      </c>
      <c r="U356" s="185">
        <v>0</v>
      </c>
      <c r="V356" s="185">
        <v>0</v>
      </c>
      <c r="W356" s="185">
        <v>0</v>
      </c>
      <c r="Y356" s="185">
        <v>0</v>
      </c>
      <c r="Z356" s="185">
        <v>60</v>
      </c>
      <c r="AA356" s="185" t="s">
        <v>1483</v>
      </c>
      <c r="AB356" s="185">
        <v>0</v>
      </c>
      <c r="AC356" s="185">
        <v>1</v>
      </c>
      <c r="AD356" s="185">
        <v>1</v>
      </c>
      <c r="AF356" s="185" t="s">
        <v>1485</v>
      </c>
      <c r="AG356" s="185">
        <v>10</v>
      </c>
      <c r="AH356" s="185">
        <v>0</v>
      </c>
      <c r="AI356" s="185" t="s">
        <v>1554</v>
      </c>
      <c r="AJ356" s="185">
        <v>200</v>
      </c>
      <c r="AK356" s="185">
        <v>11</v>
      </c>
      <c r="AL356" s="185" t="s">
        <v>1485</v>
      </c>
      <c r="AM356" s="185">
        <v>0</v>
      </c>
      <c r="AN356" s="185">
        <v>0</v>
      </c>
      <c r="AO356" s="185">
        <v>2</v>
      </c>
      <c r="AP356" s="185">
        <v>1</v>
      </c>
      <c r="AQ356" s="185" t="str">
        <f t="shared" si="24"/>
        <v xml:space="preserve"> </v>
      </c>
      <c r="AR356" s="185" t="str">
        <f t="shared" si="25"/>
        <v xml:space="preserve"> </v>
      </c>
      <c r="AS356" s="185" t="str">
        <f t="shared" si="26"/>
        <v xml:space="preserve">10 CT 0 0 N1   </v>
      </c>
    </row>
    <row r="357" spans="1:45" hidden="1" outlineLevel="3" x14ac:dyDescent="0.25">
      <c r="A357" s="185">
        <v>1</v>
      </c>
      <c r="B357" s="185">
        <v>5300008836</v>
      </c>
      <c r="C357" s="185" t="s">
        <v>1571</v>
      </c>
      <c r="D357" s="185" t="s">
        <v>1582</v>
      </c>
      <c r="E357" s="185">
        <v>3500000</v>
      </c>
      <c r="F357" s="186">
        <v>-2632358.2400000002</v>
      </c>
      <c r="G357" s="185">
        <v>72273.58</v>
      </c>
      <c r="H357" s="185">
        <v>0</v>
      </c>
      <c r="I357" s="185">
        <v>0</v>
      </c>
      <c r="J357" s="185">
        <v>10622</v>
      </c>
      <c r="K357" s="185">
        <v>0</v>
      </c>
      <c r="L357" s="185">
        <v>0</v>
      </c>
      <c r="M357" s="185">
        <v>5.5E-2</v>
      </c>
      <c r="N357" s="185">
        <v>0</v>
      </c>
      <c r="O357" s="185">
        <v>0</v>
      </c>
      <c r="Q357" s="185">
        <v>0</v>
      </c>
      <c r="R357" s="185">
        <v>0</v>
      </c>
      <c r="S357" s="185">
        <v>0</v>
      </c>
      <c r="U357" s="185">
        <v>0</v>
      </c>
      <c r="V357" s="185">
        <v>0</v>
      </c>
      <c r="W357" s="185">
        <v>0</v>
      </c>
      <c r="Y357" s="185">
        <v>0</v>
      </c>
      <c r="Z357" s="185">
        <v>60</v>
      </c>
      <c r="AA357" s="185" t="s">
        <v>1483</v>
      </c>
      <c r="AB357" s="185">
        <v>0</v>
      </c>
      <c r="AC357" s="185">
        <v>1</v>
      </c>
      <c r="AD357" s="185">
        <v>0</v>
      </c>
      <c r="AE357" s="185" t="s">
        <v>1484</v>
      </c>
      <c r="AF357" s="185" t="s">
        <v>1485</v>
      </c>
      <c r="AG357" s="185">
        <v>10</v>
      </c>
      <c r="AH357" s="185">
        <v>0</v>
      </c>
      <c r="AI357" s="185" t="s">
        <v>1554</v>
      </c>
      <c r="AJ357" s="185">
        <v>200</v>
      </c>
      <c r="AK357" s="185">
        <v>16</v>
      </c>
      <c r="AL357" s="185" t="s">
        <v>1485</v>
      </c>
      <c r="AM357" s="185">
        <v>0.30214298259</v>
      </c>
      <c r="AN357" s="185">
        <v>0.30214298148522201</v>
      </c>
      <c r="AO357" s="185">
        <v>2</v>
      </c>
      <c r="AP357" s="185">
        <v>1</v>
      </c>
      <c r="AQ357" s="185" t="str">
        <f t="shared" si="24"/>
        <v xml:space="preserve"> </v>
      </c>
      <c r="AR357" s="185" t="str">
        <f t="shared" si="25"/>
        <v xml:space="preserve"> </v>
      </c>
      <c r="AS357" s="185" t="str">
        <f t="shared" si="26"/>
        <v xml:space="preserve">10 CT 0 0 N1   </v>
      </c>
    </row>
    <row r="358" spans="1:45" hidden="1" outlineLevel="3" x14ac:dyDescent="0.25">
      <c r="A358" s="185">
        <v>1</v>
      </c>
      <c r="B358" s="185">
        <v>5300009474</v>
      </c>
      <c r="C358" s="185" t="s">
        <v>1573</v>
      </c>
      <c r="D358" s="185" t="s">
        <v>1582</v>
      </c>
      <c r="E358" s="185">
        <v>970000</v>
      </c>
      <c r="F358" s="186">
        <v>771810.81</v>
      </c>
      <c r="G358" s="185">
        <v>19000</v>
      </c>
      <c r="H358" s="185">
        <v>0</v>
      </c>
      <c r="I358" s="185">
        <v>0</v>
      </c>
      <c r="J358" s="185">
        <v>71822</v>
      </c>
      <c r="K358" s="185">
        <v>0</v>
      </c>
      <c r="L358" s="185">
        <v>0</v>
      </c>
      <c r="M358" s="185">
        <v>6.5000000000000002E-2</v>
      </c>
      <c r="N358" s="185">
        <v>0</v>
      </c>
      <c r="O358" s="185">
        <v>0</v>
      </c>
      <c r="Q358" s="185">
        <v>0</v>
      </c>
      <c r="R358" s="185">
        <v>0</v>
      </c>
      <c r="S358" s="185">
        <v>0</v>
      </c>
      <c r="U358" s="185">
        <v>0</v>
      </c>
      <c r="V358" s="185">
        <v>0</v>
      </c>
      <c r="W358" s="185">
        <v>0</v>
      </c>
      <c r="Y358" s="185">
        <v>0</v>
      </c>
      <c r="Z358" s="185">
        <v>60</v>
      </c>
      <c r="AA358" s="185" t="s">
        <v>1483</v>
      </c>
      <c r="AB358" s="185">
        <v>0</v>
      </c>
      <c r="AC358" s="185">
        <v>1</v>
      </c>
      <c r="AD358" s="185">
        <v>0</v>
      </c>
      <c r="AF358" s="185" t="s">
        <v>1485</v>
      </c>
      <c r="AG358" s="185">
        <v>10</v>
      </c>
      <c r="AH358" s="185">
        <v>0</v>
      </c>
      <c r="AI358" s="185" t="s">
        <v>1554</v>
      </c>
      <c r="AJ358" s="185">
        <v>200</v>
      </c>
      <c r="AK358" s="185">
        <v>16</v>
      </c>
      <c r="AL358" s="185" t="s">
        <v>1485</v>
      </c>
      <c r="AM358" s="185">
        <v>0</v>
      </c>
      <c r="AN358" s="185">
        <v>0</v>
      </c>
      <c r="AO358" s="185">
        <v>2</v>
      </c>
      <c r="AP358" s="185">
        <v>1</v>
      </c>
      <c r="AQ358" s="185" t="str">
        <f t="shared" si="24"/>
        <v xml:space="preserve"> </v>
      </c>
      <c r="AR358" s="185" t="str">
        <f t="shared" si="25"/>
        <v xml:space="preserve"> </v>
      </c>
      <c r="AS358" s="185" t="str">
        <f t="shared" si="26"/>
        <v xml:space="preserve">10 CT 0 0 N1   </v>
      </c>
    </row>
    <row r="359" spans="1:45" hidden="1" outlineLevel="3" x14ac:dyDescent="0.25">
      <c r="A359" s="185">
        <v>1</v>
      </c>
      <c r="B359" s="185">
        <v>5300009512</v>
      </c>
      <c r="C359" s="185" t="s">
        <v>1509</v>
      </c>
      <c r="D359" s="185" t="s">
        <v>1582</v>
      </c>
      <c r="E359" s="185">
        <v>10480</v>
      </c>
      <c r="F359" s="186">
        <v>6891.73</v>
      </c>
      <c r="G359" s="185">
        <v>314.45999999999998</v>
      </c>
      <c r="H359" s="185">
        <v>0</v>
      </c>
      <c r="I359" s="185">
        <v>0</v>
      </c>
      <c r="J359" s="185">
        <v>70520</v>
      </c>
      <c r="K359" s="185">
        <v>0</v>
      </c>
      <c r="L359" s="185">
        <v>0</v>
      </c>
      <c r="M359" s="185">
        <v>0.05</v>
      </c>
      <c r="N359" s="185">
        <v>0</v>
      </c>
      <c r="O359" s="185">
        <v>0</v>
      </c>
      <c r="Q359" s="185">
        <v>0</v>
      </c>
      <c r="R359" s="185">
        <v>0</v>
      </c>
      <c r="S359" s="185">
        <v>0</v>
      </c>
      <c r="U359" s="185">
        <v>0</v>
      </c>
      <c r="V359" s="185">
        <v>0</v>
      </c>
      <c r="W359" s="185">
        <v>0</v>
      </c>
      <c r="Y359" s="185">
        <v>0</v>
      </c>
      <c r="Z359" s="185">
        <v>36</v>
      </c>
      <c r="AA359" s="185" t="s">
        <v>1483</v>
      </c>
      <c r="AB359" s="185">
        <v>0</v>
      </c>
      <c r="AC359" s="185">
        <v>1</v>
      </c>
      <c r="AD359" s="185">
        <v>0</v>
      </c>
      <c r="AF359" s="185" t="s">
        <v>1485</v>
      </c>
      <c r="AG359" s="185">
        <v>10</v>
      </c>
      <c r="AH359" s="185">
        <v>0</v>
      </c>
      <c r="AI359" s="185" t="s">
        <v>1554</v>
      </c>
      <c r="AJ359" s="185">
        <v>200</v>
      </c>
      <c r="AK359" s="185">
        <v>15</v>
      </c>
      <c r="AL359" s="185" t="s">
        <v>1485</v>
      </c>
      <c r="AM359" s="185">
        <v>0</v>
      </c>
      <c r="AN359" s="185">
        <v>0</v>
      </c>
      <c r="AO359" s="185">
        <v>2</v>
      </c>
      <c r="AP359" s="185">
        <v>1</v>
      </c>
      <c r="AQ359" s="185" t="str">
        <f t="shared" si="24"/>
        <v xml:space="preserve"> </v>
      </c>
      <c r="AR359" s="185" t="str">
        <f t="shared" si="25"/>
        <v xml:space="preserve"> </v>
      </c>
      <c r="AS359" s="185" t="str">
        <f t="shared" si="26"/>
        <v xml:space="preserve">10 CT 0 0 N1   </v>
      </c>
    </row>
    <row r="360" spans="1:45" hidden="1" outlineLevel="3" x14ac:dyDescent="0.25">
      <c r="A360" s="185">
        <v>1</v>
      </c>
      <c r="B360" s="185">
        <v>5300009547</v>
      </c>
      <c r="C360" s="185" t="s">
        <v>1494</v>
      </c>
      <c r="D360" s="185" t="s">
        <v>1582</v>
      </c>
      <c r="E360" s="185">
        <v>85310</v>
      </c>
      <c r="F360" s="186">
        <v>76577.119999999995</v>
      </c>
      <c r="G360" s="185">
        <v>1817.34</v>
      </c>
      <c r="H360" s="185">
        <v>0</v>
      </c>
      <c r="I360" s="185">
        <v>0</v>
      </c>
      <c r="J360" s="185">
        <v>80922</v>
      </c>
      <c r="K360" s="185">
        <v>0</v>
      </c>
      <c r="L360" s="185">
        <v>0</v>
      </c>
      <c r="M360" s="185">
        <v>5.5E-2</v>
      </c>
      <c r="N360" s="185">
        <v>0</v>
      </c>
      <c r="O360" s="185">
        <v>0</v>
      </c>
      <c r="Q360" s="185">
        <v>0</v>
      </c>
      <c r="R360" s="185">
        <v>0</v>
      </c>
      <c r="S360" s="185">
        <v>0</v>
      </c>
      <c r="U360" s="185">
        <v>0</v>
      </c>
      <c r="V360" s="185">
        <v>0</v>
      </c>
      <c r="W360" s="185">
        <v>0</v>
      </c>
      <c r="Y360" s="185">
        <v>0</v>
      </c>
      <c r="Z360" s="185">
        <v>60</v>
      </c>
      <c r="AA360" s="185" t="s">
        <v>1483</v>
      </c>
      <c r="AB360" s="185">
        <v>0</v>
      </c>
      <c r="AC360" s="185">
        <v>1</v>
      </c>
      <c r="AD360" s="185">
        <v>0</v>
      </c>
      <c r="AF360" s="185" t="s">
        <v>1485</v>
      </c>
      <c r="AG360" s="185">
        <v>10</v>
      </c>
      <c r="AH360" s="185">
        <v>0</v>
      </c>
      <c r="AI360" s="185" t="s">
        <v>1554</v>
      </c>
      <c r="AJ360" s="185">
        <v>205</v>
      </c>
      <c r="AK360" s="185">
        <v>14</v>
      </c>
      <c r="AL360" s="185" t="s">
        <v>1485</v>
      </c>
      <c r="AM360" s="185">
        <v>0</v>
      </c>
      <c r="AN360" s="185">
        <v>0</v>
      </c>
      <c r="AO360" s="185">
        <v>2</v>
      </c>
      <c r="AP360" s="185">
        <v>1</v>
      </c>
      <c r="AQ360" s="185" t="str">
        <f t="shared" si="24"/>
        <v xml:space="preserve"> </v>
      </c>
      <c r="AR360" s="185" t="str">
        <f t="shared" si="25"/>
        <v xml:space="preserve"> </v>
      </c>
      <c r="AS360" s="185" t="str">
        <f t="shared" si="26"/>
        <v xml:space="preserve">10 CT 0 0 N1   </v>
      </c>
    </row>
    <row r="361" spans="1:45" hidden="1" outlineLevel="3" x14ac:dyDescent="0.25">
      <c r="A361" s="185">
        <v>1</v>
      </c>
      <c r="B361" s="185">
        <v>5300006026</v>
      </c>
      <c r="C361" s="185" t="s">
        <v>1559</v>
      </c>
      <c r="D361" s="185" t="s">
        <v>1582</v>
      </c>
      <c r="E361" s="185">
        <v>495000</v>
      </c>
      <c r="F361" s="186">
        <v>-253607.02</v>
      </c>
      <c r="G361" s="185">
        <v>19568.47</v>
      </c>
      <c r="H361" s="185">
        <v>0</v>
      </c>
      <c r="I361" s="185">
        <v>0</v>
      </c>
      <c r="J361" s="185">
        <v>101719</v>
      </c>
      <c r="K361" s="185">
        <v>0</v>
      </c>
      <c r="L361" s="185">
        <v>0</v>
      </c>
      <c r="M361" s="185">
        <v>0.05</v>
      </c>
      <c r="N361" s="185">
        <v>0</v>
      </c>
      <c r="O361" s="185">
        <v>0</v>
      </c>
      <c r="Q361" s="185">
        <v>0</v>
      </c>
      <c r="R361" s="185">
        <v>0</v>
      </c>
      <c r="S361" s="185">
        <v>0</v>
      </c>
      <c r="U361" s="185">
        <v>0</v>
      </c>
      <c r="V361" s="185">
        <v>0</v>
      </c>
      <c r="W361" s="185">
        <v>0</v>
      </c>
      <c r="Y361" s="185">
        <v>0</v>
      </c>
      <c r="Z361" s="185">
        <v>26</v>
      </c>
      <c r="AA361" s="185" t="s">
        <v>1483</v>
      </c>
      <c r="AB361" s="185">
        <v>0</v>
      </c>
      <c r="AC361" s="185">
        <v>1</v>
      </c>
      <c r="AD361" s="185">
        <v>0</v>
      </c>
      <c r="AE361" s="185" t="s">
        <v>1484</v>
      </c>
      <c r="AF361" s="185" t="s">
        <v>1485</v>
      </c>
      <c r="AG361" s="185">
        <v>10</v>
      </c>
      <c r="AH361" s="185">
        <v>0</v>
      </c>
      <c r="AI361" s="185" t="s">
        <v>1554</v>
      </c>
      <c r="AJ361" s="185">
        <v>200</v>
      </c>
      <c r="AK361" s="185">
        <v>14</v>
      </c>
      <c r="AL361" s="185" t="s">
        <v>1485</v>
      </c>
      <c r="AM361" s="185">
        <v>0.88829999999999998</v>
      </c>
      <c r="AN361" s="185">
        <v>0.92055610213069405</v>
      </c>
      <c r="AO361" s="185">
        <v>2</v>
      </c>
      <c r="AP361" s="185">
        <v>1</v>
      </c>
      <c r="AQ361" s="185" t="str">
        <f t="shared" si="24"/>
        <v xml:space="preserve"> </v>
      </c>
      <c r="AR361" s="185" t="str">
        <f t="shared" si="25"/>
        <v xml:space="preserve"> </v>
      </c>
      <c r="AS361" s="185" t="str">
        <f t="shared" si="26"/>
        <v xml:space="preserve">10 CT 0 0 N1   </v>
      </c>
    </row>
    <row r="362" spans="1:45" hidden="1" outlineLevel="3" x14ac:dyDescent="0.25">
      <c r="A362" s="185">
        <v>1</v>
      </c>
      <c r="B362" s="185">
        <v>5300009636</v>
      </c>
      <c r="C362" s="185" t="s">
        <v>1562</v>
      </c>
      <c r="D362" s="185" t="s">
        <v>1582</v>
      </c>
      <c r="E362" s="185">
        <v>150000</v>
      </c>
      <c r="F362" s="186">
        <v>120330.74</v>
      </c>
      <c r="G362" s="185">
        <v>2846.41</v>
      </c>
      <c r="H362" s="185">
        <v>0</v>
      </c>
      <c r="I362" s="185">
        <v>0</v>
      </c>
      <c r="J362" s="185">
        <v>72622</v>
      </c>
      <c r="K362" s="185">
        <v>0</v>
      </c>
      <c r="L362" s="185">
        <v>0</v>
      </c>
      <c r="M362" s="185">
        <v>5.1499999999999997E-2</v>
      </c>
      <c r="N362" s="185">
        <v>0</v>
      </c>
      <c r="O362" s="185">
        <v>0</v>
      </c>
      <c r="Q362" s="185">
        <v>0</v>
      </c>
      <c r="R362" s="185">
        <v>0</v>
      </c>
      <c r="S362" s="185">
        <v>0</v>
      </c>
      <c r="U362" s="185">
        <v>0</v>
      </c>
      <c r="V362" s="185">
        <v>0</v>
      </c>
      <c r="W362" s="185">
        <v>0</v>
      </c>
      <c r="Y362" s="185">
        <v>0</v>
      </c>
      <c r="Z362" s="185">
        <v>60</v>
      </c>
      <c r="AA362" s="185" t="s">
        <v>1483</v>
      </c>
      <c r="AB362" s="185">
        <v>0</v>
      </c>
      <c r="AC362" s="185">
        <v>1</v>
      </c>
      <c r="AD362" s="185">
        <v>0</v>
      </c>
      <c r="AF362" s="185" t="s">
        <v>1485</v>
      </c>
      <c r="AG362" s="185">
        <v>10</v>
      </c>
      <c r="AH362" s="185">
        <v>0</v>
      </c>
      <c r="AI362" s="185" t="s">
        <v>1554</v>
      </c>
      <c r="AJ362" s="185">
        <v>205</v>
      </c>
      <c r="AK362" s="185">
        <v>14</v>
      </c>
      <c r="AL362" s="185" t="s">
        <v>1485</v>
      </c>
      <c r="AM362" s="185">
        <v>0</v>
      </c>
      <c r="AN362" s="185">
        <v>0</v>
      </c>
      <c r="AO362" s="185">
        <v>2</v>
      </c>
      <c r="AP362" s="185">
        <v>1</v>
      </c>
      <c r="AQ362" s="185" t="str">
        <f t="shared" si="24"/>
        <v xml:space="preserve"> </v>
      </c>
      <c r="AR362" s="185" t="str">
        <f t="shared" si="25"/>
        <v xml:space="preserve"> </v>
      </c>
      <c r="AS362" s="185" t="str">
        <f t="shared" si="26"/>
        <v xml:space="preserve">10 CT 0 0 N1   </v>
      </c>
    </row>
    <row r="363" spans="1:45" hidden="1" outlineLevel="3" x14ac:dyDescent="0.25">
      <c r="A363" s="185">
        <v>1</v>
      </c>
      <c r="B363" s="185">
        <v>5300009687</v>
      </c>
      <c r="C363" s="185" t="s">
        <v>1509</v>
      </c>
      <c r="D363" s="185" t="s">
        <v>1582</v>
      </c>
      <c r="E363" s="185">
        <v>5000000</v>
      </c>
      <c r="F363" s="186">
        <v>4166666.7</v>
      </c>
      <c r="G363" s="185">
        <v>83333.33</v>
      </c>
      <c r="H363" s="185">
        <v>0</v>
      </c>
      <c r="I363" s="185">
        <v>0</v>
      </c>
      <c r="J363" s="185">
        <v>101222</v>
      </c>
      <c r="K363" s="185">
        <v>0</v>
      </c>
      <c r="L363" s="185">
        <v>0</v>
      </c>
      <c r="M363" s="185">
        <v>0.05</v>
      </c>
      <c r="N363" s="185">
        <v>0</v>
      </c>
      <c r="O363" s="185">
        <v>0</v>
      </c>
      <c r="Q363" s="185">
        <v>0</v>
      </c>
      <c r="R363" s="185">
        <v>0</v>
      </c>
      <c r="S363" s="185">
        <v>0</v>
      </c>
      <c r="U363" s="185">
        <v>0</v>
      </c>
      <c r="V363" s="185">
        <v>0</v>
      </c>
      <c r="W363" s="185">
        <v>0</v>
      </c>
      <c r="Y363" s="185">
        <v>0</v>
      </c>
      <c r="Z363" s="185">
        <v>60</v>
      </c>
      <c r="AA363" s="185" t="s">
        <v>1483</v>
      </c>
      <c r="AB363" s="185">
        <v>0</v>
      </c>
      <c r="AC363" s="185">
        <v>1</v>
      </c>
      <c r="AD363" s="185">
        <v>1</v>
      </c>
      <c r="AF363" s="185" t="s">
        <v>1485</v>
      </c>
      <c r="AG363" s="185">
        <v>10</v>
      </c>
      <c r="AH363" s="185">
        <v>0</v>
      </c>
      <c r="AI363" s="185" t="s">
        <v>1554</v>
      </c>
      <c r="AJ363" s="185">
        <v>200</v>
      </c>
      <c r="AK363" s="185">
        <v>16</v>
      </c>
      <c r="AL363" s="185" t="s">
        <v>1485</v>
      </c>
      <c r="AM363" s="185">
        <v>0</v>
      </c>
      <c r="AN363" s="185">
        <v>0</v>
      </c>
      <c r="AO363" s="185">
        <v>2</v>
      </c>
      <c r="AP363" s="185">
        <v>1</v>
      </c>
      <c r="AQ363" s="185" t="str">
        <f t="shared" si="24"/>
        <v xml:space="preserve"> </v>
      </c>
      <c r="AR363" s="185" t="str">
        <f t="shared" si="25"/>
        <v xml:space="preserve"> </v>
      </c>
      <c r="AS363" s="185" t="str">
        <f t="shared" si="26"/>
        <v xml:space="preserve">10 CT 0 0 N1   </v>
      </c>
    </row>
    <row r="364" spans="1:45" hidden="1" outlineLevel="3" x14ac:dyDescent="0.25">
      <c r="A364" s="185">
        <v>1</v>
      </c>
      <c r="B364" s="185">
        <v>5300009660</v>
      </c>
      <c r="C364" s="185" t="s">
        <v>1509</v>
      </c>
      <c r="D364" s="185" t="s">
        <v>1582</v>
      </c>
      <c r="E364" s="185">
        <v>178796</v>
      </c>
      <c r="F364" s="186">
        <v>98968.14</v>
      </c>
      <c r="G364" s="185">
        <v>7828.83</v>
      </c>
      <c r="H364" s="185">
        <v>0</v>
      </c>
      <c r="I364" s="185">
        <v>0</v>
      </c>
      <c r="J364" s="185">
        <v>92619</v>
      </c>
      <c r="K364" s="185">
        <v>0</v>
      </c>
      <c r="L364" s="185">
        <v>0</v>
      </c>
      <c r="M364" s="185">
        <v>4.7500000000000001E-2</v>
      </c>
      <c r="N364" s="185">
        <v>0</v>
      </c>
      <c r="O364" s="185">
        <v>0</v>
      </c>
      <c r="Q364" s="185">
        <v>0</v>
      </c>
      <c r="R364" s="185">
        <v>0</v>
      </c>
      <c r="S364" s="185">
        <v>0</v>
      </c>
      <c r="U364" s="185">
        <v>0</v>
      </c>
      <c r="V364" s="185">
        <v>0</v>
      </c>
      <c r="W364" s="185">
        <v>0</v>
      </c>
      <c r="Y364" s="185">
        <v>0</v>
      </c>
      <c r="Z364" s="185">
        <v>24</v>
      </c>
      <c r="AA364" s="185" t="s">
        <v>1483</v>
      </c>
      <c r="AB364" s="185">
        <v>0</v>
      </c>
      <c r="AC364" s="185">
        <v>1</v>
      </c>
      <c r="AD364" s="185">
        <v>0</v>
      </c>
      <c r="AF364" s="185" t="s">
        <v>1485</v>
      </c>
      <c r="AG364" s="185">
        <v>10</v>
      </c>
      <c r="AH364" s="185">
        <v>0</v>
      </c>
      <c r="AI364" s="185" t="s">
        <v>1554</v>
      </c>
      <c r="AJ364" s="185">
        <v>200</v>
      </c>
      <c r="AK364" s="185">
        <v>11</v>
      </c>
      <c r="AL364" s="185" t="s">
        <v>1485</v>
      </c>
      <c r="AM364" s="185">
        <v>0</v>
      </c>
      <c r="AN364" s="185">
        <v>0</v>
      </c>
      <c r="AO364" s="185">
        <v>2</v>
      </c>
      <c r="AP364" s="185">
        <v>1</v>
      </c>
      <c r="AQ364" s="185" t="str">
        <f t="shared" si="24"/>
        <v xml:space="preserve"> </v>
      </c>
      <c r="AR364" s="185" t="str">
        <f t="shared" si="25"/>
        <v xml:space="preserve"> </v>
      </c>
      <c r="AS364" s="185" t="str">
        <f t="shared" si="26"/>
        <v xml:space="preserve">10 CT 0 0 N1   </v>
      </c>
    </row>
    <row r="365" spans="1:45" hidden="1" outlineLevel="3" x14ac:dyDescent="0.25">
      <c r="A365" s="185">
        <v>1</v>
      </c>
      <c r="B365" s="185">
        <v>5300009733</v>
      </c>
      <c r="C365" s="185" t="s">
        <v>1561</v>
      </c>
      <c r="D365" s="185" t="s">
        <v>1582</v>
      </c>
      <c r="E365" s="185">
        <v>47920</v>
      </c>
      <c r="F365" s="186">
        <v>26469.85</v>
      </c>
      <c r="G365" s="185">
        <v>2103.8000000000002</v>
      </c>
      <c r="H365" s="185">
        <v>0</v>
      </c>
      <c r="I365" s="185">
        <v>0</v>
      </c>
      <c r="J365" s="185">
        <v>101319</v>
      </c>
      <c r="K365" s="185">
        <v>0</v>
      </c>
      <c r="L365" s="185">
        <v>0</v>
      </c>
      <c r="M365" s="185">
        <v>0.05</v>
      </c>
      <c r="N365" s="185">
        <v>0</v>
      </c>
      <c r="O365" s="185">
        <v>0</v>
      </c>
      <c r="Q365" s="185">
        <v>0</v>
      </c>
      <c r="R365" s="185">
        <v>0</v>
      </c>
      <c r="S365" s="185">
        <v>0</v>
      </c>
      <c r="U365" s="185">
        <v>0</v>
      </c>
      <c r="V365" s="185">
        <v>0</v>
      </c>
      <c r="W365" s="185">
        <v>0</v>
      </c>
      <c r="Y365" s="185">
        <v>0</v>
      </c>
      <c r="Z365" s="185">
        <v>23</v>
      </c>
      <c r="AA365" s="185" t="s">
        <v>1483</v>
      </c>
      <c r="AB365" s="185">
        <v>0</v>
      </c>
      <c r="AC365" s="185">
        <v>1</v>
      </c>
      <c r="AD365" s="185">
        <v>0</v>
      </c>
      <c r="AF365" s="185" t="s">
        <v>1485</v>
      </c>
      <c r="AG365" s="185">
        <v>10</v>
      </c>
      <c r="AH365" s="185">
        <v>0</v>
      </c>
      <c r="AI365" s="185" t="s">
        <v>1554</v>
      </c>
      <c r="AJ365" s="185">
        <v>205</v>
      </c>
      <c r="AK365" s="185">
        <v>14</v>
      </c>
      <c r="AL365" s="185" t="s">
        <v>1485</v>
      </c>
      <c r="AM365" s="185">
        <v>0</v>
      </c>
      <c r="AN365" s="185">
        <v>0</v>
      </c>
      <c r="AO365" s="185">
        <v>2</v>
      </c>
      <c r="AP365" s="185">
        <v>1</v>
      </c>
      <c r="AQ365" s="185" t="str">
        <f t="shared" si="24"/>
        <v xml:space="preserve"> </v>
      </c>
      <c r="AR365" s="185" t="str">
        <f t="shared" si="25"/>
        <v xml:space="preserve"> </v>
      </c>
      <c r="AS365" s="185" t="str">
        <f t="shared" si="26"/>
        <v xml:space="preserve">10 CT 0 0 N1   </v>
      </c>
    </row>
    <row r="366" spans="1:45" hidden="1" outlineLevel="3" x14ac:dyDescent="0.25">
      <c r="A366" s="185">
        <v>1</v>
      </c>
      <c r="B366" s="185">
        <v>5300009768</v>
      </c>
      <c r="C366" s="185" t="s">
        <v>1509</v>
      </c>
      <c r="D366" s="185" t="s">
        <v>1582</v>
      </c>
      <c r="E366" s="185">
        <v>345000</v>
      </c>
      <c r="F366" s="186">
        <v>292559.63</v>
      </c>
      <c r="G366" s="185">
        <v>6625.92</v>
      </c>
      <c r="H366" s="185">
        <v>0</v>
      </c>
      <c r="I366" s="185">
        <v>0</v>
      </c>
      <c r="J366" s="185">
        <v>100122</v>
      </c>
      <c r="K366" s="185">
        <v>0</v>
      </c>
      <c r="L366" s="185">
        <v>0</v>
      </c>
      <c r="M366" s="185">
        <v>0.05</v>
      </c>
      <c r="N366" s="185">
        <v>0</v>
      </c>
      <c r="O366" s="185">
        <v>0</v>
      </c>
      <c r="Q366" s="185">
        <v>0</v>
      </c>
      <c r="R366" s="185">
        <v>0</v>
      </c>
      <c r="S366" s="185">
        <v>0</v>
      </c>
      <c r="U366" s="185">
        <v>0</v>
      </c>
      <c r="V366" s="185">
        <v>0</v>
      </c>
      <c r="W366" s="185">
        <v>0</v>
      </c>
      <c r="Y366" s="185">
        <v>0</v>
      </c>
      <c r="Z366" s="185">
        <v>60</v>
      </c>
      <c r="AA366" s="185" t="s">
        <v>1483</v>
      </c>
      <c r="AB366" s="185">
        <v>0</v>
      </c>
      <c r="AC366" s="185">
        <v>1</v>
      </c>
      <c r="AD366" s="185">
        <v>0</v>
      </c>
      <c r="AF366" s="185" t="s">
        <v>1485</v>
      </c>
      <c r="AG366" s="185">
        <v>10</v>
      </c>
      <c r="AH366" s="185">
        <v>0</v>
      </c>
      <c r="AI366" s="185" t="s">
        <v>1554</v>
      </c>
      <c r="AJ366" s="185">
        <v>200</v>
      </c>
      <c r="AK366" s="185">
        <v>6</v>
      </c>
      <c r="AL366" s="185" t="s">
        <v>1485</v>
      </c>
      <c r="AM366" s="185">
        <v>0</v>
      </c>
      <c r="AN366" s="185">
        <v>0</v>
      </c>
      <c r="AO366" s="185">
        <v>2</v>
      </c>
      <c r="AP366" s="185">
        <v>1</v>
      </c>
      <c r="AQ366" s="185" t="str">
        <f t="shared" si="24"/>
        <v xml:space="preserve"> </v>
      </c>
      <c r="AR366" s="185" t="str">
        <f t="shared" si="25"/>
        <v xml:space="preserve"> </v>
      </c>
      <c r="AS366" s="185" t="str">
        <f t="shared" si="26"/>
        <v xml:space="preserve">10 CT 0 0 N1   </v>
      </c>
    </row>
    <row r="367" spans="1:45" hidden="1" outlineLevel="3" x14ac:dyDescent="0.25">
      <c r="A367" s="185">
        <v>1</v>
      </c>
      <c r="B367" s="185">
        <v>5300009709</v>
      </c>
      <c r="C367" s="185" t="s">
        <v>1495</v>
      </c>
      <c r="D367" s="185" t="s">
        <v>1582</v>
      </c>
      <c r="E367" s="185">
        <v>70000</v>
      </c>
      <c r="F367" s="186">
        <v>49557.43</v>
      </c>
      <c r="G367" s="185">
        <v>2100.1999999999998</v>
      </c>
      <c r="H367" s="185">
        <v>0</v>
      </c>
      <c r="I367" s="185">
        <v>0</v>
      </c>
      <c r="J367" s="185">
        <v>101320</v>
      </c>
      <c r="K367" s="185">
        <v>0</v>
      </c>
      <c r="L367" s="185">
        <v>0</v>
      </c>
      <c r="M367" s="185">
        <v>0.05</v>
      </c>
      <c r="N367" s="185">
        <v>0</v>
      </c>
      <c r="O367" s="185">
        <v>0</v>
      </c>
      <c r="Q367" s="185">
        <v>0</v>
      </c>
      <c r="R367" s="185">
        <v>0</v>
      </c>
      <c r="S367" s="185">
        <v>0</v>
      </c>
      <c r="U367" s="185">
        <v>0</v>
      </c>
      <c r="V367" s="185">
        <v>0</v>
      </c>
      <c r="W367" s="185">
        <v>0</v>
      </c>
      <c r="Y367" s="185">
        <v>0</v>
      </c>
      <c r="Z367" s="185">
        <v>36</v>
      </c>
      <c r="AA367" s="185" t="s">
        <v>1483</v>
      </c>
      <c r="AB367" s="185">
        <v>0</v>
      </c>
      <c r="AC367" s="185">
        <v>1</v>
      </c>
      <c r="AD367" s="185">
        <v>0</v>
      </c>
      <c r="AF367" s="185" t="s">
        <v>1485</v>
      </c>
      <c r="AG367" s="185">
        <v>10</v>
      </c>
      <c r="AH367" s="185">
        <v>0</v>
      </c>
      <c r="AI367" s="185" t="s">
        <v>1554</v>
      </c>
      <c r="AJ367" s="185">
        <v>200</v>
      </c>
      <c r="AK367" s="185">
        <v>11</v>
      </c>
      <c r="AL367" s="185" t="s">
        <v>1485</v>
      </c>
      <c r="AM367" s="185">
        <v>0</v>
      </c>
      <c r="AN367" s="185">
        <v>0</v>
      </c>
      <c r="AO367" s="185">
        <v>2</v>
      </c>
      <c r="AP367" s="185">
        <v>1</v>
      </c>
      <c r="AQ367" s="185" t="str">
        <f t="shared" si="24"/>
        <v xml:space="preserve"> </v>
      </c>
      <c r="AR367" s="185" t="str">
        <f t="shared" si="25"/>
        <v xml:space="preserve"> </v>
      </c>
      <c r="AS367" s="185" t="str">
        <f t="shared" si="26"/>
        <v xml:space="preserve">10 CT 0 0 N1   </v>
      </c>
    </row>
    <row r="368" spans="1:45" hidden="1" outlineLevel="3" x14ac:dyDescent="0.25">
      <c r="A368" s="185">
        <v>1</v>
      </c>
      <c r="B368" s="185">
        <v>5300009771</v>
      </c>
      <c r="C368" s="185" t="s">
        <v>1509</v>
      </c>
      <c r="D368" s="185" t="s">
        <v>1582</v>
      </c>
      <c r="E368" s="185">
        <v>350000</v>
      </c>
      <c r="F368" s="186">
        <v>258191.53</v>
      </c>
      <c r="G368" s="185">
        <v>10490</v>
      </c>
      <c r="H368" s="185">
        <v>0</v>
      </c>
      <c r="I368" s="185">
        <v>0</v>
      </c>
      <c r="J368" s="185">
        <v>103120</v>
      </c>
      <c r="K368" s="185">
        <v>0</v>
      </c>
      <c r="L368" s="185">
        <v>0</v>
      </c>
      <c r="M368" s="185">
        <v>0.05</v>
      </c>
      <c r="N368" s="185">
        <v>0</v>
      </c>
      <c r="O368" s="185">
        <v>0</v>
      </c>
      <c r="Q368" s="185">
        <v>0</v>
      </c>
      <c r="R368" s="185">
        <v>0</v>
      </c>
      <c r="S368" s="185">
        <v>0</v>
      </c>
      <c r="U368" s="185">
        <v>0</v>
      </c>
      <c r="V368" s="185">
        <v>0</v>
      </c>
      <c r="W368" s="185">
        <v>0</v>
      </c>
      <c r="Y368" s="185">
        <v>0</v>
      </c>
      <c r="Z368" s="185">
        <v>36</v>
      </c>
      <c r="AA368" s="185" t="s">
        <v>1483</v>
      </c>
      <c r="AB368" s="185">
        <v>0</v>
      </c>
      <c r="AC368" s="185">
        <v>1</v>
      </c>
      <c r="AD368" s="185">
        <v>0</v>
      </c>
      <c r="AF368" s="185" t="s">
        <v>1485</v>
      </c>
      <c r="AG368" s="185">
        <v>10</v>
      </c>
      <c r="AH368" s="185">
        <v>0</v>
      </c>
      <c r="AI368" s="185" t="s">
        <v>1554</v>
      </c>
      <c r="AJ368" s="185">
        <v>200</v>
      </c>
      <c r="AK368" s="185">
        <v>11</v>
      </c>
      <c r="AL368" s="185" t="s">
        <v>1485</v>
      </c>
      <c r="AM368" s="185">
        <v>0</v>
      </c>
      <c r="AN368" s="185">
        <v>0</v>
      </c>
      <c r="AO368" s="185">
        <v>2</v>
      </c>
      <c r="AP368" s="185">
        <v>1</v>
      </c>
      <c r="AQ368" s="185" t="str">
        <f t="shared" si="24"/>
        <v xml:space="preserve"> </v>
      </c>
      <c r="AR368" s="185" t="str">
        <f t="shared" si="25"/>
        <v xml:space="preserve"> </v>
      </c>
      <c r="AS368" s="185" t="str">
        <f t="shared" si="26"/>
        <v xml:space="preserve">10 CT 0 0 N1   </v>
      </c>
    </row>
    <row r="369" spans="1:45" hidden="1" outlineLevel="3" x14ac:dyDescent="0.25">
      <c r="A369" s="185">
        <v>1</v>
      </c>
      <c r="B369" s="185">
        <v>5300009794</v>
      </c>
      <c r="C369" s="185" t="s">
        <v>1509</v>
      </c>
      <c r="D369" s="185" t="s">
        <v>1582</v>
      </c>
      <c r="E369" s="185">
        <v>2000000</v>
      </c>
      <c r="F369" s="186">
        <v>1049266.08</v>
      </c>
      <c r="G369" s="185">
        <v>55555.56</v>
      </c>
      <c r="H369" s="185">
        <v>0</v>
      </c>
      <c r="I369" s="185">
        <v>0</v>
      </c>
      <c r="J369" s="185">
        <v>113020</v>
      </c>
      <c r="K369" s="185">
        <v>0</v>
      </c>
      <c r="L369" s="185">
        <v>0</v>
      </c>
      <c r="M369" s="185">
        <v>0.05</v>
      </c>
      <c r="N369" s="185">
        <v>0</v>
      </c>
      <c r="O369" s="185">
        <v>0</v>
      </c>
      <c r="Q369" s="185">
        <v>0</v>
      </c>
      <c r="R369" s="185">
        <v>0</v>
      </c>
      <c r="S369" s="185">
        <v>0</v>
      </c>
      <c r="U369" s="185">
        <v>0</v>
      </c>
      <c r="V369" s="185">
        <v>0</v>
      </c>
      <c r="W369" s="185">
        <v>0</v>
      </c>
      <c r="Y369" s="185">
        <v>0</v>
      </c>
      <c r="Z369" s="185">
        <v>36</v>
      </c>
      <c r="AA369" s="185" t="s">
        <v>1483</v>
      </c>
      <c r="AB369" s="185">
        <v>0</v>
      </c>
      <c r="AC369" s="185">
        <v>1</v>
      </c>
      <c r="AD369" s="185">
        <v>1</v>
      </c>
      <c r="AF369" s="185" t="s">
        <v>1485</v>
      </c>
      <c r="AG369" s="185">
        <v>10</v>
      </c>
      <c r="AH369" s="185">
        <v>0</v>
      </c>
      <c r="AI369" s="185" t="s">
        <v>1554</v>
      </c>
      <c r="AJ369" s="185">
        <v>200</v>
      </c>
      <c r="AK369" s="185">
        <v>16</v>
      </c>
      <c r="AL369" s="185" t="s">
        <v>1485</v>
      </c>
      <c r="AM369" s="185">
        <v>0</v>
      </c>
      <c r="AN369" s="185">
        <v>0</v>
      </c>
      <c r="AO369" s="185">
        <v>2</v>
      </c>
      <c r="AP369" s="185">
        <v>1</v>
      </c>
      <c r="AQ369" s="185" t="str">
        <f t="shared" si="24"/>
        <v xml:space="preserve"> </v>
      </c>
      <c r="AR369" s="185" t="str">
        <f t="shared" si="25"/>
        <v xml:space="preserve"> </v>
      </c>
      <c r="AS369" s="185" t="str">
        <f t="shared" si="26"/>
        <v xml:space="preserve">10 CT 0 0 N1   </v>
      </c>
    </row>
    <row r="370" spans="1:45" hidden="1" outlineLevel="3" x14ac:dyDescent="0.25">
      <c r="A370" s="185">
        <v>1</v>
      </c>
      <c r="B370" s="185">
        <v>5300009798</v>
      </c>
      <c r="C370" s="185" t="s">
        <v>1562</v>
      </c>
      <c r="D370" s="185" t="s">
        <v>1582</v>
      </c>
      <c r="E370" s="185">
        <v>2000000</v>
      </c>
      <c r="F370" s="186">
        <v>1500005</v>
      </c>
      <c r="G370" s="185">
        <v>55555</v>
      </c>
      <c r="H370" s="185">
        <v>0</v>
      </c>
      <c r="I370" s="185">
        <v>0</v>
      </c>
      <c r="J370" s="185">
        <v>113020</v>
      </c>
      <c r="K370" s="185">
        <v>0</v>
      </c>
      <c r="L370" s="185">
        <v>0</v>
      </c>
      <c r="M370" s="185">
        <v>5.1299999999999998E-2</v>
      </c>
      <c r="N370" s="185">
        <v>0</v>
      </c>
      <c r="O370" s="185">
        <v>0</v>
      </c>
      <c r="Q370" s="185">
        <v>0</v>
      </c>
      <c r="R370" s="185">
        <v>0</v>
      </c>
      <c r="S370" s="185">
        <v>0</v>
      </c>
      <c r="U370" s="185">
        <v>0</v>
      </c>
      <c r="V370" s="185">
        <v>0</v>
      </c>
      <c r="W370" s="185">
        <v>0</v>
      </c>
      <c r="Y370" s="185">
        <v>0</v>
      </c>
      <c r="Z370" s="185">
        <v>36</v>
      </c>
      <c r="AA370" s="185" t="s">
        <v>1483</v>
      </c>
      <c r="AB370" s="185">
        <v>0</v>
      </c>
      <c r="AC370" s="185">
        <v>1</v>
      </c>
      <c r="AD370" s="185">
        <v>1</v>
      </c>
      <c r="AF370" s="185" t="s">
        <v>1485</v>
      </c>
      <c r="AG370" s="185">
        <v>10</v>
      </c>
      <c r="AH370" s="185">
        <v>0</v>
      </c>
      <c r="AI370" s="185" t="s">
        <v>1554</v>
      </c>
      <c r="AJ370" s="185">
        <v>200</v>
      </c>
      <c r="AK370" s="185">
        <v>11</v>
      </c>
      <c r="AL370" s="185" t="s">
        <v>1485</v>
      </c>
      <c r="AM370" s="185">
        <v>0</v>
      </c>
      <c r="AN370" s="185">
        <v>0</v>
      </c>
      <c r="AO370" s="185">
        <v>2</v>
      </c>
      <c r="AP370" s="185">
        <v>1</v>
      </c>
      <c r="AQ370" s="185" t="str">
        <f t="shared" si="24"/>
        <v xml:space="preserve"> </v>
      </c>
      <c r="AR370" s="185" t="str">
        <f t="shared" si="25"/>
        <v xml:space="preserve"> </v>
      </c>
      <c r="AS370" s="185" t="str">
        <f t="shared" si="26"/>
        <v xml:space="preserve">10 CT 0 0 N1   </v>
      </c>
    </row>
    <row r="371" spans="1:45" hidden="1" outlineLevel="3" x14ac:dyDescent="0.25">
      <c r="A371" s="185">
        <v>1</v>
      </c>
      <c r="B371" s="185">
        <v>5300009806</v>
      </c>
      <c r="C371" s="185" t="s">
        <v>1495</v>
      </c>
      <c r="D371" s="185" t="s">
        <v>1582</v>
      </c>
      <c r="E371" s="185">
        <v>100000</v>
      </c>
      <c r="F371" s="186">
        <v>73693.899999999994</v>
      </c>
      <c r="G371" s="185">
        <v>3011.44</v>
      </c>
      <c r="H371" s="185">
        <v>0</v>
      </c>
      <c r="I371" s="185">
        <v>0</v>
      </c>
      <c r="J371" s="185">
        <v>112820</v>
      </c>
      <c r="K371" s="185">
        <v>0</v>
      </c>
      <c r="L371" s="185">
        <v>0</v>
      </c>
      <c r="M371" s="185">
        <v>5.2499999999999998E-2</v>
      </c>
      <c r="N371" s="185">
        <v>0</v>
      </c>
      <c r="O371" s="185">
        <v>0</v>
      </c>
      <c r="Q371" s="185">
        <v>0</v>
      </c>
      <c r="R371" s="185">
        <v>0</v>
      </c>
      <c r="S371" s="185">
        <v>0</v>
      </c>
      <c r="U371" s="185">
        <v>0</v>
      </c>
      <c r="V371" s="185">
        <v>0</v>
      </c>
      <c r="W371" s="185">
        <v>0</v>
      </c>
      <c r="Y371" s="185">
        <v>0</v>
      </c>
      <c r="Z371" s="185">
        <v>36</v>
      </c>
      <c r="AA371" s="185" t="s">
        <v>1483</v>
      </c>
      <c r="AB371" s="185">
        <v>0</v>
      </c>
      <c r="AC371" s="185">
        <v>1</v>
      </c>
      <c r="AD371" s="185">
        <v>0</v>
      </c>
      <c r="AF371" s="185" t="s">
        <v>1485</v>
      </c>
      <c r="AG371" s="185">
        <v>10</v>
      </c>
      <c r="AH371" s="185">
        <v>0</v>
      </c>
      <c r="AI371" s="185" t="s">
        <v>1554</v>
      </c>
      <c r="AJ371" s="185">
        <v>200</v>
      </c>
      <c r="AK371" s="185">
        <v>14</v>
      </c>
      <c r="AL371" s="185" t="s">
        <v>1485</v>
      </c>
      <c r="AM371" s="185">
        <v>0</v>
      </c>
      <c r="AN371" s="185">
        <v>0</v>
      </c>
      <c r="AO371" s="185">
        <v>2</v>
      </c>
      <c r="AP371" s="185">
        <v>1</v>
      </c>
      <c r="AQ371" s="185" t="str">
        <f t="shared" si="24"/>
        <v xml:space="preserve"> </v>
      </c>
      <c r="AR371" s="185" t="str">
        <f t="shared" si="25"/>
        <v xml:space="preserve"> </v>
      </c>
      <c r="AS371" s="185" t="str">
        <f t="shared" si="26"/>
        <v xml:space="preserve">10 CT 0 0 N1   </v>
      </c>
    </row>
    <row r="372" spans="1:45" hidden="1" outlineLevel="3" x14ac:dyDescent="0.25">
      <c r="A372" s="185">
        <v>1</v>
      </c>
      <c r="B372" s="185">
        <v>5300009849</v>
      </c>
      <c r="C372" s="185" t="s">
        <v>1559</v>
      </c>
      <c r="D372" s="185" t="s">
        <v>1582</v>
      </c>
      <c r="E372" s="185">
        <v>303032.82</v>
      </c>
      <c r="F372" s="186">
        <v>279338.76</v>
      </c>
      <c r="G372" s="185">
        <v>3846.76</v>
      </c>
      <c r="H372" s="185">
        <v>0</v>
      </c>
      <c r="I372" s="185">
        <v>0</v>
      </c>
      <c r="J372" s="185">
        <v>121322</v>
      </c>
      <c r="K372" s="185">
        <v>0</v>
      </c>
      <c r="L372" s="185">
        <v>0</v>
      </c>
      <c r="M372" s="185">
        <v>0.05</v>
      </c>
      <c r="N372" s="185">
        <v>0</v>
      </c>
      <c r="O372" s="185">
        <v>0</v>
      </c>
      <c r="Q372" s="185">
        <v>0</v>
      </c>
      <c r="R372" s="185">
        <v>0</v>
      </c>
      <c r="S372" s="185">
        <v>0</v>
      </c>
      <c r="U372" s="185">
        <v>0</v>
      </c>
      <c r="V372" s="185">
        <v>0</v>
      </c>
      <c r="W372" s="185">
        <v>0</v>
      </c>
      <c r="Y372" s="185">
        <v>0</v>
      </c>
      <c r="Z372" s="185">
        <v>60</v>
      </c>
      <c r="AA372" s="185" t="s">
        <v>1483</v>
      </c>
      <c r="AB372" s="185">
        <v>0</v>
      </c>
      <c r="AC372" s="185">
        <v>1</v>
      </c>
      <c r="AD372" s="185">
        <v>0</v>
      </c>
      <c r="AF372" s="185" t="s">
        <v>1485</v>
      </c>
      <c r="AG372" s="185">
        <v>10</v>
      </c>
      <c r="AH372" s="185">
        <v>0</v>
      </c>
      <c r="AI372" s="185" t="s">
        <v>1554</v>
      </c>
      <c r="AJ372" s="185">
        <v>211</v>
      </c>
      <c r="AK372" s="185">
        <v>15</v>
      </c>
      <c r="AL372" s="185" t="s">
        <v>1485</v>
      </c>
      <c r="AM372" s="185">
        <v>0</v>
      </c>
      <c r="AN372" s="185">
        <v>0</v>
      </c>
      <c r="AO372" s="185">
        <v>2</v>
      </c>
      <c r="AP372" s="185">
        <v>1</v>
      </c>
      <c r="AQ372" s="185" t="str">
        <f t="shared" si="24"/>
        <v xml:space="preserve"> </v>
      </c>
      <c r="AR372" s="185" t="str">
        <f t="shared" si="25"/>
        <v xml:space="preserve"> </v>
      </c>
      <c r="AS372" s="185" t="str">
        <f t="shared" si="26"/>
        <v xml:space="preserve">10 CT 0 0 N1   </v>
      </c>
    </row>
    <row r="373" spans="1:45" hidden="1" outlineLevel="3" x14ac:dyDescent="0.25">
      <c r="A373" s="185">
        <v>1</v>
      </c>
      <c r="B373" s="185">
        <v>5300009954</v>
      </c>
      <c r="C373" s="185" t="s">
        <v>1562</v>
      </c>
      <c r="D373" s="185" t="s">
        <v>1582</v>
      </c>
      <c r="E373" s="185">
        <v>78000</v>
      </c>
      <c r="F373" s="186">
        <v>61573</v>
      </c>
      <c r="G373" s="185">
        <v>2322.29</v>
      </c>
      <c r="H373" s="185">
        <v>0</v>
      </c>
      <c r="I373" s="185">
        <v>0</v>
      </c>
      <c r="J373" s="185">
        <v>11121</v>
      </c>
      <c r="K373" s="185">
        <v>0</v>
      </c>
      <c r="L373" s="185">
        <v>0</v>
      </c>
      <c r="M373" s="185">
        <v>4.4999999999999998E-2</v>
      </c>
      <c r="N373" s="185">
        <v>0</v>
      </c>
      <c r="O373" s="185">
        <v>0</v>
      </c>
      <c r="Q373" s="185">
        <v>0</v>
      </c>
      <c r="R373" s="185">
        <v>0</v>
      </c>
      <c r="S373" s="185">
        <v>0</v>
      </c>
      <c r="U373" s="185">
        <v>0</v>
      </c>
      <c r="V373" s="185">
        <v>0</v>
      </c>
      <c r="W373" s="185">
        <v>0</v>
      </c>
      <c r="Y373" s="185">
        <v>0</v>
      </c>
      <c r="Z373" s="185">
        <v>36</v>
      </c>
      <c r="AA373" s="185" t="s">
        <v>1483</v>
      </c>
      <c r="AB373" s="185">
        <v>0</v>
      </c>
      <c r="AC373" s="185">
        <v>1</v>
      </c>
      <c r="AD373" s="185">
        <v>0</v>
      </c>
      <c r="AF373" s="185" t="s">
        <v>1485</v>
      </c>
      <c r="AG373" s="185">
        <v>10</v>
      </c>
      <c r="AH373" s="185">
        <v>0</v>
      </c>
      <c r="AI373" s="185" t="s">
        <v>1554</v>
      </c>
      <c r="AJ373" s="185">
        <v>200</v>
      </c>
      <c r="AK373" s="185">
        <v>11</v>
      </c>
      <c r="AL373" s="185" t="s">
        <v>1485</v>
      </c>
      <c r="AM373" s="185">
        <v>0</v>
      </c>
      <c r="AN373" s="185">
        <v>0</v>
      </c>
      <c r="AO373" s="185">
        <v>2</v>
      </c>
      <c r="AP373" s="185">
        <v>1</v>
      </c>
      <c r="AQ373" s="185" t="str">
        <f t="shared" si="24"/>
        <v xml:space="preserve"> </v>
      </c>
      <c r="AR373" s="185" t="str">
        <f t="shared" si="25"/>
        <v xml:space="preserve"> </v>
      </c>
      <c r="AS373" s="185" t="str">
        <f t="shared" si="26"/>
        <v xml:space="preserve">10 CT 0 0 N1   </v>
      </c>
    </row>
    <row r="374" spans="1:45" hidden="1" outlineLevel="3" x14ac:dyDescent="0.25">
      <c r="A374" s="185">
        <v>1</v>
      </c>
      <c r="B374" s="185">
        <v>5300009989</v>
      </c>
      <c r="C374" s="185" t="s">
        <v>1499</v>
      </c>
      <c r="D374" s="185" t="s">
        <v>1582</v>
      </c>
      <c r="E374" s="185">
        <v>539000</v>
      </c>
      <c r="F374" s="186">
        <v>530616.02</v>
      </c>
      <c r="G374" s="185">
        <v>3306.71</v>
      </c>
      <c r="H374" s="185">
        <v>0</v>
      </c>
      <c r="I374" s="185">
        <v>0</v>
      </c>
      <c r="J374" s="185">
        <v>12223</v>
      </c>
      <c r="K374" s="185">
        <v>0</v>
      </c>
      <c r="L374" s="185">
        <v>0</v>
      </c>
      <c r="M374" s="185">
        <v>0.05</v>
      </c>
      <c r="N374" s="185">
        <v>0</v>
      </c>
      <c r="O374" s="185">
        <v>0</v>
      </c>
      <c r="Q374" s="185">
        <v>0</v>
      </c>
      <c r="R374" s="185">
        <v>0</v>
      </c>
      <c r="S374" s="185">
        <v>0</v>
      </c>
      <c r="U374" s="185">
        <v>0</v>
      </c>
      <c r="V374" s="185">
        <v>0</v>
      </c>
      <c r="W374" s="185">
        <v>0</v>
      </c>
      <c r="Y374" s="185">
        <v>0</v>
      </c>
      <c r="Z374" s="185">
        <v>60</v>
      </c>
      <c r="AA374" s="185" t="s">
        <v>1483</v>
      </c>
      <c r="AB374" s="185">
        <v>0</v>
      </c>
      <c r="AC374" s="185">
        <v>1</v>
      </c>
      <c r="AD374" s="185">
        <v>0</v>
      </c>
      <c r="AF374" s="185" t="s">
        <v>1485</v>
      </c>
      <c r="AG374" s="185">
        <v>10</v>
      </c>
      <c r="AH374" s="185">
        <v>0</v>
      </c>
      <c r="AI374" s="185" t="s">
        <v>1554</v>
      </c>
      <c r="AJ374" s="185">
        <v>200</v>
      </c>
      <c r="AK374" s="185">
        <v>11</v>
      </c>
      <c r="AL374" s="185" t="s">
        <v>1485</v>
      </c>
      <c r="AM374" s="185">
        <v>0</v>
      </c>
      <c r="AN374" s="185">
        <v>0</v>
      </c>
      <c r="AO374" s="185">
        <v>2</v>
      </c>
      <c r="AP374" s="185">
        <v>1</v>
      </c>
      <c r="AQ374" s="185" t="str">
        <f t="shared" si="24"/>
        <v xml:space="preserve"> </v>
      </c>
      <c r="AR374" s="185" t="str">
        <f t="shared" si="25"/>
        <v xml:space="preserve"> </v>
      </c>
      <c r="AS374" s="185" t="str">
        <f t="shared" si="26"/>
        <v xml:space="preserve">10 CT 0 0 N1   </v>
      </c>
    </row>
    <row r="375" spans="1:45" hidden="1" outlineLevel="3" x14ac:dyDescent="0.25">
      <c r="A375" s="185">
        <v>1</v>
      </c>
      <c r="B375" s="185">
        <v>5300009997</v>
      </c>
      <c r="C375" s="185" t="s">
        <v>1499</v>
      </c>
      <c r="D375" s="185" t="s">
        <v>1582</v>
      </c>
      <c r="E375" s="185">
        <v>2103570</v>
      </c>
      <c r="F375" s="186">
        <v>1856267.5</v>
      </c>
      <c r="G375" s="185">
        <v>40170.92</v>
      </c>
      <c r="H375" s="185">
        <v>0</v>
      </c>
      <c r="I375" s="185">
        <v>0</v>
      </c>
      <c r="J375" s="185">
        <v>12223</v>
      </c>
      <c r="K375" s="185">
        <v>0</v>
      </c>
      <c r="L375" s="185">
        <v>0</v>
      </c>
      <c r="M375" s="185">
        <v>5.4899999999999997E-2</v>
      </c>
      <c r="N375" s="185">
        <v>0</v>
      </c>
      <c r="O375" s="185">
        <v>0</v>
      </c>
      <c r="Q375" s="185">
        <v>0</v>
      </c>
      <c r="R375" s="185">
        <v>0</v>
      </c>
      <c r="S375" s="185">
        <v>0</v>
      </c>
      <c r="U375" s="185">
        <v>0</v>
      </c>
      <c r="V375" s="185">
        <v>0</v>
      </c>
      <c r="W375" s="185">
        <v>0</v>
      </c>
      <c r="Y375" s="185">
        <v>0</v>
      </c>
      <c r="Z375" s="185">
        <v>60</v>
      </c>
      <c r="AA375" s="185" t="s">
        <v>1483</v>
      </c>
      <c r="AB375" s="185">
        <v>0</v>
      </c>
      <c r="AC375" s="185">
        <v>1</v>
      </c>
      <c r="AD375" s="185">
        <v>0</v>
      </c>
      <c r="AF375" s="185" t="s">
        <v>1485</v>
      </c>
      <c r="AG375" s="185">
        <v>10</v>
      </c>
      <c r="AH375" s="185">
        <v>0</v>
      </c>
      <c r="AI375" s="185" t="s">
        <v>1554</v>
      </c>
      <c r="AJ375" s="185">
        <v>200</v>
      </c>
      <c r="AK375" s="185">
        <v>14</v>
      </c>
      <c r="AL375" s="185" t="s">
        <v>1485</v>
      </c>
      <c r="AM375" s="185">
        <v>0</v>
      </c>
      <c r="AN375" s="185">
        <v>0</v>
      </c>
      <c r="AO375" s="185">
        <v>2</v>
      </c>
      <c r="AP375" s="185">
        <v>1</v>
      </c>
      <c r="AQ375" s="185" t="str">
        <f t="shared" si="24"/>
        <v xml:space="preserve"> </v>
      </c>
      <c r="AR375" s="185" t="str">
        <f t="shared" si="25"/>
        <v xml:space="preserve"> </v>
      </c>
      <c r="AS375" s="185" t="str">
        <f t="shared" si="26"/>
        <v xml:space="preserve">10 CT 0 0 N1   </v>
      </c>
    </row>
    <row r="376" spans="1:45" hidden="1" outlineLevel="3" x14ac:dyDescent="0.25">
      <c r="A376" s="185">
        <v>1</v>
      </c>
      <c r="B376" s="185">
        <v>5300010030</v>
      </c>
      <c r="C376" s="185" t="s">
        <v>1565</v>
      </c>
      <c r="D376" s="185" t="s">
        <v>1582</v>
      </c>
      <c r="E376" s="185">
        <v>51861.26</v>
      </c>
      <c r="F376" s="186">
        <v>40931.57</v>
      </c>
      <c r="G376" s="185">
        <v>1544.07</v>
      </c>
      <c r="H376" s="185">
        <v>0</v>
      </c>
      <c r="I376" s="185">
        <v>0</v>
      </c>
      <c r="J376" s="185">
        <v>12421</v>
      </c>
      <c r="K376" s="185">
        <v>0</v>
      </c>
      <c r="L376" s="185">
        <v>0</v>
      </c>
      <c r="M376" s="185">
        <v>4.4999999999999998E-2</v>
      </c>
      <c r="N376" s="185">
        <v>0</v>
      </c>
      <c r="O376" s="185">
        <v>0</v>
      </c>
      <c r="Q376" s="185">
        <v>0</v>
      </c>
      <c r="R376" s="185">
        <v>0</v>
      </c>
      <c r="S376" s="185">
        <v>0</v>
      </c>
      <c r="U376" s="185">
        <v>0</v>
      </c>
      <c r="V376" s="185">
        <v>0</v>
      </c>
      <c r="W376" s="185">
        <v>0</v>
      </c>
      <c r="Y376" s="185">
        <v>0</v>
      </c>
      <c r="Z376" s="185">
        <v>36</v>
      </c>
      <c r="AA376" s="185" t="s">
        <v>1483</v>
      </c>
      <c r="AB376" s="185">
        <v>0</v>
      </c>
      <c r="AC376" s="185">
        <v>1</v>
      </c>
      <c r="AD376" s="185">
        <v>0</v>
      </c>
      <c r="AF376" s="185" t="s">
        <v>1485</v>
      </c>
      <c r="AG376" s="185">
        <v>10</v>
      </c>
      <c r="AH376" s="185">
        <v>0</v>
      </c>
      <c r="AI376" s="185" t="s">
        <v>1554</v>
      </c>
      <c r="AJ376" s="185">
        <v>101</v>
      </c>
      <c r="AK376" s="185">
        <v>3</v>
      </c>
      <c r="AL376" s="185" t="s">
        <v>1485</v>
      </c>
      <c r="AM376" s="185">
        <v>0</v>
      </c>
      <c r="AN376" s="185">
        <v>0</v>
      </c>
      <c r="AO376" s="185">
        <v>2</v>
      </c>
      <c r="AP376" s="185">
        <v>1</v>
      </c>
      <c r="AQ376" s="185" t="str">
        <f t="shared" si="24"/>
        <v xml:space="preserve"> </v>
      </c>
      <c r="AR376" s="185" t="str">
        <f t="shared" si="25"/>
        <v xml:space="preserve"> </v>
      </c>
      <c r="AS376" s="185" t="str">
        <f t="shared" si="26"/>
        <v xml:space="preserve">10 CT 0 0 N1   </v>
      </c>
    </row>
    <row r="377" spans="1:45" hidden="1" outlineLevel="3" x14ac:dyDescent="0.25">
      <c r="A377" s="185">
        <v>1</v>
      </c>
      <c r="B377" s="185">
        <v>5300010049</v>
      </c>
      <c r="C377" s="185" t="s">
        <v>1561</v>
      </c>
      <c r="D377" s="185" t="s">
        <v>1582</v>
      </c>
      <c r="E377" s="185">
        <v>100000</v>
      </c>
      <c r="F377" s="186">
        <v>89693.19</v>
      </c>
      <c r="G377" s="185">
        <v>1898.31</v>
      </c>
      <c r="H377" s="185">
        <v>0</v>
      </c>
      <c r="I377" s="185">
        <v>0</v>
      </c>
      <c r="J377" s="185">
        <v>121322</v>
      </c>
      <c r="K377" s="185">
        <v>0</v>
      </c>
      <c r="L377" s="185">
        <v>0</v>
      </c>
      <c r="M377" s="185">
        <v>5.1700000000000003E-2</v>
      </c>
      <c r="N377" s="185">
        <v>0</v>
      </c>
      <c r="O377" s="185">
        <v>0</v>
      </c>
      <c r="Q377" s="185">
        <v>0</v>
      </c>
      <c r="R377" s="185">
        <v>0</v>
      </c>
      <c r="S377" s="185">
        <v>0</v>
      </c>
      <c r="U377" s="185">
        <v>0</v>
      </c>
      <c r="V377" s="185">
        <v>0</v>
      </c>
      <c r="W377" s="185">
        <v>0</v>
      </c>
      <c r="Y377" s="185">
        <v>0</v>
      </c>
      <c r="Z377" s="185">
        <v>60</v>
      </c>
      <c r="AA377" s="185" t="s">
        <v>1483</v>
      </c>
      <c r="AB377" s="185">
        <v>0</v>
      </c>
      <c r="AC377" s="185">
        <v>1</v>
      </c>
      <c r="AD377" s="185">
        <v>0</v>
      </c>
      <c r="AF377" s="185" t="s">
        <v>1485</v>
      </c>
      <c r="AG377" s="185">
        <v>10</v>
      </c>
      <c r="AH377" s="185">
        <v>0</v>
      </c>
      <c r="AI377" s="185" t="s">
        <v>1554</v>
      </c>
      <c r="AJ377" s="185">
        <v>200</v>
      </c>
      <c r="AK377" s="185">
        <v>14</v>
      </c>
      <c r="AL377" s="185" t="s">
        <v>1485</v>
      </c>
      <c r="AM377" s="185">
        <v>0</v>
      </c>
      <c r="AN377" s="185">
        <v>0</v>
      </c>
      <c r="AO377" s="185">
        <v>2</v>
      </c>
      <c r="AP377" s="185">
        <v>1</v>
      </c>
      <c r="AQ377" s="185" t="str">
        <f t="shared" si="24"/>
        <v xml:space="preserve"> </v>
      </c>
      <c r="AR377" s="185" t="str">
        <f t="shared" si="25"/>
        <v xml:space="preserve"> </v>
      </c>
      <c r="AS377" s="185" t="str">
        <f t="shared" si="26"/>
        <v xml:space="preserve">10 CT 0 0 N1   </v>
      </c>
    </row>
    <row r="378" spans="1:45" hidden="1" outlineLevel="3" x14ac:dyDescent="0.25">
      <c r="A378" s="185">
        <v>1</v>
      </c>
      <c r="B378" s="185">
        <v>5300010138</v>
      </c>
      <c r="C378" s="185" t="s">
        <v>1509</v>
      </c>
      <c r="D378" s="185" t="s">
        <v>1582</v>
      </c>
      <c r="E378" s="185">
        <v>23138.98</v>
      </c>
      <c r="F378" s="186">
        <v>19517.490000000002</v>
      </c>
      <c r="G378" s="185">
        <v>697.28</v>
      </c>
      <c r="H378" s="185">
        <v>0</v>
      </c>
      <c r="I378" s="185">
        <v>0</v>
      </c>
      <c r="J378" s="185">
        <v>21221</v>
      </c>
      <c r="K378" s="185">
        <v>0</v>
      </c>
      <c r="L378" s="185">
        <v>0</v>
      </c>
      <c r="M378" s="185">
        <v>5.2999999999999999E-2</v>
      </c>
      <c r="N378" s="185">
        <v>0</v>
      </c>
      <c r="O378" s="185">
        <v>0</v>
      </c>
      <c r="Q378" s="185">
        <v>0</v>
      </c>
      <c r="R378" s="185">
        <v>0</v>
      </c>
      <c r="S378" s="185">
        <v>0</v>
      </c>
      <c r="U378" s="185">
        <v>0</v>
      </c>
      <c r="V378" s="185">
        <v>0</v>
      </c>
      <c r="W378" s="185">
        <v>0</v>
      </c>
      <c r="Y378" s="185">
        <v>0</v>
      </c>
      <c r="Z378" s="185">
        <v>36</v>
      </c>
      <c r="AA378" s="185" t="s">
        <v>1483</v>
      </c>
      <c r="AB378" s="185">
        <v>0</v>
      </c>
      <c r="AC378" s="185">
        <v>1</v>
      </c>
      <c r="AD378" s="185">
        <v>0</v>
      </c>
      <c r="AF378" s="185" t="s">
        <v>1485</v>
      </c>
      <c r="AG378" s="185">
        <v>10</v>
      </c>
      <c r="AH378" s="185">
        <v>0</v>
      </c>
      <c r="AI378" s="185" t="s">
        <v>1554</v>
      </c>
      <c r="AJ378" s="185">
        <v>200</v>
      </c>
      <c r="AK378" s="185">
        <v>14</v>
      </c>
      <c r="AL378" s="185" t="s">
        <v>1485</v>
      </c>
      <c r="AM378" s="185">
        <v>0</v>
      </c>
      <c r="AN378" s="185">
        <v>0</v>
      </c>
      <c r="AO378" s="185">
        <v>2</v>
      </c>
      <c r="AP378" s="185">
        <v>1</v>
      </c>
      <c r="AQ378" s="185" t="str">
        <f t="shared" si="24"/>
        <v xml:space="preserve"> </v>
      </c>
      <c r="AR378" s="185" t="str">
        <f t="shared" si="25"/>
        <v xml:space="preserve"> </v>
      </c>
      <c r="AS378" s="185" t="str">
        <f t="shared" si="26"/>
        <v xml:space="preserve">10 CT 0 0 N1   </v>
      </c>
    </row>
    <row r="379" spans="1:45" hidden="1" outlineLevel="3" x14ac:dyDescent="0.25">
      <c r="A379" s="185">
        <v>1</v>
      </c>
      <c r="B379" s="185">
        <v>5300010251</v>
      </c>
      <c r="C379" s="185" t="s">
        <v>1495</v>
      </c>
      <c r="D379" s="185" t="s">
        <v>1582</v>
      </c>
      <c r="E379" s="185">
        <v>850000</v>
      </c>
      <c r="F379" s="186">
        <v>808163.28</v>
      </c>
      <c r="G379" s="185">
        <v>12453.91</v>
      </c>
      <c r="H379" s="185">
        <v>0</v>
      </c>
      <c r="I379" s="185">
        <v>0</v>
      </c>
      <c r="J379" s="185">
        <v>41925</v>
      </c>
      <c r="K379" s="185">
        <v>0</v>
      </c>
      <c r="L379" s="185">
        <v>0</v>
      </c>
      <c r="M379" s="185">
        <v>0.06</v>
      </c>
      <c r="N379" s="185">
        <v>0</v>
      </c>
      <c r="O379" s="185">
        <v>0</v>
      </c>
      <c r="Q379" s="185">
        <v>0</v>
      </c>
      <c r="R379" s="185">
        <v>0</v>
      </c>
      <c r="S379" s="185">
        <v>0</v>
      </c>
      <c r="U379" s="185">
        <v>0</v>
      </c>
      <c r="V379" s="185">
        <v>0</v>
      </c>
      <c r="W379" s="185">
        <v>0</v>
      </c>
      <c r="Y379" s="185">
        <v>0</v>
      </c>
      <c r="Z379" s="185">
        <v>84</v>
      </c>
      <c r="AA379" s="185" t="s">
        <v>1483</v>
      </c>
      <c r="AB379" s="185">
        <v>0</v>
      </c>
      <c r="AC379" s="185">
        <v>1</v>
      </c>
      <c r="AD379" s="185">
        <v>0</v>
      </c>
      <c r="AF379" s="185" t="s">
        <v>1485</v>
      </c>
      <c r="AG379" s="185">
        <v>10</v>
      </c>
      <c r="AH379" s="185">
        <v>0</v>
      </c>
      <c r="AI379" s="185" t="s">
        <v>1554</v>
      </c>
      <c r="AJ379" s="185">
        <v>200</v>
      </c>
      <c r="AK379" s="185">
        <v>11</v>
      </c>
      <c r="AL379" s="185" t="s">
        <v>1485</v>
      </c>
      <c r="AM379" s="185">
        <v>0</v>
      </c>
      <c r="AN379" s="185">
        <v>0</v>
      </c>
      <c r="AO379" s="185">
        <v>2</v>
      </c>
      <c r="AP379" s="185">
        <v>1</v>
      </c>
      <c r="AQ379" s="185" t="str">
        <f t="shared" si="24"/>
        <v xml:space="preserve"> </v>
      </c>
      <c r="AR379" s="185" t="str">
        <f t="shared" si="25"/>
        <v xml:space="preserve"> </v>
      </c>
      <c r="AS379" s="185" t="str">
        <f t="shared" si="26"/>
        <v xml:space="preserve">10 CT 0 0 N1   </v>
      </c>
    </row>
    <row r="380" spans="1:45" hidden="1" outlineLevel="3" x14ac:dyDescent="0.25">
      <c r="A380" s="185">
        <v>1</v>
      </c>
      <c r="B380" s="185">
        <v>5300010278</v>
      </c>
      <c r="C380" s="185" t="s">
        <v>1562</v>
      </c>
      <c r="D380" s="185" t="s">
        <v>1582</v>
      </c>
      <c r="E380" s="185">
        <v>61595</v>
      </c>
      <c r="F380" s="186">
        <v>57109.63</v>
      </c>
      <c r="G380" s="185">
        <v>1179</v>
      </c>
      <c r="H380" s="185">
        <v>0</v>
      </c>
      <c r="I380" s="185">
        <v>0</v>
      </c>
      <c r="J380" s="185">
        <v>32823</v>
      </c>
      <c r="K380" s="185">
        <v>0</v>
      </c>
      <c r="L380" s="185">
        <v>0</v>
      </c>
      <c r="M380" s="185">
        <v>5.5E-2</v>
      </c>
      <c r="N380" s="185">
        <v>0</v>
      </c>
      <c r="O380" s="185">
        <v>0</v>
      </c>
      <c r="Q380" s="185">
        <v>0</v>
      </c>
      <c r="R380" s="185">
        <v>0</v>
      </c>
      <c r="S380" s="185">
        <v>0</v>
      </c>
      <c r="U380" s="185">
        <v>0</v>
      </c>
      <c r="V380" s="185">
        <v>0</v>
      </c>
      <c r="W380" s="185">
        <v>0</v>
      </c>
      <c r="Y380" s="185">
        <v>0</v>
      </c>
      <c r="Z380" s="185">
        <v>60</v>
      </c>
      <c r="AA380" s="185" t="s">
        <v>1483</v>
      </c>
      <c r="AB380" s="185">
        <v>0</v>
      </c>
      <c r="AC380" s="185">
        <v>1</v>
      </c>
      <c r="AD380" s="185">
        <v>0</v>
      </c>
      <c r="AF380" s="185" t="s">
        <v>1485</v>
      </c>
      <c r="AG380" s="185">
        <v>10</v>
      </c>
      <c r="AH380" s="185">
        <v>0</v>
      </c>
      <c r="AI380" s="185" t="s">
        <v>1554</v>
      </c>
      <c r="AJ380" s="185">
        <v>205</v>
      </c>
      <c r="AK380" s="185">
        <v>14</v>
      </c>
      <c r="AL380" s="185" t="s">
        <v>1485</v>
      </c>
      <c r="AM380" s="185">
        <v>0</v>
      </c>
      <c r="AN380" s="185">
        <v>0</v>
      </c>
      <c r="AO380" s="185">
        <v>2</v>
      </c>
      <c r="AP380" s="185">
        <v>1</v>
      </c>
      <c r="AQ380" s="185" t="str">
        <f t="shared" si="24"/>
        <v xml:space="preserve"> </v>
      </c>
      <c r="AR380" s="185" t="str">
        <f t="shared" si="25"/>
        <v xml:space="preserve"> </v>
      </c>
      <c r="AS380" s="185" t="str">
        <f t="shared" si="26"/>
        <v xml:space="preserve">10 CT 0 0 N1   </v>
      </c>
    </row>
    <row r="381" spans="1:45" hidden="1" outlineLevel="3" x14ac:dyDescent="0.25">
      <c r="A381" s="185">
        <v>1</v>
      </c>
      <c r="B381" s="185">
        <v>5300010286</v>
      </c>
      <c r="C381" s="185" t="s">
        <v>1491</v>
      </c>
      <c r="D381" s="185" t="s">
        <v>1582</v>
      </c>
      <c r="E381" s="185">
        <v>160000</v>
      </c>
      <c r="F381" s="186">
        <v>158363.32999999999</v>
      </c>
      <c r="G381" s="185">
        <v>1250.4100000000001</v>
      </c>
      <c r="H381" s="185">
        <v>0</v>
      </c>
      <c r="I381" s="185">
        <v>0</v>
      </c>
      <c r="J381" s="185">
        <v>42321</v>
      </c>
      <c r="K381" s="185">
        <v>0</v>
      </c>
      <c r="L381" s="185">
        <v>0</v>
      </c>
      <c r="M381" s="185">
        <v>7.0000000000000007E-2</v>
      </c>
      <c r="N381" s="185">
        <v>0</v>
      </c>
      <c r="O381" s="185">
        <v>0</v>
      </c>
      <c r="Q381" s="185">
        <v>0</v>
      </c>
      <c r="R381" s="185">
        <v>0</v>
      </c>
      <c r="S381" s="185">
        <v>0</v>
      </c>
      <c r="U381" s="185">
        <v>0</v>
      </c>
      <c r="V381" s="185">
        <v>0</v>
      </c>
      <c r="W381" s="185">
        <v>0</v>
      </c>
      <c r="Y381" s="185">
        <v>0</v>
      </c>
      <c r="Z381" s="185">
        <v>36</v>
      </c>
      <c r="AA381" s="185" t="s">
        <v>1483</v>
      </c>
      <c r="AB381" s="185">
        <v>0</v>
      </c>
      <c r="AC381" s="185">
        <v>1</v>
      </c>
      <c r="AD381" s="185">
        <v>0</v>
      </c>
      <c r="AF381" s="185" t="s">
        <v>1485</v>
      </c>
      <c r="AG381" s="185">
        <v>10</v>
      </c>
      <c r="AH381" s="185">
        <v>0</v>
      </c>
      <c r="AI381" s="185" t="s">
        <v>1554</v>
      </c>
      <c r="AJ381" s="185">
        <v>209</v>
      </c>
      <c r="AK381" s="185">
        <v>30</v>
      </c>
      <c r="AL381" s="185" t="s">
        <v>1485</v>
      </c>
      <c r="AM381" s="185">
        <v>0</v>
      </c>
      <c r="AN381" s="185">
        <v>0</v>
      </c>
      <c r="AO381" s="185">
        <v>2</v>
      </c>
      <c r="AP381" s="185">
        <v>1</v>
      </c>
      <c r="AQ381" s="185" t="str">
        <f t="shared" si="24"/>
        <v xml:space="preserve"> </v>
      </c>
      <c r="AR381" s="185" t="str">
        <f t="shared" si="25"/>
        <v xml:space="preserve"> </v>
      </c>
      <c r="AS381" s="185" t="str">
        <f t="shared" si="26"/>
        <v xml:space="preserve">10 CT 0 0 N1   </v>
      </c>
    </row>
    <row r="382" spans="1:45" hidden="1" outlineLevel="3" x14ac:dyDescent="0.25">
      <c r="A382" s="185">
        <v>1</v>
      </c>
      <c r="B382" s="185">
        <v>5300010297</v>
      </c>
      <c r="C382" s="185" t="s">
        <v>1565</v>
      </c>
      <c r="D382" s="185" t="s">
        <v>1582</v>
      </c>
      <c r="E382" s="185">
        <v>66000</v>
      </c>
      <c r="F382" s="186">
        <v>61021.15</v>
      </c>
      <c r="G382" s="185">
        <v>1240.1199999999999</v>
      </c>
      <c r="H382" s="185">
        <v>0</v>
      </c>
      <c r="I382" s="185">
        <v>0</v>
      </c>
      <c r="J382" s="185">
        <v>42423</v>
      </c>
      <c r="K382" s="185">
        <v>0</v>
      </c>
      <c r="L382" s="185">
        <v>0</v>
      </c>
      <c r="M382" s="185">
        <v>4.7500000000000001E-2</v>
      </c>
      <c r="N382" s="185">
        <v>0</v>
      </c>
      <c r="O382" s="185">
        <v>0</v>
      </c>
      <c r="Q382" s="185">
        <v>0</v>
      </c>
      <c r="R382" s="185">
        <v>0</v>
      </c>
      <c r="S382" s="185">
        <v>0</v>
      </c>
      <c r="U382" s="185">
        <v>0</v>
      </c>
      <c r="V382" s="185">
        <v>0</v>
      </c>
      <c r="W382" s="185">
        <v>0</v>
      </c>
      <c r="Y382" s="185">
        <v>0</v>
      </c>
      <c r="Z382" s="185">
        <v>60</v>
      </c>
      <c r="AA382" s="185" t="s">
        <v>1483</v>
      </c>
      <c r="AB382" s="185">
        <v>0</v>
      </c>
      <c r="AC382" s="185">
        <v>1</v>
      </c>
      <c r="AD382" s="185">
        <v>0</v>
      </c>
      <c r="AF382" s="185" t="s">
        <v>1485</v>
      </c>
      <c r="AG382" s="185">
        <v>10</v>
      </c>
      <c r="AH382" s="185">
        <v>0</v>
      </c>
      <c r="AI382" s="185" t="s">
        <v>1554</v>
      </c>
      <c r="AJ382" s="185">
        <v>209</v>
      </c>
      <c r="AK382" s="185">
        <v>30</v>
      </c>
      <c r="AL382" s="185" t="s">
        <v>1485</v>
      </c>
      <c r="AM382" s="185">
        <v>0</v>
      </c>
      <c r="AN382" s="185">
        <v>0</v>
      </c>
      <c r="AO382" s="185">
        <v>2</v>
      </c>
      <c r="AP382" s="185">
        <v>1</v>
      </c>
      <c r="AQ382" s="185" t="str">
        <f t="shared" si="24"/>
        <v xml:space="preserve"> </v>
      </c>
      <c r="AR382" s="185" t="str">
        <f t="shared" si="25"/>
        <v xml:space="preserve"> </v>
      </c>
      <c r="AS382" s="185" t="str">
        <f t="shared" si="26"/>
        <v xml:space="preserve">10 CT 0 0 N1   </v>
      </c>
    </row>
    <row r="383" spans="1:45" hidden="1" outlineLevel="3" x14ac:dyDescent="0.25">
      <c r="A383" s="185">
        <v>1</v>
      </c>
      <c r="B383" s="185">
        <v>5300010299</v>
      </c>
      <c r="C383" s="185" t="s">
        <v>1565</v>
      </c>
      <c r="D383" s="185" t="s">
        <v>1582</v>
      </c>
      <c r="E383" s="185">
        <v>358000</v>
      </c>
      <c r="F383" s="186">
        <v>337009.54</v>
      </c>
      <c r="G383" s="185">
        <v>6838.22</v>
      </c>
      <c r="H383" s="185">
        <v>0</v>
      </c>
      <c r="I383" s="185">
        <v>0</v>
      </c>
      <c r="J383" s="185">
        <v>50323</v>
      </c>
      <c r="K383" s="185">
        <v>0</v>
      </c>
      <c r="L383" s="185">
        <v>0</v>
      </c>
      <c r="M383" s="185">
        <v>5.5E-2</v>
      </c>
      <c r="N383" s="185">
        <v>0</v>
      </c>
      <c r="O383" s="185">
        <v>0</v>
      </c>
      <c r="Q383" s="185">
        <v>0</v>
      </c>
      <c r="R383" s="185">
        <v>0</v>
      </c>
      <c r="S383" s="185">
        <v>0</v>
      </c>
      <c r="U383" s="185">
        <v>0</v>
      </c>
      <c r="V383" s="185">
        <v>0</v>
      </c>
      <c r="W383" s="185">
        <v>0</v>
      </c>
      <c r="Y383" s="185">
        <v>0</v>
      </c>
      <c r="Z383" s="185">
        <v>60</v>
      </c>
      <c r="AA383" s="185" t="s">
        <v>1483</v>
      </c>
      <c r="AB383" s="185">
        <v>0</v>
      </c>
      <c r="AC383" s="185">
        <v>1</v>
      </c>
      <c r="AD383" s="185">
        <v>0</v>
      </c>
      <c r="AF383" s="185" t="s">
        <v>1485</v>
      </c>
      <c r="AG383" s="185">
        <v>10</v>
      </c>
      <c r="AH383" s="185">
        <v>0</v>
      </c>
      <c r="AI383" s="185" t="s">
        <v>1554</v>
      </c>
      <c r="AJ383" s="185">
        <v>200</v>
      </c>
      <c r="AK383" s="185">
        <v>11</v>
      </c>
      <c r="AL383" s="185" t="s">
        <v>1485</v>
      </c>
      <c r="AM383" s="185">
        <v>0</v>
      </c>
      <c r="AN383" s="185">
        <v>0</v>
      </c>
      <c r="AO383" s="185">
        <v>2</v>
      </c>
      <c r="AP383" s="185">
        <v>1</v>
      </c>
      <c r="AQ383" s="185" t="str">
        <f t="shared" si="24"/>
        <v xml:space="preserve"> </v>
      </c>
      <c r="AR383" s="185" t="str">
        <f t="shared" si="25"/>
        <v xml:space="preserve"> </v>
      </c>
      <c r="AS383" s="185" t="str">
        <f t="shared" si="26"/>
        <v xml:space="preserve">10 CT 0 0 N1   </v>
      </c>
    </row>
    <row r="384" spans="1:45" hidden="1" outlineLevel="3" x14ac:dyDescent="0.25">
      <c r="A384" s="185">
        <v>1</v>
      </c>
      <c r="B384" s="185">
        <v>5300010310</v>
      </c>
      <c r="C384" s="185" t="s">
        <v>1495</v>
      </c>
      <c r="D384" s="185" t="s">
        <v>1582</v>
      </c>
      <c r="E384" s="185">
        <v>480000</v>
      </c>
      <c r="F384" s="186">
        <v>461280.58</v>
      </c>
      <c r="G384" s="185">
        <v>6951.68</v>
      </c>
      <c r="H384" s="185">
        <v>0</v>
      </c>
      <c r="I384" s="185">
        <v>0</v>
      </c>
      <c r="J384" s="185">
        <v>50925</v>
      </c>
      <c r="K384" s="185">
        <v>0</v>
      </c>
      <c r="L384" s="185">
        <v>0</v>
      </c>
      <c r="M384" s="185">
        <v>5.6500000000000002E-2</v>
      </c>
      <c r="N384" s="185">
        <v>0</v>
      </c>
      <c r="O384" s="185">
        <v>0</v>
      </c>
      <c r="Q384" s="185">
        <v>0</v>
      </c>
      <c r="R384" s="185">
        <v>0</v>
      </c>
      <c r="S384" s="185">
        <v>0</v>
      </c>
      <c r="U384" s="185">
        <v>0</v>
      </c>
      <c r="V384" s="185">
        <v>0</v>
      </c>
      <c r="W384" s="185">
        <v>0</v>
      </c>
      <c r="Y384" s="185">
        <v>0</v>
      </c>
      <c r="Z384" s="185">
        <v>84</v>
      </c>
      <c r="AA384" s="185" t="s">
        <v>1483</v>
      </c>
      <c r="AB384" s="185">
        <v>0</v>
      </c>
      <c r="AC384" s="185">
        <v>1</v>
      </c>
      <c r="AD384" s="185">
        <v>0</v>
      </c>
      <c r="AF384" s="185" t="s">
        <v>1485</v>
      </c>
      <c r="AG384" s="185">
        <v>10</v>
      </c>
      <c r="AH384" s="185">
        <v>0</v>
      </c>
      <c r="AI384" s="185" t="s">
        <v>1554</v>
      </c>
      <c r="AJ384" s="185">
        <v>200</v>
      </c>
      <c r="AK384" s="185">
        <v>16</v>
      </c>
      <c r="AL384" s="185" t="s">
        <v>1485</v>
      </c>
      <c r="AM384" s="185">
        <v>0</v>
      </c>
      <c r="AN384" s="185">
        <v>0</v>
      </c>
      <c r="AO384" s="185">
        <v>2</v>
      </c>
      <c r="AP384" s="185">
        <v>1</v>
      </c>
      <c r="AQ384" s="185" t="str">
        <f t="shared" si="24"/>
        <v xml:space="preserve"> </v>
      </c>
      <c r="AR384" s="185" t="str">
        <f t="shared" si="25"/>
        <v xml:space="preserve"> </v>
      </c>
      <c r="AS384" s="185" t="str">
        <f t="shared" si="26"/>
        <v xml:space="preserve">10 CT 0 0 N1   </v>
      </c>
    </row>
    <row r="385" spans="1:45" hidden="1" outlineLevel="3" x14ac:dyDescent="0.25">
      <c r="A385" s="185">
        <v>1</v>
      </c>
      <c r="B385" s="185">
        <v>5300010319</v>
      </c>
      <c r="C385" s="185" t="s">
        <v>1559</v>
      </c>
      <c r="D385" s="185" t="s">
        <v>1582</v>
      </c>
      <c r="E385" s="185">
        <v>8000000</v>
      </c>
      <c r="F385" s="186">
        <v>7779075.2300000004</v>
      </c>
      <c r="G385" s="185">
        <v>84852.41</v>
      </c>
      <c r="H385" s="185">
        <v>0</v>
      </c>
      <c r="I385" s="185">
        <v>0</v>
      </c>
      <c r="J385" s="185">
        <v>51423</v>
      </c>
      <c r="K385" s="185">
        <v>0</v>
      </c>
      <c r="L385" s="185">
        <v>0</v>
      </c>
      <c r="M385" s="185">
        <v>0.05</v>
      </c>
      <c r="N385" s="185">
        <v>0</v>
      </c>
      <c r="O385" s="185">
        <v>0</v>
      </c>
      <c r="Q385" s="185">
        <v>0</v>
      </c>
      <c r="R385" s="185">
        <v>0</v>
      </c>
      <c r="S385" s="185">
        <v>0</v>
      </c>
      <c r="U385" s="185">
        <v>0</v>
      </c>
      <c r="V385" s="185">
        <v>0</v>
      </c>
      <c r="W385" s="185">
        <v>0</v>
      </c>
      <c r="Y385" s="185">
        <v>0</v>
      </c>
      <c r="Z385" s="185">
        <v>60</v>
      </c>
      <c r="AA385" s="185" t="s">
        <v>1483</v>
      </c>
      <c r="AB385" s="185">
        <v>0</v>
      </c>
      <c r="AC385" s="185">
        <v>1</v>
      </c>
      <c r="AD385" s="185">
        <v>0</v>
      </c>
      <c r="AF385" s="185" t="s">
        <v>1485</v>
      </c>
      <c r="AG385" s="185">
        <v>10</v>
      </c>
      <c r="AH385" s="185">
        <v>0</v>
      </c>
      <c r="AI385" s="185" t="s">
        <v>1554</v>
      </c>
      <c r="AJ385" s="185">
        <v>200</v>
      </c>
      <c r="AK385" s="185">
        <v>11</v>
      </c>
      <c r="AL385" s="185" t="s">
        <v>1485</v>
      </c>
      <c r="AM385" s="185">
        <v>0</v>
      </c>
      <c r="AN385" s="185">
        <v>0</v>
      </c>
      <c r="AO385" s="185">
        <v>2</v>
      </c>
      <c r="AP385" s="185">
        <v>1</v>
      </c>
      <c r="AQ385" s="185" t="str">
        <f t="shared" si="24"/>
        <v xml:space="preserve"> </v>
      </c>
      <c r="AR385" s="185" t="str">
        <f t="shared" si="25"/>
        <v xml:space="preserve"> </v>
      </c>
      <c r="AS385" s="185" t="str">
        <f t="shared" si="26"/>
        <v xml:space="preserve">10 CT 0 0 N1   </v>
      </c>
    </row>
    <row r="386" spans="1:45" hidden="1" outlineLevel="3" x14ac:dyDescent="0.25">
      <c r="A386" s="185">
        <v>1</v>
      </c>
      <c r="B386" s="185">
        <v>5300010322</v>
      </c>
      <c r="C386" s="185" t="s">
        <v>1556</v>
      </c>
      <c r="D386" s="185" t="s">
        <v>1582</v>
      </c>
      <c r="E386" s="185">
        <v>578000</v>
      </c>
      <c r="F386" s="186">
        <v>535838</v>
      </c>
      <c r="G386" s="185">
        <v>12436.56</v>
      </c>
      <c r="H386" s="185">
        <v>0</v>
      </c>
      <c r="I386" s="185">
        <v>0</v>
      </c>
      <c r="J386" s="185">
        <v>80522</v>
      </c>
      <c r="K386" s="185">
        <v>0</v>
      </c>
      <c r="L386" s="185">
        <v>0</v>
      </c>
      <c r="M386" s="185">
        <v>4.3499999999999997E-2</v>
      </c>
      <c r="N386" s="185">
        <v>0</v>
      </c>
      <c r="O386" s="185">
        <v>0</v>
      </c>
      <c r="Q386" s="185">
        <v>0</v>
      </c>
      <c r="R386" s="185">
        <v>0</v>
      </c>
      <c r="S386" s="185">
        <v>0</v>
      </c>
      <c r="U386" s="185">
        <v>0</v>
      </c>
      <c r="V386" s="185">
        <v>0</v>
      </c>
      <c r="W386" s="185">
        <v>0</v>
      </c>
      <c r="Y386" s="185">
        <v>0</v>
      </c>
      <c r="Z386" s="185">
        <v>51</v>
      </c>
      <c r="AA386" s="185" t="s">
        <v>1483</v>
      </c>
      <c r="AB386" s="185">
        <v>0</v>
      </c>
      <c r="AC386" s="185">
        <v>1</v>
      </c>
      <c r="AD386" s="185">
        <v>0</v>
      </c>
      <c r="AF386" s="185" t="s">
        <v>1485</v>
      </c>
      <c r="AG386" s="185">
        <v>10</v>
      </c>
      <c r="AH386" s="185">
        <v>0</v>
      </c>
      <c r="AI386" s="185" t="s">
        <v>1554</v>
      </c>
      <c r="AJ386" s="185">
        <v>200</v>
      </c>
      <c r="AK386" s="185">
        <v>11</v>
      </c>
      <c r="AL386" s="185" t="s">
        <v>1485</v>
      </c>
      <c r="AM386" s="185">
        <v>0</v>
      </c>
      <c r="AN386" s="185">
        <v>0</v>
      </c>
      <c r="AO386" s="185">
        <v>2</v>
      </c>
      <c r="AP386" s="185">
        <v>1</v>
      </c>
      <c r="AQ386" s="185" t="str">
        <f t="shared" si="24"/>
        <v xml:space="preserve"> </v>
      </c>
      <c r="AR386" s="185" t="str">
        <f t="shared" si="25"/>
        <v xml:space="preserve"> </v>
      </c>
      <c r="AS386" s="185" t="str">
        <f t="shared" si="26"/>
        <v xml:space="preserve">10 CT 0 0 N1   </v>
      </c>
    </row>
    <row r="387" spans="1:45" hidden="1" outlineLevel="3" x14ac:dyDescent="0.25">
      <c r="A387" s="185">
        <v>1</v>
      </c>
      <c r="B387" s="185">
        <v>5300010332</v>
      </c>
      <c r="C387" s="185" t="s">
        <v>1559</v>
      </c>
      <c r="D387" s="185" t="s">
        <v>1582</v>
      </c>
      <c r="E387" s="185">
        <v>437485</v>
      </c>
      <c r="F387" s="186">
        <v>411355.67</v>
      </c>
      <c r="G387" s="185">
        <v>8373.81</v>
      </c>
      <c r="H387" s="185">
        <v>0</v>
      </c>
      <c r="I387" s="185">
        <v>0</v>
      </c>
      <c r="J387" s="185">
        <v>50723</v>
      </c>
      <c r="K387" s="185">
        <v>0</v>
      </c>
      <c r="L387" s="185">
        <v>0</v>
      </c>
      <c r="M387" s="185">
        <v>5.5E-2</v>
      </c>
      <c r="N387" s="185">
        <v>0</v>
      </c>
      <c r="O387" s="185">
        <v>0</v>
      </c>
      <c r="Q387" s="185">
        <v>0</v>
      </c>
      <c r="R387" s="185">
        <v>0</v>
      </c>
      <c r="S387" s="185">
        <v>0</v>
      </c>
      <c r="U387" s="185">
        <v>0</v>
      </c>
      <c r="V387" s="185">
        <v>0</v>
      </c>
      <c r="W387" s="185">
        <v>0</v>
      </c>
      <c r="Y387" s="185">
        <v>0</v>
      </c>
      <c r="Z387" s="185">
        <v>60</v>
      </c>
      <c r="AA387" s="185" t="s">
        <v>1483</v>
      </c>
      <c r="AB387" s="185">
        <v>0</v>
      </c>
      <c r="AC387" s="185">
        <v>1</v>
      </c>
      <c r="AD387" s="185">
        <v>0</v>
      </c>
      <c r="AF387" s="185" t="s">
        <v>1485</v>
      </c>
      <c r="AG387" s="185">
        <v>10</v>
      </c>
      <c r="AH387" s="185">
        <v>0</v>
      </c>
      <c r="AI387" s="185" t="s">
        <v>1554</v>
      </c>
      <c r="AJ387" s="185">
        <v>200</v>
      </c>
      <c r="AK387" s="185">
        <v>11</v>
      </c>
      <c r="AL387" s="185" t="s">
        <v>1485</v>
      </c>
      <c r="AM387" s="185">
        <v>0</v>
      </c>
      <c r="AN387" s="185">
        <v>0</v>
      </c>
      <c r="AO387" s="185">
        <v>2</v>
      </c>
      <c r="AP387" s="185">
        <v>1</v>
      </c>
      <c r="AQ387" s="185" t="str">
        <f t="shared" si="24"/>
        <v xml:space="preserve"> </v>
      </c>
      <c r="AR387" s="185" t="str">
        <f t="shared" si="25"/>
        <v xml:space="preserve"> </v>
      </c>
      <c r="AS387" s="185" t="str">
        <f t="shared" si="26"/>
        <v xml:space="preserve">10 CT 0 0 N1   </v>
      </c>
    </row>
    <row r="388" spans="1:45" hidden="1" outlineLevel="3" x14ac:dyDescent="0.25">
      <c r="A388" s="185">
        <v>1</v>
      </c>
      <c r="B388" s="185">
        <v>5300010405</v>
      </c>
      <c r="C388" s="185" t="s">
        <v>1509</v>
      </c>
      <c r="D388" s="185" t="s">
        <v>1582</v>
      </c>
      <c r="E388" s="185">
        <v>78871.17</v>
      </c>
      <c r="F388" s="186">
        <v>74227.41</v>
      </c>
      <c r="G388" s="185">
        <v>2435.35</v>
      </c>
      <c r="H388" s="185">
        <v>0</v>
      </c>
      <c r="I388" s="185">
        <v>0</v>
      </c>
      <c r="J388" s="185">
        <v>61021</v>
      </c>
      <c r="K388" s="185">
        <v>0</v>
      </c>
      <c r="L388" s="185">
        <v>0</v>
      </c>
      <c r="M388" s="185">
        <v>0.05</v>
      </c>
      <c r="N388" s="185">
        <v>0</v>
      </c>
      <c r="O388" s="185">
        <v>0</v>
      </c>
      <c r="Q388" s="185">
        <v>0</v>
      </c>
      <c r="R388" s="185">
        <v>0</v>
      </c>
      <c r="S388" s="185">
        <v>0</v>
      </c>
      <c r="U388" s="185">
        <v>0</v>
      </c>
      <c r="V388" s="185">
        <v>0</v>
      </c>
      <c r="W388" s="185">
        <v>0</v>
      </c>
      <c r="Y388" s="185">
        <v>0</v>
      </c>
      <c r="Z388" s="185">
        <v>36</v>
      </c>
      <c r="AA388" s="185" t="s">
        <v>1483</v>
      </c>
      <c r="AB388" s="185">
        <v>0</v>
      </c>
      <c r="AC388" s="185">
        <v>1</v>
      </c>
      <c r="AD388" s="185">
        <v>0</v>
      </c>
      <c r="AF388" s="185" t="s">
        <v>1485</v>
      </c>
      <c r="AG388" s="185">
        <v>10</v>
      </c>
      <c r="AH388" s="185">
        <v>0</v>
      </c>
      <c r="AI388" s="185" t="s">
        <v>1554</v>
      </c>
      <c r="AJ388" s="185">
        <v>205</v>
      </c>
      <c r="AK388" s="185">
        <v>15</v>
      </c>
      <c r="AL388" s="185" t="s">
        <v>1485</v>
      </c>
      <c r="AM388" s="185">
        <v>0</v>
      </c>
      <c r="AN388" s="185">
        <v>0</v>
      </c>
      <c r="AO388" s="185">
        <v>2</v>
      </c>
      <c r="AP388" s="185">
        <v>1</v>
      </c>
      <c r="AQ388" s="185" t="str">
        <f t="shared" si="24"/>
        <v xml:space="preserve"> </v>
      </c>
      <c r="AR388" s="185" t="str">
        <f t="shared" si="25"/>
        <v xml:space="preserve"> </v>
      </c>
      <c r="AS388" s="185" t="str">
        <f t="shared" si="26"/>
        <v xml:space="preserve">10 CT 0 0 N1   </v>
      </c>
    </row>
    <row r="389" spans="1:45" hidden="1" outlineLevel="3" x14ac:dyDescent="0.25">
      <c r="A389" s="185">
        <v>1</v>
      </c>
      <c r="B389" s="185">
        <v>5300010456</v>
      </c>
      <c r="C389" s="185" t="s">
        <v>1561</v>
      </c>
      <c r="D389" s="185" t="s">
        <v>1582</v>
      </c>
      <c r="E389" s="185">
        <v>122678</v>
      </c>
      <c r="F389" s="186">
        <v>119135.44</v>
      </c>
      <c r="G389" s="185">
        <v>2348.11</v>
      </c>
      <c r="H389" s="185">
        <v>0</v>
      </c>
      <c r="I389" s="185">
        <v>0</v>
      </c>
      <c r="J389" s="185">
        <v>70323</v>
      </c>
      <c r="K389" s="185">
        <v>0</v>
      </c>
      <c r="L389" s="185">
        <v>0</v>
      </c>
      <c r="M389" s="185">
        <v>5.5E-2</v>
      </c>
      <c r="N389" s="185">
        <v>0</v>
      </c>
      <c r="O389" s="185">
        <v>0</v>
      </c>
      <c r="Q389" s="185">
        <v>0</v>
      </c>
      <c r="R389" s="185">
        <v>0</v>
      </c>
      <c r="S389" s="185">
        <v>0</v>
      </c>
      <c r="U389" s="185">
        <v>0</v>
      </c>
      <c r="V389" s="185">
        <v>0</v>
      </c>
      <c r="W389" s="185">
        <v>0</v>
      </c>
      <c r="Y389" s="185">
        <v>0</v>
      </c>
      <c r="Z389" s="185">
        <v>60</v>
      </c>
      <c r="AA389" s="185" t="s">
        <v>1483</v>
      </c>
      <c r="AB389" s="185">
        <v>0</v>
      </c>
      <c r="AC389" s="185">
        <v>1</v>
      </c>
      <c r="AD389" s="185">
        <v>0</v>
      </c>
      <c r="AF389" s="185" t="s">
        <v>1485</v>
      </c>
      <c r="AG389" s="185">
        <v>10</v>
      </c>
      <c r="AH389" s="185">
        <v>0</v>
      </c>
      <c r="AI389" s="185" t="s">
        <v>1554</v>
      </c>
      <c r="AJ389" s="185">
        <v>200</v>
      </c>
      <c r="AK389" s="185">
        <v>14</v>
      </c>
      <c r="AL389" s="185" t="s">
        <v>1485</v>
      </c>
      <c r="AM389" s="185">
        <v>0</v>
      </c>
      <c r="AN389" s="185">
        <v>0</v>
      </c>
      <c r="AO389" s="185">
        <v>2</v>
      </c>
      <c r="AP389" s="185">
        <v>1</v>
      </c>
      <c r="AQ389" s="185" t="str">
        <f t="shared" si="24"/>
        <v xml:space="preserve"> </v>
      </c>
      <c r="AR389" s="185" t="str">
        <f t="shared" si="25"/>
        <v xml:space="preserve"> </v>
      </c>
      <c r="AS389" s="185" t="str">
        <f t="shared" si="26"/>
        <v xml:space="preserve">10 CT 0 0 N1   </v>
      </c>
    </row>
    <row r="390" spans="1:45" hidden="1" outlineLevel="3" x14ac:dyDescent="0.25">
      <c r="A390" s="185">
        <v>1</v>
      </c>
      <c r="B390" s="185">
        <v>5300010480</v>
      </c>
      <c r="C390" s="185" t="s">
        <v>1509</v>
      </c>
      <c r="D390" s="185" t="s">
        <v>1582</v>
      </c>
      <c r="E390" s="185">
        <v>90000</v>
      </c>
      <c r="F390" s="186">
        <v>87817</v>
      </c>
      <c r="G390" s="185">
        <v>2708</v>
      </c>
      <c r="H390" s="185">
        <v>0</v>
      </c>
      <c r="I390" s="185">
        <v>0</v>
      </c>
      <c r="J390" s="185">
        <v>63021</v>
      </c>
      <c r="K390" s="185">
        <v>0</v>
      </c>
      <c r="L390" s="185">
        <v>0</v>
      </c>
      <c r="M390" s="185">
        <v>5.2499999999999998E-2</v>
      </c>
      <c r="N390" s="185">
        <v>0</v>
      </c>
      <c r="O390" s="185">
        <v>0</v>
      </c>
      <c r="Q390" s="185">
        <v>0</v>
      </c>
      <c r="R390" s="185">
        <v>0</v>
      </c>
      <c r="S390" s="185">
        <v>0</v>
      </c>
      <c r="U390" s="185">
        <v>0</v>
      </c>
      <c r="V390" s="185">
        <v>0</v>
      </c>
      <c r="W390" s="185">
        <v>0</v>
      </c>
      <c r="Y390" s="185">
        <v>0</v>
      </c>
      <c r="Z390" s="185">
        <v>36</v>
      </c>
      <c r="AA390" s="185" t="s">
        <v>1483</v>
      </c>
      <c r="AB390" s="185">
        <v>0</v>
      </c>
      <c r="AC390" s="185">
        <v>1</v>
      </c>
      <c r="AD390" s="185">
        <v>0</v>
      </c>
      <c r="AF390" s="185" t="s">
        <v>1485</v>
      </c>
      <c r="AG390" s="185">
        <v>10</v>
      </c>
      <c r="AH390" s="185">
        <v>0</v>
      </c>
      <c r="AI390" s="185" t="s">
        <v>1554</v>
      </c>
      <c r="AJ390" s="185">
        <v>102</v>
      </c>
      <c r="AK390" s="185">
        <v>4</v>
      </c>
      <c r="AL390" s="185" t="s">
        <v>1485</v>
      </c>
      <c r="AM390" s="185">
        <v>0</v>
      </c>
      <c r="AN390" s="185">
        <v>0</v>
      </c>
      <c r="AO390" s="185">
        <v>2</v>
      </c>
      <c r="AP390" s="185">
        <v>1</v>
      </c>
      <c r="AQ390" s="185" t="str">
        <f t="shared" si="24"/>
        <v xml:space="preserve"> </v>
      </c>
      <c r="AR390" s="185" t="str">
        <f t="shared" si="25"/>
        <v xml:space="preserve"> </v>
      </c>
      <c r="AS390" s="185" t="str">
        <f t="shared" si="26"/>
        <v xml:space="preserve">10 CT 0 0 N1   </v>
      </c>
    </row>
    <row r="391" spans="1:45" hidden="1" outlineLevel="3" x14ac:dyDescent="0.25">
      <c r="A391" s="185">
        <v>1</v>
      </c>
      <c r="B391" s="185">
        <v>5300010537</v>
      </c>
      <c r="C391" s="185" t="s">
        <v>1556</v>
      </c>
      <c r="D391" s="185" t="s">
        <v>1582</v>
      </c>
      <c r="E391" s="185">
        <v>625000</v>
      </c>
      <c r="F391" s="186">
        <v>601928.01</v>
      </c>
      <c r="G391" s="185">
        <v>14668.78</v>
      </c>
      <c r="H391" s="185">
        <v>0</v>
      </c>
      <c r="I391" s="185">
        <v>0</v>
      </c>
      <c r="J391" s="185">
        <v>72722</v>
      </c>
      <c r="K391" s="185">
        <v>0</v>
      </c>
      <c r="L391" s="185">
        <v>0</v>
      </c>
      <c r="M391" s="185">
        <v>5.8749999999999997E-2</v>
      </c>
      <c r="N391" s="185">
        <v>0</v>
      </c>
      <c r="O391" s="185">
        <v>0</v>
      </c>
      <c r="Q391" s="185">
        <v>0</v>
      </c>
      <c r="R391" s="185">
        <v>0</v>
      </c>
      <c r="S391" s="185">
        <v>0</v>
      </c>
      <c r="U391" s="185">
        <v>0</v>
      </c>
      <c r="V391" s="185">
        <v>0</v>
      </c>
      <c r="W391" s="185">
        <v>0</v>
      </c>
      <c r="Y391" s="185">
        <v>0</v>
      </c>
      <c r="Z391" s="185">
        <v>48</v>
      </c>
      <c r="AA391" s="185" t="s">
        <v>1483</v>
      </c>
      <c r="AB391" s="185">
        <v>0</v>
      </c>
      <c r="AC391" s="185">
        <v>1</v>
      </c>
      <c r="AD391" s="185">
        <v>0</v>
      </c>
      <c r="AF391" s="185" t="s">
        <v>1485</v>
      </c>
      <c r="AG391" s="185">
        <v>10</v>
      </c>
      <c r="AH391" s="185">
        <v>0</v>
      </c>
      <c r="AI391" s="185" t="s">
        <v>1554</v>
      </c>
      <c r="AJ391" s="185">
        <v>200</v>
      </c>
      <c r="AK391" s="185">
        <v>11</v>
      </c>
      <c r="AL391" s="185" t="s">
        <v>1485</v>
      </c>
      <c r="AM391" s="185">
        <v>0</v>
      </c>
      <c r="AN391" s="185">
        <v>0</v>
      </c>
      <c r="AO391" s="185">
        <v>2</v>
      </c>
      <c r="AP391" s="185">
        <v>1</v>
      </c>
      <c r="AQ391" s="185" t="str">
        <f t="shared" si="24"/>
        <v xml:space="preserve"> </v>
      </c>
      <c r="AR391" s="185" t="str">
        <f t="shared" si="25"/>
        <v xml:space="preserve"> </v>
      </c>
      <c r="AS391" s="185" t="str">
        <f t="shared" si="26"/>
        <v xml:space="preserve">10 CT 0 0 N1   </v>
      </c>
    </row>
    <row r="392" spans="1:45" hidden="1" outlineLevel="3" x14ac:dyDescent="0.25">
      <c r="A392" s="185">
        <v>1</v>
      </c>
      <c r="B392" s="185">
        <v>5300010553</v>
      </c>
      <c r="C392" s="185" t="s">
        <v>1492</v>
      </c>
      <c r="D392" s="185" t="s">
        <v>1582</v>
      </c>
      <c r="E392" s="185">
        <v>115000</v>
      </c>
      <c r="F392" s="186">
        <v>111608.54</v>
      </c>
      <c r="G392" s="185">
        <v>2201.15</v>
      </c>
      <c r="H392" s="185">
        <v>0</v>
      </c>
      <c r="I392" s="185">
        <v>0</v>
      </c>
      <c r="J392" s="185">
        <v>72723</v>
      </c>
      <c r="K392" s="185">
        <v>0</v>
      </c>
      <c r="L392" s="185">
        <v>0</v>
      </c>
      <c r="M392" s="185">
        <v>5.5E-2</v>
      </c>
      <c r="N392" s="185">
        <v>0</v>
      </c>
      <c r="O392" s="185">
        <v>0</v>
      </c>
      <c r="Q392" s="185">
        <v>0</v>
      </c>
      <c r="R392" s="185">
        <v>0</v>
      </c>
      <c r="S392" s="185">
        <v>0</v>
      </c>
      <c r="U392" s="185">
        <v>0</v>
      </c>
      <c r="V392" s="185">
        <v>0</v>
      </c>
      <c r="W392" s="185">
        <v>0</v>
      </c>
      <c r="Y392" s="185">
        <v>0</v>
      </c>
      <c r="Z392" s="185">
        <v>60</v>
      </c>
      <c r="AA392" s="185" t="s">
        <v>1483</v>
      </c>
      <c r="AB392" s="185">
        <v>0</v>
      </c>
      <c r="AC392" s="185">
        <v>1</v>
      </c>
      <c r="AD392" s="185">
        <v>0</v>
      </c>
      <c r="AF392" s="185" t="s">
        <v>1485</v>
      </c>
      <c r="AG392" s="185">
        <v>10</v>
      </c>
      <c r="AH392" s="185">
        <v>0</v>
      </c>
      <c r="AI392" s="185" t="s">
        <v>1554</v>
      </c>
      <c r="AJ392" s="185">
        <v>205</v>
      </c>
      <c r="AK392" s="185">
        <v>14</v>
      </c>
      <c r="AL392" s="185" t="s">
        <v>1485</v>
      </c>
      <c r="AM392" s="185">
        <v>0</v>
      </c>
      <c r="AN392" s="185">
        <v>0</v>
      </c>
      <c r="AO392" s="185">
        <v>2</v>
      </c>
      <c r="AP392" s="185">
        <v>1</v>
      </c>
      <c r="AQ392" s="185" t="str">
        <f t="shared" si="24"/>
        <v xml:space="preserve"> </v>
      </c>
      <c r="AR392" s="185" t="str">
        <f t="shared" si="25"/>
        <v xml:space="preserve"> </v>
      </c>
      <c r="AS392" s="185" t="str">
        <f t="shared" si="26"/>
        <v xml:space="preserve">10 CT 0 0 N1   </v>
      </c>
    </row>
    <row r="393" spans="1:45" hidden="1" outlineLevel="3" x14ac:dyDescent="0.25">
      <c r="A393" s="185">
        <v>1</v>
      </c>
      <c r="B393" s="185">
        <v>5300010561</v>
      </c>
      <c r="C393" s="185" t="s">
        <v>1559</v>
      </c>
      <c r="D393" s="185" t="s">
        <v>1582</v>
      </c>
      <c r="E393" s="185">
        <v>310000</v>
      </c>
      <c r="F393" s="186">
        <v>305535.17</v>
      </c>
      <c r="G393" s="185">
        <v>5933.02</v>
      </c>
      <c r="H393" s="185">
        <v>0</v>
      </c>
      <c r="I393" s="185">
        <v>0</v>
      </c>
      <c r="J393" s="185">
        <v>73123</v>
      </c>
      <c r="K393" s="185">
        <v>0</v>
      </c>
      <c r="L393" s="185">
        <v>0</v>
      </c>
      <c r="M393" s="185">
        <v>5.5E-2</v>
      </c>
      <c r="N393" s="185">
        <v>0</v>
      </c>
      <c r="O393" s="185">
        <v>0</v>
      </c>
      <c r="Q393" s="185">
        <v>0</v>
      </c>
      <c r="R393" s="185">
        <v>0</v>
      </c>
      <c r="S393" s="185">
        <v>0</v>
      </c>
      <c r="U393" s="185">
        <v>0</v>
      </c>
      <c r="V393" s="185">
        <v>0</v>
      </c>
      <c r="W393" s="185">
        <v>0</v>
      </c>
      <c r="Y393" s="185">
        <v>0</v>
      </c>
      <c r="Z393" s="185">
        <v>60</v>
      </c>
      <c r="AA393" s="185" t="s">
        <v>1483</v>
      </c>
      <c r="AB393" s="185">
        <v>0</v>
      </c>
      <c r="AC393" s="185">
        <v>1</v>
      </c>
      <c r="AD393" s="185">
        <v>0</v>
      </c>
      <c r="AF393" s="185" t="s">
        <v>1485</v>
      </c>
      <c r="AG393" s="185">
        <v>10</v>
      </c>
      <c r="AH393" s="185">
        <v>0</v>
      </c>
      <c r="AI393" s="185" t="s">
        <v>1554</v>
      </c>
      <c r="AJ393" s="185">
        <v>200</v>
      </c>
      <c r="AK393" s="185">
        <v>11</v>
      </c>
      <c r="AL393" s="185" t="s">
        <v>1485</v>
      </c>
      <c r="AM393" s="185">
        <v>0</v>
      </c>
      <c r="AN393" s="185">
        <v>0</v>
      </c>
      <c r="AO393" s="185">
        <v>2</v>
      </c>
      <c r="AP393" s="185">
        <v>1</v>
      </c>
      <c r="AQ393" s="185" t="str">
        <f t="shared" si="24"/>
        <v xml:space="preserve"> </v>
      </c>
      <c r="AR393" s="185" t="str">
        <f t="shared" si="25"/>
        <v xml:space="preserve"> </v>
      </c>
      <c r="AS393" s="185" t="str">
        <f t="shared" si="26"/>
        <v xml:space="preserve">10 CT 0 0 N1   </v>
      </c>
    </row>
    <row r="394" spans="1:45" hidden="1" outlineLevel="3" x14ac:dyDescent="0.25">
      <c r="A394" s="185">
        <v>1</v>
      </c>
      <c r="B394" s="185">
        <v>5300010618</v>
      </c>
      <c r="C394" s="185" t="s">
        <v>1495</v>
      </c>
      <c r="D394" s="185" t="s">
        <v>1582</v>
      </c>
      <c r="E394" s="185">
        <v>3200000</v>
      </c>
      <c r="F394" s="186">
        <v>3200000</v>
      </c>
      <c r="G394" s="185">
        <v>60496.52</v>
      </c>
      <c r="H394" s="185">
        <v>0</v>
      </c>
      <c r="I394" s="185">
        <v>0</v>
      </c>
      <c r="J394" s="185">
        <v>80123</v>
      </c>
      <c r="K394" s="185">
        <v>0</v>
      </c>
      <c r="L394" s="185">
        <v>0</v>
      </c>
      <c r="M394" s="185">
        <v>0.05</v>
      </c>
      <c r="N394" s="185">
        <v>0</v>
      </c>
      <c r="O394" s="185">
        <v>0</v>
      </c>
      <c r="Q394" s="185">
        <v>0</v>
      </c>
      <c r="R394" s="185">
        <v>0</v>
      </c>
      <c r="S394" s="185">
        <v>0</v>
      </c>
      <c r="U394" s="185">
        <v>0</v>
      </c>
      <c r="V394" s="185">
        <v>0</v>
      </c>
      <c r="W394" s="185">
        <v>0</v>
      </c>
      <c r="Y394" s="185">
        <v>0</v>
      </c>
      <c r="Z394" s="185">
        <v>60</v>
      </c>
      <c r="AA394" s="185" t="s">
        <v>1483</v>
      </c>
      <c r="AB394" s="185">
        <v>0</v>
      </c>
      <c r="AC394" s="185">
        <v>1</v>
      </c>
      <c r="AD394" s="185">
        <v>0</v>
      </c>
      <c r="AF394" s="185" t="s">
        <v>1485</v>
      </c>
      <c r="AG394" s="185">
        <v>10</v>
      </c>
      <c r="AH394" s="185">
        <v>0</v>
      </c>
      <c r="AI394" s="185" t="s">
        <v>1554</v>
      </c>
      <c r="AJ394" s="185">
        <v>200</v>
      </c>
      <c r="AK394" s="185">
        <v>15</v>
      </c>
      <c r="AL394" s="185" t="s">
        <v>1485</v>
      </c>
      <c r="AM394" s="185">
        <v>0</v>
      </c>
      <c r="AN394" s="185">
        <v>0</v>
      </c>
      <c r="AO394" s="185">
        <v>2</v>
      </c>
      <c r="AP394" s="185">
        <v>1</v>
      </c>
      <c r="AQ394" s="185" t="str">
        <f t="shared" si="24"/>
        <v xml:space="preserve"> </v>
      </c>
      <c r="AR394" s="185" t="str">
        <f t="shared" si="25"/>
        <v xml:space="preserve"> </v>
      </c>
      <c r="AS394" s="185" t="str">
        <f t="shared" si="26"/>
        <v xml:space="preserve">10 CT 0 0 N1   </v>
      </c>
    </row>
    <row r="395" spans="1:45" hidden="1" outlineLevel="3" x14ac:dyDescent="0.25">
      <c r="A395" s="185">
        <v>1</v>
      </c>
      <c r="B395" s="185">
        <v>5300010626</v>
      </c>
      <c r="C395" s="185" t="s">
        <v>1559</v>
      </c>
      <c r="D395" s="185" t="s">
        <v>1582</v>
      </c>
      <c r="E395" s="185">
        <v>100000</v>
      </c>
      <c r="F395" s="186">
        <v>97389.18</v>
      </c>
      <c r="G395" s="185">
        <v>3023.32</v>
      </c>
      <c r="H395" s="185">
        <v>0</v>
      </c>
      <c r="I395" s="185">
        <v>0</v>
      </c>
      <c r="J395" s="185">
        <v>81321</v>
      </c>
      <c r="K395" s="185">
        <v>0</v>
      </c>
      <c r="L395" s="185">
        <v>0</v>
      </c>
      <c r="M395" s="185">
        <v>5.5E-2</v>
      </c>
      <c r="N395" s="185">
        <v>0</v>
      </c>
      <c r="O395" s="185">
        <v>0</v>
      </c>
      <c r="Q395" s="185">
        <v>0</v>
      </c>
      <c r="R395" s="185">
        <v>0</v>
      </c>
      <c r="S395" s="185">
        <v>0</v>
      </c>
      <c r="U395" s="185">
        <v>0</v>
      </c>
      <c r="V395" s="185">
        <v>0</v>
      </c>
      <c r="W395" s="185">
        <v>0</v>
      </c>
      <c r="Y395" s="185">
        <v>0.05</v>
      </c>
      <c r="Z395" s="185">
        <v>36</v>
      </c>
      <c r="AA395" s="185" t="s">
        <v>1483</v>
      </c>
      <c r="AB395" s="185">
        <v>0</v>
      </c>
      <c r="AC395" s="185">
        <v>1</v>
      </c>
      <c r="AD395" s="185">
        <v>0</v>
      </c>
      <c r="AF395" s="185" t="s">
        <v>1485</v>
      </c>
      <c r="AG395" s="185">
        <v>10</v>
      </c>
      <c r="AH395" s="185">
        <v>0</v>
      </c>
      <c r="AI395" s="185" t="s">
        <v>1554</v>
      </c>
      <c r="AJ395" s="185">
        <v>200</v>
      </c>
      <c r="AK395" s="185">
        <v>11</v>
      </c>
      <c r="AL395" s="185" t="s">
        <v>1485</v>
      </c>
      <c r="AM395" s="185">
        <v>0</v>
      </c>
      <c r="AN395" s="185">
        <v>0</v>
      </c>
      <c r="AO395" s="185">
        <v>2</v>
      </c>
      <c r="AP395" s="185">
        <v>1</v>
      </c>
      <c r="AQ395" s="185" t="str">
        <f t="shared" si="24"/>
        <v xml:space="preserve"> </v>
      </c>
      <c r="AR395" s="185" t="str">
        <f t="shared" si="25"/>
        <v xml:space="preserve"> </v>
      </c>
      <c r="AS395" s="185" t="str">
        <f t="shared" si="26"/>
        <v xml:space="preserve">10 CT 0 0 N1   </v>
      </c>
    </row>
    <row r="396" spans="1:45" hidden="1" outlineLevel="3" x14ac:dyDescent="0.25">
      <c r="A396" s="185">
        <v>1</v>
      </c>
      <c r="B396" s="185">
        <v>5300010637</v>
      </c>
      <c r="C396" s="185" t="s">
        <v>1509</v>
      </c>
      <c r="D396" s="185" t="s">
        <v>1582</v>
      </c>
      <c r="E396" s="185">
        <v>300000</v>
      </c>
      <c r="F396" s="186">
        <v>295404.2</v>
      </c>
      <c r="G396" s="185">
        <v>5741.63</v>
      </c>
      <c r="H396" s="185">
        <v>0</v>
      </c>
      <c r="I396" s="185">
        <v>0</v>
      </c>
      <c r="J396" s="185">
        <v>81723</v>
      </c>
      <c r="K396" s="185">
        <v>0</v>
      </c>
      <c r="L396" s="185">
        <v>0</v>
      </c>
      <c r="M396" s="185">
        <v>5.5E-2</v>
      </c>
      <c r="N396" s="185">
        <v>0</v>
      </c>
      <c r="O396" s="185">
        <v>0</v>
      </c>
      <c r="Q396" s="185">
        <v>0</v>
      </c>
      <c r="R396" s="185">
        <v>0</v>
      </c>
      <c r="S396" s="185">
        <v>0</v>
      </c>
      <c r="U396" s="185">
        <v>0</v>
      </c>
      <c r="V396" s="185">
        <v>0</v>
      </c>
      <c r="W396" s="185">
        <v>0</v>
      </c>
      <c r="Y396" s="185">
        <v>0</v>
      </c>
      <c r="Z396" s="185">
        <v>60</v>
      </c>
      <c r="AA396" s="185" t="s">
        <v>1483</v>
      </c>
      <c r="AB396" s="185">
        <v>0</v>
      </c>
      <c r="AC396" s="185">
        <v>1</v>
      </c>
      <c r="AD396" s="185">
        <v>0</v>
      </c>
      <c r="AF396" s="185" t="s">
        <v>1485</v>
      </c>
      <c r="AG396" s="185">
        <v>10</v>
      </c>
      <c r="AH396" s="185">
        <v>0</v>
      </c>
      <c r="AI396" s="185" t="s">
        <v>1554</v>
      </c>
      <c r="AJ396" s="185">
        <v>200</v>
      </c>
      <c r="AK396" s="185">
        <v>11</v>
      </c>
      <c r="AL396" s="185" t="s">
        <v>1485</v>
      </c>
      <c r="AM396" s="185">
        <v>0</v>
      </c>
      <c r="AN396" s="185">
        <v>0</v>
      </c>
      <c r="AO396" s="185">
        <v>2</v>
      </c>
      <c r="AP396" s="185">
        <v>1</v>
      </c>
      <c r="AQ396" s="185" t="str">
        <f t="shared" si="24"/>
        <v xml:space="preserve"> </v>
      </c>
      <c r="AR396" s="185" t="str">
        <f t="shared" si="25"/>
        <v xml:space="preserve"> </v>
      </c>
      <c r="AS396" s="185" t="str">
        <f t="shared" si="26"/>
        <v xml:space="preserve">10 CT 0 0 N1   </v>
      </c>
    </row>
    <row r="397" spans="1:45" hidden="1" outlineLevel="3" x14ac:dyDescent="0.25">
      <c r="A397" s="185">
        <v>1</v>
      </c>
      <c r="B397" s="185">
        <v>5300010707</v>
      </c>
      <c r="C397" s="185" t="s">
        <v>1559</v>
      </c>
      <c r="D397" s="185" t="s">
        <v>1582</v>
      </c>
      <c r="E397" s="185">
        <v>3000000</v>
      </c>
      <c r="F397" s="186">
        <v>3000000</v>
      </c>
      <c r="G397" s="185">
        <v>57060.53</v>
      </c>
      <c r="H397" s="185">
        <v>0</v>
      </c>
      <c r="I397" s="185">
        <v>0</v>
      </c>
      <c r="J397" s="185">
        <v>90723</v>
      </c>
      <c r="K397" s="185">
        <v>0</v>
      </c>
      <c r="L397" s="185">
        <v>0</v>
      </c>
      <c r="M397" s="185">
        <v>5.2499999999999998E-2</v>
      </c>
      <c r="N397" s="185">
        <v>0</v>
      </c>
      <c r="O397" s="185">
        <v>0</v>
      </c>
      <c r="Q397" s="185">
        <v>0</v>
      </c>
      <c r="R397" s="185">
        <v>0</v>
      </c>
      <c r="S397" s="185">
        <v>0</v>
      </c>
      <c r="U397" s="185">
        <v>0</v>
      </c>
      <c r="V397" s="185">
        <v>0</v>
      </c>
      <c r="W397" s="185">
        <v>0</v>
      </c>
      <c r="Y397" s="185">
        <v>0</v>
      </c>
      <c r="Z397" s="185">
        <v>60</v>
      </c>
      <c r="AA397" s="185" t="s">
        <v>1483</v>
      </c>
      <c r="AB397" s="185">
        <v>0</v>
      </c>
      <c r="AC397" s="185">
        <v>1</v>
      </c>
      <c r="AD397" s="185">
        <v>0</v>
      </c>
      <c r="AF397" s="185" t="s">
        <v>1485</v>
      </c>
      <c r="AG397" s="185">
        <v>10</v>
      </c>
      <c r="AH397" s="185">
        <v>0</v>
      </c>
      <c r="AI397" s="185" t="s">
        <v>1554</v>
      </c>
      <c r="AJ397" s="185">
        <v>200</v>
      </c>
      <c r="AK397" s="185">
        <v>14</v>
      </c>
      <c r="AL397" s="185" t="s">
        <v>1485</v>
      </c>
      <c r="AM397" s="185">
        <v>0</v>
      </c>
      <c r="AN397" s="185">
        <v>0</v>
      </c>
      <c r="AO397" s="185">
        <v>2</v>
      </c>
      <c r="AP397" s="185">
        <v>1</v>
      </c>
      <c r="AQ397" s="185" t="str">
        <f t="shared" si="24"/>
        <v xml:space="preserve"> </v>
      </c>
      <c r="AR397" s="185" t="str">
        <f t="shared" si="25"/>
        <v xml:space="preserve"> </v>
      </c>
      <c r="AS397" s="185" t="str">
        <f t="shared" si="26"/>
        <v xml:space="preserve">10 CT 0 0 N1   </v>
      </c>
    </row>
    <row r="398" spans="1:45" hidden="1" outlineLevel="3" x14ac:dyDescent="0.25">
      <c r="A398" s="185">
        <v>1</v>
      </c>
      <c r="B398" s="185">
        <v>5300010758</v>
      </c>
      <c r="C398" s="185" t="s">
        <v>1509</v>
      </c>
      <c r="D398" s="185" t="s">
        <v>1582</v>
      </c>
      <c r="E398" s="185">
        <v>750000</v>
      </c>
      <c r="F398" s="186">
        <v>750000</v>
      </c>
      <c r="G398" s="185">
        <v>22501.73</v>
      </c>
      <c r="H398" s="185">
        <v>0</v>
      </c>
      <c r="I398" s="185">
        <v>0</v>
      </c>
      <c r="J398" s="185">
        <v>92621</v>
      </c>
      <c r="K398" s="185">
        <v>0</v>
      </c>
      <c r="L398" s="185">
        <v>0</v>
      </c>
      <c r="M398" s="185">
        <v>0.05</v>
      </c>
      <c r="N398" s="185">
        <v>0</v>
      </c>
      <c r="O398" s="185">
        <v>0</v>
      </c>
      <c r="Q398" s="185">
        <v>0</v>
      </c>
      <c r="R398" s="185">
        <v>0</v>
      </c>
      <c r="S398" s="185">
        <v>0</v>
      </c>
      <c r="U398" s="185">
        <v>0</v>
      </c>
      <c r="V398" s="185">
        <v>0</v>
      </c>
      <c r="W398" s="185">
        <v>0</v>
      </c>
      <c r="Y398" s="185">
        <v>0</v>
      </c>
      <c r="Z398" s="185">
        <v>36</v>
      </c>
      <c r="AA398" s="185" t="s">
        <v>1483</v>
      </c>
      <c r="AB398" s="185">
        <v>0</v>
      </c>
      <c r="AC398" s="185">
        <v>1</v>
      </c>
      <c r="AD398" s="185">
        <v>0</v>
      </c>
      <c r="AF398" s="185" t="s">
        <v>1485</v>
      </c>
      <c r="AG398" s="185">
        <v>10</v>
      </c>
      <c r="AH398" s="185">
        <v>0</v>
      </c>
      <c r="AI398" s="185" t="s">
        <v>1554</v>
      </c>
      <c r="AJ398" s="185">
        <v>200</v>
      </c>
      <c r="AK398" s="185">
        <v>14</v>
      </c>
      <c r="AL398" s="185" t="s">
        <v>1485</v>
      </c>
      <c r="AM398" s="185">
        <v>0</v>
      </c>
      <c r="AN398" s="185">
        <v>0</v>
      </c>
      <c r="AO398" s="185">
        <v>2</v>
      </c>
      <c r="AP398" s="185">
        <v>1</v>
      </c>
      <c r="AQ398" s="185" t="str">
        <f t="shared" si="24"/>
        <v xml:space="preserve"> </v>
      </c>
      <c r="AR398" s="185" t="str">
        <f t="shared" si="25"/>
        <v xml:space="preserve"> </v>
      </c>
      <c r="AS398" s="185" t="str">
        <f t="shared" si="26"/>
        <v xml:space="preserve">10 CT 0 0 N1   </v>
      </c>
    </row>
    <row r="399" spans="1:45" hidden="1" outlineLevel="3" x14ac:dyDescent="0.25">
      <c r="A399" s="185">
        <v>1</v>
      </c>
      <c r="B399" s="185">
        <v>5300010766</v>
      </c>
      <c r="C399" s="185" t="s">
        <v>1509</v>
      </c>
      <c r="D399" s="185" t="s">
        <v>1582</v>
      </c>
      <c r="E399" s="185">
        <v>250000</v>
      </c>
      <c r="F399" s="186">
        <v>250000</v>
      </c>
      <c r="G399" s="185">
        <v>8947.0499999999993</v>
      </c>
      <c r="H399" s="185">
        <v>0</v>
      </c>
      <c r="I399" s="185">
        <v>0</v>
      </c>
      <c r="J399" s="185">
        <v>32121</v>
      </c>
      <c r="K399" s="185">
        <v>0</v>
      </c>
      <c r="L399" s="185">
        <v>0</v>
      </c>
      <c r="M399" s="185">
        <v>5.5E-2</v>
      </c>
      <c r="N399" s="185">
        <v>0</v>
      </c>
      <c r="O399" s="185">
        <v>0</v>
      </c>
      <c r="Q399" s="185">
        <v>0</v>
      </c>
      <c r="R399" s="185">
        <v>0</v>
      </c>
      <c r="S399" s="185">
        <v>0</v>
      </c>
      <c r="U399" s="185">
        <v>0</v>
      </c>
      <c r="V399" s="185">
        <v>0</v>
      </c>
      <c r="W399" s="185">
        <v>0</v>
      </c>
      <c r="Y399" s="185">
        <v>0</v>
      </c>
      <c r="Z399" s="185">
        <v>30</v>
      </c>
      <c r="AA399" s="185" t="s">
        <v>1483</v>
      </c>
      <c r="AB399" s="185">
        <v>0</v>
      </c>
      <c r="AC399" s="185">
        <v>1</v>
      </c>
      <c r="AD399" s="185">
        <v>0</v>
      </c>
      <c r="AF399" s="185" t="s">
        <v>1485</v>
      </c>
      <c r="AG399" s="185">
        <v>10</v>
      </c>
      <c r="AH399" s="185">
        <v>0</v>
      </c>
      <c r="AI399" s="185" t="s">
        <v>1554</v>
      </c>
      <c r="AJ399" s="185">
        <v>200</v>
      </c>
      <c r="AK399" s="185">
        <v>14</v>
      </c>
      <c r="AL399" s="185" t="s">
        <v>1485</v>
      </c>
      <c r="AM399" s="185">
        <v>0</v>
      </c>
      <c r="AN399" s="185">
        <v>0</v>
      </c>
      <c r="AO399" s="185">
        <v>2</v>
      </c>
      <c r="AP399" s="185">
        <v>1</v>
      </c>
      <c r="AQ399" s="185" t="str">
        <f t="shared" si="24"/>
        <v xml:space="preserve"> </v>
      </c>
      <c r="AR399" s="185" t="str">
        <f t="shared" si="25"/>
        <v xml:space="preserve"> </v>
      </c>
      <c r="AS399" s="185" t="str">
        <f t="shared" si="26"/>
        <v xml:space="preserve">10 CT 0 0 N1   </v>
      </c>
    </row>
    <row r="400" spans="1:45" hidden="1" outlineLevel="2" collapsed="1" x14ac:dyDescent="0.25">
      <c r="F400" s="186">
        <f>SUBTOTAL(9,F284:F399)</f>
        <v>62227333.129999988</v>
      </c>
      <c r="AS400" s="187" t="s">
        <v>1583</v>
      </c>
    </row>
    <row r="401" spans="1:45" hidden="1" outlineLevel="3" x14ac:dyDescent="0.25">
      <c r="A401" s="185">
        <v>1</v>
      </c>
      <c r="B401" s="185">
        <v>5300004847</v>
      </c>
      <c r="C401" s="185" t="s">
        <v>1559</v>
      </c>
      <c r="D401" s="185" t="s">
        <v>1582</v>
      </c>
      <c r="E401" s="185">
        <v>118600</v>
      </c>
      <c r="F401" s="186">
        <v>19095.54</v>
      </c>
      <c r="G401" s="185">
        <v>1965.16</v>
      </c>
      <c r="H401" s="185">
        <v>0</v>
      </c>
      <c r="I401" s="185">
        <v>0</v>
      </c>
      <c r="J401" s="185">
        <v>70519</v>
      </c>
      <c r="K401" s="185">
        <v>0</v>
      </c>
      <c r="L401" s="185">
        <v>0</v>
      </c>
      <c r="M401" s="185">
        <v>5.5E-2</v>
      </c>
      <c r="N401" s="185">
        <v>0</v>
      </c>
      <c r="O401" s="185">
        <v>0</v>
      </c>
      <c r="Q401" s="185">
        <v>5.5E-2</v>
      </c>
      <c r="R401" s="185">
        <v>0</v>
      </c>
      <c r="S401" s="185">
        <v>0</v>
      </c>
      <c r="U401" s="185">
        <v>0</v>
      </c>
      <c r="V401" s="185">
        <v>0</v>
      </c>
      <c r="W401" s="185">
        <v>0</v>
      </c>
      <c r="Y401" s="185">
        <v>0</v>
      </c>
      <c r="Z401" s="185">
        <v>71</v>
      </c>
      <c r="AA401" s="185" t="s">
        <v>1483</v>
      </c>
      <c r="AB401" s="185">
        <v>0</v>
      </c>
      <c r="AC401" s="185">
        <v>1</v>
      </c>
      <c r="AD401" s="185">
        <v>0</v>
      </c>
      <c r="AF401" s="185" t="s">
        <v>1485</v>
      </c>
      <c r="AG401" s="185">
        <v>10</v>
      </c>
      <c r="AH401" s="185">
        <v>0</v>
      </c>
      <c r="AI401" s="185" t="s">
        <v>1554</v>
      </c>
      <c r="AJ401" s="185">
        <v>101</v>
      </c>
      <c r="AK401" s="185">
        <v>3</v>
      </c>
      <c r="AL401" s="185" t="s">
        <v>1485</v>
      </c>
      <c r="AM401" s="185">
        <v>0</v>
      </c>
      <c r="AN401" s="185">
        <v>0</v>
      </c>
      <c r="AO401" s="185">
        <v>2</v>
      </c>
      <c r="AP401" s="185">
        <v>1</v>
      </c>
      <c r="AQ401" s="185" t="str">
        <f>IF(Q401&gt;0,"F"," ")</f>
        <v>F</v>
      </c>
      <c r="AR401" s="185" t="str">
        <f>IF(R401&gt;0,"C"," ")</f>
        <v xml:space="preserve"> </v>
      </c>
      <c r="AS401" s="185" t="str">
        <f>CONCATENATE(AG401," ",D401," ",N401," ",S401,T401," ",AF401,AP401," ",AQ401,AR401)</f>
        <v xml:space="preserve">10 CT 0 0 N1 F </v>
      </c>
    </row>
    <row r="402" spans="1:45" hidden="1" outlineLevel="2" collapsed="1" x14ac:dyDescent="0.25">
      <c r="F402" s="186">
        <f>SUBTOTAL(9,F401:F401)</f>
        <v>19095.54</v>
      </c>
      <c r="AS402" s="187" t="s">
        <v>1584</v>
      </c>
    </row>
    <row r="403" spans="1:45" hidden="1" outlineLevel="3" x14ac:dyDescent="0.25">
      <c r="A403" s="185">
        <v>1</v>
      </c>
      <c r="B403" s="185">
        <v>5300001643</v>
      </c>
      <c r="C403" s="185" t="s">
        <v>1556</v>
      </c>
      <c r="D403" s="185" t="s">
        <v>1582</v>
      </c>
      <c r="E403" s="185">
        <v>625000</v>
      </c>
      <c r="F403" s="186">
        <v>402102</v>
      </c>
      <c r="G403" s="185">
        <v>4202.29</v>
      </c>
      <c r="H403" s="185">
        <v>0</v>
      </c>
      <c r="I403" s="185">
        <v>0</v>
      </c>
      <c r="J403" s="185">
        <v>91518</v>
      </c>
      <c r="K403" s="185">
        <v>0</v>
      </c>
      <c r="L403" s="185">
        <v>0</v>
      </c>
      <c r="M403" s="185">
        <v>4.7500000000000001E-2</v>
      </c>
      <c r="N403" s="185">
        <v>0</v>
      </c>
      <c r="O403" s="185">
        <v>0</v>
      </c>
      <c r="Q403" s="185">
        <v>0</v>
      </c>
      <c r="R403" s="185">
        <v>0</v>
      </c>
      <c r="S403" s="185">
        <v>0</v>
      </c>
      <c r="U403" s="185">
        <v>0</v>
      </c>
      <c r="V403" s="185">
        <v>0</v>
      </c>
      <c r="W403" s="185">
        <v>0</v>
      </c>
      <c r="Y403" s="185">
        <v>0</v>
      </c>
      <c r="Z403" s="185">
        <v>60</v>
      </c>
      <c r="AA403" s="185" t="s">
        <v>1483</v>
      </c>
      <c r="AB403" s="185">
        <v>0</v>
      </c>
      <c r="AC403" s="185">
        <v>1</v>
      </c>
      <c r="AD403" s="185">
        <v>0</v>
      </c>
      <c r="AF403" s="185" t="s">
        <v>1485</v>
      </c>
      <c r="AG403" s="185">
        <v>10</v>
      </c>
      <c r="AH403" s="185">
        <v>0</v>
      </c>
      <c r="AI403" s="185" t="s">
        <v>1554</v>
      </c>
      <c r="AJ403" s="185">
        <v>209</v>
      </c>
      <c r="AK403" s="185">
        <v>16</v>
      </c>
      <c r="AL403" s="185" t="s">
        <v>1485</v>
      </c>
      <c r="AM403" s="185">
        <v>0</v>
      </c>
      <c r="AN403" s="185">
        <v>0</v>
      </c>
      <c r="AO403" s="185">
        <v>2</v>
      </c>
      <c r="AP403" s="185">
        <v>3</v>
      </c>
      <c r="AQ403" s="185" t="str">
        <f>IF(Q403&gt;0,"F"," ")</f>
        <v xml:space="preserve"> </v>
      </c>
      <c r="AR403" s="185" t="str">
        <f>IF(R403&gt;0,"C"," ")</f>
        <v xml:space="preserve"> </v>
      </c>
      <c r="AS403" s="185" t="str">
        <f>CONCATENATE(AG403," ",D403," ",N403," ",S403,T403," ",AF403,AP403," ",AQ403,AR403)</f>
        <v xml:space="preserve">10 CT 0 0 N3   </v>
      </c>
    </row>
    <row r="404" spans="1:45" hidden="1" outlineLevel="3" x14ac:dyDescent="0.25">
      <c r="A404" s="185">
        <v>1</v>
      </c>
      <c r="B404" s="185">
        <v>5300004960</v>
      </c>
      <c r="C404" s="185" t="s">
        <v>1556</v>
      </c>
      <c r="D404" s="185" t="s">
        <v>1582</v>
      </c>
      <c r="E404" s="185">
        <v>550000</v>
      </c>
      <c r="F404" s="186">
        <v>411032</v>
      </c>
      <c r="G404" s="185">
        <v>2396</v>
      </c>
      <c r="H404" s="185">
        <v>0</v>
      </c>
      <c r="I404" s="185">
        <v>0</v>
      </c>
      <c r="J404" s="185">
        <v>90118</v>
      </c>
      <c r="K404" s="185">
        <v>0</v>
      </c>
      <c r="L404" s="185">
        <v>0</v>
      </c>
      <c r="M404" s="185">
        <v>4.7500000000000001E-2</v>
      </c>
      <c r="N404" s="185">
        <v>0</v>
      </c>
      <c r="O404" s="185">
        <v>0</v>
      </c>
      <c r="Q404" s="185">
        <v>0</v>
      </c>
      <c r="R404" s="185">
        <v>0</v>
      </c>
      <c r="S404" s="185">
        <v>0</v>
      </c>
      <c r="U404" s="185">
        <v>0</v>
      </c>
      <c r="V404" s="185">
        <v>0</v>
      </c>
      <c r="W404" s="185">
        <v>0</v>
      </c>
      <c r="Y404" s="185">
        <v>0</v>
      </c>
      <c r="Z404" s="185">
        <v>60</v>
      </c>
      <c r="AA404" s="185" t="s">
        <v>1483</v>
      </c>
      <c r="AB404" s="185">
        <v>0</v>
      </c>
      <c r="AC404" s="185">
        <v>1</v>
      </c>
      <c r="AD404" s="185">
        <v>1</v>
      </c>
      <c r="AF404" s="185" t="s">
        <v>1485</v>
      </c>
      <c r="AG404" s="185">
        <v>10</v>
      </c>
      <c r="AH404" s="185">
        <v>0</v>
      </c>
      <c r="AI404" s="185" t="s">
        <v>1554</v>
      </c>
      <c r="AJ404" s="185">
        <v>200</v>
      </c>
      <c r="AK404" s="185">
        <v>11</v>
      </c>
      <c r="AL404" s="185" t="s">
        <v>1485</v>
      </c>
      <c r="AM404" s="185">
        <v>0</v>
      </c>
      <c r="AN404" s="185">
        <v>0</v>
      </c>
      <c r="AO404" s="185">
        <v>2</v>
      </c>
      <c r="AP404" s="185">
        <v>3</v>
      </c>
      <c r="AQ404" s="185" t="str">
        <f>IF(Q404&gt;0,"F"," ")</f>
        <v xml:space="preserve"> </v>
      </c>
      <c r="AR404" s="185" t="str">
        <f>IF(R404&gt;0,"C"," ")</f>
        <v xml:space="preserve"> </v>
      </c>
      <c r="AS404" s="185" t="str">
        <f>CONCATENATE(AG404," ",D404," ",N404," ",S404,T404," ",AF404,AP404," ",AQ404,AR404)</f>
        <v xml:space="preserve">10 CT 0 0 N3   </v>
      </c>
    </row>
    <row r="405" spans="1:45" hidden="1" outlineLevel="3" x14ac:dyDescent="0.25">
      <c r="A405" s="185">
        <v>1</v>
      </c>
      <c r="B405" s="185">
        <v>5300008535</v>
      </c>
      <c r="C405" s="185" t="s">
        <v>1561</v>
      </c>
      <c r="D405" s="185" t="s">
        <v>1582</v>
      </c>
      <c r="E405" s="185">
        <v>1000000</v>
      </c>
      <c r="F405" s="186">
        <v>407822.12</v>
      </c>
      <c r="G405" s="185">
        <v>25890.49</v>
      </c>
      <c r="H405" s="185">
        <v>0</v>
      </c>
      <c r="I405" s="185">
        <v>0</v>
      </c>
      <c r="J405" s="185">
        <v>92518</v>
      </c>
      <c r="K405" s="185">
        <v>0</v>
      </c>
      <c r="L405" s="185">
        <v>0</v>
      </c>
      <c r="M405" s="185">
        <v>4.7500000000000001E-2</v>
      </c>
      <c r="N405" s="185">
        <v>0</v>
      </c>
      <c r="O405" s="185">
        <v>0</v>
      </c>
      <c r="Q405" s="185">
        <v>0</v>
      </c>
      <c r="R405" s="185">
        <v>0</v>
      </c>
      <c r="S405" s="185">
        <v>0</v>
      </c>
      <c r="U405" s="185">
        <v>0</v>
      </c>
      <c r="V405" s="185">
        <v>0</v>
      </c>
      <c r="W405" s="185">
        <v>0</v>
      </c>
      <c r="Y405" s="185">
        <v>0</v>
      </c>
      <c r="Z405" s="185">
        <v>24</v>
      </c>
      <c r="AA405" s="185" t="s">
        <v>1483</v>
      </c>
      <c r="AB405" s="185">
        <v>0</v>
      </c>
      <c r="AC405" s="185">
        <v>1</v>
      </c>
      <c r="AD405" s="185">
        <v>0</v>
      </c>
      <c r="AF405" s="185" t="s">
        <v>1485</v>
      </c>
      <c r="AG405" s="185">
        <v>10</v>
      </c>
      <c r="AH405" s="185">
        <v>0</v>
      </c>
      <c r="AI405" s="185" t="s">
        <v>1554</v>
      </c>
      <c r="AJ405" s="185">
        <v>200</v>
      </c>
      <c r="AK405" s="185">
        <v>15</v>
      </c>
      <c r="AL405" s="185" t="s">
        <v>1485</v>
      </c>
      <c r="AM405" s="185">
        <v>0</v>
      </c>
      <c r="AN405" s="185">
        <v>0</v>
      </c>
      <c r="AO405" s="185">
        <v>2</v>
      </c>
      <c r="AP405" s="185">
        <v>3</v>
      </c>
      <c r="AQ405" s="185" t="str">
        <f>IF(Q405&gt;0,"F"," ")</f>
        <v xml:space="preserve"> </v>
      </c>
      <c r="AR405" s="185" t="str">
        <f>IF(R405&gt;0,"C"," ")</f>
        <v xml:space="preserve"> </v>
      </c>
      <c r="AS405" s="185" t="str">
        <f>CONCATENATE(AG405," ",D405," ",N405," ",S405,T405," ",AF405,AP405," ",AQ405,AR405)</f>
        <v xml:space="preserve">10 CT 0 0 N3   </v>
      </c>
    </row>
    <row r="406" spans="1:45" hidden="1" outlineLevel="2" collapsed="1" x14ac:dyDescent="0.25">
      <c r="F406" s="186">
        <f>SUBTOTAL(9,F403:F405)</f>
        <v>1220956.1200000001</v>
      </c>
      <c r="AS406" s="187" t="s">
        <v>1585</v>
      </c>
    </row>
    <row r="407" spans="1:45" hidden="1" outlineLevel="3" x14ac:dyDescent="0.25">
      <c r="A407" s="185">
        <v>1</v>
      </c>
      <c r="B407" s="185">
        <v>5400000789</v>
      </c>
      <c r="C407" s="185" t="s">
        <v>1491</v>
      </c>
      <c r="D407" s="185" t="s">
        <v>1582</v>
      </c>
      <c r="E407" s="185">
        <v>326663</v>
      </c>
      <c r="F407" s="186">
        <v>187392.69</v>
      </c>
      <c r="G407" s="185">
        <v>1464</v>
      </c>
      <c r="H407" s="185">
        <v>0</v>
      </c>
      <c r="I407" s="185">
        <v>0</v>
      </c>
      <c r="J407" s="185">
        <v>11518</v>
      </c>
      <c r="K407" s="185">
        <v>0</v>
      </c>
      <c r="L407" s="185">
        <v>0</v>
      </c>
      <c r="M407" s="185">
        <v>3.3750000000000002E-2</v>
      </c>
      <c r="N407" s="185">
        <v>0</v>
      </c>
      <c r="O407" s="185">
        <v>0</v>
      </c>
      <c r="Q407" s="185">
        <v>0</v>
      </c>
      <c r="R407" s="185">
        <v>0</v>
      </c>
      <c r="S407" s="185">
        <v>0</v>
      </c>
      <c r="U407" s="185">
        <v>0</v>
      </c>
      <c r="V407" s="185">
        <v>0</v>
      </c>
      <c r="W407" s="185">
        <v>0</v>
      </c>
      <c r="Y407" s="185">
        <v>3.2500000000000001E-2</v>
      </c>
      <c r="Z407" s="185">
        <v>60</v>
      </c>
      <c r="AA407" s="185" t="s">
        <v>1483</v>
      </c>
      <c r="AB407" s="185">
        <v>0</v>
      </c>
      <c r="AC407" s="185">
        <v>1</v>
      </c>
      <c r="AD407" s="185">
        <v>0</v>
      </c>
      <c r="AE407" s="185" t="s">
        <v>1560</v>
      </c>
      <c r="AF407" s="185" t="s">
        <v>1485</v>
      </c>
      <c r="AG407" s="185">
        <v>10</v>
      </c>
      <c r="AH407" s="185">
        <v>0</v>
      </c>
      <c r="AI407" s="185" t="s">
        <v>1554</v>
      </c>
      <c r="AJ407" s="185">
        <v>400</v>
      </c>
      <c r="AK407" s="185">
        <v>16</v>
      </c>
      <c r="AL407" s="185" t="s">
        <v>1485</v>
      </c>
      <c r="AM407" s="185">
        <v>0</v>
      </c>
      <c r="AN407" s="185">
        <v>0</v>
      </c>
      <c r="AO407" s="185">
        <v>2</v>
      </c>
      <c r="AP407" s="185">
        <v>5</v>
      </c>
      <c r="AQ407" s="185" t="str">
        <f>IF(Q407&gt;0,"F"," ")</f>
        <v xml:space="preserve"> </v>
      </c>
      <c r="AR407" s="185" t="str">
        <f>IF(R407&gt;0,"C"," ")</f>
        <v xml:space="preserve"> </v>
      </c>
      <c r="AS407" s="185" t="str">
        <f>CONCATENATE(AG407," ",D407," ",N407," ",S407,T407," ",AF407,AP407," ",AQ407,AR407)</f>
        <v xml:space="preserve">10 CT 0 0 N5   </v>
      </c>
    </row>
    <row r="408" spans="1:45" hidden="1" outlineLevel="3" x14ac:dyDescent="0.25">
      <c r="A408" s="185">
        <v>1</v>
      </c>
      <c r="B408" s="185">
        <v>5400000843</v>
      </c>
      <c r="C408" s="185" t="s">
        <v>1491</v>
      </c>
      <c r="D408" s="185" t="s">
        <v>1582</v>
      </c>
      <c r="E408" s="185">
        <v>1000000</v>
      </c>
      <c r="F408" s="186">
        <v>888378.72</v>
      </c>
      <c r="G408" s="185">
        <v>4536</v>
      </c>
      <c r="H408" s="185">
        <v>0</v>
      </c>
      <c r="I408" s="185">
        <v>0</v>
      </c>
      <c r="J408" s="185">
        <v>11518</v>
      </c>
      <c r="K408" s="185">
        <v>0</v>
      </c>
      <c r="L408" s="185">
        <v>0</v>
      </c>
      <c r="M408" s="185">
        <v>3.3750000000000002E-2</v>
      </c>
      <c r="N408" s="185">
        <v>0</v>
      </c>
      <c r="O408" s="185">
        <v>0</v>
      </c>
      <c r="Q408" s="185">
        <v>0</v>
      </c>
      <c r="R408" s="185">
        <v>0</v>
      </c>
      <c r="S408" s="185">
        <v>0</v>
      </c>
      <c r="U408" s="185">
        <v>0</v>
      </c>
      <c r="V408" s="185">
        <v>0</v>
      </c>
      <c r="W408" s="185">
        <v>0</v>
      </c>
      <c r="Y408" s="185">
        <v>3.2500000000000001E-2</v>
      </c>
      <c r="Z408" s="185">
        <v>60</v>
      </c>
      <c r="AA408" s="185" t="s">
        <v>1483</v>
      </c>
      <c r="AB408" s="185">
        <v>0</v>
      </c>
      <c r="AC408" s="185">
        <v>1</v>
      </c>
      <c r="AD408" s="185">
        <v>0</v>
      </c>
      <c r="AE408" s="185" t="s">
        <v>1560</v>
      </c>
      <c r="AF408" s="185" t="s">
        <v>1485</v>
      </c>
      <c r="AG408" s="185">
        <v>10</v>
      </c>
      <c r="AH408" s="185">
        <v>0</v>
      </c>
      <c r="AI408" s="185" t="s">
        <v>1554</v>
      </c>
      <c r="AJ408" s="185">
        <v>601</v>
      </c>
      <c r="AK408" s="185">
        <v>16</v>
      </c>
      <c r="AL408" s="185" t="s">
        <v>1485</v>
      </c>
      <c r="AM408" s="185">
        <v>0</v>
      </c>
      <c r="AN408" s="185">
        <v>0</v>
      </c>
      <c r="AO408" s="185">
        <v>2</v>
      </c>
      <c r="AP408" s="185">
        <v>5</v>
      </c>
      <c r="AQ408" s="185" t="str">
        <f>IF(Q408&gt;0,"F"," ")</f>
        <v xml:space="preserve"> </v>
      </c>
      <c r="AR408" s="185" t="str">
        <f>IF(R408&gt;0,"C"," ")</f>
        <v xml:space="preserve"> </v>
      </c>
      <c r="AS408" s="185" t="str">
        <f>CONCATENATE(AG408," ",D408," ",N408," ",S408,T408," ",AF408,AP408," ",AQ408,AR408)</f>
        <v xml:space="preserve">10 CT 0 0 N5   </v>
      </c>
    </row>
    <row r="409" spans="1:45" hidden="1" outlineLevel="3" x14ac:dyDescent="0.25">
      <c r="A409" s="185">
        <v>1</v>
      </c>
      <c r="B409" s="185">
        <v>5480000789</v>
      </c>
      <c r="C409" s="185" t="s">
        <v>1491</v>
      </c>
      <c r="D409" s="185" t="s">
        <v>1582</v>
      </c>
      <c r="E409" s="185">
        <v>165318.20000000001</v>
      </c>
      <c r="F409" s="186">
        <v>-165318.20000000001</v>
      </c>
      <c r="G409" s="185">
        <v>1464</v>
      </c>
      <c r="H409" s="185">
        <v>0</v>
      </c>
      <c r="I409" s="185">
        <v>0</v>
      </c>
      <c r="J409" s="185">
        <v>11518</v>
      </c>
      <c r="K409" s="185">
        <v>0</v>
      </c>
      <c r="L409" s="185">
        <v>0</v>
      </c>
      <c r="M409" s="185">
        <v>3.3750000000000002E-2</v>
      </c>
      <c r="N409" s="185">
        <v>0</v>
      </c>
      <c r="O409" s="185">
        <v>0</v>
      </c>
      <c r="Q409" s="185">
        <v>0</v>
      </c>
      <c r="R409" s="185">
        <v>0</v>
      </c>
      <c r="S409" s="185">
        <v>0</v>
      </c>
      <c r="U409" s="185">
        <v>0</v>
      </c>
      <c r="V409" s="185">
        <v>0</v>
      </c>
      <c r="W409" s="185">
        <v>0</v>
      </c>
      <c r="Y409" s="185">
        <v>3.2500000000000001E-2</v>
      </c>
      <c r="Z409" s="185">
        <v>12</v>
      </c>
      <c r="AA409" s="185" t="s">
        <v>1483</v>
      </c>
      <c r="AB409" s="185">
        <v>0</v>
      </c>
      <c r="AC409" s="185">
        <v>1</v>
      </c>
      <c r="AD409" s="185">
        <v>0</v>
      </c>
      <c r="AE409" s="185" t="s">
        <v>1506</v>
      </c>
      <c r="AF409" s="185" t="s">
        <v>1485</v>
      </c>
      <c r="AG409" s="185">
        <v>10</v>
      </c>
      <c r="AH409" s="185">
        <v>0</v>
      </c>
      <c r="AI409" s="185" t="s">
        <v>1554</v>
      </c>
      <c r="AJ409" s="185">
        <v>400</v>
      </c>
      <c r="AK409" s="185">
        <v>16</v>
      </c>
      <c r="AL409" s="185" t="s">
        <v>1485</v>
      </c>
      <c r="AM409" s="185">
        <v>0</v>
      </c>
      <c r="AN409" s="185">
        <v>0</v>
      </c>
      <c r="AO409" s="185">
        <v>2</v>
      </c>
      <c r="AP409" s="185">
        <v>5</v>
      </c>
      <c r="AQ409" s="185" t="str">
        <f>IF(Q409&gt;0,"F"," ")</f>
        <v xml:space="preserve"> </v>
      </c>
      <c r="AR409" s="185" t="str">
        <f>IF(R409&gt;0,"C"," ")</f>
        <v xml:space="preserve"> </v>
      </c>
      <c r="AS409" s="185" t="str">
        <f>CONCATENATE(AG409," ",D409," ",N409," ",S409,T409," ",AF409,AP409," ",AQ409,AR409)</f>
        <v xml:space="preserve">10 CT 0 0 N5   </v>
      </c>
    </row>
    <row r="410" spans="1:45" hidden="1" outlineLevel="3" x14ac:dyDescent="0.25">
      <c r="A410" s="185">
        <v>1</v>
      </c>
      <c r="B410" s="185">
        <v>5480000843</v>
      </c>
      <c r="C410" s="185" t="s">
        <v>1491</v>
      </c>
      <c r="D410" s="185" t="s">
        <v>1582</v>
      </c>
      <c r="E410" s="185">
        <v>510619.62</v>
      </c>
      <c r="F410" s="186">
        <v>-510619.62</v>
      </c>
      <c r="G410" s="185">
        <v>4536</v>
      </c>
      <c r="H410" s="185">
        <v>0</v>
      </c>
      <c r="I410" s="185">
        <v>0</v>
      </c>
      <c r="J410" s="185">
        <v>11518</v>
      </c>
      <c r="K410" s="185">
        <v>0</v>
      </c>
      <c r="L410" s="185">
        <v>0</v>
      </c>
      <c r="M410" s="185">
        <v>3.3750000000000002E-2</v>
      </c>
      <c r="N410" s="185">
        <v>0</v>
      </c>
      <c r="O410" s="185">
        <v>0</v>
      </c>
      <c r="Q410" s="185">
        <v>0</v>
      </c>
      <c r="R410" s="185">
        <v>0</v>
      </c>
      <c r="S410" s="185">
        <v>0</v>
      </c>
      <c r="U410" s="185">
        <v>0</v>
      </c>
      <c r="V410" s="185">
        <v>0</v>
      </c>
      <c r="W410" s="185">
        <v>0</v>
      </c>
      <c r="Y410" s="185">
        <v>3.2500000000000001E-2</v>
      </c>
      <c r="Z410" s="185">
        <v>12</v>
      </c>
      <c r="AA410" s="185" t="s">
        <v>1483</v>
      </c>
      <c r="AB410" s="185">
        <v>0</v>
      </c>
      <c r="AC410" s="185">
        <v>1</v>
      </c>
      <c r="AD410" s="185">
        <v>0</v>
      </c>
      <c r="AE410" s="185" t="s">
        <v>1506</v>
      </c>
      <c r="AF410" s="185" t="s">
        <v>1485</v>
      </c>
      <c r="AG410" s="185">
        <v>10</v>
      </c>
      <c r="AH410" s="185">
        <v>0</v>
      </c>
      <c r="AI410" s="185" t="s">
        <v>1554</v>
      </c>
      <c r="AJ410" s="185">
        <v>601</v>
      </c>
      <c r="AK410" s="185">
        <v>16</v>
      </c>
      <c r="AL410" s="185" t="s">
        <v>1485</v>
      </c>
      <c r="AM410" s="185">
        <v>0</v>
      </c>
      <c r="AN410" s="185">
        <v>0</v>
      </c>
      <c r="AO410" s="185">
        <v>2</v>
      </c>
      <c r="AP410" s="185">
        <v>5</v>
      </c>
      <c r="AQ410" s="185" t="str">
        <f>IF(Q410&gt;0,"F"," ")</f>
        <v xml:space="preserve"> </v>
      </c>
      <c r="AR410" s="185" t="str">
        <f>IF(R410&gt;0,"C"," ")</f>
        <v xml:space="preserve"> </v>
      </c>
      <c r="AS410" s="185" t="str">
        <f>CONCATENATE(AG410," ",D410," ",N410," ",S410,T410," ",AF410,AP410," ",AQ410,AR410)</f>
        <v xml:space="preserve">10 CT 0 0 N5   </v>
      </c>
    </row>
    <row r="411" spans="1:45" hidden="1" outlineLevel="2" collapsed="1" x14ac:dyDescent="0.25">
      <c r="F411" s="186">
        <f>SUBTOTAL(9,F407:F410)</f>
        <v>399833.58999999997</v>
      </c>
      <c r="AS411" s="187" t="s">
        <v>1586</v>
      </c>
    </row>
    <row r="412" spans="1:45" hidden="1" outlineLevel="3" x14ac:dyDescent="0.25">
      <c r="A412" s="185">
        <v>1</v>
      </c>
      <c r="B412" s="185">
        <v>5300005258</v>
      </c>
      <c r="C412" s="185" t="s">
        <v>1509</v>
      </c>
      <c r="D412" s="185" t="s">
        <v>1582</v>
      </c>
      <c r="E412" s="185">
        <v>77000</v>
      </c>
      <c r="F412" s="186">
        <v>2566.86</v>
      </c>
      <c r="G412" s="185">
        <v>1283.33</v>
      </c>
      <c r="H412" s="185">
        <v>0</v>
      </c>
      <c r="I412" s="185">
        <v>0</v>
      </c>
      <c r="J412" s="185">
        <v>111818</v>
      </c>
      <c r="K412" s="185">
        <v>0</v>
      </c>
      <c r="L412" s="185">
        <v>0</v>
      </c>
      <c r="M412" s="185">
        <v>6.25E-2</v>
      </c>
      <c r="N412" s="185">
        <v>100</v>
      </c>
      <c r="O412" s="185">
        <v>0.01</v>
      </c>
      <c r="P412" s="185" t="s">
        <v>1514</v>
      </c>
      <c r="Q412" s="185">
        <v>0</v>
      </c>
      <c r="R412" s="185">
        <v>0</v>
      </c>
      <c r="S412" s="185">
        <v>0</v>
      </c>
      <c r="U412" s="185">
        <v>0</v>
      </c>
      <c r="V412" s="185">
        <v>0</v>
      </c>
      <c r="W412" s="185">
        <v>0</v>
      </c>
      <c r="Y412" s="185">
        <v>5.2499999999999998E-2</v>
      </c>
      <c r="Z412" s="185">
        <v>60</v>
      </c>
      <c r="AA412" s="185" t="s">
        <v>1483</v>
      </c>
      <c r="AB412" s="185">
        <v>0</v>
      </c>
      <c r="AC412" s="185">
        <v>1</v>
      </c>
      <c r="AD412" s="185">
        <v>1</v>
      </c>
      <c r="AF412" s="185" t="s">
        <v>1485</v>
      </c>
      <c r="AG412" s="185">
        <v>10</v>
      </c>
      <c r="AH412" s="185">
        <v>0</v>
      </c>
      <c r="AI412" s="185" t="s">
        <v>1554</v>
      </c>
      <c r="AJ412" s="185">
        <v>200</v>
      </c>
      <c r="AK412" s="185">
        <v>14</v>
      </c>
      <c r="AL412" s="185" t="s">
        <v>1485</v>
      </c>
      <c r="AM412" s="185">
        <v>0</v>
      </c>
      <c r="AN412" s="185">
        <v>0</v>
      </c>
      <c r="AO412" s="185">
        <v>2</v>
      </c>
      <c r="AP412" s="185">
        <v>1</v>
      </c>
      <c r="AQ412" s="185" t="str">
        <f>IF(Q412&gt;0,"F"," ")</f>
        <v xml:space="preserve"> </v>
      </c>
      <c r="AR412" s="185" t="str">
        <f>IF(R412&gt;0,"C"," ")</f>
        <v xml:space="preserve"> </v>
      </c>
      <c r="AS412" s="185" t="str">
        <f>CONCATENATE(AG412," ",D412," ",N412," ",S412,T412," ",AF412,AP412," ",AQ412,AR412)</f>
        <v xml:space="preserve">10 CT 100 0 N1   </v>
      </c>
    </row>
    <row r="413" spans="1:45" hidden="1" outlineLevel="2" collapsed="1" x14ac:dyDescent="0.25">
      <c r="F413" s="186">
        <f>SUBTOTAL(9,F412:F412)</f>
        <v>2566.86</v>
      </c>
      <c r="AS413" s="187" t="s">
        <v>1587</v>
      </c>
    </row>
    <row r="414" spans="1:45" hidden="1" outlineLevel="3" x14ac:dyDescent="0.25">
      <c r="A414" s="185">
        <v>1</v>
      </c>
      <c r="B414" s="185">
        <v>5300003158</v>
      </c>
      <c r="C414" s="185" t="s">
        <v>1494</v>
      </c>
      <c r="D414" s="185" t="s">
        <v>1582</v>
      </c>
      <c r="E414" s="185">
        <v>900000</v>
      </c>
      <c r="F414" s="186">
        <v>39073.19</v>
      </c>
      <c r="G414" s="185">
        <v>10714.29</v>
      </c>
      <c r="H414" s="185">
        <v>0</v>
      </c>
      <c r="I414" s="185">
        <v>0</v>
      </c>
      <c r="J414" s="185">
        <v>121518</v>
      </c>
      <c r="K414" s="185">
        <v>0</v>
      </c>
      <c r="L414" s="185">
        <v>0</v>
      </c>
      <c r="M414" s="185">
        <v>6.25E-2</v>
      </c>
      <c r="N414" s="185">
        <v>100</v>
      </c>
      <c r="O414" s="185">
        <v>0.01</v>
      </c>
      <c r="P414" s="185" t="s">
        <v>1514</v>
      </c>
      <c r="Q414" s="185">
        <v>5.5E-2</v>
      </c>
      <c r="R414" s="185">
        <v>0</v>
      </c>
      <c r="S414" s="185">
        <v>0</v>
      </c>
      <c r="U414" s="185">
        <v>0</v>
      </c>
      <c r="V414" s="185">
        <v>0</v>
      </c>
      <c r="W414" s="185">
        <v>0</v>
      </c>
      <c r="Y414" s="185">
        <v>5.2499999999999998E-2</v>
      </c>
      <c r="Z414" s="185">
        <v>10</v>
      </c>
      <c r="AA414" s="185" t="s">
        <v>1483</v>
      </c>
      <c r="AB414" s="185">
        <v>0</v>
      </c>
      <c r="AC414" s="185">
        <v>1</v>
      </c>
      <c r="AD414" s="185">
        <v>1</v>
      </c>
      <c r="AF414" s="185" t="s">
        <v>1485</v>
      </c>
      <c r="AG414" s="185">
        <v>10</v>
      </c>
      <c r="AH414" s="185">
        <v>0</v>
      </c>
      <c r="AI414" s="185" t="s">
        <v>1554</v>
      </c>
      <c r="AJ414" s="185">
        <v>200</v>
      </c>
      <c r="AK414" s="185">
        <v>15</v>
      </c>
      <c r="AL414" s="185" t="s">
        <v>1485</v>
      </c>
      <c r="AM414" s="185">
        <v>0</v>
      </c>
      <c r="AN414" s="185">
        <v>0</v>
      </c>
      <c r="AO414" s="185">
        <v>2</v>
      </c>
      <c r="AP414" s="185">
        <v>1</v>
      </c>
      <c r="AQ414" s="185" t="str">
        <f t="shared" ref="AQ414:AQ436" si="27">IF(Q414&gt;0,"F"," ")</f>
        <v>F</v>
      </c>
      <c r="AR414" s="185" t="str">
        <f t="shared" ref="AR414:AR436" si="28">IF(R414&gt;0,"C"," ")</f>
        <v xml:space="preserve"> </v>
      </c>
      <c r="AS414" s="185" t="str">
        <f t="shared" ref="AS414:AS436" si="29">CONCATENATE(AG414," ",D414," ",N414," ",S414,T414," ",AF414,AP414," ",AQ414,AR414)</f>
        <v xml:space="preserve">10 CT 100 0 N1 F </v>
      </c>
    </row>
    <row r="415" spans="1:45" hidden="1" outlineLevel="3" x14ac:dyDescent="0.25">
      <c r="A415" s="185">
        <v>1</v>
      </c>
      <c r="B415" s="185">
        <v>5400003907</v>
      </c>
      <c r="C415" s="185" t="s">
        <v>1509</v>
      </c>
      <c r="D415" s="185" t="s">
        <v>1582</v>
      </c>
      <c r="E415" s="185">
        <v>1000000</v>
      </c>
      <c r="F415" s="186">
        <v>891000</v>
      </c>
      <c r="G415" s="185">
        <v>3500</v>
      </c>
      <c r="H415" s="185">
        <v>0</v>
      </c>
      <c r="I415" s="185">
        <v>0</v>
      </c>
      <c r="J415" s="185">
        <v>70219</v>
      </c>
      <c r="K415" s="185">
        <v>0</v>
      </c>
      <c r="L415" s="185">
        <v>0</v>
      </c>
      <c r="M415" s="185">
        <v>6.25E-2</v>
      </c>
      <c r="N415" s="185">
        <v>100</v>
      </c>
      <c r="O415" s="185">
        <v>0.01</v>
      </c>
      <c r="P415" s="185" t="s">
        <v>1514</v>
      </c>
      <c r="Q415" s="185">
        <v>5.5E-2</v>
      </c>
      <c r="R415" s="185">
        <v>0</v>
      </c>
      <c r="S415" s="185">
        <v>0</v>
      </c>
      <c r="U415" s="185">
        <v>0</v>
      </c>
      <c r="V415" s="185">
        <v>0</v>
      </c>
      <c r="W415" s="185">
        <v>0</v>
      </c>
      <c r="Y415" s="185">
        <v>5.2499999999999998E-2</v>
      </c>
      <c r="Z415" s="185">
        <v>12</v>
      </c>
      <c r="AA415" s="185" t="s">
        <v>1483</v>
      </c>
      <c r="AB415" s="185">
        <v>0</v>
      </c>
      <c r="AC415" s="185">
        <v>1</v>
      </c>
      <c r="AD415" s="185">
        <v>1</v>
      </c>
      <c r="AF415" s="185" t="s">
        <v>1485</v>
      </c>
      <c r="AG415" s="185">
        <v>10</v>
      </c>
      <c r="AH415" s="185">
        <v>0</v>
      </c>
      <c r="AI415" s="185" t="s">
        <v>1554</v>
      </c>
      <c r="AJ415" s="185">
        <v>301</v>
      </c>
      <c r="AK415" s="185">
        <v>16</v>
      </c>
      <c r="AL415" s="185" t="s">
        <v>1485</v>
      </c>
      <c r="AM415" s="185">
        <v>0</v>
      </c>
      <c r="AN415" s="185">
        <v>0</v>
      </c>
      <c r="AO415" s="185">
        <v>2</v>
      </c>
      <c r="AP415" s="185">
        <v>1</v>
      </c>
      <c r="AQ415" s="185" t="str">
        <f t="shared" si="27"/>
        <v>F</v>
      </c>
      <c r="AR415" s="185" t="str">
        <f t="shared" si="28"/>
        <v xml:space="preserve"> </v>
      </c>
      <c r="AS415" s="185" t="str">
        <f t="shared" si="29"/>
        <v xml:space="preserve">10 CT 100 0 N1 F </v>
      </c>
    </row>
    <row r="416" spans="1:45" hidden="1" outlineLevel="3" x14ac:dyDescent="0.25">
      <c r="A416" s="185">
        <v>1</v>
      </c>
      <c r="B416" s="185">
        <v>5400004180</v>
      </c>
      <c r="C416" s="185" t="s">
        <v>1495</v>
      </c>
      <c r="D416" s="185" t="s">
        <v>1582</v>
      </c>
      <c r="E416" s="185">
        <v>21385.01</v>
      </c>
      <c r="F416" s="186">
        <v>13318.02</v>
      </c>
      <c r="G416" s="185">
        <v>367.12</v>
      </c>
      <c r="H416" s="185">
        <v>0</v>
      </c>
      <c r="I416" s="185">
        <v>0</v>
      </c>
      <c r="J416" s="185">
        <v>111521</v>
      </c>
      <c r="K416" s="185">
        <v>0</v>
      </c>
      <c r="L416" s="185">
        <v>0</v>
      </c>
      <c r="M416" s="185">
        <v>7.2499999999999995E-2</v>
      </c>
      <c r="N416" s="185">
        <v>100</v>
      </c>
      <c r="O416" s="185">
        <v>0.02</v>
      </c>
      <c r="P416" s="185" t="s">
        <v>1514</v>
      </c>
      <c r="Q416" s="185">
        <v>0.06</v>
      </c>
      <c r="R416" s="185">
        <v>0</v>
      </c>
      <c r="S416" s="185">
        <v>0</v>
      </c>
      <c r="U416" s="185">
        <v>0</v>
      </c>
      <c r="V416" s="185">
        <v>0</v>
      </c>
      <c r="W416" s="185">
        <v>0</v>
      </c>
      <c r="Y416" s="185">
        <v>5.2499999999999998E-2</v>
      </c>
      <c r="Z416" s="185">
        <v>36</v>
      </c>
      <c r="AA416" s="185" t="s">
        <v>1483</v>
      </c>
      <c r="AB416" s="185">
        <v>0</v>
      </c>
      <c r="AC416" s="185">
        <v>1</v>
      </c>
      <c r="AD416" s="185">
        <v>0</v>
      </c>
      <c r="AF416" s="185" t="s">
        <v>1485</v>
      </c>
      <c r="AG416" s="185">
        <v>10</v>
      </c>
      <c r="AH416" s="185">
        <v>0</v>
      </c>
      <c r="AI416" s="185" t="s">
        <v>1554</v>
      </c>
      <c r="AJ416" s="185">
        <v>521</v>
      </c>
      <c r="AK416" s="185">
        <v>16</v>
      </c>
      <c r="AL416" s="185" t="s">
        <v>1485</v>
      </c>
      <c r="AM416" s="185">
        <v>0</v>
      </c>
      <c r="AN416" s="185">
        <v>0</v>
      </c>
      <c r="AO416" s="185">
        <v>2</v>
      </c>
      <c r="AP416" s="185">
        <v>1</v>
      </c>
      <c r="AQ416" s="185" t="str">
        <f t="shared" si="27"/>
        <v>F</v>
      </c>
      <c r="AR416" s="185" t="str">
        <f t="shared" si="28"/>
        <v xml:space="preserve"> </v>
      </c>
      <c r="AS416" s="185" t="str">
        <f t="shared" si="29"/>
        <v xml:space="preserve">10 CT 100 0 N1 F </v>
      </c>
    </row>
    <row r="417" spans="1:45" hidden="1" outlineLevel="3" x14ac:dyDescent="0.25">
      <c r="A417" s="185">
        <v>1</v>
      </c>
      <c r="B417" s="185">
        <v>5300004758</v>
      </c>
      <c r="C417" s="185" t="s">
        <v>1494</v>
      </c>
      <c r="D417" s="185" t="s">
        <v>1582</v>
      </c>
      <c r="E417" s="185">
        <v>165825</v>
      </c>
      <c r="F417" s="186">
        <v>30299.18</v>
      </c>
      <c r="G417" s="185">
        <v>2763.75</v>
      </c>
      <c r="H417" s="185">
        <v>0</v>
      </c>
      <c r="I417" s="185">
        <v>0</v>
      </c>
      <c r="J417" s="185">
        <v>81519</v>
      </c>
      <c r="K417" s="185">
        <v>0</v>
      </c>
      <c r="L417" s="185">
        <v>0</v>
      </c>
      <c r="M417" s="185">
        <v>6.25E-2</v>
      </c>
      <c r="N417" s="185">
        <v>100</v>
      </c>
      <c r="O417" s="185">
        <v>0.01</v>
      </c>
      <c r="P417" s="185" t="s">
        <v>1514</v>
      </c>
      <c r="Q417" s="185">
        <v>5.5E-2</v>
      </c>
      <c r="R417" s="185">
        <v>0</v>
      </c>
      <c r="S417" s="185">
        <v>0</v>
      </c>
      <c r="U417" s="185">
        <v>0</v>
      </c>
      <c r="V417" s="185">
        <v>0</v>
      </c>
      <c r="W417" s="185">
        <v>0</v>
      </c>
      <c r="Y417" s="185">
        <v>5.2499999999999998E-2</v>
      </c>
      <c r="Z417" s="185">
        <v>35</v>
      </c>
      <c r="AA417" s="185" t="s">
        <v>1483</v>
      </c>
      <c r="AB417" s="185">
        <v>0</v>
      </c>
      <c r="AC417" s="185">
        <v>1</v>
      </c>
      <c r="AD417" s="185">
        <v>1</v>
      </c>
      <c r="AF417" s="185" t="s">
        <v>1485</v>
      </c>
      <c r="AG417" s="185">
        <v>10</v>
      </c>
      <c r="AH417" s="185">
        <v>0</v>
      </c>
      <c r="AI417" s="185" t="s">
        <v>1554</v>
      </c>
      <c r="AJ417" s="185">
        <v>205</v>
      </c>
      <c r="AK417" s="185">
        <v>14</v>
      </c>
      <c r="AL417" s="185" t="s">
        <v>1485</v>
      </c>
      <c r="AM417" s="185">
        <v>0</v>
      </c>
      <c r="AN417" s="185">
        <v>0</v>
      </c>
      <c r="AO417" s="185">
        <v>2</v>
      </c>
      <c r="AP417" s="185">
        <v>1</v>
      </c>
      <c r="AQ417" s="185" t="str">
        <f t="shared" si="27"/>
        <v>F</v>
      </c>
      <c r="AR417" s="185" t="str">
        <f t="shared" si="28"/>
        <v xml:space="preserve"> </v>
      </c>
      <c r="AS417" s="185" t="str">
        <f t="shared" si="29"/>
        <v xml:space="preserve">10 CT 100 0 N1 F </v>
      </c>
    </row>
    <row r="418" spans="1:45" hidden="1" outlineLevel="3" x14ac:dyDescent="0.25">
      <c r="A418" s="185">
        <v>1</v>
      </c>
      <c r="B418" s="185">
        <v>5300006580</v>
      </c>
      <c r="C418" s="185" t="s">
        <v>1565</v>
      </c>
      <c r="D418" s="185" t="s">
        <v>1582</v>
      </c>
      <c r="E418" s="185">
        <v>1200000</v>
      </c>
      <c r="F418" s="186">
        <v>400000</v>
      </c>
      <c r="G418" s="185">
        <v>20000</v>
      </c>
      <c r="H418" s="185">
        <v>0</v>
      </c>
      <c r="I418" s="185">
        <v>0</v>
      </c>
      <c r="J418" s="185">
        <v>40120</v>
      </c>
      <c r="K418" s="185">
        <v>0</v>
      </c>
      <c r="L418" s="185">
        <v>0</v>
      </c>
      <c r="M418" s="185">
        <v>5.2499999999999998E-2</v>
      </c>
      <c r="N418" s="185">
        <v>100</v>
      </c>
      <c r="O418" s="185">
        <v>0</v>
      </c>
      <c r="Q418" s="185">
        <v>0.05</v>
      </c>
      <c r="R418" s="185">
        <v>0</v>
      </c>
      <c r="S418" s="185">
        <v>0</v>
      </c>
      <c r="U418" s="185">
        <v>0</v>
      </c>
      <c r="V418" s="185">
        <v>0</v>
      </c>
      <c r="W418" s="185">
        <v>0</v>
      </c>
      <c r="Y418" s="185">
        <v>5.2499999999999998E-2</v>
      </c>
      <c r="Z418" s="185">
        <v>59</v>
      </c>
      <c r="AA418" s="185" t="s">
        <v>1483</v>
      </c>
      <c r="AB418" s="185">
        <v>0</v>
      </c>
      <c r="AC418" s="185">
        <v>1</v>
      </c>
      <c r="AD418" s="185">
        <v>1</v>
      </c>
      <c r="AF418" s="185" t="s">
        <v>1485</v>
      </c>
      <c r="AG418" s="185">
        <v>10</v>
      </c>
      <c r="AH418" s="185">
        <v>0</v>
      </c>
      <c r="AI418" s="185" t="s">
        <v>1554</v>
      </c>
      <c r="AJ418" s="185">
        <v>200</v>
      </c>
      <c r="AK418" s="185">
        <v>14</v>
      </c>
      <c r="AL418" s="185" t="s">
        <v>1485</v>
      </c>
      <c r="AM418" s="185">
        <v>0</v>
      </c>
      <c r="AN418" s="185">
        <v>0</v>
      </c>
      <c r="AO418" s="185">
        <v>2</v>
      </c>
      <c r="AP418" s="185">
        <v>1</v>
      </c>
      <c r="AQ418" s="185" t="str">
        <f t="shared" si="27"/>
        <v>F</v>
      </c>
      <c r="AR418" s="185" t="str">
        <f t="shared" si="28"/>
        <v xml:space="preserve"> </v>
      </c>
      <c r="AS418" s="185" t="str">
        <f t="shared" si="29"/>
        <v xml:space="preserve">10 CT 100 0 N1 F </v>
      </c>
    </row>
    <row r="419" spans="1:45" hidden="1" outlineLevel="3" x14ac:dyDescent="0.25">
      <c r="A419" s="185">
        <v>1</v>
      </c>
      <c r="B419" s="185">
        <v>5300006971</v>
      </c>
      <c r="C419" s="185" t="s">
        <v>1559</v>
      </c>
      <c r="D419" s="185" t="s">
        <v>1582</v>
      </c>
      <c r="E419" s="185">
        <v>1000000</v>
      </c>
      <c r="F419" s="186">
        <v>449999.89</v>
      </c>
      <c r="G419" s="185">
        <v>16666.669999999998</v>
      </c>
      <c r="H419" s="185">
        <v>0</v>
      </c>
      <c r="I419" s="185">
        <v>0</v>
      </c>
      <c r="J419" s="185">
        <v>121820</v>
      </c>
      <c r="K419" s="185">
        <v>0</v>
      </c>
      <c r="L419" s="185">
        <v>0</v>
      </c>
      <c r="M419" s="185">
        <v>5.7500000000000002E-2</v>
      </c>
      <c r="N419" s="185">
        <v>100</v>
      </c>
      <c r="O419" s="185">
        <v>5.0000000000000001E-3</v>
      </c>
      <c r="P419" s="185" t="s">
        <v>1514</v>
      </c>
      <c r="Q419" s="185">
        <v>0.04</v>
      </c>
      <c r="R419" s="185">
        <v>0</v>
      </c>
      <c r="S419" s="185">
        <v>0</v>
      </c>
      <c r="U419" s="185">
        <v>0</v>
      </c>
      <c r="V419" s="185">
        <v>0</v>
      </c>
      <c r="W419" s="185">
        <v>0</v>
      </c>
      <c r="Y419" s="185">
        <v>5.2499999999999998E-2</v>
      </c>
      <c r="Z419" s="185">
        <v>60</v>
      </c>
      <c r="AA419" s="185" t="s">
        <v>1483</v>
      </c>
      <c r="AB419" s="185">
        <v>0</v>
      </c>
      <c r="AC419" s="185">
        <v>1</v>
      </c>
      <c r="AD419" s="185">
        <v>1</v>
      </c>
      <c r="AF419" s="185" t="s">
        <v>1485</v>
      </c>
      <c r="AG419" s="185">
        <v>10</v>
      </c>
      <c r="AH419" s="185">
        <v>0</v>
      </c>
      <c r="AI419" s="185" t="s">
        <v>1554</v>
      </c>
      <c r="AJ419" s="185">
        <v>200</v>
      </c>
      <c r="AK419" s="185">
        <v>15</v>
      </c>
      <c r="AL419" s="185" t="s">
        <v>1485</v>
      </c>
      <c r="AM419" s="185">
        <v>0</v>
      </c>
      <c r="AN419" s="185">
        <v>0</v>
      </c>
      <c r="AO419" s="185">
        <v>2</v>
      </c>
      <c r="AP419" s="185">
        <v>1</v>
      </c>
      <c r="AQ419" s="185" t="str">
        <f t="shared" si="27"/>
        <v>F</v>
      </c>
      <c r="AR419" s="185" t="str">
        <f t="shared" si="28"/>
        <v xml:space="preserve"> </v>
      </c>
      <c r="AS419" s="185" t="str">
        <f t="shared" si="29"/>
        <v xml:space="preserve">10 CT 100 0 N1 F </v>
      </c>
    </row>
    <row r="420" spans="1:45" hidden="1" outlineLevel="3" x14ac:dyDescent="0.25">
      <c r="A420" s="185">
        <v>1</v>
      </c>
      <c r="B420" s="185">
        <v>5300008206</v>
      </c>
      <c r="C420" s="185" t="s">
        <v>1509</v>
      </c>
      <c r="D420" s="185" t="s">
        <v>1582</v>
      </c>
      <c r="E420" s="185">
        <v>630000</v>
      </c>
      <c r="F420" s="186">
        <v>420159.79</v>
      </c>
      <c r="G420" s="185">
        <v>7500</v>
      </c>
      <c r="H420" s="185">
        <v>0</v>
      </c>
      <c r="I420" s="185">
        <v>0</v>
      </c>
      <c r="J420" s="185">
        <v>51321</v>
      </c>
      <c r="K420" s="185">
        <v>0</v>
      </c>
      <c r="L420" s="185">
        <v>0</v>
      </c>
      <c r="M420" s="185">
        <v>5.7500000000000002E-2</v>
      </c>
      <c r="N420" s="185">
        <v>100</v>
      </c>
      <c r="O420" s="185">
        <v>5.0000000000000001E-3</v>
      </c>
      <c r="P420" s="185" t="s">
        <v>1514</v>
      </c>
      <c r="Q420" s="185">
        <v>4.2500000000000003E-2</v>
      </c>
      <c r="R420" s="185">
        <v>0</v>
      </c>
      <c r="S420" s="185">
        <v>0</v>
      </c>
      <c r="U420" s="185">
        <v>0</v>
      </c>
      <c r="V420" s="185">
        <v>0</v>
      </c>
      <c r="W420" s="185">
        <v>0</v>
      </c>
      <c r="Y420" s="185">
        <v>5.2499999999999998E-2</v>
      </c>
      <c r="Z420" s="185">
        <v>58</v>
      </c>
      <c r="AA420" s="185" t="s">
        <v>1483</v>
      </c>
      <c r="AB420" s="185">
        <v>0</v>
      </c>
      <c r="AC420" s="185">
        <v>1</v>
      </c>
      <c r="AD420" s="185">
        <v>1</v>
      </c>
      <c r="AF420" s="185" t="s">
        <v>1485</v>
      </c>
      <c r="AG420" s="185">
        <v>10</v>
      </c>
      <c r="AH420" s="185">
        <v>0</v>
      </c>
      <c r="AI420" s="185" t="s">
        <v>1554</v>
      </c>
      <c r="AJ420" s="185">
        <v>200</v>
      </c>
      <c r="AK420" s="185">
        <v>11</v>
      </c>
      <c r="AL420" s="185" t="s">
        <v>1485</v>
      </c>
      <c r="AM420" s="185">
        <v>0</v>
      </c>
      <c r="AN420" s="185">
        <v>0</v>
      </c>
      <c r="AO420" s="185">
        <v>2</v>
      </c>
      <c r="AP420" s="185">
        <v>1</v>
      </c>
      <c r="AQ420" s="185" t="str">
        <f t="shared" si="27"/>
        <v>F</v>
      </c>
      <c r="AR420" s="185" t="str">
        <f t="shared" si="28"/>
        <v xml:space="preserve"> </v>
      </c>
      <c r="AS420" s="185" t="str">
        <f t="shared" si="29"/>
        <v xml:space="preserve">10 CT 100 0 N1 F </v>
      </c>
    </row>
    <row r="421" spans="1:45" hidden="1" outlineLevel="3" x14ac:dyDescent="0.25">
      <c r="A421" s="185">
        <v>1</v>
      </c>
      <c r="B421" s="185">
        <v>5300008497</v>
      </c>
      <c r="C421" s="185" t="s">
        <v>1565</v>
      </c>
      <c r="D421" s="185" t="s">
        <v>1582</v>
      </c>
      <c r="E421" s="185">
        <v>500000</v>
      </c>
      <c r="F421" s="186">
        <v>300000.08</v>
      </c>
      <c r="G421" s="185">
        <v>8333.33</v>
      </c>
      <c r="H421" s="185">
        <v>0</v>
      </c>
      <c r="I421" s="185">
        <v>0</v>
      </c>
      <c r="J421" s="185">
        <v>112618</v>
      </c>
      <c r="K421" s="185">
        <v>0</v>
      </c>
      <c r="L421" s="185">
        <v>0</v>
      </c>
      <c r="M421" s="185">
        <v>6.25E-2</v>
      </c>
      <c r="N421" s="185">
        <v>100</v>
      </c>
      <c r="O421" s="185">
        <v>0.01</v>
      </c>
      <c r="P421" s="185" t="s">
        <v>1514</v>
      </c>
      <c r="Q421" s="185">
        <v>0.05</v>
      </c>
      <c r="R421" s="185">
        <v>0</v>
      </c>
      <c r="S421" s="185">
        <v>0</v>
      </c>
      <c r="U421" s="185">
        <v>0</v>
      </c>
      <c r="V421" s="185">
        <v>0</v>
      </c>
      <c r="W421" s="185">
        <v>0</v>
      </c>
      <c r="Y421" s="185">
        <v>5.2499999999999998E-2</v>
      </c>
      <c r="Z421" s="185">
        <v>12</v>
      </c>
      <c r="AA421" s="185" t="s">
        <v>1483</v>
      </c>
      <c r="AB421" s="185">
        <v>0</v>
      </c>
      <c r="AC421" s="185">
        <v>1</v>
      </c>
      <c r="AD421" s="185">
        <v>1</v>
      </c>
      <c r="AF421" s="185" t="s">
        <v>1485</v>
      </c>
      <c r="AG421" s="185">
        <v>10</v>
      </c>
      <c r="AH421" s="185">
        <v>0</v>
      </c>
      <c r="AI421" s="185" t="s">
        <v>1554</v>
      </c>
      <c r="AJ421" s="185">
        <v>601</v>
      </c>
      <c r="AK421" s="185">
        <v>16</v>
      </c>
      <c r="AL421" s="185" t="s">
        <v>1485</v>
      </c>
      <c r="AM421" s="185">
        <v>0</v>
      </c>
      <c r="AN421" s="185">
        <v>0</v>
      </c>
      <c r="AO421" s="185">
        <v>2</v>
      </c>
      <c r="AP421" s="185">
        <v>1</v>
      </c>
      <c r="AQ421" s="185" t="str">
        <f t="shared" si="27"/>
        <v>F</v>
      </c>
      <c r="AR421" s="185" t="str">
        <f t="shared" si="28"/>
        <v xml:space="preserve"> </v>
      </c>
      <c r="AS421" s="185" t="str">
        <f t="shared" si="29"/>
        <v xml:space="preserve">10 CT 100 0 N1 F </v>
      </c>
    </row>
    <row r="422" spans="1:45" hidden="1" outlineLevel="3" x14ac:dyDescent="0.25">
      <c r="A422" s="185">
        <v>1</v>
      </c>
      <c r="B422" s="185">
        <v>5400007430</v>
      </c>
      <c r="C422" s="185" t="s">
        <v>1499</v>
      </c>
      <c r="D422" s="185" t="s">
        <v>1582</v>
      </c>
      <c r="E422" s="185">
        <v>150000</v>
      </c>
      <c r="F422" s="186">
        <v>12500</v>
      </c>
      <c r="G422" s="185">
        <v>6250</v>
      </c>
      <c r="H422" s="185">
        <v>0</v>
      </c>
      <c r="I422" s="185">
        <v>0</v>
      </c>
      <c r="J422" s="185">
        <v>110518</v>
      </c>
      <c r="K422" s="185">
        <v>0</v>
      </c>
      <c r="L422" s="185">
        <v>0</v>
      </c>
      <c r="M422" s="185">
        <v>5.2499999999999998E-2</v>
      </c>
      <c r="N422" s="185">
        <v>100</v>
      </c>
      <c r="O422" s="185">
        <v>0</v>
      </c>
      <c r="Q422" s="185">
        <v>3.2500000000000001E-2</v>
      </c>
      <c r="R422" s="185">
        <v>0</v>
      </c>
      <c r="S422" s="185">
        <v>0</v>
      </c>
      <c r="U422" s="185">
        <v>0</v>
      </c>
      <c r="V422" s="185">
        <v>0</v>
      </c>
      <c r="W422" s="185">
        <v>0</v>
      </c>
      <c r="Y422" s="185">
        <v>5.2499999999999998E-2</v>
      </c>
      <c r="Z422" s="185">
        <v>26</v>
      </c>
      <c r="AA422" s="185" t="s">
        <v>1483</v>
      </c>
      <c r="AB422" s="185">
        <v>0</v>
      </c>
      <c r="AC422" s="185">
        <v>1</v>
      </c>
      <c r="AD422" s="185">
        <v>1</v>
      </c>
      <c r="AF422" s="185" t="s">
        <v>1485</v>
      </c>
      <c r="AG422" s="185">
        <v>10</v>
      </c>
      <c r="AH422" s="185">
        <v>0</v>
      </c>
      <c r="AI422" s="185" t="s">
        <v>1554</v>
      </c>
      <c r="AJ422" s="185">
        <v>200</v>
      </c>
      <c r="AK422" s="185">
        <v>15</v>
      </c>
      <c r="AL422" s="185" t="s">
        <v>1485</v>
      </c>
      <c r="AM422" s="185">
        <v>0</v>
      </c>
      <c r="AN422" s="185">
        <v>0</v>
      </c>
      <c r="AO422" s="185">
        <v>2</v>
      </c>
      <c r="AP422" s="185">
        <v>1</v>
      </c>
      <c r="AQ422" s="185" t="str">
        <f t="shared" si="27"/>
        <v>F</v>
      </c>
      <c r="AR422" s="185" t="str">
        <f t="shared" si="28"/>
        <v xml:space="preserve"> </v>
      </c>
      <c r="AS422" s="185" t="str">
        <f t="shared" si="29"/>
        <v xml:space="preserve">10 CT 100 0 N1 F </v>
      </c>
    </row>
    <row r="423" spans="1:45" hidden="1" outlineLevel="3" x14ac:dyDescent="0.25">
      <c r="A423" s="185">
        <v>1</v>
      </c>
      <c r="B423" s="185">
        <v>5300008624</v>
      </c>
      <c r="C423" s="185" t="s">
        <v>1559</v>
      </c>
      <c r="D423" s="185" t="s">
        <v>1582</v>
      </c>
      <c r="E423" s="185">
        <v>250000</v>
      </c>
      <c r="F423" s="186">
        <v>90277.88</v>
      </c>
      <c r="G423" s="185">
        <v>6944.44</v>
      </c>
      <c r="H423" s="185">
        <v>0</v>
      </c>
      <c r="I423" s="185">
        <v>0</v>
      </c>
      <c r="J423" s="185">
        <v>102019</v>
      </c>
      <c r="K423" s="185">
        <v>0</v>
      </c>
      <c r="L423" s="185">
        <v>0</v>
      </c>
      <c r="M423" s="185">
        <v>6.25E-2</v>
      </c>
      <c r="N423" s="185">
        <v>100</v>
      </c>
      <c r="O423" s="185">
        <v>0.01</v>
      </c>
      <c r="P423" s="185" t="s">
        <v>1514</v>
      </c>
      <c r="Q423" s="185">
        <v>0.06</v>
      </c>
      <c r="R423" s="185">
        <v>0</v>
      </c>
      <c r="S423" s="185">
        <v>0</v>
      </c>
      <c r="U423" s="185">
        <v>0</v>
      </c>
      <c r="V423" s="185">
        <v>0</v>
      </c>
      <c r="W423" s="185">
        <v>0</v>
      </c>
      <c r="Y423" s="185">
        <v>5.2499999999999998E-2</v>
      </c>
      <c r="Z423" s="185">
        <v>36</v>
      </c>
      <c r="AA423" s="185" t="s">
        <v>1483</v>
      </c>
      <c r="AB423" s="185">
        <v>0</v>
      </c>
      <c r="AC423" s="185">
        <v>1</v>
      </c>
      <c r="AD423" s="185">
        <v>1</v>
      </c>
      <c r="AF423" s="185" t="s">
        <v>1485</v>
      </c>
      <c r="AG423" s="185">
        <v>10</v>
      </c>
      <c r="AH423" s="185">
        <v>0</v>
      </c>
      <c r="AI423" s="185" t="s">
        <v>1554</v>
      </c>
      <c r="AJ423" s="185">
        <v>200</v>
      </c>
      <c r="AK423" s="185">
        <v>11</v>
      </c>
      <c r="AL423" s="185" t="s">
        <v>1485</v>
      </c>
      <c r="AM423" s="185">
        <v>0</v>
      </c>
      <c r="AN423" s="185">
        <v>0</v>
      </c>
      <c r="AO423" s="185">
        <v>2</v>
      </c>
      <c r="AP423" s="185">
        <v>1</v>
      </c>
      <c r="AQ423" s="185" t="str">
        <f t="shared" si="27"/>
        <v>F</v>
      </c>
      <c r="AR423" s="185" t="str">
        <f t="shared" si="28"/>
        <v xml:space="preserve"> </v>
      </c>
      <c r="AS423" s="185" t="str">
        <f t="shared" si="29"/>
        <v xml:space="preserve">10 CT 100 0 N1 F </v>
      </c>
    </row>
    <row r="424" spans="1:45" hidden="1" outlineLevel="3" x14ac:dyDescent="0.25">
      <c r="A424" s="185">
        <v>1</v>
      </c>
      <c r="B424" s="185">
        <v>5400007716</v>
      </c>
      <c r="C424" s="185" t="s">
        <v>1495</v>
      </c>
      <c r="D424" s="185" t="s">
        <v>1582</v>
      </c>
      <c r="E424" s="185">
        <v>1000000</v>
      </c>
      <c r="F424" s="186">
        <v>734188.12</v>
      </c>
      <c r="G424" s="185">
        <v>20394.11</v>
      </c>
      <c r="H424" s="185">
        <v>0</v>
      </c>
      <c r="I424" s="185">
        <v>0</v>
      </c>
      <c r="J424" s="185">
        <v>91621</v>
      </c>
      <c r="K424" s="185">
        <v>0</v>
      </c>
      <c r="L424" s="185">
        <v>0</v>
      </c>
      <c r="M424" s="185">
        <v>6.7500000000000004E-2</v>
      </c>
      <c r="N424" s="185">
        <v>100</v>
      </c>
      <c r="O424" s="185">
        <v>1.4999999999999999E-2</v>
      </c>
      <c r="P424" s="185" t="s">
        <v>1514</v>
      </c>
      <c r="Q424" s="185">
        <v>0.05</v>
      </c>
      <c r="R424" s="185">
        <v>0</v>
      </c>
      <c r="S424" s="185">
        <v>0</v>
      </c>
      <c r="U424" s="185">
        <v>0</v>
      </c>
      <c r="V424" s="185">
        <v>0</v>
      </c>
      <c r="W424" s="185">
        <v>0</v>
      </c>
      <c r="Y424" s="185">
        <v>5.2499999999999998E-2</v>
      </c>
      <c r="Z424" s="185">
        <v>12</v>
      </c>
      <c r="AA424" s="185" t="s">
        <v>1483</v>
      </c>
      <c r="AB424" s="185">
        <v>0</v>
      </c>
      <c r="AC424" s="185">
        <v>1</v>
      </c>
      <c r="AD424" s="185">
        <v>1</v>
      </c>
      <c r="AF424" s="185" t="s">
        <v>1485</v>
      </c>
      <c r="AG424" s="185">
        <v>10</v>
      </c>
      <c r="AH424" s="185">
        <v>0</v>
      </c>
      <c r="AI424" s="185" t="s">
        <v>1554</v>
      </c>
      <c r="AJ424" s="185">
        <v>200</v>
      </c>
      <c r="AK424" s="185">
        <v>16</v>
      </c>
      <c r="AL424" s="185" t="s">
        <v>1485</v>
      </c>
      <c r="AM424" s="185">
        <v>0</v>
      </c>
      <c r="AN424" s="185">
        <v>0</v>
      </c>
      <c r="AO424" s="185">
        <v>2</v>
      </c>
      <c r="AP424" s="185">
        <v>1</v>
      </c>
      <c r="AQ424" s="185" t="str">
        <f t="shared" si="27"/>
        <v>F</v>
      </c>
      <c r="AR424" s="185" t="str">
        <f t="shared" si="28"/>
        <v xml:space="preserve"> </v>
      </c>
      <c r="AS424" s="185" t="str">
        <f t="shared" si="29"/>
        <v xml:space="preserve">10 CT 100 0 N1 F </v>
      </c>
    </row>
    <row r="425" spans="1:45" hidden="1" outlineLevel="3" x14ac:dyDescent="0.25">
      <c r="A425" s="185">
        <v>1</v>
      </c>
      <c r="B425" s="185">
        <v>5400008240</v>
      </c>
      <c r="C425" s="185" t="s">
        <v>1573</v>
      </c>
      <c r="D425" s="185" t="s">
        <v>1582</v>
      </c>
      <c r="E425" s="185">
        <v>650000</v>
      </c>
      <c r="F425" s="186">
        <v>397575</v>
      </c>
      <c r="G425" s="185">
        <v>7000</v>
      </c>
      <c r="H425" s="185">
        <v>0</v>
      </c>
      <c r="I425" s="185">
        <v>0</v>
      </c>
      <c r="J425" s="185">
        <v>60123</v>
      </c>
      <c r="K425" s="185">
        <v>0</v>
      </c>
      <c r="L425" s="185">
        <v>0</v>
      </c>
      <c r="M425" s="185">
        <v>6.25E-2</v>
      </c>
      <c r="N425" s="185">
        <v>100</v>
      </c>
      <c r="O425" s="185">
        <v>0.01</v>
      </c>
      <c r="P425" s="185" t="s">
        <v>1514</v>
      </c>
      <c r="Q425" s="185">
        <v>0.05</v>
      </c>
      <c r="R425" s="185">
        <v>0</v>
      </c>
      <c r="S425" s="185">
        <v>0</v>
      </c>
      <c r="U425" s="185">
        <v>0</v>
      </c>
      <c r="V425" s="185">
        <v>0</v>
      </c>
      <c r="W425" s="185">
        <v>0</v>
      </c>
      <c r="Y425" s="185">
        <v>5.2499999999999998E-2</v>
      </c>
      <c r="Z425" s="185">
        <v>60</v>
      </c>
      <c r="AA425" s="185" t="s">
        <v>1483</v>
      </c>
      <c r="AB425" s="185">
        <v>0</v>
      </c>
      <c r="AC425" s="185">
        <v>1</v>
      </c>
      <c r="AD425" s="185">
        <v>1</v>
      </c>
      <c r="AF425" s="185" t="s">
        <v>1485</v>
      </c>
      <c r="AG425" s="185">
        <v>10</v>
      </c>
      <c r="AH425" s="185">
        <v>0</v>
      </c>
      <c r="AI425" s="185" t="s">
        <v>1554</v>
      </c>
      <c r="AJ425" s="185">
        <v>102</v>
      </c>
      <c r="AK425" s="185">
        <v>4</v>
      </c>
      <c r="AL425" s="185" t="s">
        <v>1485</v>
      </c>
      <c r="AM425" s="185">
        <v>0</v>
      </c>
      <c r="AN425" s="185">
        <v>0</v>
      </c>
      <c r="AO425" s="185">
        <v>2</v>
      </c>
      <c r="AP425" s="185">
        <v>1</v>
      </c>
      <c r="AQ425" s="185" t="str">
        <f t="shared" si="27"/>
        <v>F</v>
      </c>
      <c r="AR425" s="185" t="str">
        <f t="shared" si="28"/>
        <v xml:space="preserve"> </v>
      </c>
      <c r="AS425" s="185" t="str">
        <f t="shared" si="29"/>
        <v xml:space="preserve">10 CT 100 0 N1 F </v>
      </c>
    </row>
    <row r="426" spans="1:45" hidden="1" outlineLevel="3" x14ac:dyDescent="0.25">
      <c r="A426" s="185">
        <v>1</v>
      </c>
      <c r="B426" s="185">
        <v>5300009329</v>
      </c>
      <c r="C426" s="185" t="s">
        <v>1502</v>
      </c>
      <c r="D426" s="185" t="s">
        <v>1582</v>
      </c>
      <c r="E426" s="185">
        <v>4800000</v>
      </c>
      <c r="F426" s="186">
        <v>4561200</v>
      </c>
      <c r="G426" s="185">
        <v>15920</v>
      </c>
      <c r="H426" s="185">
        <v>0</v>
      </c>
      <c r="I426" s="185">
        <v>0</v>
      </c>
      <c r="J426" s="185">
        <v>53127</v>
      </c>
      <c r="K426" s="185">
        <v>0</v>
      </c>
      <c r="L426" s="185">
        <v>0</v>
      </c>
      <c r="M426" s="185">
        <v>6.7500000000000004E-2</v>
      </c>
      <c r="N426" s="185">
        <v>100</v>
      </c>
      <c r="O426" s="185">
        <v>1.4999999999999999E-2</v>
      </c>
      <c r="P426" s="185" t="s">
        <v>1514</v>
      </c>
      <c r="Q426" s="185">
        <v>5.5E-2</v>
      </c>
      <c r="R426" s="185">
        <v>0</v>
      </c>
      <c r="S426" s="185">
        <v>0</v>
      </c>
      <c r="U426" s="185">
        <v>0</v>
      </c>
      <c r="V426" s="185">
        <v>0</v>
      </c>
      <c r="W426" s="185">
        <v>0</v>
      </c>
      <c r="Y426" s="185">
        <v>5.2499999999999998E-2</v>
      </c>
      <c r="Z426" s="185">
        <v>119</v>
      </c>
      <c r="AA426" s="185" t="s">
        <v>1483</v>
      </c>
      <c r="AB426" s="185">
        <v>0</v>
      </c>
      <c r="AC426" s="185">
        <v>1</v>
      </c>
      <c r="AD426" s="185">
        <v>1</v>
      </c>
      <c r="AF426" s="185" t="s">
        <v>1485</v>
      </c>
      <c r="AG426" s="185">
        <v>10</v>
      </c>
      <c r="AH426" s="185">
        <v>0</v>
      </c>
      <c r="AI426" s="185" t="s">
        <v>1554</v>
      </c>
      <c r="AJ426" s="185">
        <v>200</v>
      </c>
      <c r="AK426" s="185">
        <v>28</v>
      </c>
      <c r="AL426" s="185" t="s">
        <v>1485</v>
      </c>
      <c r="AM426" s="185">
        <v>0</v>
      </c>
      <c r="AN426" s="185">
        <v>0</v>
      </c>
      <c r="AO426" s="185">
        <v>2</v>
      </c>
      <c r="AP426" s="185">
        <v>1</v>
      </c>
      <c r="AQ426" s="185" t="str">
        <f t="shared" si="27"/>
        <v>F</v>
      </c>
      <c r="AR426" s="185" t="str">
        <f t="shared" si="28"/>
        <v xml:space="preserve"> </v>
      </c>
      <c r="AS426" s="185" t="str">
        <f t="shared" si="29"/>
        <v xml:space="preserve">10 CT 100 0 N1 F </v>
      </c>
    </row>
    <row r="427" spans="1:45" hidden="1" outlineLevel="3" x14ac:dyDescent="0.25">
      <c r="A427" s="185">
        <v>1</v>
      </c>
      <c r="B427" s="185">
        <v>5300009434</v>
      </c>
      <c r="C427" s="185" t="s">
        <v>1565</v>
      </c>
      <c r="D427" s="185" t="s">
        <v>1582</v>
      </c>
      <c r="E427" s="185">
        <v>756500</v>
      </c>
      <c r="F427" s="186">
        <v>567395</v>
      </c>
      <c r="G427" s="185">
        <v>12607</v>
      </c>
      <c r="H427" s="185">
        <v>0</v>
      </c>
      <c r="I427" s="185">
        <v>0</v>
      </c>
      <c r="J427" s="185">
        <v>50722</v>
      </c>
      <c r="K427" s="185">
        <v>0</v>
      </c>
      <c r="L427" s="185">
        <v>0</v>
      </c>
      <c r="M427" s="185">
        <v>5.2499999999999998E-2</v>
      </c>
      <c r="N427" s="185">
        <v>100</v>
      </c>
      <c r="O427" s="185">
        <v>0</v>
      </c>
      <c r="Q427" s="185">
        <v>0.05</v>
      </c>
      <c r="R427" s="185">
        <v>0</v>
      </c>
      <c r="S427" s="185">
        <v>0</v>
      </c>
      <c r="U427" s="185">
        <v>0</v>
      </c>
      <c r="V427" s="185">
        <v>0</v>
      </c>
      <c r="W427" s="185">
        <v>0</v>
      </c>
      <c r="Y427" s="185">
        <v>5.2499999999999998E-2</v>
      </c>
      <c r="Z427" s="185">
        <v>60</v>
      </c>
      <c r="AA427" s="185" t="s">
        <v>1483</v>
      </c>
      <c r="AB427" s="185">
        <v>0</v>
      </c>
      <c r="AC427" s="185">
        <v>1</v>
      </c>
      <c r="AD427" s="185">
        <v>1</v>
      </c>
      <c r="AF427" s="185" t="s">
        <v>1485</v>
      </c>
      <c r="AG427" s="185">
        <v>10</v>
      </c>
      <c r="AH427" s="185">
        <v>0</v>
      </c>
      <c r="AI427" s="185" t="s">
        <v>1554</v>
      </c>
      <c r="AJ427" s="185">
        <v>205</v>
      </c>
      <c r="AK427" s="185">
        <v>14</v>
      </c>
      <c r="AL427" s="185" t="s">
        <v>1485</v>
      </c>
      <c r="AM427" s="185">
        <v>0</v>
      </c>
      <c r="AN427" s="185">
        <v>0</v>
      </c>
      <c r="AO427" s="185">
        <v>2</v>
      </c>
      <c r="AP427" s="185">
        <v>1</v>
      </c>
      <c r="AQ427" s="185" t="str">
        <f t="shared" si="27"/>
        <v>F</v>
      </c>
      <c r="AR427" s="185" t="str">
        <f t="shared" si="28"/>
        <v xml:space="preserve"> </v>
      </c>
      <c r="AS427" s="185" t="str">
        <f t="shared" si="29"/>
        <v xml:space="preserve">10 CT 100 0 N1 F </v>
      </c>
    </row>
    <row r="428" spans="1:45" hidden="1" outlineLevel="3" x14ac:dyDescent="0.25">
      <c r="A428" s="185">
        <v>1</v>
      </c>
      <c r="B428" s="185">
        <v>5300009455</v>
      </c>
      <c r="C428" s="185" t="s">
        <v>1502</v>
      </c>
      <c r="D428" s="185" t="s">
        <v>1582</v>
      </c>
      <c r="E428" s="185">
        <v>2000000</v>
      </c>
      <c r="F428" s="186">
        <v>1533333.38</v>
      </c>
      <c r="G428" s="185">
        <v>33333.33</v>
      </c>
      <c r="H428" s="185">
        <v>0</v>
      </c>
      <c r="I428" s="185">
        <v>0</v>
      </c>
      <c r="J428" s="185">
        <v>60122</v>
      </c>
      <c r="K428" s="185">
        <v>0</v>
      </c>
      <c r="L428" s="185">
        <v>0</v>
      </c>
      <c r="M428" s="185">
        <v>6.25E-2</v>
      </c>
      <c r="N428" s="185">
        <v>100</v>
      </c>
      <c r="O428" s="185">
        <v>0.01</v>
      </c>
      <c r="P428" s="185" t="s">
        <v>1514</v>
      </c>
      <c r="Q428" s="185">
        <v>0.05</v>
      </c>
      <c r="R428" s="185">
        <v>0</v>
      </c>
      <c r="S428" s="185">
        <v>0</v>
      </c>
      <c r="U428" s="185">
        <v>0</v>
      </c>
      <c r="V428" s="185">
        <v>0</v>
      </c>
      <c r="W428" s="185">
        <v>0</v>
      </c>
      <c r="Y428" s="185">
        <v>5.2499999999999998E-2</v>
      </c>
      <c r="Z428" s="185">
        <v>59</v>
      </c>
      <c r="AA428" s="185" t="s">
        <v>1483</v>
      </c>
      <c r="AB428" s="185">
        <v>0</v>
      </c>
      <c r="AC428" s="185">
        <v>1</v>
      </c>
      <c r="AD428" s="185">
        <v>1</v>
      </c>
      <c r="AF428" s="185" t="s">
        <v>1485</v>
      </c>
      <c r="AG428" s="185">
        <v>10</v>
      </c>
      <c r="AH428" s="185">
        <v>0</v>
      </c>
      <c r="AI428" s="185" t="s">
        <v>1554</v>
      </c>
      <c r="AJ428" s="185">
        <v>200</v>
      </c>
      <c r="AK428" s="185">
        <v>16</v>
      </c>
      <c r="AL428" s="185" t="s">
        <v>1485</v>
      </c>
      <c r="AM428" s="185">
        <v>0</v>
      </c>
      <c r="AN428" s="185">
        <v>0</v>
      </c>
      <c r="AO428" s="185">
        <v>2</v>
      </c>
      <c r="AP428" s="185">
        <v>1</v>
      </c>
      <c r="AQ428" s="185" t="str">
        <f t="shared" si="27"/>
        <v>F</v>
      </c>
      <c r="AR428" s="185" t="str">
        <f t="shared" si="28"/>
        <v xml:space="preserve"> </v>
      </c>
      <c r="AS428" s="185" t="str">
        <f t="shared" si="29"/>
        <v xml:space="preserve">10 CT 100 0 N1 F </v>
      </c>
    </row>
    <row r="429" spans="1:45" hidden="1" outlineLevel="3" x14ac:dyDescent="0.25">
      <c r="A429" s="185">
        <v>1</v>
      </c>
      <c r="B429" s="185">
        <v>5300009598</v>
      </c>
      <c r="C429" s="185" t="s">
        <v>1509</v>
      </c>
      <c r="D429" s="185" t="s">
        <v>1582</v>
      </c>
      <c r="E429" s="185">
        <v>3646006</v>
      </c>
      <c r="F429" s="186">
        <v>3479339.34</v>
      </c>
      <c r="G429" s="185">
        <v>83333.33</v>
      </c>
      <c r="H429" s="185">
        <v>0</v>
      </c>
      <c r="I429" s="185">
        <v>0</v>
      </c>
      <c r="J429" s="185">
        <v>82520</v>
      </c>
      <c r="K429" s="185">
        <v>0</v>
      </c>
      <c r="L429" s="185">
        <v>0</v>
      </c>
      <c r="M429" s="185">
        <v>5.2499999999999998E-2</v>
      </c>
      <c r="N429" s="185">
        <v>100</v>
      </c>
      <c r="O429" s="185">
        <v>0</v>
      </c>
      <c r="Q429" s="185">
        <v>0.05</v>
      </c>
      <c r="R429" s="185">
        <v>0</v>
      </c>
      <c r="S429" s="185">
        <v>0</v>
      </c>
      <c r="U429" s="185">
        <v>0</v>
      </c>
      <c r="V429" s="185">
        <v>0</v>
      </c>
      <c r="W429" s="185">
        <v>0</v>
      </c>
      <c r="Y429" s="185">
        <v>5.2499999999999998E-2</v>
      </c>
      <c r="Z429" s="185">
        <v>24</v>
      </c>
      <c r="AA429" s="185" t="s">
        <v>1483</v>
      </c>
      <c r="AB429" s="185">
        <v>0</v>
      </c>
      <c r="AC429" s="185">
        <v>6</v>
      </c>
      <c r="AD429" s="185">
        <v>1</v>
      </c>
      <c r="AF429" s="185" t="s">
        <v>1485</v>
      </c>
      <c r="AG429" s="185">
        <v>10</v>
      </c>
      <c r="AH429" s="185">
        <v>0</v>
      </c>
      <c r="AI429" s="185" t="s">
        <v>1554</v>
      </c>
      <c r="AJ429" s="185">
        <v>402</v>
      </c>
      <c r="AK429" s="185">
        <v>16</v>
      </c>
      <c r="AL429" s="185" t="s">
        <v>1485</v>
      </c>
      <c r="AM429" s="185">
        <v>0</v>
      </c>
      <c r="AN429" s="185">
        <v>0</v>
      </c>
      <c r="AO429" s="185">
        <v>2</v>
      </c>
      <c r="AP429" s="185">
        <v>1</v>
      </c>
      <c r="AQ429" s="185" t="str">
        <f t="shared" si="27"/>
        <v>F</v>
      </c>
      <c r="AR429" s="185" t="str">
        <f t="shared" si="28"/>
        <v xml:space="preserve"> </v>
      </c>
      <c r="AS429" s="185" t="str">
        <f t="shared" si="29"/>
        <v xml:space="preserve">10 CT 100 0 N1 F </v>
      </c>
    </row>
    <row r="430" spans="1:45" hidden="1" outlineLevel="3" x14ac:dyDescent="0.25">
      <c r="A430" s="185">
        <v>1</v>
      </c>
      <c r="B430" s="185">
        <v>5300010154</v>
      </c>
      <c r="C430" s="185" t="s">
        <v>1502</v>
      </c>
      <c r="D430" s="185" t="s">
        <v>1582</v>
      </c>
      <c r="E430" s="185">
        <v>3000000</v>
      </c>
      <c r="F430" s="186">
        <v>2750000</v>
      </c>
      <c r="G430" s="185">
        <v>50000</v>
      </c>
      <c r="H430" s="185">
        <v>0</v>
      </c>
      <c r="I430" s="185">
        <v>0</v>
      </c>
      <c r="J430" s="185">
        <v>33023</v>
      </c>
      <c r="K430" s="185">
        <v>0</v>
      </c>
      <c r="L430" s="185">
        <v>0</v>
      </c>
      <c r="M430" s="185">
        <v>0.06</v>
      </c>
      <c r="N430" s="185">
        <v>100</v>
      </c>
      <c r="O430" s="185">
        <v>7.4999999999999997E-3</v>
      </c>
      <c r="P430" s="185" t="s">
        <v>1514</v>
      </c>
      <c r="Q430" s="185">
        <v>5.2499999999999998E-2</v>
      </c>
      <c r="R430" s="185">
        <v>0</v>
      </c>
      <c r="S430" s="185">
        <v>0</v>
      </c>
      <c r="U430" s="185">
        <v>0</v>
      </c>
      <c r="V430" s="185">
        <v>0</v>
      </c>
      <c r="W430" s="185">
        <v>0</v>
      </c>
      <c r="Y430" s="185">
        <v>5.2499999999999998E-2</v>
      </c>
      <c r="Z430" s="185">
        <v>60</v>
      </c>
      <c r="AA430" s="185" t="s">
        <v>1483</v>
      </c>
      <c r="AB430" s="185">
        <v>0</v>
      </c>
      <c r="AC430" s="185">
        <v>1</v>
      </c>
      <c r="AD430" s="185">
        <v>1</v>
      </c>
      <c r="AF430" s="185" t="s">
        <v>1485</v>
      </c>
      <c r="AG430" s="185">
        <v>10</v>
      </c>
      <c r="AH430" s="185">
        <v>0</v>
      </c>
      <c r="AI430" s="185" t="s">
        <v>1554</v>
      </c>
      <c r="AJ430" s="185">
        <v>200</v>
      </c>
      <c r="AK430" s="185">
        <v>11</v>
      </c>
      <c r="AL430" s="185" t="s">
        <v>1485</v>
      </c>
      <c r="AM430" s="185">
        <v>0</v>
      </c>
      <c r="AN430" s="185">
        <v>0</v>
      </c>
      <c r="AO430" s="185">
        <v>2</v>
      </c>
      <c r="AP430" s="185">
        <v>1</v>
      </c>
      <c r="AQ430" s="185" t="str">
        <f t="shared" si="27"/>
        <v>F</v>
      </c>
      <c r="AR430" s="185" t="str">
        <f t="shared" si="28"/>
        <v xml:space="preserve"> </v>
      </c>
      <c r="AS430" s="185" t="str">
        <f t="shared" si="29"/>
        <v xml:space="preserve">10 CT 100 0 N1 F </v>
      </c>
    </row>
    <row r="431" spans="1:45" hidden="1" outlineLevel="3" x14ac:dyDescent="0.25">
      <c r="A431" s="185">
        <v>1</v>
      </c>
      <c r="B431" s="185">
        <v>5300010294</v>
      </c>
      <c r="C431" s="185" t="s">
        <v>1494</v>
      </c>
      <c r="D431" s="185" t="s">
        <v>1582</v>
      </c>
      <c r="E431" s="185">
        <v>250000</v>
      </c>
      <c r="F431" s="186">
        <v>238000</v>
      </c>
      <c r="G431" s="185">
        <v>3000</v>
      </c>
      <c r="H431" s="185">
        <v>0</v>
      </c>
      <c r="I431" s="185">
        <v>0</v>
      </c>
      <c r="J431" s="185">
        <v>20520</v>
      </c>
      <c r="K431" s="185">
        <v>0</v>
      </c>
      <c r="L431" s="185">
        <v>0</v>
      </c>
      <c r="M431" s="185">
        <v>6.25E-2</v>
      </c>
      <c r="N431" s="185">
        <v>100</v>
      </c>
      <c r="O431" s="185">
        <v>0.01</v>
      </c>
      <c r="P431" s="185" t="s">
        <v>1514</v>
      </c>
      <c r="Q431" s="185">
        <v>4.4999999999999998E-2</v>
      </c>
      <c r="R431" s="185">
        <v>0</v>
      </c>
      <c r="S431" s="185">
        <v>0</v>
      </c>
      <c r="U431" s="185">
        <v>0</v>
      </c>
      <c r="V431" s="185">
        <v>0</v>
      </c>
      <c r="W431" s="185">
        <v>0</v>
      </c>
      <c r="Y431" s="185">
        <v>5.2499999999999998E-2</v>
      </c>
      <c r="Z431" s="185">
        <v>22</v>
      </c>
      <c r="AA431" s="185" t="s">
        <v>1483</v>
      </c>
      <c r="AB431" s="185">
        <v>0</v>
      </c>
      <c r="AC431" s="185">
        <v>1</v>
      </c>
      <c r="AD431" s="185">
        <v>1</v>
      </c>
      <c r="AF431" s="185" t="s">
        <v>1485</v>
      </c>
      <c r="AG431" s="185">
        <v>10</v>
      </c>
      <c r="AH431" s="185">
        <v>0</v>
      </c>
      <c r="AI431" s="185" t="s">
        <v>1554</v>
      </c>
      <c r="AJ431" s="185">
        <v>601</v>
      </c>
      <c r="AK431" s="185">
        <v>16</v>
      </c>
      <c r="AL431" s="185" t="s">
        <v>1485</v>
      </c>
      <c r="AM431" s="185">
        <v>0</v>
      </c>
      <c r="AN431" s="185">
        <v>0</v>
      </c>
      <c r="AO431" s="185">
        <v>2</v>
      </c>
      <c r="AP431" s="185">
        <v>1</v>
      </c>
      <c r="AQ431" s="185" t="str">
        <f t="shared" si="27"/>
        <v>F</v>
      </c>
      <c r="AR431" s="185" t="str">
        <f t="shared" si="28"/>
        <v xml:space="preserve"> </v>
      </c>
      <c r="AS431" s="185" t="str">
        <f t="shared" si="29"/>
        <v xml:space="preserve">10 CT 100 0 N1 F </v>
      </c>
    </row>
    <row r="432" spans="1:45" hidden="1" outlineLevel="3" x14ac:dyDescent="0.25">
      <c r="A432" s="185">
        <v>1</v>
      </c>
      <c r="B432" s="185">
        <v>5300010367</v>
      </c>
      <c r="C432" s="185" t="s">
        <v>1499</v>
      </c>
      <c r="D432" s="185" t="s">
        <v>1582</v>
      </c>
      <c r="E432" s="185">
        <v>200000</v>
      </c>
      <c r="F432" s="186">
        <v>187499.99</v>
      </c>
      <c r="G432" s="185">
        <v>4166.67</v>
      </c>
      <c r="H432" s="185">
        <v>0</v>
      </c>
      <c r="I432" s="185">
        <v>0</v>
      </c>
      <c r="J432" s="185">
        <v>60122</v>
      </c>
      <c r="K432" s="185">
        <v>0</v>
      </c>
      <c r="L432" s="185">
        <v>0</v>
      </c>
      <c r="M432" s="185">
        <v>5.2499999999999998E-2</v>
      </c>
      <c r="N432" s="185">
        <v>100</v>
      </c>
      <c r="O432" s="185">
        <v>0</v>
      </c>
      <c r="Q432" s="185">
        <v>4.7500000000000001E-2</v>
      </c>
      <c r="R432" s="185">
        <v>0</v>
      </c>
      <c r="S432" s="185">
        <v>0</v>
      </c>
      <c r="U432" s="185">
        <v>0</v>
      </c>
      <c r="V432" s="185">
        <v>0</v>
      </c>
      <c r="W432" s="185">
        <v>0</v>
      </c>
      <c r="Y432" s="185">
        <v>5.2499999999999998E-2</v>
      </c>
      <c r="Z432" s="185">
        <v>48</v>
      </c>
      <c r="AA432" s="185" t="s">
        <v>1483</v>
      </c>
      <c r="AB432" s="185">
        <v>0</v>
      </c>
      <c r="AC432" s="185">
        <v>1</v>
      </c>
      <c r="AD432" s="185">
        <v>1</v>
      </c>
      <c r="AF432" s="185" t="s">
        <v>1485</v>
      </c>
      <c r="AG432" s="185">
        <v>10</v>
      </c>
      <c r="AH432" s="185">
        <v>0</v>
      </c>
      <c r="AI432" s="185" t="s">
        <v>1554</v>
      </c>
      <c r="AJ432" s="185">
        <v>200</v>
      </c>
      <c r="AK432" s="185">
        <v>11</v>
      </c>
      <c r="AL432" s="185" t="s">
        <v>1485</v>
      </c>
      <c r="AM432" s="185">
        <v>0</v>
      </c>
      <c r="AN432" s="185">
        <v>0</v>
      </c>
      <c r="AO432" s="185">
        <v>2</v>
      </c>
      <c r="AP432" s="185">
        <v>1</v>
      </c>
      <c r="AQ432" s="185" t="str">
        <f t="shared" si="27"/>
        <v>F</v>
      </c>
      <c r="AR432" s="185" t="str">
        <f t="shared" si="28"/>
        <v xml:space="preserve"> </v>
      </c>
      <c r="AS432" s="185" t="str">
        <f t="shared" si="29"/>
        <v xml:space="preserve">10 CT 100 0 N1 F </v>
      </c>
    </row>
    <row r="433" spans="1:45" hidden="1" outlineLevel="3" x14ac:dyDescent="0.25">
      <c r="A433" s="185">
        <v>1</v>
      </c>
      <c r="B433" s="185">
        <v>5300010383</v>
      </c>
      <c r="C433" s="185" t="s">
        <v>1502</v>
      </c>
      <c r="D433" s="185" t="s">
        <v>1582</v>
      </c>
      <c r="E433" s="185">
        <v>1000000</v>
      </c>
      <c r="F433" s="186">
        <v>966666</v>
      </c>
      <c r="G433" s="185">
        <v>16667</v>
      </c>
      <c r="H433" s="185">
        <v>0</v>
      </c>
      <c r="I433" s="185">
        <v>0</v>
      </c>
      <c r="J433" s="185">
        <v>40123</v>
      </c>
      <c r="K433" s="185">
        <v>0</v>
      </c>
      <c r="L433" s="185">
        <v>0</v>
      </c>
      <c r="M433" s="185">
        <v>6.25E-2</v>
      </c>
      <c r="N433" s="185">
        <v>100</v>
      </c>
      <c r="O433" s="185">
        <v>0.01</v>
      </c>
      <c r="P433" s="185" t="s">
        <v>1514</v>
      </c>
      <c r="Q433" s="185">
        <v>5.7500000000000002E-2</v>
      </c>
      <c r="R433" s="185">
        <v>0</v>
      </c>
      <c r="S433" s="185">
        <v>0</v>
      </c>
      <c r="U433" s="185">
        <v>0</v>
      </c>
      <c r="V433" s="185">
        <v>0</v>
      </c>
      <c r="W433" s="185">
        <v>0</v>
      </c>
      <c r="Y433" s="185">
        <v>5.2499999999999998E-2</v>
      </c>
      <c r="Z433" s="185">
        <v>45</v>
      </c>
      <c r="AA433" s="185" t="s">
        <v>1483</v>
      </c>
      <c r="AB433" s="185">
        <v>0</v>
      </c>
      <c r="AC433" s="185">
        <v>1</v>
      </c>
      <c r="AD433" s="185">
        <v>1</v>
      </c>
      <c r="AF433" s="185" t="s">
        <v>1485</v>
      </c>
      <c r="AG433" s="185">
        <v>10</v>
      </c>
      <c r="AH433" s="185">
        <v>0</v>
      </c>
      <c r="AI433" s="185" t="s">
        <v>1554</v>
      </c>
      <c r="AJ433" s="185">
        <v>200</v>
      </c>
      <c r="AK433" s="185">
        <v>11</v>
      </c>
      <c r="AL433" s="185" t="s">
        <v>1485</v>
      </c>
      <c r="AM433" s="185">
        <v>0</v>
      </c>
      <c r="AN433" s="185">
        <v>0</v>
      </c>
      <c r="AO433" s="185">
        <v>2</v>
      </c>
      <c r="AP433" s="185">
        <v>1</v>
      </c>
      <c r="AQ433" s="185" t="str">
        <f t="shared" si="27"/>
        <v>F</v>
      </c>
      <c r="AR433" s="185" t="str">
        <f t="shared" si="28"/>
        <v xml:space="preserve"> </v>
      </c>
      <c r="AS433" s="185" t="str">
        <f t="shared" si="29"/>
        <v xml:space="preserve">10 CT 100 0 N1 F </v>
      </c>
    </row>
    <row r="434" spans="1:45" hidden="1" outlineLevel="3" x14ac:dyDescent="0.25">
      <c r="A434" s="185">
        <v>1</v>
      </c>
      <c r="B434" s="185">
        <v>5300010685</v>
      </c>
      <c r="C434" s="185" t="s">
        <v>1499</v>
      </c>
      <c r="D434" s="185" t="s">
        <v>1582</v>
      </c>
      <c r="E434" s="185">
        <v>3000000</v>
      </c>
      <c r="F434" s="186">
        <v>3000000</v>
      </c>
      <c r="G434" s="185">
        <v>50000</v>
      </c>
      <c r="H434" s="185">
        <v>0</v>
      </c>
      <c r="I434" s="185">
        <v>0</v>
      </c>
      <c r="J434" s="185">
        <v>51519</v>
      </c>
      <c r="K434" s="185">
        <v>0</v>
      </c>
      <c r="L434" s="185">
        <v>0</v>
      </c>
      <c r="M434" s="185">
        <v>6.25E-2</v>
      </c>
      <c r="N434" s="185">
        <v>100</v>
      </c>
      <c r="O434" s="185">
        <v>0.01</v>
      </c>
      <c r="P434" s="185" t="s">
        <v>1514</v>
      </c>
      <c r="Q434" s="185">
        <v>0.05</v>
      </c>
      <c r="R434" s="185">
        <v>0</v>
      </c>
      <c r="S434" s="185">
        <v>0</v>
      </c>
      <c r="U434" s="185">
        <v>0</v>
      </c>
      <c r="V434" s="185">
        <v>0</v>
      </c>
      <c r="W434" s="185">
        <v>0</v>
      </c>
      <c r="Y434" s="185">
        <v>5.2499999999999998E-2</v>
      </c>
      <c r="Z434" s="185">
        <v>8</v>
      </c>
      <c r="AA434" s="185" t="s">
        <v>1483</v>
      </c>
      <c r="AB434" s="185">
        <v>0</v>
      </c>
      <c r="AC434" s="185">
        <v>1</v>
      </c>
      <c r="AD434" s="185">
        <v>0</v>
      </c>
      <c r="AF434" s="185" t="s">
        <v>1485</v>
      </c>
      <c r="AG434" s="185">
        <v>10</v>
      </c>
      <c r="AH434" s="185">
        <v>0</v>
      </c>
      <c r="AI434" s="185" t="s">
        <v>1554</v>
      </c>
      <c r="AJ434" s="185">
        <v>200</v>
      </c>
      <c r="AK434" s="185">
        <v>11</v>
      </c>
      <c r="AL434" s="185" t="s">
        <v>1485</v>
      </c>
      <c r="AM434" s="185">
        <v>0</v>
      </c>
      <c r="AN434" s="185">
        <v>0</v>
      </c>
      <c r="AO434" s="185">
        <v>2</v>
      </c>
      <c r="AP434" s="185">
        <v>1</v>
      </c>
      <c r="AQ434" s="185" t="str">
        <f t="shared" si="27"/>
        <v>F</v>
      </c>
      <c r="AR434" s="185" t="str">
        <f t="shared" si="28"/>
        <v xml:space="preserve"> </v>
      </c>
      <c r="AS434" s="185" t="str">
        <f t="shared" si="29"/>
        <v xml:space="preserve">10 CT 100 0 N1 F </v>
      </c>
    </row>
    <row r="435" spans="1:45" hidden="1" outlineLevel="3" x14ac:dyDescent="0.25">
      <c r="A435" s="185">
        <v>1</v>
      </c>
      <c r="B435" s="185">
        <v>5300010693</v>
      </c>
      <c r="C435" s="185" t="s">
        <v>1499</v>
      </c>
      <c r="D435" s="185" t="s">
        <v>1582</v>
      </c>
      <c r="E435" s="185">
        <v>6000000</v>
      </c>
      <c r="F435" s="186">
        <v>6000000</v>
      </c>
      <c r="G435" s="185">
        <v>0</v>
      </c>
      <c r="H435" s="185">
        <v>0</v>
      </c>
      <c r="I435" s="185">
        <v>0</v>
      </c>
      <c r="J435" s="185">
        <v>51519</v>
      </c>
      <c r="K435" s="185">
        <v>0</v>
      </c>
      <c r="L435" s="185">
        <v>0</v>
      </c>
      <c r="M435" s="185">
        <v>6.25E-2</v>
      </c>
      <c r="N435" s="185">
        <v>100</v>
      </c>
      <c r="O435" s="185">
        <v>0.01</v>
      </c>
      <c r="P435" s="185" t="s">
        <v>1514</v>
      </c>
      <c r="Q435" s="185">
        <v>0.05</v>
      </c>
      <c r="R435" s="185">
        <v>0</v>
      </c>
      <c r="S435" s="185">
        <v>0</v>
      </c>
      <c r="U435" s="185">
        <v>0</v>
      </c>
      <c r="V435" s="185">
        <v>0</v>
      </c>
      <c r="W435" s="185">
        <v>0</v>
      </c>
      <c r="Y435" s="185">
        <v>5.2499999999999998E-2</v>
      </c>
      <c r="Z435" s="185">
        <v>8</v>
      </c>
      <c r="AA435" s="185" t="s">
        <v>1483</v>
      </c>
      <c r="AB435" s="185">
        <v>0</v>
      </c>
      <c r="AC435" s="185">
        <v>1</v>
      </c>
      <c r="AD435" s="185">
        <v>2</v>
      </c>
      <c r="AF435" s="185" t="s">
        <v>1485</v>
      </c>
      <c r="AG435" s="185">
        <v>10</v>
      </c>
      <c r="AH435" s="185">
        <v>0</v>
      </c>
      <c r="AI435" s="185" t="s">
        <v>1554</v>
      </c>
      <c r="AJ435" s="185">
        <v>200</v>
      </c>
      <c r="AK435" s="185">
        <v>11</v>
      </c>
      <c r="AL435" s="185" t="s">
        <v>1485</v>
      </c>
      <c r="AM435" s="185">
        <v>0</v>
      </c>
      <c r="AN435" s="185">
        <v>0</v>
      </c>
      <c r="AO435" s="185">
        <v>2</v>
      </c>
      <c r="AP435" s="185">
        <v>1</v>
      </c>
      <c r="AQ435" s="185" t="str">
        <f t="shared" si="27"/>
        <v>F</v>
      </c>
      <c r="AR435" s="185" t="str">
        <f t="shared" si="28"/>
        <v xml:space="preserve"> </v>
      </c>
      <c r="AS435" s="185" t="str">
        <f t="shared" si="29"/>
        <v xml:space="preserve">10 CT 100 0 N1 F </v>
      </c>
    </row>
    <row r="436" spans="1:45" hidden="1" outlineLevel="3" x14ac:dyDescent="0.25">
      <c r="A436" s="185">
        <v>1</v>
      </c>
      <c r="B436" s="185">
        <v>5300010723</v>
      </c>
      <c r="C436" s="185" t="s">
        <v>1509</v>
      </c>
      <c r="D436" s="185" t="s">
        <v>1582</v>
      </c>
      <c r="E436" s="185">
        <v>327000</v>
      </c>
      <c r="F436" s="186">
        <v>327000</v>
      </c>
      <c r="G436" s="185">
        <v>0</v>
      </c>
      <c r="H436" s="185">
        <v>0</v>
      </c>
      <c r="I436" s="185">
        <v>0</v>
      </c>
      <c r="J436" s="185">
        <v>82919</v>
      </c>
      <c r="K436" s="185">
        <v>0</v>
      </c>
      <c r="L436" s="185">
        <v>0</v>
      </c>
      <c r="M436" s="185">
        <v>6.25E-2</v>
      </c>
      <c r="N436" s="185">
        <v>100</v>
      </c>
      <c r="O436" s="185">
        <v>0.01</v>
      </c>
      <c r="P436" s="185" t="s">
        <v>1514</v>
      </c>
      <c r="Q436" s="185">
        <v>0.06</v>
      </c>
      <c r="R436" s="185">
        <v>0</v>
      </c>
      <c r="S436" s="185">
        <v>0</v>
      </c>
      <c r="U436" s="185">
        <v>0</v>
      </c>
      <c r="V436" s="185">
        <v>0</v>
      </c>
      <c r="W436" s="185">
        <v>0</v>
      </c>
      <c r="Y436" s="185">
        <v>5.2499999999999998E-2</v>
      </c>
      <c r="Z436" s="185">
        <v>11</v>
      </c>
      <c r="AA436" s="185" t="s">
        <v>1483</v>
      </c>
      <c r="AB436" s="185">
        <v>0</v>
      </c>
      <c r="AC436" s="185">
        <v>1</v>
      </c>
      <c r="AD436" s="185">
        <v>2</v>
      </c>
      <c r="AF436" s="185" t="s">
        <v>1485</v>
      </c>
      <c r="AG436" s="185">
        <v>10</v>
      </c>
      <c r="AH436" s="185">
        <v>0</v>
      </c>
      <c r="AI436" s="185" t="s">
        <v>1554</v>
      </c>
      <c r="AJ436" s="185">
        <v>200</v>
      </c>
      <c r="AK436" s="185">
        <v>11</v>
      </c>
      <c r="AL436" s="185" t="s">
        <v>1485</v>
      </c>
      <c r="AM436" s="185">
        <v>0</v>
      </c>
      <c r="AN436" s="185">
        <v>0</v>
      </c>
      <c r="AO436" s="185">
        <v>2</v>
      </c>
      <c r="AP436" s="185">
        <v>1</v>
      </c>
      <c r="AQ436" s="185" t="str">
        <f t="shared" si="27"/>
        <v>F</v>
      </c>
      <c r="AR436" s="185" t="str">
        <f t="shared" si="28"/>
        <v xml:space="preserve"> </v>
      </c>
      <c r="AS436" s="185" t="str">
        <f t="shared" si="29"/>
        <v xml:space="preserve">10 CT 100 0 N1 F </v>
      </c>
    </row>
    <row r="437" spans="1:45" hidden="1" outlineLevel="2" collapsed="1" x14ac:dyDescent="0.25">
      <c r="F437" s="186">
        <f>SUBTOTAL(9,F414:F436)</f>
        <v>27388824.859999999</v>
      </c>
      <c r="AS437" s="187" t="s">
        <v>1588</v>
      </c>
    </row>
    <row r="438" spans="1:45" hidden="1" outlineLevel="3" x14ac:dyDescent="0.25">
      <c r="A438" s="185">
        <v>1</v>
      </c>
      <c r="B438" s="185">
        <v>5300010340</v>
      </c>
      <c r="C438" s="185" t="s">
        <v>1502</v>
      </c>
      <c r="D438" s="185" t="s">
        <v>1582</v>
      </c>
      <c r="E438" s="185">
        <v>997673.63</v>
      </c>
      <c r="F438" s="186">
        <v>933784.74</v>
      </c>
      <c r="G438" s="185">
        <v>25000</v>
      </c>
      <c r="H438" s="185">
        <v>0</v>
      </c>
      <c r="I438" s="185">
        <v>0</v>
      </c>
      <c r="J438" s="185">
        <v>90118</v>
      </c>
      <c r="K438" s="185">
        <v>0</v>
      </c>
      <c r="L438" s="185">
        <v>0</v>
      </c>
      <c r="M438" s="185">
        <v>6.25E-2</v>
      </c>
      <c r="N438" s="185">
        <v>100</v>
      </c>
      <c r="O438" s="185">
        <v>0.01</v>
      </c>
      <c r="P438" s="185" t="s">
        <v>1514</v>
      </c>
      <c r="Q438" s="185">
        <v>0</v>
      </c>
      <c r="R438" s="185">
        <v>0</v>
      </c>
      <c r="S438" s="185">
        <v>0</v>
      </c>
      <c r="U438" s="185">
        <v>0</v>
      </c>
      <c r="V438" s="185">
        <v>0</v>
      </c>
      <c r="W438" s="185">
        <v>0</v>
      </c>
      <c r="Y438" s="185">
        <v>5.2499999999999998E-2</v>
      </c>
      <c r="Z438" s="185">
        <v>3</v>
      </c>
      <c r="AA438" s="185" t="s">
        <v>1483</v>
      </c>
      <c r="AB438" s="185">
        <v>0</v>
      </c>
      <c r="AC438" s="185">
        <v>1</v>
      </c>
      <c r="AD438" s="185">
        <v>1</v>
      </c>
      <c r="AF438" s="185" t="s">
        <v>1485</v>
      </c>
      <c r="AG438" s="185">
        <v>10</v>
      </c>
      <c r="AH438" s="185">
        <v>0</v>
      </c>
      <c r="AI438" s="185" t="s">
        <v>1554</v>
      </c>
      <c r="AJ438" s="185">
        <v>200</v>
      </c>
      <c r="AK438" s="185">
        <v>11</v>
      </c>
      <c r="AL438" s="185" t="s">
        <v>1485</v>
      </c>
      <c r="AM438" s="185">
        <v>0</v>
      </c>
      <c r="AN438" s="185">
        <v>0</v>
      </c>
      <c r="AO438" s="185">
        <v>2</v>
      </c>
      <c r="AP438" s="185">
        <v>3</v>
      </c>
      <c r="AQ438" s="185" t="str">
        <f>IF(Q438&gt;0,"F"," ")</f>
        <v xml:space="preserve"> </v>
      </c>
      <c r="AR438" s="185" t="str">
        <f>IF(R438&gt;0,"C"," ")</f>
        <v xml:space="preserve"> </v>
      </c>
      <c r="AS438" s="185" t="str">
        <f>CONCATENATE(AG438," ",D438," ",N438," ",S438,T438," ",AF438,AP438," ",AQ438,AR438)</f>
        <v xml:space="preserve">10 CT 100 0 N3   </v>
      </c>
    </row>
    <row r="439" spans="1:45" hidden="1" outlineLevel="2" collapsed="1" x14ac:dyDescent="0.25">
      <c r="F439" s="186">
        <f>SUBTOTAL(9,F438:F438)</f>
        <v>933784.74</v>
      </c>
      <c r="AS439" s="187" t="s">
        <v>1589</v>
      </c>
    </row>
    <row r="440" spans="1:45" hidden="1" outlineLevel="3" x14ac:dyDescent="0.25">
      <c r="A440" s="185">
        <v>1</v>
      </c>
      <c r="B440" s="185">
        <v>5300010014</v>
      </c>
      <c r="C440" s="185" t="s">
        <v>1499</v>
      </c>
      <c r="D440" s="185" t="s">
        <v>1582</v>
      </c>
      <c r="E440" s="185">
        <v>170000</v>
      </c>
      <c r="F440" s="186">
        <v>157511.16</v>
      </c>
      <c r="G440" s="185">
        <v>0</v>
      </c>
      <c r="H440" s="185">
        <v>0</v>
      </c>
      <c r="I440" s="185">
        <v>0</v>
      </c>
      <c r="J440" s="185">
        <v>92218</v>
      </c>
      <c r="K440" s="185">
        <v>0</v>
      </c>
      <c r="L440" s="185">
        <v>0</v>
      </c>
      <c r="M440" s="185">
        <v>5.2499999999999998E-2</v>
      </c>
      <c r="N440" s="185">
        <v>100</v>
      </c>
      <c r="O440" s="185">
        <v>0</v>
      </c>
      <c r="Q440" s="185">
        <v>4.2500000000000003E-2</v>
      </c>
      <c r="R440" s="185">
        <v>0</v>
      </c>
      <c r="S440" s="185">
        <v>0</v>
      </c>
      <c r="U440" s="185">
        <v>0</v>
      </c>
      <c r="V440" s="185">
        <v>0</v>
      </c>
      <c r="W440" s="185">
        <v>0</v>
      </c>
      <c r="Y440" s="185">
        <v>5.2499999999999998E-2</v>
      </c>
      <c r="Z440" s="185">
        <v>7</v>
      </c>
      <c r="AA440" s="185" t="s">
        <v>1483</v>
      </c>
      <c r="AB440" s="185">
        <v>0</v>
      </c>
      <c r="AC440" s="185">
        <v>1</v>
      </c>
      <c r="AD440" s="185">
        <v>2</v>
      </c>
      <c r="AF440" s="185" t="s">
        <v>1485</v>
      </c>
      <c r="AG440" s="185">
        <v>10</v>
      </c>
      <c r="AH440" s="185">
        <v>0</v>
      </c>
      <c r="AI440" s="185" t="s">
        <v>1554</v>
      </c>
      <c r="AJ440" s="185">
        <v>601</v>
      </c>
      <c r="AK440" s="185">
        <v>11</v>
      </c>
      <c r="AL440" s="185" t="s">
        <v>1485</v>
      </c>
      <c r="AM440" s="185">
        <v>0</v>
      </c>
      <c r="AN440" s="185">
        <v>0</v>
      </c>
      <c r="AO440" s="185">
        <v>2</v>
      </c>
      <c r="AP440" s="185">
        <v>3</v>
      </c>
      <c r="AQ440" s="185" t="str">
        <f>IF(Q440&gt;0,"F"," ")</f>
        <v>F</v>
      </c>
      <c r="AR440" s="185" t="str">
        <f>IF(R440&gt;0,"C"," ")</f>
        <v xml:space="preserve"> </v>
      </c>
      <c r="AS440" s="185" t="str">
        <f>CONCATENATE(AG440," ",D440," ",N440," ",S440,T440," ",AF440,AP440," ",AQ440,AR440)</f>
        <v xml:space="preserve">10 CT 100 0 N3 F </v>
      </c>
    </row>
    <row r="441" spans="1:45" hidden="1" outlineLevel="3" x14ac:dyDescent="0.25">
      <c r="A441" s="185">
        <v>1</v>
      </c>
      <c r="B441" s="185">
        <v>5300010146</v>
      </c>
      <c r="C441" s="185" t="s">
        <v>1508</v>
      </c>
      <c r="D441" s="185" t="s">
        <v>1582</v>
      </c>
      <c r="E441" s="185">
        <v>50000</v>
      </c>
      <c r="F441" s="186">
        <v>50000</v>
      </c>
      <c r="G441" s="185">
        <v>0</v>
      </c>
      <c r="H441" s="185">
        <v>0</v>
      </c>
      <c r="I441" s="185">
        <v>0</v>
      </c>
      <c r="J441" s="185">
        <v>91618</v>
      </c>
      <c r="K441" s="185">
        <v>0</v>
      </c>
      <c r="L441" s="185">
        <v>0</v>
      </c>
      <c r="M441" s="185">
        <v>6.25E-2</v>
      </c>
      <c r="N441" s="185">
        <v>100</v>
      </c>
      <c r="O441" s="185">
        <v>0.01</v>
      </c>
      <c r="P441" s="185" t="s">
        <v>1514</v>
      </c>
      <c r="Q441" s="185">
        <v>0.05</v>
      </c>
      <c r="R441" s="185">
        <v>0</v>
      </c>
      <c r="S441" s="185">
        <v>0</v>
      </c>
      <c r="U441" s="185">
        <v>0</v>
      </c>
      <c r="V441" s="185">
        <v>0</v>
      </c>
      <c r="W441" s="185">
        <v>0</v>
      </c>
      <c r="Y441" s="185">
        <v>5.2499999999999998E-2</v>
      </c>
      <c r="Z441" s="185">
        <v>6</v>
      </c>
      <c r="AA441" s="185" t="s">
        <v>1483</v>
      </c>
      <c r="AB441" s="185">
        <v>0</v>
      </c>
      <c r="AC441" s="185">
        <v>1</v>
      </c>
      <c r="AD441" s="185">
        <v>2</v>
      </c>
      <c r="AF441" s="185" t="s">
        <v>1485</v>
      </c>
      <c r="AG441" s="185">
        <v>10</v>
      </c>
      <c r="AH441" s="185">
        <v>0</v>
      </c>
      <c r="AI441" s="185" t="s">
        <v>1554</v>
      </c>
      <c r="AJ441" s="185">
        <v>601</v>
      </c>
      <c r="AK441" s="185">
        <v>15</v>
      </c>
      <c r="AL441" s="185" t="s">
        <v>1485</v>
      </c>
      <c r="AM441" s="185">
        <v>0</v>
      </c>
      <c r="AN441" s="185">
        <v>0</v>
      </c>
      <c r="AO441" s="185">
        <v>2</v>
      </c>
      <c r="AP441" s="185">
        <v>3</v>
      </c>
      <c r="AQ441" s="185" t="str">
        <f>IF(Q441&gt;0,"F"," ")</f>
        <v>F</v>
      </c>
      <c r="AR441" s="185" t="str">
        <f>IF(R441&gt;0,"C"," ")</f>
        <v xml:space="preserve"> </v>
      </c>
      <c r="AS441" s="185" t="str">
        <f>CONCATENATE(AG441," ",D441," ",N441," ",S441,T441," ",AF441,AP441," ",AQ441,AR441)</f>
        <v xml:space="preserve">10 CT 100 0 N3 F </v>
      </c>
    </row>
    <row r="442" spans="1:45" hidden="1" outlineLevel="2" collapsed="1" x14ac:dyDescent="0.25">
      <c r="F442" s="186">
        <f>SUBTOTAL(9,F440:F441)</f>
        <v>207511.16</v>
      </c>
      <c r="AS442" s="187" t="s">
        <v>1590</v>
      </c>
    </row>
    <row r="443" spans="1:45" hidden="1" outlineLevel="3" x14ac:dyDescent="0.25">
      <c r="A443" s="185">
        <v>1</v>
      </c>
      <c r="B443" s="185">
        <v>5300002062</v>
      </c>
      <c r="C443" s="185" t="s">
        <v>1494</v>
      </c>
      <c r="D443" s="185" t="s">
        <v>1582</v>
      </c>
      <c r="E443" s="185">
        <v>225000</v>
      </c>
      <c r="F443" s="186">
        <v>124860.44</v>
      </c>
      <c r="G443" s="185">
        <v>1875</v>
      </c>
      <c r="H443" s="185">
        <v>0</v>
      </c>
      <c r="I443" s="185">
        <v>0</v>
      </c>
      <c r="J443" s="185">
        <v>91719</v>
      </c>
      <c r="K443" s="185">
        <v>0</v>
      </c>
      <c r="L443" s="185">
        <v>0</v>
      </c>
      <c r="M443" s="185">
        <v>7.7499999999999999E-2</v>
      </c>
      <c r="N443" s="185">
        <v>114</v>
      </c>
      <c r="O443" s="185">
        <v>2.75E-2</v>
      </c>
      <c r="P443" s="185" t="s">
        <v>1514</v>
      </c>
      <c r="Q443" s="185">
        <v>0</v>
      </c>
      <c r="R443" s="185">
        <v>0</v>
      </c>
      <c r="S443" s="185">
        <v>0</v>
      </c>
      <c r="U443" s="185">
        <v>0</v>
      </c>
      <c r="V443" s="185">
        <v>0</v>
      </c>
      <c r="W443" s="185">
        <v>0</v>
      </c>
      <c r="Y443" s="185">
        <v>0.05</v>
      </c>
      <c r="Z443" s="185">
        <v>120</v>
      </c>
      <c r="AA443" s="185" t="s">
        <v>1483</v>
      </c>
      <c r="AB443" s="185">
        <v>0</v>
      </c>
      <c r="AC443" s="185">
        <v>1</v>
      </c>
      <c r="AD443" s="185">
        <v>0</v>
      </c>
      <c r="AF443" s="185" t="s">
        <v>1485</v>
      </c>
      <c r="AG443" s="185">
        <v>10</v>
      </c>
      <c r="AH443" s="185">
        <v>0</v>
      </c>
      <c r="AI443" s="185" t="s">
        <v>1554</v>
      </c>
      <c r="AJ443" s="185">
        <v>200</v>
      </c>
      <c r="AK443" s="185">
        <v>11</v>
      </c>
      <c r="AL443" s="185" t="s">
        <v>1485</v>
      </c>
      <c r="AM443" s="185">
        <v>0</v>
      </c>
      <c r="AN443" s="185">
        <v>0</v>
      </c>
      <c r="AO443" s="185">
        <v>2</v>
      </c>
      <c r="AP443" s="185">
        <v>1</v>
      </c>
      <c r="AQ443" s="185" t="str">
        <f t="shared" ref="AQ443:AQ453" si="30">IF(Q443&gt;0,"F"," ")</f>
        <v xml:space="preserve"> </v>
      </c>
      <c r="AR443" s="185" t="str">
        <f t="shared" ref="AR443:AR453" si="31">IF(R443&gt;0,"C"," ")</f>
        <v xml:space="preserve"> </v>
      </c>
      <c r="AS443" s="185" t="str">
        <f t="shared" ref="AS443:AS453" si="32">CONCATENATE(AG443," ",D443," ",N443," ",S443,T443," ",AF443,AP443," ",AQ443,AR443)</f>
        <v xml:space="preserve">10 CT 114 0 N1   </v>
      </c>
    </row>
    <row r="444" spans="1:45" hidden="1" outlineLevel="3" x14ac:dyDescent="0.25">
      <c r="A444" s="185">
        <v>1</v>
      </c>
      <c r="B444" s="185">
        <v>5300003360</v>
      </c>
      <c r="C444" s="185" t="s">
        <v>1495</v>
      </c>
      <c r="D444" s="185" t="s">
        <v>1582</v>
      </c>
      <c r="E444" s="185">
        <v>670000</v>
      </c>
      <c r="F444" s="186">
        <v>223332.8</v>
      </c>
      <c r="G444" s="185">
        <v>5583.34</v>
      </c>
      <c r="H444" s="185">
        <v>0</v>
      </c>
      <c r="I444" s="185">
        <v>0</v>
      </c>
      <c r="J444" s="185">
        <v>11222</v>
      </c>
      <c r="K444" s="185">
        <v>0</v>
      </c>
      <c r="L444" s="185">
        <v>0</v>
      </c>
      <c r="M444" s="185">
        <v>7.4999999999999997E-2</v>
      </c>
      <c r="N444" s="185">
        <v>114</v>
      </c>
      <c r="O444" s="185">
        <v>2.5000000000000001E-2</v>
      </c>
      <c r="P444" s="185" t="s">
        <v>1514</v>
      </c>
      <c r="Q444" s="185">
        <v>0</v>
      </c>
      <c r="R444" s="185">
        <v>0</v>
      </c>
      <c r="S444" s="185">
        <v>0</v>
      </c>
      <c r="U444" s="185">
        <v>0</v>
      </c>
      <c r="V444" s="185">
        <v>0</v>
      </c>
      <c r="W444" s="185">
        <v>0</v>
      </c>
      <c r="Y444" s="185">
        <v>0.05</v>
      </c>
      <c r="Z444" s="185">
        <v>120</v>
      </c>
      <c r="AA444" s="185" t="s">
        <v>1483</v>
      </c>
      <c r="AB444" s="185">
        <v>0</v>
      </c>
      <c r="AC444" s="185">
        <v>1</v>
      </c>
      <c r="AD444" s="185">
        <v>1</v>
      </c>
      <c r="AF444" s="185" t="s">
        <v>1485</v>
      </c>
      <c r="AG444" s="185">
        <v>10</v>
      </c>
      <c r="AH444" s="185">
        <v>0</v>
      </c>
      <c r="AI444" s="185" t="s">
        <v>1554</v>
      </c>
      <c r="AJ444" s="185">
        <v>200</v>
      </c>
      <c r="AK444" s="185">
        <v>11</v>
      </c>
      <c r="AL444" s="185" t="s">
        <v>1485</v>
      </c>
      <c r="AM444" s="185">
        <v>0</v>
      </c>
      <c r="AN444" s="185">
        <v>0</v>
      </c>
      <c r="AO444" s="185">
        <v>2</v>
      </c>
      <c r="AP444" s="185">
        <v>1</v>
      </c>
      <c r="AQ444" s="185" t="str">
        <f t="shared" si="30"/>
        <v xml:space="preserve"> </v>
      </c>
      <c r="AR444" s="185" t="str">
        <f t="shared" si="31"/>
        <v xml:space="preserve"> </v>
      </c>
      <c r="AS444" s="185" t="str">
        <f t="shared" si="32"/>
        <v xml:space="preserve">10 CT 114 0 N1   </v>
      </c>
    </row>
    <row r="445" spans="1:45" hidden="1" outlineLevel="3" x14ac:dyDescent="0.25">
      <c r="A445" s="185">
        <v>1</v>
      </c>
      <c r="B445" s="185">
        <v>5300004839</v>
      </c>
      <c r="C445" s="185" t="s">
        <v>1494</v>
      </c>
      <c r="D445" s="185" t="s">
        <v>1582</v>
      </c>
      <c r="E445" s="185">
        <v>200000</v>
      </c>
      <c r="F445" s="186">
        <v>51805.120000000003</v>
      </c>
      <c r="G445" s="185">
        <v>2390.2399999999998</v>
      </c>
      <c r="H445" s="185">
        <v>0</v>
      </c>
      <c r="I445" s="185">
        <v>0</v>
      </c>
      <c r="J445" s="185">
        <v>72620</v>
      </c>
      <c r="K445" s="185">
        <v>0</v>
      </c>
      <c r="L445" s="185">
        <v>0</v>
      </c>
      <c r="M445" s="185">
        <v>6.7500000000000004E-2</v>
      </c>
      <c r="N445" s="185">
        <v>114</v>
      </c>
      <c r="O445" s="185">
        <v>1.7500000000000002E-2</v>
      </c>
      <c r="P445" s="185" t="s">
        <v>1514</v>
      </c>
      <c r="Q445" s="185">
        <v>0</v>
      </c>
      <c r="R445" s="185">
        <v>0</v>
      </c>
      <c r="S445" s="185">
        <v>0</v>
      </c>
      <c r="U445" s="185">
        <v>0</v>
      </c>
      <c r="V445" s="185">
        <v>0</v>
      </c>
      <c r="W445" s="185">
        <v>0</v>
      </c>
      <c r="Y445" s="185">
        <v>0.05</v>
      </c>
      <c r="Z445" s="185">
        <v>84</v>
      </c>
      <c r="AA445" s="185" t="s">
        <v>1483</v>
      </c>
      <c r="AB445" s="185">
        <v>0</v>
      </c>
      <c r="AC445" s="185">
        <v>1</v>
      </c>
      <c r="AD445" s="185">
        <v>1</v>
      </c>
      <c r="AF445" s="185" t="s">
        <v>1485</v>
      </c>
      <c r="AG445" s="185">
        <v>10</v>
      </c>
      <c r="AH445" s="185">
        <v>0</v>
      </c>
      <c r="AI445" s="185" t="s">
        <v>1554</v>
      </c>
      <c r="AJ445" s="185">
        <v>200</v>
      </c>
      <c r="AK445" s="185">
        <v>15</v>
      </c>
      <c r="AL445" s="185" t="s">
        <v>1485</v>
      </c>
      <c r="AM445" s="185">
        <v>0</v>
      </c>
      <c r="AN445" s="185">
        <v>0</v>
      </c>
      <c r="AO445" s="185">
        <v>2</v>
      </c>
      <c r="AP445" s="185">
        <v>1</v>
      </c>
      <c r="AQ445" s="185" t="str">
        <f t="shared" si="30"/>
        <v xml:space="preserve"> </v>
      </c>
      <c r="AR445" s="185" t="str">
        <f t="shared" si="31"/>
        <v xml:space="preserve"> </v>
      </c>
      <c r="AS445" s="185" t="str">
        <f t="shared" si="32"/>
        <v xml:space="preserve">10 CT 114 0 N1   </v>
      </c>
    </row>
    <row r="446" spans="1:45" hidden="1" outlineLevel="3" x14ac:dyDescent="0.25">
      <c r="A446" s="185">
        <v>1</v>
      </c>
      <c r="B446" s="185">
        <v>5300004863</v>
      </c>
      <c r="C446" s="185" t="s">
        <v>1495</v>
      </c>
      <c r="D446" s="185" t="s">
        <v>1582</v>
      </c>
      <c r="E446" s="185">
        <v>1700000</v>
      </c>
      <c r="F446" s="186">
        <v>560966.06999999995</v>
      </c>
      <c r="G446" s="185">
        <v>24834.54</v>
      </c>
      <c r="H446" s="185">
        <v>0</v>
      </c>
      <c r="I446" s="185">
        <v>0</v>
      </c>
      <c r="J446" s="185">
        <v>81220</v>
      </c>
      <c r="K446" s="185">
        <v>0</v>
      </c>
      <c r="L446" s="185">
        <v>0</v>
      </c>
      <c r="M446" s="185">
        <v>7.7499999999999999E-2</v>
      </c>
      <c r="N446" s="185">
        <v>114</v>
      </c>
      <c r="O446" s="185">
        <v>2.75E-2</v>
      </c>
      <c r="P446" s="185" t="s">
        <v>1514</v>
      </c>
      <c r="Q446" s="185">
        <v>0</v>
      </c>
      <c r="R446" s="185">
        <v>0</v>
      </c>
      <c r="S446" s="185">
        <v>0</v>
      </c>
      <c r="U446" s="185">
        <v>0</v>
      </c>
      <c r="V446" s="185">
        <v>0</v>
      </c>
      <c r="W446" s="185">
        <v>0</v>
      </c>
      <c r="Y446" s="185">
        <v>0.05</v>
      </c>
      <c r="Z446" s="185">
        <v>84</v>
      </c>
      <c r="AA446" s="185" t="s">
        <v>1483</v>
      </c>
      <c r="AB446" s="185">
        <v>0</v>
      </c>
      <c r="AC446" s="185">
        <v>1</v>
      </c>
      <c r="AD446" s="185">
        <v>0</v>
      </c>
      <c r="AF446" s="185" t="s">
        <v>1485</v>
      </c>
      <c r="AG446" s="185">
        <v>10</v>
      </c>
      <c r="AH446" s="185">
        <v>0</v>
      </c>
      <c r="AI446" s="185" t="s">
        <v>1554</v>
      </c>
      <c r="AJ446" s="185">
        <v>200</v>
      </c>
      <c r="AK446" s="185">
        <v>35</v>
      </c>
      <c r="AL446" s="185" t="s">
        <v>1485</v>
      </c>
      <c r="AM446" s="185">
        <v>0</v>
      </c>
      <c r="AN446" s="185">
        <v>0</v>
      </c>
      <c r="AO446" s="185">
        <v>2</v>
      </c>
      <c r="AP446" s="185">
        <v>1</v>
      </c>
      <c r="AQ446" s="185" t="str">
        <f t="shared" si="30"/>
        <v xml:space="preserve"> </v>
      </c>
      <c r="AR446" s="185" t="str">
        <f t="shared" si="31"/>
        <v xml:space="preserve"> </v>
      </c>
      <c r="AS446" s="185" t="str">
        <f t="shared" si="32"/>
        <v xml:space="preserve">10 CT 114 0 N1   </v>
      </c>
    </row>
    <row r="447" spans="1:45" hidden="1" outlineLevel="3" x14ac:dyDescent="0.25">
      <c r="A447" s="185">
        <v>1</v>
      </c>
      <c r="B447" s="185">
        <v>5300005983</v>
      </c>
      <c r="C447" s="185" t="s">
        <v>1561</v>
      </c>
      <c r="D447" s="185" t="s">
        <v>1582</v>
      </c>
      <c r="E447" s="185">
        <v>843300</v>
      </c>
      <c r="F447" s="186">
        <v>492900</v>
      </c>
      <c r="G447" s="185">
        <v>7027.5</v>
      </c>
      <c r="H447" s="185">
        <v>0</v>
      </c>
      <c r="I447" s="185">
        <v>0</v>
      </c>
      <c r="J447" s="185">
        <v>101624</v>
      </c>
      <c r="K447" s="185">
        <v>0</v>
      </c>
      <c r="L447" s="185">
        <v>0</v>
      </c>
      <c r="M447" s="185">
        <v>7.7499999999999999E-2</v>
      </c>
      <c r="N447" s="185">
        <v>114</v>
      </c>
      <c r="O447" s="185">
        <v>2.75E-2</v>
      </c>
      <c r="P447" s="185" t="s">
        <v>1514</v>
      </c>
      <c r="Q447" s="185">
        <v>0</v>
      </c>
      <c r="R447" s="185">
        <v>0</v>
      </c>
      <c r="S447" s="185">
        <v>0</v>
      </c>
      <c r="U447" s="185">
        <v>0</v>
      </c>
      <c r="V447" s="185">
        <v>0</v>
      </c>
      <c r="W447" s="185">
        <v>0</v>
      </c>
      <c r="Y447" s="185">
        <v>0.05</v>
      </c>
      <c r="Z447" s="185">
        <v>120</v>
      </c>
      <c r="AA447" s="185" t="s">
        <v>1483</v>
      </c>
      <c r="AB447" s="185">
        <v>0</v>
      </c>
      <c r="AC447" s="185">
        <v>1</v>
      </c>
      <c r="AD447" s="185">
        <v>1</v>
      </c>
      <c r="AF447" s="185" t="s">
        <v>1485</v>
      </c>
      <c r="AG447" s="185">
        <v>10</v>
      </c>
      <c r="AH447" s="185">
        <v>0</v>
      </c>
      <c r="AI447" s="185" t="s">
        <v>1554</v>
      </c>
      <c r="AJ447" s="185">
        <v>200</v>
      </c>
      <c r="AK447" s="185">
        <v>11</v>
      </c>
      <c r="AL447" s="185" t="s">
        <v>1485</v>
      </c>
      <c r="AM447" s="185">
        <v>0</v>
      </c>
      <c r="AN447" s="185">
        <v>0</v>
      </c>
      <c r="AO447" s="185">
        <v>2</v>
      </c>
      <c r="AP447" s="185">
        <v>1</v>
      </c>
      <c r="AQ447" s="185" t="str">
        <f t="shared" si="30"/>
        <v xml:space="preserve"> </v>
      </c>
      <c r="AR447" s="185" t="str">
        <f t="shared" si="31"/>
        <v xml:space="preserve"> </v>
      </c>
      <c r="AS447" s="185" t="str">
        <f t="shared" si="32"/>
        <v xml:space="preserve">10 CT 114 0 N1   </v>
      </c>
    </row>
    <row r="448" spans="1:45" hidden="1" outlineLevel="3" x14ac:dyDescent="0.25">
      <c r="A448" s="185">
        <v>1</v>
      </c>
      <c r="B448" s="185">
        <v>5300008011</v>
      </c>
      <c r="C448" s="185" t="s">
        <v>1499</v>
      </c>
      <c r="D448" s="185" t="s">
        <v>1582</v>
      </c>
      <c r="E448" s="185">
        <v>150000</v>
      </c>
      <c r="F448" s="186">
        <v>96422.16</v>
      </c>
      <c r="G448" s="185">
        <v>1785.72</v>
      </c>
      <c r="H448" s="185">
        <v>0</v>
      </c>
      <c r="I448" s="185">
        <v>0</v>
      </c>
      <c r="J448" s="185">
        <v>22323</v>
      </c>
      <c r="K448" s="185">
        <v>0</v>
      </c>
      <c r="L448" s="185">
        <v>0</v>
      </c>
      <c r="M448" s="185">
        <v>0.06</v>
      </c>
      <c r="N448" s="185">
        <v>114</v>
      </c>
      <c r="O448" s="185">
        <v>0.01</v>
      </c>
      <c r="P448" s="185" t="s">
        <v>1514</v>
      </c>
      <c r="Q448" s="185">
        <v>0</v>
      </c>
      <c r="R448" s="185">
        <v>0</v>
      </c>
      <c r="S448" s="185">
        <v>0</v>
      </c>
      <c r="U448" s="185">
        <v>0</v>
      </c>
      <c r="V448" s="185">
        <v>0</v>
      </c>
      <c r="W448" s="185">
        <v>0</v>
      </c>
      <c r="Y448" s="185">
        <v>0.05</v>
      </c>
      <c r="Z448" s="185">
        <v>84</v>
      </c>
      <c r="AA448" s="185" t="s">
        <v>1483</v>
      </c>
      <c r="AB448" s="185">
        <v>0</v>
      </c>
      <c r="AC448" s="185">
        <v>1</v>
      </c>
      <c r="AD448" s="185">
        <v>1</v>
      </c>
      <c r="AF448" s="185" t="s">
        <v>1485</v>
      </c>
      <c r="AG448" s="185">
        <v>10</v>
      </c>
      <c r="AH448" s="185">
        <v>0</v>
      </c>
      <c r="AI448" s="185" t="s">
        <v>1554</v>
      </c>
      <c r="AJ448" s="185">
        <v>301</v>
      </c>
      <c r="AK448" s="185">
        <v>11</v>
      </c>
      <c r="AL448" s="185" t="s">
        <v>1485</v>
      </c>
      <c r="AM448" s="185">
        <v>0</v>
      </c>
      <c r="AN448" s="185">
        <v>0</v>
      </c>
      <c r="AO448" s="185">
        <v>2</v>
      </c>
      <c r="AP448" s="185">
        <v>1</v>
      </c>
      <c r="AQ448" s="185" t="str">
        <f t="shared" si="30"/>
        <v xml:space="preserve"> </v>
      </c>
      <c r="AR448" s="185" t="str">
        <f t="shared" si="31"/>
        <v xml:space="preserve"> </v>
      </c>
      <c r="AS448" s="185" t="str">
        <f t="shared" si="32"/>
        <v xml:space="preserve">10 CT 114 0 N1   </v>
      </c>
    </row>
    <row r="449" spans="1:45" hidden="1" outlineLevel="3" x14ac:dyDescent="0.25">
      <c r="A449" s="185">
        <v>1</v>
      </c>
      <c r="B449" s="185">
        <v>5300008017</v>
      </c>
      <c r="C449" s="185" t="s">
        <v>1502</v>
      </c>
      <c r="D449" s="185" t="s">
        <v>1582</v>
      </c>
      <c r="E449" s="185">
        <v>4140000</v>
      </c>
      <c r="F449" s="186">
        <v>3439365.09</v>
      </c>
      <c r="G449" s="185">
        <v>46308</v>
      </c>
      <c r="H449" s="185">
        <v>0</v>
      </c>
      <c r="I449" s="185">
        <v>0</v>
      </c>
      <c r="J449" s="185">
        <v>30126</v>
      </c>
      <c r="K449" s="185">
        <v>0</v>
      </c>
      <c r="L449" s="185">
        <v>0</v>
      </c>
      <c r="M449" s="185">
        <v>7.2499999999999995E-2</v>
      </c>
      <c r="N449" s="185">
        <v>114</v>
      </c>
      <c r="O449" s="185">
        <v>2.2499999999999999E-2</v>
      </c>
      <c r="P449" s="185" t="s">
        <v>1514</v>
      </c>
      <c r="Q449" s="185">
        <v>0</v>
      </c>
      <c r="R449" s="185">
        <v>0</v>
      </c>
      <c r="S449" s="185">
        <v>0</v>
      </c>
      <c r="U449" s="185">
        <v>0</v>
      </c>
      <c r="V449" s="185">
        <v>0</v>
      </c>
      <c r="W449" s="185">
        <v>0</v>
      </c>
      <c r="Y449" s="185">
        <v>0.05</v>
      </c>
      <c r="Z449" s="185">
        <v>120</v>
      </c>
      <c r="AA449" s="185" t="s">
        <v>1483</v>
      </c>
      <c r="AB449" s="185">
        <v>0</v>
      </c>
      <c r="AC449" s="185">
        <v>1</v>
      </c>
      <c r="AD449" s="185">
        <v>0</v>
      </c>
      <c r="AF449" s="185" t="s">
        <v>1485</v>
      </c>
      <c r="AG449" s="185">
        <v>10</v>
      </c>
      <c r="AH449" s="185">
        <v>0</v>
      </c>
      <c r="AI449" s="185" t="s">
        <v>1554</v>
      </c>
      <c r="AJ449" s="185">
        <v>200</v>
      </c>
      <c r="AK449" s="185">
        <v>16</v>
      </c>
      <c r="AL449" s="185" t="s">
        <v>1485</v>
      </c>
      <c r="AM449" s="185">
        <v>0</v>
      </c>
      <c r="AN449" s="185">
        <v>0</v>
      </c>
      <c r="AO449" s="185">
        <v>2</v>
      </c>
      <c r="AP449" s="185">
        <v>1</v>
      </c>
      <c r="AQ449" s="185" t="str">
        <f t="shared" si="30"/>
        <v xml:space="preserve"> </v>
      </c>
      <c r="AR449" s="185" t="str">
        <f t="shared" si="31"/>
        <v xml:space="preserve"> </v>
      </c>
      <c r="AS449" s="185" t="str">
        <f t="shared" si="32"/>
        <v xml:space="preserve">10 CT 114 0 N1   </v>
      </c>
    </row>
    <row r="450" spans="1:45" hidden="1" outlineLevel="3" x14ac:dyDescent="0.25">
      <c r="A450" s="185">
        <v>1</v>
      </c>
      <c r="B450" s="185">
        <v>5300008281</v>
      </c>
      <c r="C450" s="185" t="s">
        <v>1509</v>
      </c>
      <c r="D450" s="185" t="s">
        <v>1582</v>
      </c>
      <c r="E450" s="185">
        <v>510000</v>
      </c>
      <c r="F450" s="186">
        <v>395250</v>
      </c>
      <c r="G450" s="185">
        <v>4250</v>
      </c>
      <c r="H450" s="185">
        <v>0</v>
      </c>
      <c r="I450" s="185">
        <v>0</v>
      </c>
      <c r="J450" s="185">
        <v>62326</v>
      </c>
      <c r="K450" s="185">
        <v>0</v>
      </c>
      <c r="L450" s="185">
        <v>0</v>
      </c>
      <c r="M450" s="185">
        <v>7.0000000000000007E-2</v>
      </c>
      <c r="N450" s="185">
        <v>114</v>
      </c>
      <c r="O450" s="185">
        <v>0.02</v>
      </c>
      <c r="P450" s="185" t="s">
        <v>1514</v>
      </c>
      <c r="Q450" s="185">
        <v>0</v>
      </c>
      <c r="R450" s="185">
        <v>0</v>
      </c>
      <c r="S450" s="185">
        <v>0</v>
      </c>
      <c r="U450" s="185">
        <v>0</v>
      </c>
      <c r="V450" s="185">
        <v>0</v>
      </c>
      <c r="W450" s="185">
        <v>0</v>
      </c>
      <c r="Y450" s="185">
        <v>0.05</v>
      </c>
      <c r="Z450" s="185">
        <v>120</v>
      </c>
      <c r="AA450" s="185" t="s">
        <v>1483</v>
      </c>
      <c r="AB450" s="185">
        <v>0</v>
      </c>
      <c r="AC450" s="185">
        <v>1</v>
      </c>
      <c r="AD450" s="185">
        <v>1</v>
      </c>
      <c r="AF450" s="185" t="s">
        <v>1485</v>
      </c>
      <c r="AG450" s="185">
        <v>10</v>
      </c>
      <c r="AH450" s="185">
        <v>0</v>
      </c>
      <c r="AI450" s="185" t="s">
        <v>1554</v>
      </c>
      <c r="AJ450" s="185">
        <v>205</v>
      </c>
      <c r="AK450" s="185">
        <v>14</v>
      </c>
      <c r="AL450" s="185" t="s">
        <v>1485</v>
      </c>
      <c r="AM450" s="185">
        <v>0</v>
      </c>
      <c r="AN450" s="185">
        <v>0</v>
      </c>
      <c r="AO450" s="185">
        <v>2</v>
      </c>
      <c r="AP450" s="185">
        <v>1</v>
      </c>
      <c r="AQ450" s="185" t="str">
        <f t="shared" si="30"/>
        <v xml:space="preserve"> </v>
      </c>
      <c r="AR450" s="185" t="str">
        <f t="shared" si="31"/>
        <v xml:space="preserve"> </v>
      </c>
      <c r="AS450" s="185" t="str">
        <f t="shared" si="32"/>
        <v xml:space="preserve">10 CT 114 0 N1   </v>
      </c>
    </row>
    <row r="451" spans="1:45" hidden="1" outlineLevel="3" x14ac:dyDescent="0.25">
      <c r="A451" s="185">
        <v>1</v>
      </c>
      <c r="B451" s="185">
        <v>5300009442</v>
      </c>
      <c r="C451" s="185" t="s">
        <v>1561</v>
      </c>
      <c r="D451" s="185" t="s">
        <v>1582</v>
      </c>
      <c r="E451" s="185">
        <v>350000</v>
      </c>
      <c r="F451" s="186">
        <v>262500.05</v>
      </c>
      <c r="G451" s="185">
        <v>5833.33</v>
      </c>
      <c r="H451" s="185">
        <v>0</v>
      </c>
      <c r="I451" s="185">
        <v>0</v>
      </c>
      <c r="J451" s="185">
        <v>52422</v>
      </c>
      <c r="K451" s="185">
        <v>0</v>
      </c>
      <c r="L451" s="185">
        <v>0</v>
      </c>
      <c r="M451" s="185">
        <v>7.2499999999999995E-2</v>
      </c>
      <c r="N451" s="185">
        <v>114</v>
      </c>
      <c r="O451" s="185">
        <v>2.2499999999999999E-2</v>
      </c>
      <c r="P451" s="185" t="s">
        <v>1514</v>
      </c>
      <c r="Q451" s="185">
        <v>0</v>
      </c>
      <c r="R451" s="185">
        <v>0</v>
      </c>
      <c r="S451" s="185">
        <v>0</v>
      </c>
      <c r="U451" s="185">
        <v>0</v>
      </c>
      <c r="V451" s="185">
        <v>0</v>
      </c>
      <c r="W451" s="185">
        <v>0</v>
      </c>
      <c r="Y451" s="185">
        <v>0.05</v>
      </c>
      <c r="Z451" s="185">
        <v>60</v>
      </c>
      <c r="AA451" s="185" t="s">
        <v>1483</v>
      </c>
      <c r="AB451" s="185">
        <v>0</v>
      </c>
      <c r="AC451" s="185">
        <v>1</v>
      </c>
      <c r="AD451" s="185">
        <v>1</v>
      </c>
      <c r="AF451" s="185" t="s">
        <v>1485</v>
      </c>
      <c r="AG451" s="185">
        <v>10</v>
      </c>
      <c r="AH451" s="185">
        <v>0</v>
      </c>
      <c r="AI451" s="185" t="s">
        <v>1554</v>
      </c>
      <c r="AJ451" s="185">
        <v>200</v>
      </c>
      <c r="AK451" s="185">
        <v>16</v>
      </c>
      <c r="AL451" s="185" t="s">
        <v>1485</v>
      </c>
      <c r="AM451" s="185">
        <v>0</v>
      </c>
      <c r="AN451" s="185">
        <v>0</v>
      </c>
      <c r="AO451" s="185">
        <v>2</v>
      </c>
      <c r="AP451" s="185">
        <v>1</v>
      </c>
      <c r="AQ451" s="185" t="str">
        <f t="shared" si="30"/>
        <v xml:space="preserve"> </v>
      </c>
      <c r="AR451" s="185" t="str">
        <f t="shared" si="31"/>
        <v xml:space="preserve"> </v>
      </c>
      <c r="AS451" s="185" t="str">
        <f t="shared" si="32"/>
        <v xml:space="preserve">10 CT 114 0 N1   </v>
      </c>
    </row>
    <row r="452" spans="1:45" hidden="1" outlineLevel="3" x14ac:dyDescent="0.25">
      <c r="A452" s="185">
        <v>1</v>
      </c>
      <c r="B452" s="185">
        <v>5300010081</v>
      </c>
      <c r="C452" s="185" t="s">
        <v>1561</v>
      </c>
      <c r="D452" s="185" t="s">
        <v>1582</v>
      </c>
      <c r="E452" s="185">
        <v>113240.44</v>
      </c>
      <c r="F452" s="186">
        <v>100029.06</v>
      </c>
      <c r="G452" s="185">
        <v>1887.34</v>
      </c>
      <c r="H452" s="185">
        <v>0</v>
      </c>
      <c r="I452" s="185">
        <v>0</v>
      </c>
      <c r="J452" s="185">
        <v>21323</v>
      </c>
      <c r="K452" s="185">
        <v>0</v>
      </c>
      <c r="L452" s="185">
        <v>0</v>
      </c>
      <c r="M452" s="185">
        <v>7.0000000000000007E-2</v>
      </c>
      <c r="N452" s="185">
        <v>114</v>
      </c>
      <c r="O452" s="185">
        <v>0.02</v>
      </c>
      <c r="P452" s="185" t="s">
        <v>1514</v>
      </c>
      <c r="Q452" s="185">
        <v>0</v>
      </c>
      <c r="R452" s="185">
        <v>0</v>
      </c>
      <c r="S452" s="185">
        <v>0</v>
      </c>
      <c r="U452" s="185">
        <v>0</v>
      </c>
      <c r="V452" s="185">
        <v>0</v>
      </c>
      <c r="W452" s="185">
        <v>0</v>
      </c>
      <c r="Y452" s="185">
        <v>0.05</v>
      </c>
      <c r="Z452" s="185">
        <v>60</v>
      </c>
      <c r="AA452" s="185" t="s">
        <v>1483</v>
      </c>
      <c r="AB452" s="185">
        <v>0</v>
      </c>
      <c r="AC452" s="185">
        <v>1</v>
      </c>
      <c r="AD452" s="185">
        <v>1</v>
      </c>
      <c r="AF452" s="185" t="s">
        <v>1485</v>
      </c>
      <c r="AG452" s="185">
        <v>10</v>
      </c>
      <c r="AH452" s="185">
        <v>0</v>
      </c>
      <c r="AI452" s="185" t="s">
        <v>1554</v>
      </c>
      <c r="AJ452" s="185">
        <v>200</v>
      </c>
      <c r="AK452" s="185">
        <v>11</v>
      </c>
      <c r="AL452" s="185" t="s">
        <v>1485</v>
      </c>
      <c r="AM452" s="185">
        <v>0</v>
      </c>
      <c r="AN452" s="185">
        <v>0</v>
      </c>
      <c r="AO452" s="185">
        <v>2</v>
      </c>
      <c r="AP452" s="185">
        <v>1</v>
      </c>
      <c r="AQ452" s="185" t="str">
        <f t="shared" si="30"/>
        <v xml:space="preserve"> </v>
      </c>
      <c r="AR452" s="185" t="str">
        <f t="shared" si="31"/>
        <v xml:space="preserve"> </v>
      </c>
      <c r="AS452" s="185" t="str">
        <f t="shared" si="32"/>
        <v xml:space="preserve">10 CT 114 0 N1   </v>
      </c>
    </row>
    <row r="453" spans="1:45" hidden="1" outlineLevel="3" x14ac:dyDescent="0.25">
      <c r="A453" s="185">
        <v>1</v>
      </c>
      <c r="B453" s="185">
        <v>5300010391</v>
      </c>
      <c r="C453" s="185" t="s">
        <v>1509</v>
      </c>
      <c r="D453" s="185" t="s">
        <v>1582</v>
      </c>
      <c r="E453" s="185">
        <v>825000</v>
      </c>
      <c r="F453" s="186">
        <v>778355.85</v>
      </c>
      <c r="G453" s="185">
        <v>19224.64</v>
      </c>
      <c r="H453" s="185">
        <v>0</v>
      </c>
      <c r="I453" s="185">
        <v>0</v>
      </c>
      <c r="J453" s="185">
        <v>62222</v>
      </c>
      <c r="K453" s="185">
        <v>0</v>
      </c>
      <c r="L453" s="185">
        <v>0</v>
      </c>
      <c r="M453" s="185">
        <v>0.06</v>
      </c>
      <c r="N453" s="185">
        <v>114</v>
      </c>
      <c r="O453" s="185">
        <v>0.01</v>
      </c>
      <c r="P453" s="185" t="s">
        <v>1514</v>
      </c>
      <c r="Q453" s="185">
        <v>0</v>
      </c>
      <c r="R453" s="185">
        <v>0</v>
      </c>
      <c r="S453" s="185">
        <v>0</v>
      </c>
      <c r="U453" s="185">
        <v>0</v>
      </c>
      <c r="V453" s="185">
        <v>0</v>
      </c>
      <c r="W453" s="185">
        <v>0</v>
      </c>
      <c r="Y453" s="185">
        <v>0.05</v>
      </c>
      <c r="Z453" s="185">
        <v>48</v>
      </c>
      <c r="AA453" s="185" t="s">
        <v>1483</v>
      </c>
      <c r="AB453" s="185">
        <v>0</v>
      </c>
      <c r="AC453" s="185">
        <v>1</v>
      </c>
      <c r="AD453" s="185">
        <v>0</v>
      </c>
      <c r="AF453" s="185" t="s">
        <v>1485</v>
      </c>
      <c r="AG453" s="185">
        <v>10</v>
      </c>
      <c r="AH453" s="185">
        <v>0</v>
      </c>
      <c r="AI453" s="185" t="s">
        <v>1554</v>
      </c>
      <c r="AJ453" s="185">
        <v>200</v>
      </c>
      <c r="AK453" s="185">
        <v>15</v>
      </c>
      <c r="AL453" s="185" t="s">
        <v>1485</v>
      </c>
      <c r="AM453" s="185">
        <v>0</v>
      </c>
      <c r="AN453" s="185">
        <v>0</v>
      </c>
      <c r="AO453" s="185">
        <v>2</v>
      </c>
      <c r="AP453" s="185">
        <v>1</v>
      </c>
      <c r="AQ453" s="185" t="str">
        <f t="shared" si="30"/>
        <v xml:space="preserve"> </v>
      </c>
      <c r="AR453" s="185" t="str">
        <f t="shared" si="31"/>
        <v xml:space="preserve"> </v>
      </c>
      <c r="AS453" s="185" t="str">
        <f t="shared" si="32"/>
        <v xml:space="preserve">10 CT 114 0 N1   </v>
      </c>
    </row>
    <row r="454" spans="1:45" hidden="1" outlineLevel="2" collapsed="1" x14ac:dyDescent="0.25">
      <c r="F454" s="186">
        <f>SUBTOTAL(9,F443:F453)</f>
        <v>6525786.6399999987</v>
      </c>
      <c r="AS454" s="187" t="s">
        <v>1591</v>
      </c>
    </row>
    <row r="455" spans="1:45" hidden="1" outlineLevel="3" x14ac:dyDescent="0.25">
      <c r="A455" s="185">
        <v>1</v>
      </c>
      <c r="B455" s="185">
        <v>5300006408</v>
      </c>
      <c r="C455" s="185" t="s">
        <v>1509</v>
      </c>
      <c r="D455" s="185" t="s">
        <v>1582</v>
      </c>
      <c r="E455" s="185">
        <v>200000</v>
      </c>
      <c r="F455" s="186">
        <v>80000.100000000006</v>
      </c>
      <c r="G455" s="185">
        <v>2380.9499999999998</v>
      </c>
      <c r="H455" s="185">
        <v>0</v>
      </c>
      <c r="I455" s="185">
        <v>0</v>
      </c>
      <c r="J455" s="185">
        <v>30222</v>
      </c>
      <c r="K455" s="185">
        <v>0</v>
      </c>
      <c r="L455" s="185">
        <v>0</v>
      </c>
      <c r="M455" s="185">
        <v>7.4999999999999997E-2</v>
      </c>
      <c r="N455" s="185">
        <v>114</v>
      </c>
      <c r="O455" s="185">
        <v>2.5000000000000001E-2</v>
      </c>
      <c r="P455" s="185" t="s">
        <v>1514</v>
      </c>
      <c r="Q455" s="185">
        <v>0</v>
      </c>
      <c r="R455" s="185">
        <v>0.18</v>
      </c>
      <c r="S455" s="185">
        <v>0</v>
      </c>
      <c r="U455" s="185">
        <v>0</v>
      </c>
      <c r="V455" s="185">
        <v>0</v>
      </c>
      <c r="W455" s="185">
        <v>0</v>
      </c>
      <c r="Y455" s="185">
        <v>0.05</v>
      </c>
      <c r="Z455" s="185">
        <v>84</v>
      </c>
      <c r="AA455" s="185" t="s">
        <v>1483</v>
      </c>
      <c r="AB455" s="185">
        <v>0</v>
      </c>
      <c r="AC455" s="185">
        <v>1</v>
      </c>
      <c r="AD455" s="185">
        <v>1</v>
      </c>
      <c r="AF455" s="185" t="s">
        <v>1485</v>
      </c>
      <c r="AG455" s="185">
        <v>10</v>
      </c>
      <c r="AH455" s="185">
        <v>0</v>
      </c>
      <c r="AI455" s="185" t="s">
        <v>1554</v>
      </c>
      <c r="AJ455" s="185">
        <v>200</v>
      </c>
      <c r="AK455" s="185">
        <v>11</v>
      </c>
      <c r="AL455" s="185" t="s">
        <v>1485</v>
      </c>
      <c r="AM455" s="185">
        <v>0</v>
      </c>
      <c r="AN455" s="185">
        <v>0</v>
      </c>
      <c r="AO455" s="185">
        <v>2</v>
      </c>
      <c r="AP455" s="185">
        <v>1</v>
      </c>
      <c r="AQ455" s="185" t="str">
        <f>IF(Q455&gt;0,"F"," ")</f>
        <v xml:space="preserve"> </v>
      </c>
      <c r="AR455" s="185" t="str">
        <f>IF(R455&gt;0,"C"," ")</f>
        <v>C</v>
      </c>
      <c r="AS455" s="185" t="str">
        <f>CONCATENATE(AG455," ",D455," ",N455," ",S455,T455," ",AF455,AP455," ",AQ455,AR455)</f>
        <v>10 CT 114 0 N1  C</v>
      </c>
    </row>
    <row r="456" spans="1:45" hidden="1" outlineLevel="2" collapsed="1" x14ac:dyDescent="0.25">
      <c r="F456" s="186">
        <f>SUBTOTAL(9,F455:F455)</f>
        <v>80000.100000000006</v>
      </c>
      <c r="AS456" s="187" t="s">
        <v>1592</v>
      </c>
    </row>
    <row r="457" spans="1:45" hidden="1" outlineLevel="3" x14ac:dyDescent="0.25">
      <c r="A457" s="185">
        <v>1</v>
      </c>
      <c r="B457" s="185">
        <v>5400007600</v>
      </c>
      <c r="C457" s="185" t="s">
        <v>1499</v>
      </c>
      <c r="D457" s="185" t="s">
        <v>1582</v>
      </c>
      <c r="E457" s="185">
        <v>760000</v>
      </c>
      <c r="F457" s="186">
        <v>623584</v>
      </c>
      <c r="G457" s="185">
        <v>6496</v>
      </c>
      <c r="H457" s="185">
        <v>0</v>
      </c>
      <c r="I457" s="185">
        <v>0</v>
      </c>
      <c r="J457" s="185">
        <v>92226</v>
      </c>
      <c r="K457" s="185">
        <v>92219</v>
      </c>
      <c r="L457" s="185">
        <v>0</v>
      </c>
      <c r="M457" s="185">
        <v>5.5E-2</v>
      </c>
      <c r="N457" s="185">
        <v>117</v>
      </c>
      <c r="O457" s="185">
        <v>0.02</v>
      </c>
      <c r="P457" s="185" t="s">
        <v>1514</v>
      </c>
      <c r="Q457" s="185">
        <v>0</v>
      </c>
      <c r="R457" s="185">
        <v>0</v>
      </c>
      <c r="S457" s="185">
        <v>36</v>
      </c>
      <c r="T457" s="185" t="s">
        <v>1483</v>
      </c>
      <c r="U457" s="185">
        <v>0</v>
      </c>
      <c r="V457" s="185">
        <v>0</v>
      </c>
      <c r="W457" s="185">
        <v>0</v>
      </c>
      <c r="Y457" s="185">
        <v>3.2500000000000001E-2</v>
      </c>
      <c r="Z457" s="185">
        <v>120</v>
      </c>
      <c r="AA457" s="185" t="s">
        <v>1483</v>
      </c>
      <c r="AB457" s="185">
        <v>0</v>
      </c>
      <c r="AC457" s="185">
        <v>1</v>
      </c>
      <c r="AD457" s="185">
        <v>1</v>
      </c>
      <c r="AF457" s="185" t="s">
        <v>1485</v>
      </c>
      <c r="AG457" s="185">
        <v>10</v>
      </c>
      <c r="AH457" s="185">
        <v>0</v>
      </c>
      <c r="AI457" s="185" t="s">
        <v>1554</v>
      </c>
      <c r="AJ457" s="185">
        <v>205</v>
      </c>
      <c r="AK457" s="185">
        <v>14</v>
      </c>
      <c r="AL457" s="185" t="s">
        <v>1485</v>
      </c>
      <c r="AM457" s="185">
        <v>0</v>
      </c>
      <c r="AN457" s="185">
        <v>0</v>
      </c>
      <c r="AO457" s="185">
        <v>2</v>
      </c>
      <c r="AP457" s="185">
        <v>1</v>
      </c>
      <c r="AQ457" s="185" t="str">
        <f>IF(Q457&gt;0,"F"," ")</f>
        <v xml:space="preserve"> </v>
      </c>
      <c r="AR457" s="185" t="str">
        <f>IF(R457&gt;0,"C"," ")</f>
        <v xml:space="preserve"> </v>
      </c>
      <c r="AS457" s="185" t="str">
        <f>CONCATENATE(AG457," ",D457," ",N457," ",S457,T457," ",AF457,AP457," ",AQ457,AR457)</f>
        <v xml:space="preserve">10 CT 117 36M N1   </v>
      </c>
    </row>
    <row r="458" spans="1:45" hidden="1" outlineLevel="2" collapsed="1" x14ac:dyDescent="0.25">
      <c r="F458" s="186">
        <f>SUBTOTAL(9,F457:F457)</f>
        <v>623584</v>
      </c>
      <c r="AS458" s="187" t="s">
        <v>1593</v>
      </c>
    </row>
    <row r="459" spans="1:45" hidden="1" outlineLevel="3" x14ac:dyDescent="0.25">
      <c r="A459" s="185">
        <v>1</v>
      </c>
      <c r="B459" s="185">
        <v>5300008403</v>
      </c>
      <c r="C459" s="185" t="s">
        <v>1571</v>
      </c>
      <c r="D459" s="185" t="s">
        <v>1582</v>
      </c>
      <c r="E459" s="185">
        <v>7317073.1699999999</v>
      </c>
      <c r="F459" s="186">
        <v>5962212.6500000004</v>
      </c>
      <c r="G459" s="185">
        <v>166250</v>
      </c>
      <c r="H459" s="185">
        <v>0</v>
      </c>
      <c r="I459" s="185">
        <v>0</v>
      </c>
      <c r="J459" s="185">
        <v>60220</v>
      </c>
      <c r="K459" s="185">
        <v>0</v>
      </c>
      <c r="L459" s="185">
        <v>0</v>
      </c>
      <c r="M459" s="185">
        <v>6.3537499999999997E-2</v>
      </c>
      <c r="N459" s="185">
        <v>63</v>
      </c>
      <c r="O459" s="185">
        <v>4.2500000000000003E-2</v>
      </c>
      <c r="P459" s="185" t="s">
        <v>1514</v>
      </c>
      <c r="Q459" s="185">
        <v>0</v>
      </c>
      <c r="R459" s="185">
        <v>0</v>
      </c>
      <c r="S459" s="185">
        <v>0</v>
      </c>
      <c r="U459" s="185">
        <v>0</v>
      </c>
      <c r="V459" s="185">
        <v>0</v>
      </c>
      <c r="W459" s="185">
        <v>0</v>
      </c>
      <c r="Y459" s="185">
        <v>2.1037500000000001E-2</v>
      </c>
      <c r="Z459" s="185">
        <v>46</v>
      </c>
      <c r="AA459" s="185" t="s">
        <v>1483</v>
      </c>
      <c r="AB459" s="185">
        <v>0</v>
      </c>
      <c r="AC459" s="185">
        <v>3</v>
      </c>
      <c r="AD459" s="185">
        <v>1</v>
      </c>
      <c r="AE459" s="185" t="s">
        <v>1501</v>
      </c>
      <c r="AF459" s="185" t="s">
        <v>1485</v>
      </c>
      <c r="AG459" s="185">
        <v>10</v>
      </c>
      <c r="AH459" s="185">
        <v>0</v>
      </c>
      <c r="AI459" s="185" t="s">
        <v>1554</v>
      </c>
      <c r="AJ459" s="185">
        <v>200</v>
      </c>
      <c r="AK459" s="185">
        <v>35</v>
      </c>
      <c r="AL459" s="185" t="s">
        <v>1485</v>
      </c>
      <c r="AM459" s="185">
        <v>0</v>
      </c>
      <c r="AN459" s="185">
        <v>0</v>
      </c>
      <c r="AO459" s="185">
        <v>2</v>
      </c>
      <c r="AP459" s="185">
        <v>1</v>
      </c>
      <c r="AQ459" s="185" t="str">
        <f>IF(Q459&gt;0,"F"," ")</f>
        <v xml:space="preserve"> </v>
      </c>
      <c r="AR459" s="185" t="str">
        <f>IF(R459&gt;0,"C"," ")</f>
        <v xml:space="preserve"> </v>
      </c>
      <c r="AS459" s="185" t="str">
        <f>CONCATENATE(AG459," ",D459," ",N459," ",S459,T459," ",AF459,AP459," ",AQ459,AR459)</f>
        <v xml:space="preserve">10 CT 63 0 N1   </v>
      </c>
    </row>
    <row r="460" spans="1:45" hidden="1" outlineLevel="2" collapsed="1" x14ac:dyDescent="0.25">
      <c r="F460" s="186">
        <f>SUBTOTAL(9,F459:F459)</f>
        <v>5962212.6500000004</v>
      </c>
      <c r="AS460" s="187" t="s">
        <v>1594</v>
      </c>
    </row>
    <row r="461" spans="1:45" hidden="1" outlineLevel="3" x14ac:dyDescent="0.25">
      <c r="A461" s="185">
        <v>1</v>
      </c>
      <c r="B461" s="185">
        <v>5300010421</v>
      </c>
      <c r="C461" s="185" t="s">
        <v>1571</v>
      </c>
      <c r="D461" s="185" t="s">
        <v>1582</v>
      </c>
      <c r="E461" s="185">
        <v>2746478.87</v>
      </c>
      <c r="F461" s="186">
        <v>2676056.33</v>
      </c>
      <c r="G461" s="185">
        <v>0</v>
      </c>
      <c r="H461" s="185">
        <v>0</v>
      </c>
      <c r="I461" s="185">
        <v>0</v>
      </c>
      <c r="J461" s="185">
        <v>62923</v>
      </c>
      <c r="K461" s="185">
        <v>0</v>
      </c>
      <c r="L461" s="185">
        <v>0</v>
      </c>
      <c r="M461" s="185">
        <v>5.9621899999999999E-2</v>
      </c>
      <c r="N461" s="185">
        <v>82</v>
      </c>
      <c r="O461" s="185">
        <v>3.7499999999999999E-2</v>
      </c>
      <c r="P461" s="185" t="s">
        <v>1514</v>
      </c>
      <c r="Q461" s="185">
        <v>0</v>
      </c>
      <c r="R461" s="185">
        <v>0</v>
      </c>
      <c r="S461" s="185">
        <v>0</v>
      </c>
      <c r="U461" s="185">
        <v>0</v>
      </c>
      <c r="V461" s="185">
        <v>0</v>
      </c>
      <c r="W461" s="185">
        <v>0</v>
      </c>
      <c r="Y461" s="185">
        <v>2.21219E-2</v>
      </c>
      <c r="Z461" s="185">
        <v>60</v>
      </c>
      <c r="AA461" s="185" t="s">
        <v>1483</v>
      </c>
      <c r="AB461" s="185">
        <v>0</v>
      </c>
      <c r="AC461" s="185">
        <v>1</v>
      </c>
      <c r="AD461" s="185">
        <v>2</v>
      </c>
      <c r="AE461" s="185" t="s">
        <v>1501</v>
      </c>
      <c r="AF461" s="185" t="s">
        <v>1485</v>
      </c>
      <c r="AG461" s="185">
        <v>10</v>
      </c>
      <c r="AH461" s="185">
        <v>0</v>
      </c>
      <c r="AI461" s="185" t="s">
        <v>1554</v>
      </c>
      <c r="AJ461" s="185">
        <v>200</v>
      </c>
      <c r="AK461" s="185">
        <v>11</v>
      </c>
      <c r="AL461" s="185" t="s">
        <v>1485</v>
      </c>
      <c r="AM461" s="185">
        <v>1</v>
      </c>
      <c r="AN461" s="185">
        <v>0</v>
      </c>
      <c r="AO461" s="185">
        <v>2</v>
      </c>
      <c r="AP461" s="185">
        <v>1</v>
      </c>
      <c r="AQ461" s="185" t="str">
        <f>IF(Q461&gt;0,"F"," ")</f>
        <v xml:space="preserve"> </v>
      </c>
      <c r="AR461" s="185" t="str">
        <f>IF(R461&gt;0,"C"," ")</f>
        <v xml:space="preserve"> </v>
      </c>
      <c r="AS461" s="185" t="str">
        <f>CONCATENATE(AG461," ",D461," ",N461," ",S461,T461," ",AF461,AP461," ",AQ461,AR461)</f>
        <v xml:space="preserve">10 CT 82 0 N1   </v>
      </c>
    </row>
    <row r="462" spans="1:45" hidden="1" outlineLevel="2" collapsed="1" x14ac:dyDescent="0.25">
      <c r="F462" s="186">
        <f>SUBTOTAL(9,F461:F461)</f>
        <v>2676056.33</v>
      </c>
      <c r="AS462" s="187" t="s">
        <v>1595</v>
      </c>
    </row>
    <row r="463" spans="1:45" outlineLevel="1" collapsed="1" x14ac:dyDescent="0.25">
      <c r="F463" s="186">
        <f>SUBTOTAL(9,F2:F461)</f>
        <v>317511126.11000001</v>
      </c>
      <c r="G463" s="186">
        <f>+F463</f>
        <v>317511126.11000001</v>
      </c>
      <c r="H463" s="188">
        <f>+K463-G463</f>
        <v>0</v>
      </c>
      <c r="K463" s="186">
        <v>317511126.11000001</v>
      </c>
      <c r="L463" s="185">
        <v>1401000</v>
      </c>
      <c r="M463" s="185" t="s">
        <v>1596</v>
      </c>
      <c r="N463" s="185">
        <v>4230000</v>
      </c>
      <c r="AG463" s="187" t="s">
        <v>1504</v>
      </c>
      <c r="AH463" s="185" t="s">
        <v>1596</v>
      </c>
    </row>
    <row r="464" spans="1:45" hidden="1" outlineLevel="3" x14ac:dyDescent="0.25">
      <c r="A464" s="185">
        <v>1</v>
      </c>
      <c r="B464" s="185">
        <v>5000001826</v>
      </c>
      <c r="C464" s="185" t="s">
        <v>1491</v>
      </c>
      <c r="D464" s="185" t="s">
        <v>1597</v>
      </c>
      <c r="E464" s="185">
        <v>5000</v>
      </c>
      <c r="F464" s="186">
        <v>4712.7</v>
      </c>
      <c r="G464" s="185">
        <v>99.03</v>
      </c>
      <c r="H464" s="185">
        <v>0</v>
      </c>
      <c r="I464" s="185">
        <v>0</v>
      </c>
      <c r="J464" s="185">
        <v>51823</v>
      </c>
      <c r="K464" s="185">
        <v>0</v>
      </c>
      <c r="L464" s="185">
        <v>0</v>
      </c>
      <c r="M464" s="185">
        <v>7.0000000000000007E-2</v>
      </c>
      <c r="N464" s="185">
        <v>0</v>
      </c>
      <c r="O464" s="185">
        <v>0</v>
      </c>
      <c r="Q464" s="185">
        <v>0</v>
      </c>
      <c r="R464" s="185">
        <v>0</v>
      </c>
      <c r="S464" s="185">
        <v>0</v>
      </c>
      <c r="U464" s="185">
        <v>0</v>
      </c>
      <c r="V464" s="185">
        <v>0</v>
      </c>
      <c r="W464" s="185">
        <v>0</v>
      </c>
      <c r="Y464" s="185">
        <v>0</v>
      </c>
      <c r="Z464" s="185">
        <v>60</v>
      </c>
      <c r="AA464" s="185" t="s">
        <v>1483</v>
      </c>
      <c r="AB464" s="185">
        <v>0</v>
      </c>
      <c r="AC464" s="185">
        <v>1</v>
      </c>
      <c r="AD464" s="185">
        <v>0</v>
      </c>
      <c r="AF464" s="185" t="s">
        <v>1485</v>
      </c>
      <c r="AG464" s="185">
        <v>20</v>
      </c>
      <c r="AH464" s="185">
        <v>0</v>
      </c>
      <c r="AI464" s="185" t="s">
        <v>1598</v>
      </c>
      <c r="AJ464" s="185">
        <v>601</v>
      </c>
      <c r="AK464" s="185">
        <v>46</v>
      </c>
      <c r="AL464" s="185" t="s">
        <v>1485</v>
      </c>
      <c r="AM464" s="185">
        <v>0</v>
      </c>
      <c r="AN464" s="185">
        <v>0</v>
      </c>
      <c r="AO464" s="185">
        <v>0</v>
      </c>
      <c r="AP464" s="185">
        <v>1</v>
      </c>
      <c r="AQ464" s="185" t="str">
        <f>IF(Q464&gt;0,"F"," ")</f>
        <v xml:space="preserve"> </v>
      </c>
      <c r="AR464" s="185" t="str">
        <f>IF(R464&gt;0,"C"," ")</f>
        <v xml:space="preserve"> </v>
      </c>
      <c r="AS464" s="185" t="str">
        <f>CONCATENATE(AG464," ",D464," ",N464," ",S464,T464," ",AF464,AP464," ",AQ464,AR464)</f>
        <v xml:space="preserve">20 PI 0 0 N1   </v>
      </c>
    </row>
    <row r="465" spans="1:45" hidden="1" outlineLevel="2" collapsed="1" x14ac:dyDescent="0.25">
      <c r="F465" s="186">
        <f>SUBTOTAL(9,F464:F464)</f>
        <v>4712.7</v>
      </c>
      <c r="AS465" s="187" t="s">
        <v>1599</v>
      </c>
    </row>
    <row r="466" spans="1:45" hidden="1" outlineLevel="3" x14ac:dyDescent="0.25">
      <c r="A466" s="185">
        <v>1</v>
      </c>
      <c r="B466" s="185">
        <v>5000000684</v>
      </c>
      <c r="C466" s="185" t="s">
        <v>1509</v>
      </c>
      <c r="D466" s="185" t="s">
        <v>1597</v>
      </c>
      <c r="E466" s="185">
        <v>50966.559999999998</v>
      </c>
      <c r="F466" s="186">
        <v>47253.72</v>
      </c>
      <c r="G466" s="185">
        <v>667.37</v>
      </c>
      <c r="H466" s="185">
        <v>0</v>
      </c>
      <c r="I466" s="185">
        <v>0</v>
      </c>
      <c r="J466" s="185">
        <v>110118</v>
      </c>
      <c r="K466" s="185">
        <v>0</v>
      </c>
      <c r="L466" s="185">
        <v>0</v>
      </c>
      <c r="M466" s="185">
        <v>0.08</v>
      </c>
      <c r="N466" s="185">
        <v>0</v>
      </c>
      <c r="O466" s="185">
        <v>0</v>
      </c>
      <c r="Q466" s="185">
        <v>0</v>
      </c>
      <c r="R466" s="185">
        <v>0.18</v>
      </c>
      <c r="S466" s="185">
        <v>0</v>
      </c>
      <c r="U466" s="185">
        <v>0</v>
      </c>
      <c r="V466" s="185">
        <v>0</v>
      </c>
      <c r="W466" s="185">
        <v>0</v>
      </c>
      <c r="Y466" s="185">
        <v>0</v>
      </c>
      <c r="Z466" s="185">
        <v>12</v>
      </c>
      <c r="AA466" s="185" t="s">
        <v>1483</v>
      </c>
      <c r="AB466" s="185">
        <v>0</v>
      </c>
      <c r="AC466" s="185">
        <v>1</v>
      </c>
      <c r="AD466" s="185">
        <v>0</v>
      </c>
      <c r="AF466" s="185" t="s">
        <v>1485</v>
      </c>
      <c r="AG466" s="185">
        <v>20</v>
      </c>
      <c r="AH466" s="185">
        <v>0</v>
      </c>
      <c r="AI466" s="185" t="s">
        <v>1598</v>
      </c>
      <c r="AJ466" s="185">
        <v>601</v>
      </c>
      <c r="AK466" s="185">
        <v>1</v>
      </c>
      <c r="AL466" s="185" t="s">
        <v>1485</v>
      </c>
      <c r="AM466" s="185">
        <v>0</v>
      </c>
      <c r="AN466" s="185">
        <v>0</v>
      </c>
      <c r="AO466" s="185">
        <v>0</v>
      </c>
      <c r="AP466" s="185">
        <v>1</v>
      </c>
      <c r="AQ466" s="185" t="str">
        <f>IF(Q466&gt;0,"F"," ")</f>
        <v xml:space="preserve"> </v>
      </c>
      <c r="AR466" s="185" t="str">
        <f>IF(R466&gt;0,"C"," ")</f>
        <v>C</v>
      </c>
      <c r="AS466" s="185" t="str">
        <f>CONCATENATE(AG466," ",D466," ",N466," ",S466,T466," ",AF466,AP466," ",AQ466,AR466)</f>
        <v>20 PI 0 0 N1  C</v>
      </c>
    </row>
    <row r="467" spans="1:45" hidden="1" outlineLevel="3" x14ac:dyDescent="0.25">
      <c r="A467" s="185">
        <v>1</v>
      </c>
      <c r="B467" s="185">
        <v>5000001427</v>
      </c>
      <c r="C467" s="185" t="s">
        <v>1491</v>
      </c>
      <c r="D467" s="185" t="s">
        <v>1597</v>
      </c>
      <c r="E467" s="185">
        <v>58500</v>
      </c>
      <c r="F467" s="186">
        <v>8626</v>
      </c>
      <c r="G467" s="185">
        <v>1144.67</v>
      </c>
      <c r="H467" s="185">
        <v>0</v>
      </c>
      <c r="I467" s="185">
        <v>0</v>
      </c>
      <c r="J467" s="185">
        <v>90819</v>
      </c>
      <c r="K467" s="185">
        <v>0</v>
      </c>
      <c r="L467" s="185">
        <v>0</v>
      </c>
      <c r="M467" s="185">
        <v>6.5000000000000002E-2</v>
      </c>
      <c r="N467" s="185">
        <v>0</v>
      </c>
      <c r="O467" s="185">
        <v>0</v>
      </c>
      <c r="Q467" s="185">
        <v>0</v>
      </c>
      <c r="R467" s="185">
        <v>0.18</v>
      </c>
      <c r="S467" s="185">
        <v>0</v>
      </c>
      <c r="U467" s="185">
        <v>0</v>
      </c>
      <c r="V467" s="185">
        <v>0</v>
      </c>
      <c r="W467" s="185">
        <v>0</v>
      </c>
      <c r="Y467" s="185">
        <v>0</v>
      </c>
      <c r="Z467" s="185">
        <v>60</v>
      </c>
      <c r="AA467" s="185" t="s">
        <v>1483</v>
      </c>
      <c r="AB467" s="185">
        <v>0</v>
      </c>
      <c r="AC467" s="185">
        <v>1</v>
      </c>
      <c r="AD467" s="185">
        <v>0</v>
      </c>
      <c r="AF467" s="185" t="s">
        <v>1485</v>
      </c>
      <c r="AG467" s="185">
        <v>20</v>
      </c>
      <c r="AH467" s="185">
        <v>0</v>
      </c>
      <c r="AI467" s="185" t="s">
        <v>1598</v>
      </c>
      <c r="AJ467" s="185">
        <v>601</v>
      </c>
      <c r="AK467" s="185">
        <v>46</v>
      </c>
      <c r="AL467" s="185" t="s">
        <v>1485</v>
      </c>
      <c r="AM467" s="185">
        <v>0</v>
      </c>
      <c r="AN467" s="185">
        <v>0</v>
      </c>
      <c r="AO467" s="185">
        <v>0</v>
      </c>
      <c r="AP467" s="185">
        <v>1</v>
      </c>
      <c r="AQ467" s="185" t="str">
        <f>IF(Q467&gt;0,"F"," ")</f>
        <v xml:space="preserve"> </v>
      </c>
      <c r="AR467" s="185" t="str">
        <f>IF(R467&gt;0,"C"," ")</f>
        <v>C</v>
      </c>
      <c r="AS467" s="185" t="str">
        <f>CONCATENATE(AG467," ",D467," ",N467," ",S467,T467," ",AF467,AP467," ",AQ467,AR467)</f>
        <v>20 PI 0 0 N1  C</v>
      </c>
    </row>
    <row r="468" spans="1:45" hidden="1" outlineLevel="3" x14ac:dyDescent="0.25">
      <c r="A468" s="185">
        <v>1</v>
      </c>
      <c r="B468" s="185">
        <v>5000001567</v>
      </c>
      <c r="C468" s="185" t="s">
        <v>1491</v>
      </c>
      <c r="D468" s="185" t="s">
        <v>1597</v>
      </c>
      <c r="E468" s="185">
        <v>106817.93</v>
      </c>
      <c r="F468" s="186">
        <v>42295.46</v>
      </c>
      <c r="G468" s="185">
        <v>2016.24</v>
      </c>
      <c r="H468" s="185">
        <v>0</v>
      </c>
      <c r="I468" s="185">
        <v>0</v>
      </c>
      <c r="J468" s="185">
        <v>71620</v>
      </c>
      <c r="K468" s="185">
        <v>0</v>
      </c>
      <c r="L468" s="185">
        <v>0</v>
      </c>
      <c r="M468" s="185">
        <v>0.05</v>
      </c>
      <c r="N468" s="185">
        <v>0</v>
      </c>
      <c r="O468" s="185">
        <v>0</v>
      </c>
      <c r="Q468" s="185">
        <v>0</v>
      </c>
      <c r="R468" s="185">
        <v>0.18</v>
      </c>
      <c r="S468" s="185">
        <v>0</v>
      </c>
      <c r="U468" s="185">
        <v>0</v>
      </c>
      <c r="V468" s="185">
        <v>0</v>
      </c>
      <c r="W468" s="185">
        <v>0</v>
      </c>
      <c r="Y468" s="185">
        <v>0</v>
      </c>
      <c r="Z468" s="185">
        <v>60</v>
      </c>
      <c r="AA468" s="185" t="s">
        <v>1483</v>
      </c>
      <c r="AB468" s="185">
        <v>0</v>
      </c>
      <c r="AC468" s="185">
        <v>1</v>
      </c>
      <c r="AD468" s="185">
        <v>0</v>
      </c>
      <c r="AF468" s="185" t="s">
        <v>1485</v>
      </c>
      <c r="AG468" s="185">
        <v>20</v>
      </c>
      <c r="AH468" s="185">
        <v>0</v>
      </c>
      <c r="AI468" s="185" t="s">
        <v>1598</v>
      </c>
      <c r="AJ468" s="185">
        <v>209</v>
      </c>
      <c r="AK468" s="185">
        <v>30</v>
      </c>
      <c r="AL468" s="185" t="s">
        <v>1485</v>
      </c>
      <c r="AM468" s="185">
        <v>0</v>
      </c>
      <c r="AN468" s="185">
        <v>0</v>
      </c>
      <c r="AO468" s="185">
        <v>0</v>
      </c>
      <c r="AP468" s="185">
        <v>1</v>
      </c>
      <c r="AQ468" s="185" t="str">
        <f>IF(Q468&gt;0,"F"," ")</f>
        <v xml:space="preserve"> </v>
      </c>
      <c r="AR468" s="185" t="str">
        <f>IF(R468&gt;0,"C"," ")</f>
        <v>C</v>
      </c>
      <c r="AS468" s="185" t="str">
        <f>CONCATENATE(AG468," ",D468," ",N468," ",S468,T468," ",AF468,AP468," ",AQ468,AR468)</f>
        <v>20 PI 0 0 N1  C</v>
      </c>
    </row>
    <row r="469" spans="1:45" hidden="1" outlineLevel="3" x14ac:dyDescent="0.25">
      <c r="A469" s="185">
        <v>1</v>
      </c>
      <c r="B469" s="185">
        <v>5000001737</v>
      </c>
      <c r="C469" s="185" t="s">
        <v>1491</v>
      </c>
      <c r="D469" s="185" t="s">
        <v>1597</v>
      </c>
      <c r="E469" s="185">
        <v>3300</v>
      </c>
      <c r="F469" s="186">
        <v>1644.31</v>
      </c>
      <c r="G469" s="185">
        <v>103.42</v>
      </c>
      <c r="H469" s="185">
        <v>0</v>
      </c>
      <c r="I469" s="185">
        <v>0</v>
      </c>
      <c r="J469" s="185">
        <v>42820</v>
      </c>
      <c r="K469" s="185">
        <v>0</v>
      </c>
      <c r="L469" s="185">
        <v>0</v>
      </c>
      <c r="M469" s="185">
        <v>0.08</v>
      </c>
      <c r="N469" s="185">
        <v>0</v>
      </c>
      <c r="O469" s="185">
        <v>0</v>
      </c>
      <c r="Q469" s="185">
        <v>0</v>
      </c>
      <c r="R469" s="185">
        <v>0.18</v>
      </c>
      <c r="S469" s="185">
        <v>0</v>
      </c>
      <c r="U469" s="185">
        <v>0</v>
      </c>
      <c r="V469" s="185">
        <v>0</v>
      </c>
      <c r="W469" s="185">
        <v>0</v>
      </c>
      <c r="Y469" s="185">
        <v>0</v>
      </c>
      <c r="Z469" s="185">
        <v>36</v>
      </c>
      <c r="AA469" s="185" t="s">
        <v>1483</v>
      </c>
      <c r="AB469" s="185">
        <v>0</v>
      </c>
      <c r="AC469" s="185">
        <v>1</v>
      </c>
      <c r="AD469" s="185">
        <v>0</v>
      </c>
      <c r="AF469" s="185" t="s">
        <v>1485</v>
      </c>
      <c r="AG469" s="185">
        <v>20</v>
      </c>
      <c r="AH469" s="185">
        <v>0</v>
      </c>
      <c r="AI469" s="185" t="s">
        <v>1598</v>
      </c>
      <c r="AJ469" s="185">
        <v>601</v>
      </c>
      <c r="AK469" s="185">
        <v>1</v>
      </c>
      <c r="AL469" s="185" t="s">
        <v>1485</v>
      </c>
      <c r="AM469" s="185">
        <v>0</v>
      </c>
      <c r="AN469" s="185">
        <v>0</v>
      </c>
      <c r="AO469" s="185">
        <v>0</v>
      </c>
      <c r="AP469" s="185">
        <v>1</v>
      </c>
      <c r="AQ469" s="185" t="str">
        <f>IF(Q469&gt;0,"F"," ")</f>
        <v xml:space="preserve"> </v>
      </c>
      <c r="AR469" s="185" t="str">
        <f>IF(R469&gt;0,"C"," ")</f>
        <v>C</v>
      </c>
      <c r="AS469" s="185" t="str">
        <f>CONCATENATE(AG469," ",D469," ",N469," ",S469,T469," ",AF469,AP469," ",AQ469,AR469)</f>
        <v>20 PI 0 0 N1  C</v>
      </c>
    </row>
    <row r="470" spans="1:45" hidden="1" outlineLevel="3" x14ac:dyDescent="0.25">
      <c r="A470" s="185">
        <v>1</v>
      </c>
      <c r="B470" s="185">
        <v>5000001834</v>
      </c>
      <c r="C470" s="185" t="s">
        <v>1491</v>
      </c>
      <c r="D470" s="185" t="s">
        <v>1597</v>
      </c>
      <c r="E470" s="185">
        <v>25000</v>
      </c>
      <c r="F470" s="186">
        <v>23557.01</v>
      </c>
      <c r="G470" s="185">
        <v>570.15</v>
      </c>
      <c r="H470" s="185">
        <v>0</v>
      </c>
      <c r="I470" s="185">
        <v>0</v>
      </c>
      <c r="J470" s="185">
        <v>60922</v>
      </c>
      <c r="K470" s="185">
        <v>0</v>
      </c>
      <c r="L470" s="185">
        <v>0</v>
      </c>
      <c r="M470" s="185">
        <v>4.4999999999999998E-2</v>
      </c>
      <c r="N470" s="185">
        <v>0</v>
      </c>
      <c r="O470" s="185">
        <v>0</v>
      </c>
      <c r="Q470" s="185">
        <v>0</v>
      </c>
      <c r="R470" s="185">
        <v>0.18</v>
      </c>
      <c r="S470" s="185">
        <v>0</v>
      </c>
      <c r="U470" s="185">
        <v>0</v>
      </c>
      <c r="V470" s="185">
        <v>0</v>
      </c>
      <c r="W470" s="185">
        <v>0</v>
      </c>
      <c r="Y470" s="185">
        <v>0</v>
      </c>
      <c r="Z470" s="185">
        <v>48</v>
      </c>
      <c r="AA470" s="185" t="s">
        <v>1483</v>
      </c>
      <c r="AB470" s="185">
        <v>0</v>
      </c>
      <c r="AC470" s="185">
        <v>1</v>
      </c>
      <c r="AD470" s="185">
        <v>0</v>
      </c>
      <c r="AF470" s="185" t="s">
        <v>1485</v>
      </c>
      <c r="AG470" s="185">
        <v>20</v>
      </c>
      <c r="AH470" s="185">
        <v>0</v>
      </c>
      <c r="AI470" s="185" t="s">
        <v>1598</v>
      </c>
      <c r="AJ470" s="185">
        <v>402</v>
      </c>
      <c r="AK470" s="185">
        <v>46</v>
      </c>
      <c r="AL470" s="185" t="s">
        <v>1485</v>
      </c>
      <c r="AM470" s="185">
        <v>0</v>
      </c>
      <c r="AN470" s="185">
        <v>0</v>
      </c>
      <c r="AO470" s="185">
        <v>0</v>
      </c>
      <c r="AP470" s="185">
        <v>1</v>
      </c>
      <c r="AQ470" s="185" t="str">
        <f>IF(Q470&gt;0,"F"," ")</f>
        <v xml:space="preserve"> </v>
      </c>
      <c r="AR470" s="185" t="str">
        <f>IF(R470&gt;0,"C"," ")</f>
        <v>C</v>
      </c>
      <c r="AS470" s="185" t="str">
        <f>CONCATENATE(AG470," ",D470," ",N470," ",S470,T470," ",AF470,AP470," ",AQ470,AR470)</f>
        <v>20 PI 0 0 N1  C</v>
      </c>
    </row>
    <row r="471" spans="1:45" hidden="1" outlineLevel="2" collapsed="1" x14ac:dyDescent="0.25">
      <c r="F471" s="186">
        <f>SUBTOTAL(9,F466:F470)</f>
        <v>123376.49999999999</v>
      </c>
      <c r="AS471" s="187" t="s">
        <v>1600</v>
      </c>
    </row>
    <row r="472" spans="1:45" hidden="1" outlineLevel="3" x14ac:dyDescent="0.25">
      <c r="A472" s="185">
        <v>1</v>
      </c>
      <c r="B472" s="185">
        <v>5000001710</v>
      </c>
      <c r="C472" s="185" t="s">
        <v>1491</v>
      </c>
      <c r="D472" s="185" t="s">
        <v>1601</v>
      </c>
      <c r="E472" s="185">
        <v>25000</v>
      </c>
      <c r="F472" s="186">
        <v>20852.43</v>
      </c>
      <c r="G472" s="185">
        <v>247.23</v>
      </c>
      <c r="H472" s="185">
        <v>0</v>
      </c>
      <c r="I472" s="185">
        <v>0</v>
      </c>
      <c r="J472" s="185">
        <v>102826</v>
      </c>
      <c r="K472" s="185">
        <v>0</v>
      </c>
      <c r="L472" s="185">
        <v>0</v>
      </c>
      <c r="M472" s="185">
        <v>3.5000000000000003E-2</v>
      </c>
      <c r="N472" s="185">
        <v>0</v>
      </c>
      <c r="O472" s="185">
        <v>0</v>
      </c>
      <c r="Q472" s="185">
        <v>0</v>
      </c>
      <c r="R472" s="185">
        <v>0</v>
      </c>
      <c r="S472" s="185">
        <v>0</v>
      </c>
      <c r="U472" s="185">
        <v>0</v>
      </c>
      <c r="V472" s="185">
        <v>0</v>
      </c>
      <c r="W472" s="185">
        <v>0</v>
      </c>
      <c r="Y472" s="185">
        <v>0</v>
      </c>
      <c r="Z472" s="185">
        <v>120</v>
      </c>
      <c r="AA472" s="185" t="s">
        <v>1483</v>
      </c>
      <c r="AB472" s="185">
        <v>0</v>
      </c>
      <c r="AC472" s="185">
        <v>1</v>
      </c>
      <c r="AD472" s="185">
        <v>0</v>
      </c>
      <c r="AF472" s="185" t="s">
        <v>1485</v>
      </c>
      <c r="AG472" s="185">
        <v>20</v>
      </c>
      <c r="AH472" s="185">
        <v>0</v>
      </c>
      <c r="AI472" s="185" t="s">
        <v>1598</v>
      </c>
      <c r="AJ472" s="185">
        <v>601</v>
      </c>
      <c r="AK472" s="185">
        <v>8</v>
      </c>
      <c r="AL472" s="185" t="s">
        <v>1485</v>
      </c>
      <c r="AM472" s="185">
        <v>0</v>
      </c>
      <c r="AN472" s="185">
        <v>0</v>
      </c>
      <c r="AO472" s="185">
        <v>0</v>
      </c>
      <c r="AP472" s="185">
        <v>1</v>
      </c>
      <c r="AQ472" s="185" t="str">
        <f>IF(Q472&gt;0,"F"," ")</f>
        <v xml:space="preserve"> </v>
      </c>
      <c r="AR472" s="185" t="str">
        <f>IF(R472&gt;0,"C"," ")</f>
        <v xml:space="preserve"> </v>
      </c>
      <c r="AS472" s="185" t="str">
        <f>CONCATENATE(AG472," ",D472," ",N472," ",S472,T472," ",AF472,AP472," ",AQ472,AR472)</f>
        <v xml:space="preserve">20 PS 0 0 N1   </v>
      </c>
    </row>
    <row r="473" spans="1:45" hidden="1" outlineLevel="2" collapsed="1" x14ac:dyDescent="0.25">
      <c r="F473" s="186">
        <f>SUBTOTAL(9,F472:F472)</f>
        <v>20852.43</v>
      </c>
      <c r="AS473" s="187" t="s">
        <v>1602</v>
      </c>
    </row>
    <row r="474" spans="1:45" hidden="1" outlineLevel="3" x14ac:dyDescent="0.25">
      <c r="A474" s="185">
        <v>1</v>
      </c>
      <c r="B474" s="185">
        <v>5000001680</v>
      </c>
      <c r="C474" s="185" t="s">
        <v>1491</v>
      </c>
      <c r="D474" s="185" t="s">
        <v>1601</v>
      </c>
      <c r="E474" s="185">
        <v>25000</v>
      </c>
      <c r="F474" s="186">
        <v>21029.31</v>
      </c>
      <c r="G474" s="185">
        <v>247.21</v>
      </c>
      <c r="H474" s="185">
        <v>0</v>
      </c>
      <c r="I474" s="185">
        <v>0</v>
      </c>
      <c r="J474" s="185">
        <v>102826</v>
      </c>
      <c r="K474" s="185">
        <v>0</v>
      </c>
      <c r="L474" s="185">
        <v>0</v>
      </c>
      <c r="M474" s="185">
        <v>3.5000000000000003E-2</v>
      </c>
      <c r="N474" s="185">
        <v>0</v>
      </c>
      <c r="O474" s="185">
        <v>0</v>
      </c>
      <c r="Q474" s="185">
        <v>0</v>
      </c>
      <c r="R474" s="185">
        <v>0.18</v>
      </c>
      <c r="S474" s="185">
        <v>0</v>
      </c>
      <c r="U474" s="185">
        <v>0</v>
      </c>
      <c r="V474" s="185">
        <v>0</v>
      </c>
      <c r="W474" s="185">
        <v>0</v>
      </c>
      <c r="Y474" s="185">
        <v>0</v>
      </c>
      <c r="Z474" s="185">
        <v>120</v>
      </c>
      <c r="AA474" s="185" t="s">
        <v>1483</v>
      </c>
      <c r="AB474" s="185">
        <v>0</v>
      </c>
      <c r="AC474" s="185">
        <v>1</v>
      </c>
      <c r="AD474" s="185">
        <v>0</v>
      </c>
      <c r="AF474" s="185" t="s">
        <v>1485</v>
      </c>
      <c r="AG474" s="185">
        <v>20</v>
      </c>
      <c r="AH474" s="185">
        <v>0</v>
      </c>
      <c r="AI474" s="185" t="s">
        <v>1598</v>
      </c>
      <c r="AJ474" s="185">
        <v>601</v>
      </c>
      <c r="AK474" s="185">
        <v>8</v>
      </c>
      <c r="AL474" s="185" t="s">
        <v>1485</v>
      </c>
      <c r="AM474" s="185">
        <v>0</v>
      </c>
      <c r="AN474" s="185">
        <v>0</v>
      </c>
      <c r="AO474" s="185">
        <v>0</v>
      </c>
      <c r="AP474" s="185">
        <v>1</v>
      </c>
      <c r="AQ474" s="185" t="str">
        <f>IF(Q474&gt;0,"F"," ")</f>
        <v xml:space="preserve"> </v>
      </c>
      <c r="AR474" s="185" t="str">
        <f>IF(R474&gt;0,"C"," ")</f>
        <v>C</v>
      </c>
      <c r="AS474" s="185" t="str">
        <f>CONCATENATE(AG474," ",D474," ",N474," ",S474,T474," ",AF474,AP474," ",AQ474,AR474)</f>
        <v>20 PS 0 0 N1  C</v>
      </c>
    </row>
    <row r="475" spans="1:45" hidden="1" outlineLevel="3" x14ac:dyDescent="0.25">
      <c r="A475" s="185">
        <v>1</v>
      </c>
      <c r="B475" s="185">
        <v>5000001699</v>
      </c>
      <c r="C475" s="185" t="s">
        <v>1491</v>
      </c>
      <c r="D475" s="185" t="s">
        <v>1601</v>
      </c>
      <c r="E475" s="185">
        <v>15000</v>
      </c>
      <c r="F475" s="186">
        <v>12511.64</v>
      </c>
      <c r="G475" s="185">
        <v>148.33000000000001</v>
      </c>
      <c r="H475" s="185">
        <v>0</v>
      </c>
      <c r="I475" s="185">
        <v>0</v>
      </c>
      <c r="J475" s="185">
        <v>102826</v>
      </c>
      <c r="K475" s="185">
        <v>0</v>
      </c>
      <c r="L475" s="185">
        <v>0</v>
      </c>
      <c r="M475" s="185">
        <v>3.5000000000000003E-2</v>
      </c>
      <c r="N475" s="185">
        <v>0</v>
      </c>
      <c r="O475" s="185">
        <v>0</v>
      </c>
      <c r="Q475" s="185">
        <v>0</v>
      </c>
      <c r="R475" s="185">
        <v>0.18</v>
      </c>
      <c r="S475" s="185">
        <v>0</v>
      </c>
      <c r="U475" s="185">
        <v>0</v>
      </c>
      <c r="V475" s="185">
        <v>0</v>
      </c>
      <c r="W475" s="185">
        <v>0</v>
      </c>
      <c r="Y475" s="185">
        <v>0</v>
      </c>
      <c r="Z475" s="185">
        <v>120</v>
      </c>
      <c r="AA475" s="185" t="s">
        <v>1483</v>
      </c>
      <c r="AB475" s="185">
        <v>0</v>
      </c>
      <c r="AC475" s="185">
        <v>1</v>
      </c>
      <c r="AD475" s="185">
        <v>0</v>
      </c>
      <c r="AF475" s="185" t="s">
        <v>1485</v>
      </c>
      <c r="AG475" s="185">
        <v>20</v>
      </c>
      <c r="AH475" s="185">
        <v>0</v>
      </c>
      <c r="AI475" s="185" t="s">
        <v>1598</v>
      </c>
      <c r="AJ475" s="185">
        <v>601</v>
      </c>
      <c r="AK475" s="185">
        <v>8</v>
      </c>
      <c r="AL475" s="185" t="s">
        <v>1485</v>
      </c>
      <c r="AM475" s="185">
        <v>0</v>
      </c>
      <c r="AN475" s="185">
        <v>0</v>
      </c>
      <c r="AO475" s="185">
        <v>0</v>
      </c>
      <c r="AP475" s="185">
        <v>1</v>
      </c>
      <c r="AQ475" s="185" t="str">
        <f>IF(Q475&gt;0,"F"," ")</f>
        <v xml:space="preserve"> </v>
      </c>
      <c r="AR475" s="185" t="str">
        <f>IF(R475&gt;0,"C"," ")</f>
        <v>C</v>
      </c>
      <c r="AS475" s="185" t="str">
        <f>CONCATENATE(AG475," ",D475," ",N475," ",S475,T475," ",AF475,AP475," ",AQ475,AR475)</f>
        <v>20 PS 0 0 N1  C</v>
      </c>
    </row>
    <row r="476" spans="1:45" hidden="1" outlineLevel="3" x14ac:dyDescent="0.25">
      <c r="A476" s="185">
        <v>1</v>
      </c>
      <c r="B476" s="185">
        <v>5000001702</v>
      </c>
      <c r="C476" s="185" t="s">
        <v>1491</v>
      </c>
      <c r="D476" s="185" t="s">
        <v>1601</v>
      </c>
      <c r="E476" s="185">
        <v>18750</v>
      </c>
      <c r="F476" s="186">
        <v>15586.3</v>
      </c>
      <c r="G476" s="185">
        <v>187.66</v>
      </c>
      <c r="H476" s="185">
        <v>0</v>
      </c>
      <c r="I476" s="185">
        <v>0</v>
      </c>
      <c r="J476" s="185">
        <v>102826</v>
      </c>
      <c r="K476" s="185">
        <v>0</v>
      </c>
      <c r="L476" s="185">
        <v>0</v>
      </c>
      <c r="M476" s="185">
        <v>3.5000000000000003E-2</v>
      </c>
      <c r="N476" s="185">
        <v>0</v>
      </c>
      <c r="O476" s="185">
        <v>0</v>
      </c>
      <c r="Q476" s="185">
        <v>0</v>
      </c>
      <c r="R476" s="185">
        <v>0.18</v>
      </c>
      <c r="S476" s="185">
        <v>0</v>
      </c>
      <c r="U476" s="185">
        <v>0</v>
      </c>
      <c r="V476" s="185">
        <v>0</v>
      </c>
      <c r="W476" s="185">
        <v>0</v>
      </c>
      <c r="Y476" s="185">
        <v>0</v>
      </c>
      <c r="Z476" s="185">
        <v>120</v>
      </c>
      <c r="AA476" s="185" t="s">
        <v>1483</v>
      </c>
      <c r="AB476" s="185">
        <v>0</v>
      </c>
      <c r="AC476" s="185">
        <v>1</v>
      </c>
      <c r="AD476" s="185">
        <v>0</v>
      </c>
      <c r="AF476" s="185" t="s">
        <v>1485</v>
      </c>
      <c r="AG476" s="185">
        <v>20</v>
      </c>
      <c r="AH476" s="185">
        <v>0</v>
      </c>
      <c r="AI476" s="185" t="s">
        <v>1598</v>
      </c>
      <c r="AJ476" s="185">
        <v>601</v>
      </c>
      <c r="AK476" s="185">
        <v>8</v>
      </c>
      <c r="AL476" s="185" t="s">
        <v>1485</v>
      </c>
      <c r="AM476" s="185">
        <v>0</v>
      </c>
      <c r="AN476" s="185">
        <v>0</v>
      </c>
      <c r="AO476" s="185">
        <v>0</v>
      </c>
      <c r="AP476" s="185">
        <v>1</v>
      </c>
      <c r="AQ476" s="185" t="str">
        <f>IF(Q476&gt;0,"F"," ")</f>
        <v xml:space="preserve"> </v>
      </c>
      <c r="AR476" s="185" t="str">
        <f>IF(R476&gt;0,"C"," ")</f>
        <v>C</v>
      </c>
      <c r="AS476" s="185" t="str">
        <f>CONCATENATE(AG476," ",D476," ",N476," ",S476,T476," ",AF476,AP476," ",AQ476,AR476)</f>
        <v>20 PS 0 0 N1  C</v>
      </c>
    </row>
    <row r="477" spans="1:45" hidden="1" outlineLevel="2" collapsed="1" x14ac:dyDescent="0.25">
      <c r="F477" s="186">
        <f>SUBTOTAL(9,F474:F476)</f>
        <v>49127.25</v>
      </c>
      <c r="AS477" s="187" t="s">
        <v>1603</v>
      </c>
    </row>
    <row r="478" spans="1:45" outlineLevel="1" collapsed="1" x14ac:dyDescent="0.25">
      <c r="F478" s="186">
        <f>SUBTOTAL(9,F464:F476)</f>
        <v>198068.88</v>
      </c>
      <c r="G478" s="186">
        <f>+F478</f>
        <v>198068.88</v>
      </c>
      <c r="H478" s="188">
        <f>+K478-G478</f>
        <v>0</v>
      </c>
      <c r="K478" s="186">
        <v>198068.88</v>
      </c>
      <c r="L478" s="185">
        <v>1462000</v>
      </c>
      <c r="M478" s="185" t="s">
        <v>1604</v>
      </c>
      <c r="N478" s="185">
        <v>4220000</v>
      </c>
      <c r="AG478" s="187" t="s">
        <v>1511</v>
      </c>
      <c r="AH478" s="185" t="s">
        <v>1605</v>
      </c>
    </row>
    <row r="479" spans="1:45" hidden="1" outlineLevel="3" x14ac:dyDescent="0.25">
      <c r="A479" s="185">
        <v>1</v>
      </c>
      <c r="B479" s="185">
        <v>5300002445</v>
      </c>
      <c r="C479" s="185" t="s">
        <v>1509</v>
      </c>
      <c r="D479" s="185" t="s">
        <v>1606</v>
      </c>
      <c r="E479" s="185">
        <v>189141.02</v>
      </c>
      <c r="F479" s="186">
        <v>176082.42</v>
      </c>
      <c r="G479" s="185">
        <v>1430.49</v>
      </c>
      <c r="H479" s="185">
        <v>0</v>
      </c>
      <c r="I479" s="185">
        <v>0</v>
      </c>
      <c r="J479" s="185">
        <v>111618</v>
      </c>
      <c r="K479" s="185">
        <v>0</v>
      </c>
      <c r="L479" s="185">
        <v>0</v>
      </c>
      <c r="M479" s="185">
        <v>6.5000000000000002E-2</v>
      </c>
      <c r="N479" s="185">
        <v>0</v>
      </c>
      <c r="O479" s="185">
        <v>0</v>
      </c>
      <c r="Q479" s="185">
        <v>0</v>
      </c>
      <c r="R479" s="185">
        <v>0</v>
      </c>
      <c r="S479" s="185">
        <v>0</v>
      </c>
      <c r="U479" s="185">
        <v>0</v>
      </c>
      <c r="V479" s="185">
        <v>0</v>
      </c>
      <c r="W479" s="185">
        <v>0</v>
      </c>
      <c r="Y479" s="185">
        <v>0</v>
      </c>
      <c r="Z479" s="185">
        <v>12</v>
      </c>
      <c r="AA479" s="185" t="s">
        <v>1483</v>
      </c>
      <c r="AB479" s="185">
        <v>0</v>
      </c>
      <c r="AC479" s="185">
        <v>1</v>
      </c>
      <c r="AD479" s="185">
        <v>0</v>
      </c>
      <c r="AF479" s="185" t="s">
        <v>1485</v>
      </c>
      <c r="AG479" s="185">
        <v>24</v>
      </c>
      <c r="AH479" s="185">
        <v>0</v>
      </c>
      <c r="AI479" s="185" t="s">
        <v>1607</v>
      </c>
      <c r="AJ479" s="185">
        <v>503</v>
      </c>
      <c r="AK479" s="185">
        <v>29</v>
      </c>
      <c r="AL479" s="185" t="s">
        <v>1485</v>
      </c>
      <c r="AM479" s="185">
        <v>0</v>
      </c>
      <c r="AN479" s="185">
        <v>0</v>
      </c>
      <c r="AO479" s="185">
        <v>2</v>
      </c>
      <c r="AP479" s="185">
        <v>1</v>
      </c>
      <c r="AQ479" s="185" t="str">
        <f>IF(Q479&gt;0,"F"," ")</f>
        <v xml:space="preserve"> </v>
      </c>
      <c r="AR479" s="185" t="str">
        <f>IF(R479&gt;0,"C"," ")</f>
        <v xml:space="preserve"> </v>
      </c>
      <c r="AS479" s="185" t="str">
        <f>CONCATENATE(AG479," ",D479," ",N479," ",S479,T479," ",AF479,AP479," ",AQ479,AR479)</f>
        <v xml:space="preserve">24 L2 0 0 N1   </v>
      </c>
    </row>
    <row r="480" spans="1:45" hidden="1" outlineLevel="3" x14ac:dyDescent="0.25">
      <c r="A480" s="185">
        <v>1</v>
      </c>
      <c r="B480" s="185">
        <v>5300009256</v>
      </c>
      <c r="C480" s="185" t="s">
        <v>1509</v>
      </c>
      <c r="D480" s="185" t="s">
        <v>1606</v>
      </c>
      <c r="E480" s="185">
        <v>3000000</v>
      </c>
      <c r="F480" s="186">
        <v>2733333.28</v>
      </c>
      <c r="G480" s="185">
        <v>16666.669999999998</v>
      </c>
      <c r="H480" s="185">
        <v>0</v>
      </c>
      <c r="I480" s="185">
        <v>0</v>
      </c>
      <c r="J480" s="185">
        <v>51522</v>
      </c>
      <c r="K480" s="185">
        <v>0</v>
      </c>
      <c r="L480" s="185">
        <v>0</v>
      </c>
      <c r="M480" s="185">
        <v>4.7500000000000001E-2</v>
      </c>
      <c r="N480" s="185">
        <v>0</v>
      </c>
      <c r="O480" s="185">
        <v>0</v>
      </c>
      <c r="Q480" s="185">
        <v>0</v>
      </c>
      <c r="R480" s="185">
        <v>0</v>
      </c>
      <c r="S480" s="185">
        <v>0</v>
      </c>
      <c r="U480" s="185">
        <v>0</v>
      </c>
      <c r="V480" s="185">
        <v>0</v>
      </c>
      <c r="W480" s="185">
        <v>0</v>
      </c>
      <c r="Y480" s="185">
        <v>0</v>
      </c>
      <c r="Z480" s="185">
        <v>60</v>
      </c>
      <c r="AA480" s="185" t="s">
        <v>1483</v>
      </c>
      <c r="AB480" s="185">
        <v>0</v>
      </c>
      <c r="AC480" s="185">
        <v>1</v>
      </c>
      <c r="AD480" s="185">
        <v>1</v>
      </c>
      <c r="AF480" s="185" t="s">
        <v>1485</v>
      </c>
      <c r="AG480" s="185">
        <v>24</v>
      </c>
      <c r="AH480" s="185">
        <v>0</v>
      </c>
      <c r="AI480" s="185" t="s">
        <v>1607</v>
      </c>
      <c r="AJ480" s="185">
        <v>502</v>
      </c>
      <c r="AK480" s="185">
        <v>11</v>
      </c>
      <c r="AL480" s="185" t="s">
        <v>1485</v>
      </c>
      <c r="AM480" s="185">
        <v>0</v>
      </c>
      <c r="AN480" s="185">
        <v>0</v>
      </c>
      <c r="AO480" s="185">
        <v>2</v>
      </c>
      <c r="AP480" s="185">
        <v>1</v>
      </c>
      <c r="AQ480" s="185" t="str">
        <f>IF(Q480&gt;0,"F"," ")</f>
        <v xml:space="preserve"> </v>
      </c>
      <c r="AR480" s="185" t="str">
        <f>IF(R480&gt;0,"C"," ")</f>
        <v xml:space="preserve"> </v>
      </c>
      <c r="AS480" s="185" t="str">
        <f>CONCATENATE(AG480," ",D480," ",N480," ",S480,T480," ",AF480,AP480," ",AQ480,AR480)</f>
        <v xml:space="preserve">24 L2 0 0 N1   </v>
      </c>
    </row>
    <row r="481" spans="1:45" hidden="1" outlineLevel="2" collapsed="1" x14ac:dyDescent="0.25">
      <c r="F481" s="186">
        <f>SUBTOTAL(9,F479:F480)</f>
        <v>2909415.6999999997</v>
      </c>
      <c r="AS481" s="187" t="s">
        <v>1608</v>
      </c>
    </row>
    <row r="482" spans="1:45" hidden="1" outlineLevel="3" x14ac:dyDescent="0.25">
      <c r="A482" s="185">
        <v>1</v>
      </c>
      <c r="B482" s="185">
        <v>5300000140</v>
      </c>
      <c r="C482" s="185" t="s">
        <v>1508</v>
      </c>
      <c r="D482" s="185" t="s">
        <v>1606</v>
      </c>
      <c r="E482" s="185">
        <v>760000</v>
      </c>
      <c r="F482" s="186">
        <v>474000</v>
      </c>
      <c r="G482" s="185">
        <v>2750</v>
      </c>
      <c r="H482" s="185">
        <v>0</v>
      </c>
      <c r="I482" s="185">
        <v>0</v>
      </c>
      <c r="J482" s="185">
        <v>120118</v>
      </c>
      <c r="K482" s="185">
        <v>0</v>
      </c>
      <c r="L482" s="185">
        <v>0</v>
      </c>
      <c r="M482" s="185">
        <v>6.25E-2</v>
      </c>
      <c r="N482" s="185">
        <v>100</v>
      </c>
      <c r="O482" s="185">
        <v>0.01</v>
      </c>
      <c r="P482" s="185" t="s">
        <v>1514</v>
      </c>
      <c r="Q482" s="185">
        <v>0.05</v>
      </c>
      <c r="R482" s="185">
        <v>0</v>
      </c>
      <c r="S482" s="185">
        <v>0</v>
      </c>
      <c r="U482" s="185">
        <v>0</v>
      </c>
      <c r="V482" s="185">
        <v>0</v>
      </c>
      <c r="W482" s="185">
        <v>0</v>
      </c>
      <c r="Y482" s="185">
        <v>5.2499999999999998E-2</v>
      </c>
      <c r="Z482" s="185">
        <v>36</v>
      </c>
      <c r="AA482" s="185" t="s">
        <v>1483</v>
      </c>
      <c r="AB482" s="185">
        <v>0</v>
      </c>
      <c r="AC482" s="185">
        <v>1</v>
      </c>
      <c r="AD482" s="185">
        <v>1</v>
      </c>
      <c r="AF482" s="185" t="s">
        <v>1485</v>
      </c>
      <c r="AG482" s="185">
        <v>24</v>
      </c>
      <c r="AH482" s="185">
        <v>0</v>
      </c>
      <c r="AI482" s="185" t="s">
        <v>1607</v>
      </c>
      <c r="AJ482" s="185">
        <v>504</v>
      </c>
      <c r="AK482" s="185">
        <v>28</v>
      </c>
      <c r="AL482" s="185" t="s">
        <v>1485</v>
      </c>
      <c r="AM482" s="185">
        <v>0</v>
      </c>
      <c r="AN482" s="185">
        <v>0</v>
      </c>
      <c r="AO482" s="185">
        <v>2</v>
      </c>
      <c r="AP482" s="185">
        <v>1</v>
      </c>
      <c r="AQ482" s="185" t="str">
        <f>IF(Q482&gt;0,"F"," ")</f>
        <v>F</v>
      </c>
      <c r="AR482" s="185" t="str">
        <f>IF(R482&gt;0,"C"," ")</f>
        <v xml:space="preserve"> </v>
      </c>
      <c r="AS482" s="185" t="str">
        <f>CONCATENATE(AG482," ",D482," ",N482," ",S482,T482," ",AF482,AP482," ",AQ482,AR482)</f>
        <v xml:space="preserve">24 L2 100 0 N1 F </v>
      </c>
    </row>
    <row r="483" spans="1:45" hidden="1" outlineLevel="3" x14ac:dyDescent="0.25">
      <c r="A483" s="185">
        <v>1</v>
      </c>
      <c r="B483" s="185">
        <v>5300000159</v>
      </c>
      <c r="C483" s="185" t="s">
        <v>1508</v>
      </c>
      <c r="D483" s="185" t="s">
        <v>1606</v>
      </c>
      <c r="E483" s="185">
        <v>400000</v>
      </c>
      <c r="F483" s="186">
        <v>258375</v>
      </c>
      <c r="G483" s="185">
        <v>1375</v>
      </c>
      <c r="H483" s="185">
        <v>0</v>
      </c>
      <c r="I483" s="185">
        <v>0</v>
      </c>
      <c r="J483" s="185">
        <v>120118</v>
      </c>
      <c r="K483" s="185">
        <v>0</v>
      </c>
      <c r="L483" s="185">
        <v>0</v>
      </c>
      <c r="M483" s="185">
        <v>6.25E-2</v>
      </c>
      <c r="N483" s="185">
        <v>100</v>
      </c>
      <c r="O483" s="185">
        <v>0.01</v>
      </c>
      <c r="P483" s="185" t="s">
        <v>1514</v>
      </c>
      <c r="Q483" s="185">
        <v>0.05</v>
      </c>
      <c r="R483" s="185">
        <v>0</v>
      </c>
      <c r="S483" s="185">
        <v>0</v>
      </c>
      <c r="U483" s="185">
        <v>0</v>
      </c>
      <c r="V483" s="185">
        <v>0</v>
      </c>
      <c r="W483" s="185">
        <v>0</v>
      </c>
      <c r="Y483" s="185">
        <v>5.2499999999999998E-2</v>
      </c>
      <c r="Z483" s="185">
        <v>36</v>
      </c>
      <c r="AA483" s="185" t="s">
        <v>1483</v>
      </c>
      <c r="AB483" s="185">
        <v>0</v>
      </c>
      <c r="AC483" s="185">
        <v>1</v>
      </c>
      <c r="AD483" s="185">
        <v>1</v>
      </c>
      <c r="AF483" s="185" t="s">
        <v>1485</v>
      </c>
      <c r="AG483" s="185">
        <v>24</v>
      </c>
      <c r="AH483" s="185">
        <v>0</v>
      </c>
      <c r="AI483" s="185" t="s">
        <v>1607</v>
      </c>
      <c r="AJ483" s="185">
        <v>504</v>
      </c>
      <c r="AK483" s="185">
        <v>26</v>
      </c>
      <c r="AL483" s="185" t="s">
        <v>1485</v>
      </c>
      <c r="AM483" s="185">
        <v>0</v>
      </c>
      <c r="AN483" s="185">
        <v>0</v>
      </c>
      <c r="AO483" s="185">
        <v>2</v>
      </c>
      <c r="AP483" s="185">
        <v>1</v>
      </c>
      <c r="AQ483" s="185" t="str">
        <f>IF(Q483&gt;0,"F"," ")</f>
        <v>F</v>
      </c>
      <c r="AR483" s="185" t="str">
        <f>IF(R483&gt;0,"C"," ")</f>
        <v xml:space="preserve"> </v>
      </c>
      <c r="AS483" s="185" t="str">
        <f>CONCATENATE(AG483," ",D483," ",N483," ",S483,T483," ",AF483,AP483," ",AQ483,AR483)</f>
        <v xml:space="preserve">24 L2 100 0 N1 F </v>
      </c>
    </row>
    <row r="484" spans="1:45" hidden="1" outlineLevel="3" x14ac:dyDescent="0.25">
      <c r="A484" s="185">
        <v>1</v>
      </c>
      <c r="B484" s="185">
        <v>5300000167</v>
      </c>
      <c r="C484" s="185" t="s">
        <v>1508</v>
      </c>
      <c r="D484" s="185" t="s">
        <v>1606</v>
      </c>
      <c r="E484" s="185">
        <v>400000</v>
      </c>
      <c r="F484" s="186">
        <v>258375</v>
      </c>
      <c r="G484" s="185">
        <v>1375</v>
      </c>
      <c r="H484" s="185">
        <v>0</v>
      </c>
      <c r="I484" s="185">
        <v>0</v>
      </c>
      <c r="J484" s="185">
        <v>120118</v>
      </c>
      <c r="K484" s="185">
        <v>0</v>
      </c>
      <c r="L484" s="185">
        <v>0</v>
      </c>
      <c r="M484" s="185">
        <v>6.25E-2</v>
      </c>
      <c r="N484" s="185">
        <v>100</v>
      </c>
      <c r="O484" s="185">
        <v>0.01</v>
      </c>
      <c r="P484" s="185" t="s">
        <v>1514</v>
      </c>
      <c r="Q484" s="185">
        <v>0.05</v>
      </c>
      <c r="R484" s="185">
        <v>0</v>
      </c>
      <c r="S484" s="185">
        <v>0</v>
      </c>
      <c r="U484" s="185">
        <v>0</v>
      </c>
      <c r="V484" s="185">
        <v>0</v>
      </c>
      <c r="W484" s="185">
        <v>0</v>
      </c>
      <c r="Y484" s="185">
        <v>5.2499999999999998E-2</v>
      </c>
      <c r="Z484" s="185">
        <v>36</v>
      </c>
      <c r="AA484" s="185" t="s">
        <v>1483</v>
      </c>
      <c r="AB484" s="185">
        <v>0</v>
      </c>
      <c r="AC484" s="185">
        <v>1</v>
      </c>
      <c r="AD484" s="185">
        <v>1</v>
      </c>
      <c r="AF484" s="185" t="s">
        <v>1485</v>
      </c>
      <c r="AG484" s="185">
        <v>24</v>
      </c>
      <c r="AH484" s="185">
        <v>0</v>
      </c>
      <c r="AI484" s="185" t="s">
        <v>1607</v>
      </c>
      <c r="AJ484" s="185">
        <v>504</v>
      </c>
      <c r="AK484" s="185">
        <v>28</v>
      </c>
      <c r="AL484" s="185" t="s">
        <v>1485</v>
      </c>
      <c r="AM484" s="185">
        <v>0</v>
      </c>
      <c r="AN484" s="185">
        <v>0</v>
      </c>
      <c r="AO484" s="185">
        <v>2</v>
      </c>
      <c r="AP484" s="185">
        <v>1</v>
      </c>
      <c r="AQ484" s="185" t="str">
        <f>IF(Q484&gt;0,"F"," ")</f>
        <v>F</v>
      </c>
      <c r="AR484" s="185" t="str">
        <f>IF(R484&gt;0,"C"," ")</f>
        <v xml:space="preserve"> </v>
      </c>
      <c r="AS484" s="185" t="str">
        <f>CONCATENATE(AG484," ",D484," ",N484," ",S484,T484," ",AF484,AP484," ",AQ484,AR484)</f>
        <v xml:space="preserve">24 L2 100 0 N1 F </v>
      </c>
    </row>
    <row r="485" spans="1:45" hidden="1" outlineLevel="3" x14ac:dyDescent="0.25">
      <c r="A485" s="185">
        <v>1</v>
      </c>
      <c r="B485" s="185">
        <v>5300009830</v>
      </c>
      <c r="C485" s="185" t="s">
        <v>1565</v>
      </c>
      <c r="D485" s="185" t="s">
        <v>1606</v>
      </c>
      <c r="E485" s="185">
        <v>750000</v>
      </c>
      <c r="F485" s="186">
        <v>750000</v>
      </c>
      <c r="G485" s="185">
        <v>0</v>
      </c>
      <c r="H485" s="185">
        <v>0</v>
      </c>
      <c r="I485" s="185">
        <v>0</v>
      </c>
      <c r="J485" s="185">
        <v>82919</v>
      </c>
      <c r="K485" s="185">
        <v>0</v>
      </c>
      <c r="L485" s="185">
        <v>0</v>
      </c>
      <c r="M485" s="185">
        <v>5.7500000000000002E-2</v>
      </c>
      <c r="N485" s="185">
        <v>100</v>
      </c>
      <c r="O485" s="185">
        <v>5.0000000000000001E-3</v>
      </c>
      <c r="P485" s="185" t="s">
        <v>1514</v>
      </c>
      <c r="Q485" s="185">
        <v>0.05</v>
      </c>
      <c r="R485" s="185">
        <v>0</v>
      </c>
      <c r="S485" s="185">
        <v>0</v>
      </c>
      <c r="U485" s="185">
        <v>0</v>
      </c>
      <c r="V485" s="185">
        <v>0</v>
      </c>
      <c r="W485" s="185">
        <v>0</v>
      </c>
      <c r="Y485" s="185">
        <v>5.2499999999999998E-2</v>
      </c>
      <c r="Z485" s="185">
        <v>12</v>
      </c>
      <c r="AA485" s="185" t="s">
        <v>1483</v>
      </c>
      <c r="AB485" s="185">
        <v>0</v>
      </c>
      <c r="AC485" s="185">
        <v>1</v>
      </c>
      <c r="AD485" s="185">
        <v>2</v>
      </c>
      <c r="AF485" s="185" t="s">
        <v>1485</v>
      </c>
      <c r="AG485" s="185">
        <v>24</v>
      </c>
      <c r="AH485" s="185">
        <v>0</v>
      </c>
      <c r="AI485" s="185" t="s">
        <v>1607</v>
      </c>
      <c r="AJ485" s="185">
        <v>503</v>
      </c>
      <c r="AK485" s="185">
        <v>27</v>
      </c>
      <c r="AL485" s="185" t="s">
        <v>1485</v>
      </c>
      <c r="AM485" s="185">
        <v>0</v>
      </c>
      <c r="AN485" s="185">
        <v>0</v>
      </c>
      <c r="AO485" s="185">
        <v>2</v>
      </c>
      <c r="AP485" s="185">
        <v>1</v>
      </c>
      <c r="AQ485" s="185" t="str">
        <f>IF(Q485&gt;0,"F"," ")</f>
        <v>F</v>
      </c>
      <c r="AR485" s="185" t="str">
        <f>IF(R485&gt;0,"C"," ")</f>
        <v xml:space="preserve"> </v>
      </c>
      <c r="AS485" s="185" t="str">
        <f>CONCATENATE(AG485," ",D485," ",N485," ",S485,T485," ",AF485,AP485," ",AQ485,AR485)</f>
        <v xml:space="preserve">24 L2 100 0 N1 F </v>
      </c>
    </row>
    <row r="486" spans="1:45" hidden="1" outlineLevel="2" collapsed="1" x14ac:dyDescent="0.25">
      <c r="F486" s="186">
        <f>SUBTOTAL(9,F482:F485)</f>
        <v>1740750</v>
      </c>
      <c r="AS486" s="187" t="s">
        <v>1609</v>
      </c>
    </row>
    <row r="487" spans="1:45" hidden="1" outlineLevel="3" x14ac:dyDescent="0.25">
      <c r="A487" s="185">
        <v>1</v>
      </c>
      <c r="B487" s="185">
        <v>5300006831</v>
      </c>
      <c r="C487" s="185" t="s">
        <v>1491</v>
      </c>
      <c r="D487" s="185" t="s">
        <v>1606</v>
      </c>
      <c r="E487" s="185">
        <v>593119</v>
      </c>
      <c r="F487" s="186">
        <v>93119</v>
      </c>
      <c r="G487" s="185">
        <v>0</v>
      </c>
      <c r="H487" s="185">
        <v>0</v>
      </c>
      <c r="I487" s="185">
        <v>0</v>
      </c>
      <c r="J487" s="185">
        <v>92818</v>
      </c>
      <c r="K487" s="185">
        <v>0</v>
      </c>
      <c r="L487" s="185">
        <v>0</v>
      </c>
      <c r="M487" s="185">
        <v>6.25E-2</v>
      </c>
      <c r="N487" s="185">
        <v>100</v>
      </c>
      <c r="O487" s="185">
        <v>0.01</v>
      </c>
      <c r="P487" s="185" t="s">
        <v>1514</v>
      </c>
      <c r="Q487" s="185">
        <v>0.06</v>
      </c>
      <c r="R487" s="185">
        <v>0</v>
      </c>
      <c r="S487" s="185">
        <v>0</v>
      </c>
      <c r="U487" s="185">
        <v>0</v>
      </c>
      <c r="V487" s="185">
        <v>0</v>
      </c>
      <c r="W487" s="185">
        <v>0</v>
      </c>
      <c r="Y487" s="185">
        <v>5.2499999999999998E-2</v>
      </c>
      <c r="Z487" s="185">
        <v>12</v>
      </c>
      <c r="AA487" s="185" t="s">
        <v>1483</v>
      </c>
      <c r="AB487" s="185">
        <v>0</v>
      </c>
      <c r="AC487" s="185">
        <v>1</v>
      </c>
      <c r="AD487" s="185">
        <v>2</v>
      </c>
      <c r="AF487" s="185" t="s">
        <v>1485</v>
      </c>
      <c r="AG487" s="185">
        <v>24</v>
      </c>
      <c r="AH487" s="185">
        <v>0</v>
      </c>
      <c r="AI487" s="185" t="s">
        <v>1607</v>
      </c>
      <c r="AJ487" s="185">
        <v>504</v>
      </c>
      <c r="AK487" s="185">
        <v>28</v>
      </c>
      <c r="AL487" s="185" t="s">
        <v>1485</v>
      </c>
      <c r="AM487" s="185">
        <v>0</v>
      </c>
      <c r="AN487" s="185">
        <v>0</v>
      </c>
      <c r="AO487" s="185">
        <v>2</v>
      </c>
      <c r="AP487" s="185">
        <v>3</v>
      </c>
      <c r="AQ487" s="185" t="str">
        <f>IF(Q487&gt;0,"F"," ")</f>
        <v>F</v>
      </c>
      <c r="AR487" s="185" t="str">
        <f>IF(R487&gt;0,"C"," ")</f>
        <v xml:space="preserve"> </v>
      </c>
      <c r="AS487" s="185" t="str">
        <f>CONCATENATE(AG487," ",D487," ",N487," ",S487,T487," ",AF487,AP487," ",AQ487,AR487)</f>
        <v xml:space="preserve">24 L2 100 0 N3 F </v>
      </c>
    </row>
    <row r="488" spans="1:45" hidden="1" outlineLevel="2" collapsed="1" x14ac:dyDescent="0.25">
      <c r="F488" s="186">
        <f>SUBTOTAL(9,F487:F487)</f>
        <v>93119</v>
      </c>
      <c r="AS488" s="187" t="s">
        <v>1610</v>
      </c>
    </row>
    <row r="489" spans="1:45" hidden="1" outlineLevel="3" x14ac:dyDescent="0.25">
      <c r="A489" s="185">
        <v>1</v>
      </c>
      <c r="B489" s="185">
        <v>5300000698</v>
      </c>
      <c r="C489" s="185" t="s">
        <v>1508</v>
      </c>
      <c r="D489" s="185" t="s">
        <v>1606</v>
      </c>
      <c r="E489" s="185">
        <v>1260000</v>
      </c>
      <c r="F489" s="186">
        <v>171157.02</v>
      </c>
      <c r="G489" s="185">
        <v>1500</v>
      </c>
      <c r="H489" s="185">
        <v>0</v>
      </c>
      <c r="I489" s="185">
        <v>0</v>
      </c>
      <c r="J489" s="185">
        <v>61516</v>
      </c>
      <c r="K489" s="185">
        <v>0</v>
      </c>
      <c r="L489" s="185">
        <v>0</v>
      </c>
      <c r="M489" s="185">
        <v>6.25E-2</v>
      </c>
      <c r="N489" s="185">
        <v>100</v>
      </c>
      <c r="O489" s="185">
        <v>0.01</v>
      </c>
      <c r="P489" s="185" t="s">
        <v>1514</v>
      </c>
      <c r="Q489" s="185">
        <v>0.06</v>
      </c>
      <c r="R489" s="185">
        <v>0</v>
      </c>
      <c r="S489" s="185">
        <v>0</v>
      </c>
      <c r="U489" s="185">
        <v>0</v>
      </c>
      <c r="V489" s="185">
        <v>0</v>
      </c>
      <c r="W489" s="185">
        <v>0</v>
      </c>
      <c r="Y489" s="185">
        <v>5.2499999999999998E-2</v>
      </c>
      <c r="Z489" s="185">
        <v>4</v>
      </c>
      <c r="AA489" s="185" t="s">
        <v>1483</v>
      </c>
      <c r="AB489" s="185">
        <v>0</v>
      </c>
      <c r="AC489" s="185">
        <v>1</v>
      </c>
      <c r="AD489" s="185">
        <v>1</v>
      </c>
      <c r="AF489" s="185" t="s">
        <v>1485</v>
      </c>
      <c r="AG489" s="185">
        <v>24</v>
      </c>
      <c r="AH489" s="185">
        <v>0</v>
      </c>
      <c r="AI489" s="185" t="s">
        <v>1607</v>
      </c>
      <c r="AJ489" s="185">
        <v>503</v>
      </c>
      <c r="AK489" s="185">
        <v>29</v>
      </c>
      <c r="AL489" s="185" t="s">
        <v>1485</v>
      </c>
      <c r="AM489" s="185">
        <v>0</v>
      </c>
      <c r="AN489" s="185">
        <v>0</v>
      </c>
      <c r="AO489" s="185">
        <v>2</v>
      </c>
      <c r="AP489" s="185">
        <v>5</v>
      </c>
      <c r="AQ489" s="185" t="str">
        <f>IF(Q489&gt;0,"F"," ")</f>
        <v>F</v>
      </c>
      <c r="AR489" s="185" t="str">
        <f>IF(R489&gt;0,"C"," ")</f>
        <v xml:space="preserve"> </v>
      </c>
      <c r="AS489" s="185" t="str">
        <f>CONCATENATE(AG489," ",D489," ",N489," ",S489,T489," ",AF489,AP489," ",AQ489,AR489)</f>
        <v xml:space="preserve">24 L2 100 0 N5 F </v>
      </c>
    </row>
    <row r="490" spans="1:45" hidden="1" outlineLevel="2" collapsed="1" x14ac:dyDescent="0.25">
      <c r="F490" s="186">
        <f>SUBTOTAL(9,F489:F489)</f>
        <v>171157.02</v>
      </c>
      <c r="AS490" s="187" t="s">
        <v>1611</v>
      </c>
    </row>
    <row r="491" spans="1:45" outlineLevel="1" collapsed="1" x14ac:dyDescent="0.25">
      <c r="F491" s="186">
        <f>SUBTOTAL(9,F479:F489)</f>
        <v>4914441.7199999988</v>
      </c>
      <c r="G491" s="186">
        <f>+F491+F497+F540+F546+F652+F718+F736+F743+F750+F756+F763+F766+F801+F808+F814+F817</f>
        <v>282170082.01999998</v>
      </c>
      <c r="H491" s="188">
        <f>+K491-G491</f>
        <v>0</v>
      </c>
      <c r="K491" s="186">
        <v>282170082.01999998</v>
      </c>
      <c r="L491" s="185">
        <v>1441000</v>
      </c>
      <c r="M491" s="185" t="s">
        <v>1612</v>
      </c>
      <c r="AG491" s="187" t="s">
        <v>1613</v>
      </c>
      <c r="AH491" s="185" t="s">
        <v>1614</v>
      </c>
    </row>
    <row r="492" spans="1:45" hidden="1" outlineLevel="3" x14ac:dyDescent="0.25">
      <c r="A492" s="185">
        <v>1</v>
      </c>
      <c r="B492" s="185">
        <v>5400004539</v>
      </c>
      <c r="C492" s="185" t="s">
        <v>1495</v>
      </c>
      <c r="D492" s="185" t="s">
        <v>1615</v>
      </c>
      <c r="E492" s="185">
        <v>2000000</v>
      </c>
      <c r="F492" s="186">
        <v>669821.17000000004</v>
      </c>
      <c r="G492" s="185">
        <v>0</v>
      </c>
      <c r="H492" s="185">
        <v>0</v>
      </c>
      <c r="I492" s="185">
        <v>0</v>
      </c>
      <c r="J492" s="185">
        <v>121518</v>
      </c>
      <c r="K492" s="185">
        <v>0</v>
      </c>
      <c r="L492" s="185">
        <v>0</v>
      </c>
      <c r="M492" s="185">
        <v>6.7500000000000004E-2</v>
      </c>
      <c r="N492" s="185">
        <v>100</v>
      </c>
      <c r="O492" s="185">
        <v>1.4999999999999999E-2</v>
      </c>
      <c r="P492" s="185" t="s">
        <v>1514</v>
      </c>
      <c r="Q492" s="185">
        <v>5.5E-2</v>
      </c>
      <c r="R492" s="185">
        <v>0</v>
      </c>
      <c r="S492" s="185">
        <v>0</v>
      </c>
      <c r="U492" s="185">
        <v>0</v>
      </c>
      <c r="V492" s="185">
        <v>0</v>
      </c>
      <c r="W492" s="185">
        <v>0</v>
      </c>
      <c r="Y492" s="185">
        <v>5.2499999999999998E-2</v>
      </c>
      <c r="Z492" s="185">
        <v>12</v>
      </c>
      <c r="AA492" s="185" t="s">
        <v>1483</v>
      </c>
      <c r="AB492" s="185">
        <v>0</v>
      </c>
      <c r="AC492" s="185">
        <v>1</v>
      </c>
      <c r="AD492" s="185">
        <v>2</v>
      </c>
      <c r="AF492" s="185" t="s">
        <v>1485</v>
      </c>
      <c r="AG492" s="185">
        <v>26</v>
      </c>
      <c r="AH492" s="185">
        <v>0</v>
      </c>
      <c r="AI492" s="185" t="s">
        <v>1616</v>
      </c>
      <c r="AJ492" s="185">
        <v>509</v>
      </c>
      <c r="AK492" s="185">
        <v>11</v>
      </c>
      <c r="AL492" s="185" t="s">
        <v>1485</v>
      </c>
      <c r="AM492" s="185">
        <v>0</v>
      </c>
      <c r="AN492" s="185">
        <v>0</v>
      </c>
      <c r="AO492" s="185">
        <v>2</v>
      </c>
      <c r="AP492" s="185">
        <v>1</v>
      </c>
      <c r="AQ492" s="185" t="str">
        <f>IF(Q492&gt;0,"F"," ")</f>
        <v>F</v>
      </c>
      <c r="AR492" s="185" t="str">
        <f>IF(R492&gt;0,"C"," ")</f>
        <v xml:space="preserve"> </v>
      </c>
      <c r="AS492" s="185" t="str">
        <f>CONCATENATE(AG492," ",D492," ",N492," ",S492,T492," ",AF492,AP492," ",AQ492,AR492)</f>
        <v xml:space="preserve">26 C6 100 0 N1 F </v>
      </c>
    </row>
    <row r="493" spans="1:45" hidden="1" outlineLevel="3" x14ac:dyDescent="0.25">
      <c r="A493" s="185">
        <v>1</v>
      </c>
      <c r="B493" s="185">
        <v>5400006094</v>
      </c>
      <c r="C493" s="185" t="s">
        <v>1561</v>
      </c>
      <c r="D493" s="185" t="s">
        <v>1615</v>
      </c>
      <c r="E493" s="185">
        <v>3500000</v>
      </c>
      <c r="F493" s="186">
        <v>3499474.96</v>
      </c>
      <c r="G493" s="185">
        <v>0</v>
      </c>
      <c r="H493" s="185">
        <v>0</v>
      </c>
      <c r="I493" s="185">
        <v>0</v>
      </c>
      <c r="J493" s="185">
        <v>123118</v>
      </c>
      <c r="K493" s="185">
        <v>0</v>
      </c>
      <c r="L493" s="185">
        <v>0</v>
      </c>
      <c r="M493" s="185">
        <v>6.25E-2</v>
      </c>
      <c r="N493" s="185">
        <v>100</v>
      </c>
      <c r="O493" s="185">
        <v>0.01</v>
      </c>
      <c r="P493" s="185" t="s">
        <v>1514</v>
      </c>
      <c r="Q493" s="185">
        <v>4.4999999999999998E-2</v>
      </c>
      <c r="R493" s="185">
        <v>0</v>
      </c>
      <c r="S493" s="185">
        <v>0</v>
      </c>
      <c r="U493" s="185">
        <v>0</v>
      </c>
      <c r="V493" s="185">
        <v>0</v>
      </c>
      <c r="W493" s="185">
        <v>0</v>
      </c>
      <c r="Y493" s="185">
        <v>5.2499999999999998E-2</v>
      </c>
      <c r="Z493" s="185">
        <v>12</v>
      </c>
      <c r="AA493" s="185" t="s">
        <v>1483</v>
      </c>
      <c r="AB493" s="185">
        <v>0</v>
      </c>
      <c r="AC493" s="185">
        <v>1</v>
      </c>
      <c r="AD493" s="185">
        <v>2</v>
      </c>
      <c r="AF493" s="185" t="s">
        <v>1485</v>
      </c>
      <c r="AG493" s="185">
        <v>26</v>
      </c>
      <c r="AH493" s="185">
        <v>0</v>
      </c>
      <c r="AI493" s="185" t="s">
        <v>1616</v>
      </c>
      <c r="AJ493" s="185">
        <v>518</v>
      </c>
      <c r="AK493" s="185">
        <v>11</v>
      </c>
      <c r="AL493" s="185" t="s">
        <v>1485</v>
      </c>
      <c r="AM493" s="185">
        <v>0</v>
      </c>
      <c r="AN493" s="185">
        <v>0</v>
      </c>
      <c r="AO493" s="185">
        <v>2</v>
      </c>
      <c r="AP493" s="185">
        <v>1</v>
      </c>
      <c r="AQ493" s="185" t="str">
        <f>IF(Q493&gt;0,"F"," ")</f>
        <v>F</v>
      </c>
      <c r="AR493" s="185" t="str">
        <f>IF(R493&gt;0,"C"," ")</f>
        <v xml:space="preserve"> </v>
      </c>
      <c r="AS493" s="185" t="str">
        <f>CONCATENATE(AG493," ",D493," ",N493," ",S493,T493," ",AF493,AP493," ",AQ493,AR493)</f>
        <v xml:space="preserve">26 C6 100 0 N1 F </v>
      </c>
    </row>
    <row r="494" spans="1:45" hidden="1" outlineLevel="3" x14ac:dyDescent="0.25">
      <c r="A494" s="185">
        <v>1</v>
      </c>
      <c r="B494" s="185">
        <v>5400010113</v>
      </c>
      <c r="C494" s="185" t="s">
        <v>1491</v>
      </c>
      <c r="D494" s="185" t="s">
        <v>1615</v>
      </c>
      <c r="E494" s="185">
        <v>448000</v>
      </c>
      <c r="F494" s="186">
        <v>113139.44</v>
      </c>
      <c r="G494" s="185">
        <v>0</v>
      </c>
      <c r="H494" s="185">
        <v>0</v>
      </c>
      <c r="I494" s="185">
        <v>0</v>
      </c>
      <c r="J494" s="185">
        <v>40419</v>
      </c>
      <c r="K494" s="185">
        <v>0</v>
      </c>
      <c r="L494" s="185">
        <v>0</v>
      </c>
      <c r="M494" s="185">
        <v>7.2499999999999995E-2</v>
      </c>
      <c r="N494" s="185">
        <v>100</v>
      </c>
      <c r="O494" s="185">
        <v>0.02</v>
      </c>
      <c r="P494" s="185" t="s">
        <v>1514</v>
      </c>
      <c r="Q494" s="185">
        <v>0.06</v>
      </c>
      <c r="R494" s="185">
        <v>0</v>
      </c>
      <c r="S494" s="185">
        <v>0</v>
      </c>
      <c r="U494" s="185">
        <v>0</v>
      </c>
      <c r="V494" s="185">
        <v>0</v>
      </c>
      <c r="W494" s="185">
        <v>0</v>
      </c>
      <c r="Y494" s="185">
        <v>5.2499999999999998E-2</v>
      </c>
      <c r="Z494" s="185">
        <v>12</v>
      </c>
      <c r="AA494" s="185" t="s">
        <v>1483</v>
      </c>
      <c r="AB494" s="185">
        <v>0</v>
      </c>
      <c r="AC494" s="185">
        <v>1</v>
      </c>
      <c r="AD494" s="185">
        <v>2</v>
      </c>
      <c r="AF494" s="185" t="s">
        <v>1485</v>
      </c>
      <c r="AG494" s="185">
        <v>26</v>
      </c>
      <c r="AH494" s="185">
        <v>0</v>
      </c>
      <c r="AI494" s="185" t="s">
        <v>1616</v>
      </c>
      <c r="AJ494" s="185">
        <v>512</v>
      </c>
      <c r="AK494" s="185">
        <v>16</v>
      </c>
      <c r="AL494" s="185" t="s">
        <v>1485</v>
      </c>
      <c r="AM494" s="185">
        <v>0</v>
      </c>
      <c r="AN494" s="185">
        <v>0</v>
      </c>
      <c r="AO494" s="185">
        <v>2</v>
      </c>
      <c r="AP494" s="185">
        <v>1</v>
      </c>
      <c r="AQ494" s="185" t="str">
        <f>IF(Q494&gt;0,"F"," ")</f>
        <v>F</v>
      </c>
      <c r="AR494" s="185" t="str">
        <f>IF(R494&gt;0,"C"," ")</f>
        <v xml:space="preserve"> </v>
      </c>
      <c r="AS494" s="185" t="str">
        <f>CONCATENATE(AG494," ",D494," ",N494," ",S494,T494," ",AF494,AP494," ",AQ494,AR494)</f>
        <v xml:space="preserve">26 C6 100 0 N1 F </v>
      </c>
    </row>
    <row r="495" spans="1:45" hidden="1" outlineLevel="3" x14ac:dyDescent="0.25">
      <c r="A495" s="185">
        <v>1</v>
      </c>
      <c r="B495" s="185">
        <v>5400010806</v>
      </c>
      <c r="C495" s="185" t="s">
        <v>1508</v>
      </c>
      <c r="D495" s="185" t="s">
        <v>1615</v>
      </c>
      <c r="E495" s="185">
        <v>1200000</v>
      </c>
      <c r="F495" s="186">
        <v>1002520</v>
      </c>
      <c r="G495" s="185">
        <v>0</v>
      </c>
      <c r="H495" s="185">
        <v>0</v>
      </c>
      <c r="I495" s="185">
        <v>0</v>
      </c>
      <c r="J495" s="185">
        <v>70619</v>
      </c>
      <c r="K495" s="185">
        <v>0</v>
      </c>
      <c r="L495" s="185">
        <v>0</v>
      </c>
      <c r="M495" s="185">
        <v>6.25E-2</v>
      </c>
      <c r="N495" s="185">
        <v>100</v>
      </c>
      <c r="O495" s="185">
        <v>0.01</v>
      </c>
      <c r="P495" s="185" t="s">
        <v>1514</v>
      </c>
      <c r="Q495" s="185">
        <v>0.05</v>
      </c>
      <c r="R495" s="185">
        <v>0</v>
      </c>
      <c r="S495" s="185">
        <v>0</v>
      </c>
      <c r="U495" s="185">
        <v>0</v>
      </c>
      <c r="V495" s="185">
        <v>0</v>
      </c>
      <c r="W495" s="185">
        <v>0</v>
      </c>
      <c r="Y495" s="185">
        <v>5.2499999999999998E-2</v>
      </c>
      <c r="Z495" s="185">
        <v>12</v>
      </c>
      <c r="AA495" s="185" t="s">
        <v>1483</v>
      </c>
      <c r="AB495" s="185">
        <v>0</v>
      </c>
      <c r="AC495" s="185">
        <v>1</v>
      </c>
      <c r="AD495" s="185">
        <v>2</v>
      </c>
      <c r="AF495" s="185" t="s">
        <v>1485</v>
      </c>
      <c r="AG495" s="185">
        <v>26</v>
      </c>
      <c r="AH495" s="185">
        <v>0</v>
      </c>
      <c r="AI495" s="185" t="s">
        <v>1616</v>
      </c>
      <c r="AJ495" s="185">
        <v>512</v>
      </c>
      <c r="AK495" s="185">
        <v>16</v>
      </c>
      <c r="AL495" s="185" t="s">
        <v>1485</v>
      </c>
      <c r="AM495" s="185">
        <v>0</v>
      </c>
      <c r="AN495" s="185">
        <v>0</v>
      </c>
      <c r="AO495" s="185">
        <v>2</v>
      </c>
      <c r="AP495" s="185">
        <v>1</v>
      </c>
      <c r="AQ495" s="185" t="str">
        <f>IF(Q495&gt;0,"F"," ")</f>
        <v>F</v>
      </c>
      <c r="AR495" s="185" t="str">
        <f>IF(R495&gt;0,"C"," ")</f>
        <v xml:space="preserve"> </v>
      </c>
      <c r="AS495" s="185" t="str">
        <f>CONCATENATE(AG495," ",D495," ",N495," ",S495,T495," ",AF495,AP495," ",AQ495,AR495)</f>
        <v xml:space="preserve">26 C6 100 0 N1 F </v>
      </c>
    </row>
    <row r="496" spans="1:45" hidden="1" outlineLevel="2" collapsed="1" x14ac:dyDescent="0.25">
      <c r="F496" s="186">
        <f>SUBTOTAL(9,F492:F495)</f>
        <v>5284955.57</v>
      </c>
      <c r="AS496" s="187" t="s">
        <v>1617</v>
      </c>
    </row>
    <row r="497" spans="1:45" outlineLevel="1" collapsed="1" x14ac:dyDescent="0.25">
      <c r="F497" s="186">
        <f>SUBTOTAL(9,F492:F495)</f>
        <v>5284955.57</v>
      </c>
      <c r="AG497" s="187" t="s">
        <v>1618</v>
      </c>
      <c r="AH497" s="185" t="s">
        <v>1619</v>
      </c>
    </row>
    <row r="498" spans="1:45" hidden="1" outlineLevel="3" x14ac:dyDescent="0.25">
      <c r="A498" s="185">
        <v>1</v>
      </c>
      <c r="B498" s="185">
        <v>5300000795</v>
      </c>
      <c r="C498" s="185" t="s">
        <v>1508</v>
      </c>
      <c r="D498" s="185" t="s">
        <v>1620</v>
      </c>
      <c r="E498" s="185">
        <v>79413.490000000005</v>
      </c>
      <c r="F498" s="186">
        <v>57014.67</v>
      </c>
      <c r="G498" s="185">
        <v>534.75</v>
      </c>
      <c r="H498" s="185">
        <v>0</v>
      </c>
      <c r="I498" s="185">
        <v>0</v>
      </c>
      <c r="J498" s="185">
        <v>20721</v>
      </c>
      <c r="K498" s="185">
        <v>0</v>
      </c>
      <c r="L498" s="185">
        <v>0</v>
      </c>
      <c r="M498" s="185">
        <v>4.4999999999999998E-2</v>
      </c>
      <c r="N498" s="185">
        <v>0</v>
      </c>
      <c r="O498" s="185">
        <v>0</v>
      </c>
      <c r="Q498" s="185">
        <v>0</v>
      </c>
      <c r="R498" s="185">
        <v>0</v>
      </c>
      <c r="S498" s="185">
        <v>0</v>
      </c>
      <c r="U498" s="185">
        <v>0</v>
      </c>
      <c r="V498" s="185">
        <v>0</v>
      </c>
      <c r="W498" s="185">
        <v>0</v>
      </c>
      <c r="Y498" s="185">
        <v>0</v>
      </c>
      <c r="Z498" s="185">
        <v>36</v>
      </c>
      <c r="AA498" s="185" t="s">
        <v>1483</v>
      </c>
      <c r="AB498" s="185">
        <v>0</v>
      </c>
      <c r="AC498" s="185">
        <v>1</v>
      </c>
      <c r="AD498" s="185">
        <v>0</v>
      </c>
      <c r="AF498" s="185" t="s">
        <v>1485</v>
      </c>
      <c r="AG498" s="185">
        <v>27</v>
      </c>
      <c r="AH498" s="185">
        <v>0</v>
      </c>
      <c r="AI498" s="185" t="s">
        <v>1621</v>
      </c>
      <c r="AJ498" s="185">
        <v>520</v>
      </c>
      <c r="AK498" s="185">
        <v>28</v>
      </c>
      <c r="AL498" s="185" t="s">
        <v>1485</v>
      </c>
      <c r="AM498" s="185">
        <v>0</v>
      </c>
      <c r="AN498" s="185">
        <v>0</v>
      </c>
      <c r="AO498" s="185">
        <v>2</v>
      </c>
      <c r="AP498" s="185">
        <v>1</v>
      </c>
      <c r="AQ498" s="185" t="str">
        <f t="shared" ref="AQ498:AQ528" si="33">IF(Q498&gt;0,"F"," ")</f>
        <v xml:space="preserve"> </v>
      </c>
      <c r="AR498" s="185" t="str">
        <f t="shared" ref="AR498:AR528" si="34">IF(R498&gt;0,"C"," ")</f>
        <v xml:space="preserve"> </v>
      </c>
      <c r="AS498" s="185" t="str">
        <f t="shared" ref="AS498:AS528" si="35">CONCATENATE(AG498," ",D498," ",N498," ",S498,T498," ",AF498,AP498," ",AQ498,AR498)</f>
        <v xml:space="preserve">27 CM 0 0 N1   </v>
      </c>
    </row>
    <row r="499" spans="1:45" hidden="1" outlineLevel="3" x14ac:dyDescent="0.25">
      <c r="A499" s="185">
        <v>1</v>
      </c>
      <c r="B499" s="185">
        <v>5300002720</v>
      </c>
      <c r="C499" s="185" t="s">
        <v>1495</v>
      </c>
      <c r="D499" s="185" t="s">
        <v>1620</v>
      </c>
      <c r="E499" s="185">
        <v>829281.51</v>
      </c>
      <c r="F499" s="186">
        <v>334322.38</v>
      </c>
      <c r="G499" s="185">
        <v>5506.43</v>
      </c>
      <c r="H499" s="185">
        <v>0</v>
      </c>
      <c r="I499" s="185">
        <v>0</v>
      </c>
      <c r="J499" s="185">
        <v>123020</v>
      </c>
      <c r="K499" s="185">
        <v>0</v>
      </c>
      <c r="L499" s="185">
        <v>0</v>
      </c>
      <c r="M499" s="185">
        <v>0.05</v>
      </c>
      <c r="N499" s="185">
        <v>0</v>
      </c>
      <c r="O499" s="185">
        <v>0</v>
      </c>
      <c r="Q499" s="185">
        <v>0</v>
      </c>
      <c r="R499" s="185">
        <v>0</v>
      </c>
      <c r="S499" s="185">
        <v>0</v>
      </c>
      <c r="U499" s="185">
        <v>0</v>
      </c>
      <c r="V499" s="185">
        <v>0</v>
      </c>
      <c r="W499" s="185">
        <v>0</v>
      </c>
      <c r="Y499" s="185">
        <v>0</v>
      </c>
      <c r="Z499" s="185">
        <v>60</v>
      </c>
      <c r="AA499" s="185" t="s">
        <v>1483</v>
      </c>
      <c r="AB499" s="185">
        <v>0</v>
      </c>
      <c r="AC499" s="185">
        <v>1</v>
      </c>
      <c r="AD499" s="185">
        <v>0</v>
      </c>
      <c r="AF499" s="185" t="s">
        <v>1485</v>
      </c>
      <c r="AG499" s="185">
        <v>27</v>
      </c>
      <c r="AH499" s="185">
        <v>0</v>
      </c>
      <c r="AI499" s="185" t="s">
        <v>1621</v>
      </c>
      <c r="AJ499" s="185">
        <v>520</v>
      </c>
      <c r="AK499" s="185">
        <v>25</v>
      </c>
      <c r="AL499" s="185" t="s">
        <v>1485</v>
      </c>
      <c r="AM499" s="185">
        <v>0</v>
      </c>
      <c r="AN499" s="185">
        <v>0</v>
      </c>
      <c r="AO499" s="185">
        <v>2</v>
      </c>
      <c r="AP499" s="185">
        <v>1</v>
      </c>
      <c r="AQ499" s="185" t="str">
        <f t="shared" si="33"/>
        <v xml:space="preserve"> </v>
      </c>
      <c r="AR499" s="185" t="str">
        <f t="shared" si="34"/>
        <v xml:space="preserve"> </v>
      </c>
      <c r="AS499" s="185" t="str">
        <f t="shared" si="35"/>
        <v xml:space="preserve">27 CM 0 0 N1   </v>
      </c>
    </row>
    <row r="500" spans="1:45" hidden="1" outlineLevel="3" x14ac:dyDescent="0.25">
      <c r="A500" s="185">
        <v>1</v>
      </c>
      <c r="B500" s="185">
        <v>5300003352</v>
      </c>
      <c r="C500" s="185" t="s">
        <v>1491</v>
      </c>
      <c r="D500" s="185" t="s">
        <v>1620</v>
      </c>
      <c r="E500" s="185">
        <v>160000</v>
      </c>
      <c r="F500" s="186">
        <v>126836.9</v>
      </c>
      <c r="G500" s="185">
        <v>1092.04</v>
      </c>
      <c r="H500" s="185">
        <v>0</v>
      </c>
      <c r="I500" s="185">
        <v>0</v>
      </c>
      <c r="J500" s="185">
        <v>10920</v>
      </c>
      <c r="K500" s="185">
        <v>0</v>
      </c>
      <c r="L500" s="185">
        <v>0</v>
      </c>
      <c r="M500" s="185">
        <v>0.05</v>
      </c>
      <c r="N500" s="185">
        <v>0</v>
      </c>
      <c r="O500" s="185">
        <v>0</v>
      </c>
      <c r="Q500" s="185">
        <v>0</v>
      </c>
      <c r="R500" s="185">
        <v>0</v>
      </c>
      <c r="S500" s="185">
        <v>0</v>
      </c>
      <c r="U500" s="185">
        <v>0</v>
      </c>
      <c r="V500" s="185">
        <v>0</v>
      </c>
      <c r="W500" s="185">
        <v>0</v>
      </c>
      <c r="Y500" s="185">
        <v>0</v>
      </c>
      <c r="Z500" s="185">
        <v>36</v>
      </c>
      <c r="AA500" s="185" t="s">
        <v>1483</v>
      </c>
      <c r="AB500" s="185">
        <v>0</v>
      </c>
      <c r="AC500" s="185">
        <v>1</v>
      </c>
      <c r="AD500" s="185">
        <v>0</v>
      </c>
      <c r="AF500" s="185" t="s">
        <v>1485</v>
      </c>
      <c r="AG500" s="185">
        <v>27</v>
      </c>
      <c r="AH500" s="185">
        <v>0</v>
      </c>
      <c r="AI500" s="185" t="s">
        <v>1621</v>
      </c>
      <c r="AJ500" s="185">
        <v>520</v>
      </c>
      <c r="AK500" s="185">
        <v>28</v>
      </c>
      <c r="AL500" s="185" t="s">
        <v>1485</v>
      </c>
      <c r="AM500" s="185">
        <v>0</v>
      </c>
      <c r="AN500" s="185">
        <v>0</v>
      </c>
      <c r="AO500" s="185">
        <v>2</v>
      </c>
      <c r="AP500" s="185">
        <v>1</v>
      </c>
      <c r="AQ500" s="185" t="str">
        <f t="shared" si="33"/>
        <v xml:space="preserve"> </v>
      </c>
      <c r="AR500" s="185" t="str">
        <f t="shared" si="34"/>
        <v xml:space="preserve"> </v>
      </c>
      <c r="AS500" s="185" t="str">
        <f t="shared" si="35"/>
        <v xml:space="preserve">27 CM 0 0 N1   </v>
      </c>
    </row>
    <row r="501" spans="1:45" hidden="1" outlineLevel="3" x14ac:dyDescent="0.25">
      <c r="A501" s="185">
        <v>1</v>
      </c>
      <c r="B501" s="185">
        <v>5300003412</v>
      </c>
      <c r="C501" s="185" t="s">
        <v>1495</v>
      </c>
      <c r="D501" s="185" t="s">
        <v>1620</v>
      </c>
      <c r="E501" s="185">
        <v>700000</v>
      </c>
      <c r="F501" s="186">
        <v>484090.75</v>
      </c>
      <c r="G501" s="185">
        <v>4799.58</v>
      </c>
      <c r="H501" s="185">
        <v>0</v>
      </c>
      <c r="I501" s="185">
        <v>0</v>
      </c>
      <c r="J501" s="185">
        <v>22222</v>
      </c>
      <c r="K501" s="185">
        <v>0</v>
      </c>
      <c r="L501" s="185">
        <v>0</v>
      </c>
      <c r="M501" s="185">
        <v>0.05</v>
      </c>
      <c r="N501" s="185">
        <v>0</v>
      </c>
      <c r="O501" s="185">
        <v>0</v>
      </c>
      <c r="Q501" s="185">
        <v>0</v>
      </c>
      <c r="R501" s="185">
        <v>0</v>
      </c>
      <c r="S501" s="185">
        <v>0</v>
      </c>
      <c r="U501" s="185">
        <v>0</v>
      </c>
      <c r="V501" s="185">
        <v>0</v>
      </c>
      <c r="W501" s="185">
        <v>0</v>
      </c>
      <c r="Y501" s="185">
        <v>0</v>
      </c>
      <c r="Z501" s="185">
        <v>60</v>
      </c>
      <c r="AA501" s="185" t="s">
        <v>1483</v>
      </c>
      <c r="AB501" s="185">
        <v>0</v>
      </c>
      <c r="AC501" s="185">
        <v>1</v>
      </c>
      <c r="AD501" s="185">
        <v>0</v>
      </c>
      <c r="AF501" s="185" t="s">
        <v>1485</v>
      </c>
      <c r="AG501" s="185">
        <v>27</v>
      </c>
      <c r="AH501" s="185">
        <v>0</v>
      </c>
      <c r="AI501" s="185" t="s">
        <v>1621</v>
      </c>
      <c r="AJ501" s="185">
        <v>520</v>
      </c>
      <c r="AK501" s="185">
        <v>25</v>
      </c>
      <c r="AL501" s="185" t="s">
        <v>1485</v>
      </c>
      <c r="AM501" s="185">
        <v>0</v>
      </c>
      <c r="AN501" s="185">
        <v>0</v>
      </c>
      <c r="AO501" s="185">
        <v>2</v>
      </c>
      <c r="AP501" s="185">
        <v>1</v>
      </c>
      <c r="AQ501" s="185" t="str">
        <f t="shared" si="33"/>
        <v xml:space="preserve"> </v>
      </c>
      <c r="AR501" s="185" t="str">
        <f t="shared" si="34"/>
        <v xml:space="preserve"> </v>
      </c>
      <c r="AS501" s="185" t="str">
        <f t="shared" si="35"/>
        <v xml:space="preserve">27 CM 0 0 N1   </v>
      </c>
    </row>
    <row r="502" spans="1:45" hidden="1" outlineLevel="3" x14ac:dyDescent="0.25">
      <c r="A502" s="185">
        <v>1</v>
      </c>
      <c r="B502" s="185">
        <v>5300003581</v>
      </c>
      <c r="C502" s="185" t="s">
        <v>1491</v>
      </c>
      <c r="D502" s="185" t="s">
        <v>1620</v>
      </c>
      <c r="E502" s="185">
        <v>673000</v>
      </c>
      <c r="F502" s="186">
        <v>278731.69</v>
      </c>
      <c r="G502" s="185">
        <v>2786.52</v>
      </c>
      <c r="H502" s="185">
        <v>0</v>
      </c>
      <c r="I502" s="185">
        <v>0</v>
      </c>
      <c r="J502" s="185">
        <v>52322</v>
      </c>
      <c r="K502" s="185">
        <v>0</v>
      </c>
      <c r="L502" s="185">
        <v>0</v>
      </c>
      <c r="M502" s="185">
        <v>5.5E-2</v>
      </c>
      <c r="N502" s="185">
        <v>0</v>
      </c>
      <c r="O502" s="185">
        <v>0</v>
      </c>
      <c r="Q502" s="185">
        <v>0</v>
      </c>
      <c r="R502" s="185">
        <v>0</v>
      </c>
      <c r="S502" s="185">
        <v>0</v>
      </c>
      <c r="U502" s="185">
        <v>0</v>
      </c>
      <c r="V502" s="185">
        <v>0</v>
      </c>
      <c r="W502" s="185">
        <v>0</v>
      </c>
      <c r="Y502" s="185">
        <v>4.2500000000000003E-2</v>
      </c>
      <c r="Z502" s="185">
        <v>60</v>
      </c>
      <c r="AA502" s="185" t="s">
        <v>1483</v>
      </c>
      <c r="AB502" s="185">
        <v>0</v>
      </c>
      <c r="AC502" s="185">
        <v>1</v>
      </c>
      <c r="AD502" s="185">
        <v>0</v>
      </c>
      <c r="AF502" s="185" t="s">
        <v>1485</v>
      </c>
      <c r="AG502" s="185">
        <v>27</v>
      </c>
      <c r="AH502" s="185">
        <v>0</v>
      </c>
      <c r="AI502" s="185" t="s">
        <v>1621</v>
      </c>
      <c r="AJ502" s="185">
        <v>520</v>
      </c>
      <c r="AK502" s="185">
        <v>27</v>
      </c>
      <c r="AL502" s="185" t="s">
        <v>1485</v>
      </c>
      <c r="AM502" s="185">
        <v>0</v>
      </c>
      <c r="AN502" s="185">
        <v>0</v>
      </c>
      <c r="AO502" s="185">
        <v>2</v>
      </c>
      <c r="AP502" s="185">
        <v>1</v>
      </c>
      <c r="AQ502" s="185" t="str">
        <f t="shared" si="33"/>
        <v xml:space="preserve"> </v>
      </c>
      <c r="AR502" s="185" t="str">
        <f t="shared" si="34"/>
        <v xml:space="preserve"> </v>
      </c>
      <c r="AS502" s="185" t="str">
        <f t="shared" si="35"/>
        <v xml:space="preserve">27 CM 0 0 N1   </v>
      </c>
    </row>
    <row r="503" spans="1:45" hidden="1" outlineLevel="3" x14ac:dyDescent="0.25">
      <c r="A503" s="185">
        <v>1</v>
      </c>
      <c r="B503" s="185">
        <v>5300003670</v>
      </c>
      <c r="C503" s="185" t="s">
        <v>1559</v>
      </c>
      <c r="D503" s="185" t="s">
        <v>1620</v>
      </c>
      <c r="E503" s="185">
        <v>1040000</v>
      </c>
      <c r="F503" s="186">
        <v>546593.48</v>
      </c>
      <c r="G503" s="185">
        <v>3913.19</v>
      </c>
      <c r="H503" s="185">
        <v>0</v>
      </c>
      <c r="I503" s="185">
        <v>0</v>
      </c>
      <c r="J503" s="185">
        <v>62822</v>
      </c>
      <c r="K503" s="185">
        <v>0</v>
      </c>
      <c r="L503" s="185">
        <v>0</v>
      </c>
      <c r="M503" s="185">
        <v>5.5E-2</v>
      </c>
      <c r="N503" s="185">
        <v>0</v>
      </c>
      <c r="O503" s="185">
        <v>0</v>
      </c>
      <c r="Q503" s="185">
        <v>0</v>
      </c>
      <c r="R503" s="185">
        <v>0</v>
      </c>
      <c r="S503" s="185">
        <v>0</v>
      </c>
      <c r="U503" s="185">
        <v>0</v>
      </c>
      <c r="V503" s="185">
        <v>0</v>
      </c>
      <c r="W503" s="185">
        <v>0</v>
      </c>
      <c r="Y503" s="185">
        <v>0</v>
      </c>
      <c r="Z503" s="185">
        <v>60</v>
      </c>
      <c r="AA503" s="185" t="s">
        <v>1483</v>
      </c>
      <c r="AB503" s="185">
        <v>0</v>
      </c>
      <c r="AC503" s="185">
        <v>1</v>
      </c>
      <c r="AD503" s="185">
        <v>0</v>
      </c>
      <c r="AF503" s="185" t="s">
        <v>1485</v>
      </c>
      <c r="AG503" s="185">
        <v>27</v>
      </c>
      <c r="AH503" s="185">
        <v>0</v>
      </c>
      <c r="AI503" s="185" t="s">
        <v>1621</v>
      </c>
      <c r="AJ503" s="185">
        <v>515</v>
      </c>
      <c r="AK503" s="185">
        <v>15</v>
      </c>
      <c r="AL503" s="185" t="s">
        <v>1485</v>
      </c>
      <c r="AM503" s="185">
        <v>0</v>
      </c>
      <c r="AN503" s="185">
        <v>0</v>
      </c>
      <c r="AO503" s="185">
        <v>2</v>
      </c>
      <c r="AP503" s="185">
        <v>1</v>
      </c>
      <c r="AQ503" s="185" t="str">
        <f t="shared" si="33"/>
        <v xml:space="preserve"> </v>
      </c>
      <c r="AR503" s="185" t="str">
        <f t="shared" si="34"/>
        <v xml:space="preserve"> </v>
      </c>
      <c r="AS503" s="185" t="str">
        <f t="shared" si="35"/>
        <v xml:space="preserve">27 CM 0 0 N1   </v>
      </c>
    </row>
    <row r="504" spans="1:45" hidden="1" outlineLevel="3" x14ac:dyDescent="0.25">
      <c r="A504" s="185">
        <v>1</v>
      </c>
      <c r="B504" s="185">
        <v>5300005679</v>
      </c>
      <c r="C504" s="185" t="s">
        <v>1508</v>
      </c>
      <c r="D504" s="185" t="s">
        <v>1620</v>
      </c>
      <c r="E504" s="185">
        <v>1875781.24</v>
      </c>
      <c r="F504" s="186">
        <v>1504000.27</v>
      </c>
      <c r="G504" s="185">
        <v>0</v>
      </c>
      <c r="H504" s="185">
        <v>0</v>
      </c>
      <c r="I504" s="185">
        <v>0</v>
      </c>
      <c r="J504" s="185">
        <v>103119</v>
      </c>
      <c r="K504" s="185">
        <v>0</v>
      </c>
      <c r="L504" s="185">
        <v>0</v>
      </c>
      <c r="M504" s="185">
        <v>3.2500000000000001E-2</v>
      </c>
      <c r="N504" s="185">
        <v>0</v>
      </c>
      <c r="O504" s="185">
        <v>0</v>
      </c>
      <c r="Q504" s="185">
        <v>0</v>
      </c>
      <c r="R504" s="185">
        <v>0</v>
      </c>
      <c r="S504" s="185">
        <v>0</v>
      </c>
      <c r="U504" s="185">
        <v>0</v>
      </c>
      <c r="V504" s="185">
        <v>0</v>
      </c>
      <c r="W504" s="185">
        <v>0</v>
      </c>
      <c r="Y504" s="185">
        <v>3.5000000000000003E-2</v>
      </c>
      <c r="Z504" s="185">
        <v>36</v>
      </c>
      <c r="AA504" s="185" t="s">
        <v>1483</v>
      </c>
      <c r="AB504" s="185">
        <v>0</v>
      </c>
      <c r="AC504" s="185">
        <v>1</v>
      </c>
      <c r="AD504" s="185">
        <v>2</v>
      </c>
      <c r="AF504" s="185" t="s">
        <v>1485</v>
      </c>
      <c r="AG504" s="185">
        <v>27</v>
      </c>
      <c r="AH504" s="185">
        <v>0</v>
      </c>
      <c r="AI504" s="185" t="s">
        <v>1621</v>
      </c>
      <c r="AJ504" s="185">
        <v>520</v>
      </c>
      <c r="AK504" s="185">
        <v>28</v>
      </c>
      <c r="AL504" s="185" t="s">
        <v>1485</v>
      </c>
      <c r="AM504" s="185">
        <v>0</v>
      </c>
      <c r="AN504" s="185">
        <v>0</v>
      </c>
      <c r="AO504" s="185">
        <v>2</v>
      </c>
      <c r="AP504" s="185">
        <v>1</v>
      </c>
      <c r="AQ504" s="185" t="str">
        <f t="shared" si="33"/>
        <v xml:space="preserve"> </v>
      </c>
      <c r="AR504" s="185" t="str">
        <f t="shared" si="34"/>
        <v xml:space="preserve"> </v>
      </c>
      <c r="AS504" s="185" t="str">
        <f t="shared" si="35"/>
        <v xml:space="preserve">27 CM 0 0 N1   </v>
      </c>
    </row>
    <row r="505" spans="1:45" hidden="1" outlineLevel="3" x14ac:dyDescent="0.25">
      <c r="A505" s="185">
        <v>1</v>
      </c>
      <c r="B505" s="185">
        <v>5300005683</v>
      </c>
      <c r="C505" s="185" t="s">
        <v>1508</v>
      </c>
      <c r="D505" s="185" t="s">
        <v>1620</v>
      </c>
      <c r="E505" s="185">
        <v>511954.53</v>
      </c>
      <c r="F505" s="186">
        <v>472069.7</v>
      </c>
      <c r="G505" s="185">
        <v>2228.06</v>
      </c>
      <c r="H505" s="185">
        <v>0</v>
      </c>
      <c r="I505" s="185">
        <v>0</v>
      </c>
      <c r="J505" s="185">
        <v>103119</v>
      </c>
      <c r="K505" s="185">
        <v>0</v>
      </c>
      <c r="L505" s="185">
        <v>0</v>
      </c>
      <c r="M505" s="185">
        <v>3.2500000000000001E-2</v>
      </c>
      <c r="N505" s="185">
        <v>0</v>
      </c>
      <c r="O505" s="185">
        <v>0</v>
      </c>
      <c r="Q505" s="185">
        <v>0</v>
      </c>
      <c r="R505" s="185">
        <v>0</v>
      </c>
      <c r="S505" s="185">
        <v>0</v>
      </c>
      <c r="U505" s="185">
        <v>0</v>
      </c>
      <c r="V505" s="185">
        <v>0</v>
      </c>
      <c r="W505" s="185">
        <v>0</v>
      </c>
      <c r="Y505" s="185">
        <v>3.5000000000000003E-2</v>
      </c>
      <c r="Z505" s="185">
        <v>12</v>
      </c>
      <c r="AA505" s="185" t="s">
        <v>1483</v>
      </c>
      <c r="AB505" s="185">
        <v>0</v>
      </c>
      <c r="AC505" s="185">
        <v>1</v>
      </c>
      <c r="AD505" s="185">
        <v>0</v>
      </c>
      <c r="AF505" s="185" t="s">
        <v>1485</v>
      </c>
      <c r="AG505" s="185">
        <v>27</v>
      </c>
      <c r="AH505" s="185">
        <v>0</v>
      </c>
      <c r="AI505" s="185" t="s">
        <v>1621</v>
      </c>
      <c r="AJ505" s="185">
        <v>520</v>
      </c>
      <c r="AK505" s="185">
        <v>28</v>
      </c>
      <c r="AL505" s="185" t="s">
        <v>1485</v>
      </c>
      <c r="AM505" s="185">
        <v>0</v>
      </c>
      <c r="AN505" s="185">
        <v>0</v>
      </c>
      <c r="AO505" s="185">
        <v>2</v>
      </c>
      <c r="AP505" s="185">
        <v>1</v>
      </c>
      <c r="AQ505" s="185" t="str">
        <f t="shared" si="33"/>
        <v xml:space="preserve"> </v>
      </c>
      <c r="AR505" s="185" t="str">
        <f t="shared" si="34"/>
        <v xml:space="preserve"> </v>
      </c>
      <c r="AS505" s="185" t="str">
        <f t="shared" si="35"/>
        <v xml:space="preserve">27 CM 0 0 N1   </v>
      </c>
    </row>
    <row r="506" spans="1:45" hidden="1" outlineLevel="3" x14ac:dyDescent="0.25">
      <c r="A506" s="185">
        <v>1</v>
      </c>
      <c r="B506" s="185">
        <v>5300005800</v>
      </c>
      <c r="C506" s="185" t="s">
        <v>1508</v>
      </c>
      <c r="D506" s="185" t="s">
        <v>1620</v>
      </c>
      <c r="E506" s="185">
        <v>225000</v>
      </c>
      <c r="F506" s="186">
        <v>103759.39</v>
      </c>
      <c r="G506" s="185">
        <v>645.4</v>
      </c>
      <c r="H506" s="185">
        <v>0</v>
      </c>
      <c r="I506" s="185">
        <v>0</v>
      </c>
      <c r="J506" s="185">
        <v>81221</v>
      </c>
      <c r="K506" s="185">
        <v>0</v>
      </c>
      <c r="L506" s="185">
        <v>0</v>
      </c>
      <c r="M506" s="185">
        <v>4.4999999999999998E-2</v>
      </c>
      <c r="N506" s="185">
        <v>0</v>
      </c>
      <c r="O506" s="185">
        <v>0</v>
      </c>
      <c r="Q506" s="185">
        <v>0</v>
      </c>
      <c r="R506" s="185">
        <v>0</v>
      </c>
      <c r="S506" s="185">
        <v>0</v>
      </c>
      <c r="U506" s="185">
        <v>0</v>
      </c>
      <c r="V506" s="185">
        <v>0</v>
      </c>
      <c r="W506" s="185">
        <v>0</v>
      </c>
      <c r="Y506" s="185">
        <v>0</v>
      </c>
      <c r="Z506" s="185">
        <v>84</v>
      </c>
      <c r="AA506" s="185" t="s">
        <v>1483</v>
      </c>
      <c r="AB506" s="185">
        <v>0</v>
      </c>
      <c r="AC506" s="185">
        <v>1</v>
      </c>
      <c r="AD506" s="185">
        <v>0</v>
      </c>
      <c r="AE506" s="185" t="s">
        <v>1560</v>
      </c>
      <c r="AF506" s="185" t="s">
        <v>1485</v>
      </c>
      <c r="AG506" s="185">
        <v>27</v>
      </c>
      <c r="AH506" s="185">
        <v>0</v>
      </c>
      <c r="AI506" s="185" t="s">
        <v>1621</v>
      </c>
      <c r="AJ506" s="185">
        <v>520</v>
      </c>
      <c r="AK506" s="185">
        <v>27</v>
      </c>
      <c r="AL506" s="185" t="s">
        <v>1485</v>
      </c>
      <c r="AM506" s="185">
        <v>0.739820266666666</v>
      </c>
      <c r="AN506" s="185">
        <v>0.74173469986668095</v>
      </c>
      <c r="AO506" s="185">
        <v>2</v>
      </c>
      <c r="AP506" s="185">
        <v>1</v>
      </c>
      <c r="AQ506" s="185" t="str">
        <f t="shared" si="33"/>
        <v xml:space="preserve"> </v>
      </c>
      <c r="AR506" s="185" t="str">
        <f t="shared" si="34"/>
        <v xml:space="preserve"> </v>
      </c>
      <c r="AS506" s="185" t="str">
        <f t="shared" si="35"/>
        <v xml:space="preserve">27 CM 0 0 N1   </v>
      </c>
    </row>
    <row r="507" spans="1:45" hidden="1" outlineLevel="3" x14ac:dyDescent="0.25">
      <c r="A507" s="185">
        <v>1</v>
      </c>
      <c r="B507" s="185">
        <v>5300005827</v>
      </c>
      <c r="C507" s="185" t="s">
        <v>1509</v>
      </c>
      <c r="D507" s="185" t="s">
        <v>1620</v>
      </c>
      <c r="E507" s="185">
        <v>960000</v>
      </c>
      <c r="F507" s="186">
        <v>831508.26</v>
      </c>
      <c r="G507" s="185">
        <v>6111.05</v>
      </c>
      <c r="H507" s="185">
        <v>0</v>
      </c>
      <c r="I507" s="185">
        <v>0</v>
      </c>
      <c r="J507" s="185">
        <v>80319</v>
      </c>
      <c r="K507" s="185">
        <v>0</v>
      </c>
      <c r="L507" s="185">
        <v>0</v>
      </c>
      <c r="M507" s="185">
        <v>4.4999999999999998E-2</v>
      </c>
      <c r="N507" s="185">
        <v>0</v>
      </c>
      <c r="O507" s="185">
        <v>0</v>
      </c>
      <c r="Q507" s="185">
        <v>0</v>
      </c>
      <c r="R507" s="185">
        <v>0</v>
      </c>
      <c r="S507" s="185">
        <v>0</v>
      </c>
      <c r="U507" s="185">
        <v>0</v>
      </c>
      <c r="V507" s="185">
        <v>0</v>
      </c>
      <c r="W507" s="185">
        <v>0</v>
      </c>
      <c r="Y507" s="185">
        <v>0</v>
      </c>
      <c r="Z507" s="185">
        <v>59</v>
      </c>
      <c r="AA507" s="185" t="s">
        <v>1483</v>
      </c>
      <c r="AB507" s="185">
        <v>0</v>
      </c>
      <c r="AC507" s="185">
        <v>1</v>
      </c>
      <c r="AD507" s="185">
        <v>0</v>
      </c>
      <c r="AF507" s="185" t="s">
        <v>1485</v>
      </c>
      <c r="AG507" s="185">
        <v>27</v>
      </c>
      <c r="AH507" s="185">
        <v>0</v>
      </c>
      <c r="AI507" s="185" t="s">
        <v>1621</v>
      </c>
      <c r="AJ507" s="185">
        <v>520</v>
      </c>
      <c r="AK507" s="185">
        <v>27</v>
      </c>
      <c r="AL507" s="185" t="s">
        <v>1485</v>
      </c>
      <c r="AM507" s="185">
        <v>0</v>
      </c>
      <c r="AN507" s="185">
        <v>0</v>
      </c>
      <c r="AO507" s="185">
        <v>2</v>
      </c>
      <c r="AP507" s="185">
        <v>1</v>
      </c>
      <c r="AQ507" s="185" t="str">
        <f t="shared" si="33"/>
        <v xml:space="preserve"> </v>
      </c>
      <c r="AR507" s="185" t="str">
        <f t="shared" si="34"/>
        <v xml:space="preserve"> </v>
      </c>
      <c r="AS507" s="185" t="str">
        <f t="shared" si="35"/>
        <v xml:space="preserve">27 CM 0 0 N1   </v>
      </c>
    </row>
    <row r="508" spans="1:45" hidden="1" outlineLevel="3" x14ac:dyDescent="0.25">
      <c r="A508" s="185">
        <v>1</v>
      </c>
      <c r="B508" s="185">
        <v>5300005835</v>
      </c>
      <c r="C508" s="185" t="s">
        <v>1495</v>
      </c>
      <c r="D508" s="185" t="s">
        <v>1620</v>
      </c>
      <c r="E508" s="185">
        <v>750000</v>
      </c>
      <c r="F508" s="186">
        <v>354402.43</v>
      </c>
      <c r="G508" s="185">
        <v>4416.49</v>
      </c>
      <c r="H508" s="185">
        <v>0</v>
      </c>
      <c r="I508" s="185">
        <v>0</v>
      </c>
      <c r="J508" s="185">
        <v>82819</v>
      </c>
      <c r="K508" s="185">
        <v>0</v>
      </c>
      <c r="L508" s="185">
        <v>0</v>
      </c>
      <c r="M508" s="185">
        <v>0.05</v>
      </c>
      <c r="N508" s="185">
        <v>0</v>
      </c>
      <c r="O508" s="185">
        <v>0</v>
      </c>
      <c r="Q508" s="185">
        <v>0</v>
      </c>
      <c r="R508" s="185">
        <v>0</v>
      </c>
      <c r="S508" s="185">
        <v>0</v>
      </c>
      <c r="U508" s="185">
        <v>0</v>
      </c>
      <c r="V508" s="185">
        <v>0</v>
      </c>
      <c r="W508" s="185">
        <v>0</v>
      </c>
      <c r="Y508" s="185">
        <v>0</v>
      </c>
      <c r="Z508" s="185">
        <v>60</v>
      </c>
      <c r="AA508" s="185" t="s">
        <v>1483</v>
      </c>
      <c r="AB508" s="185">
        <v>0</v>
      </c>
      <c r="AC508" s="185">
        <v>1</v>
      </c>
      <c r="AD508" s="185">
        <v>0</v>
      </c>
      <c r="AF508" s="185" t="s">
        <v>1485</v>
      </c>
      <c r="AG508" s="185">
        <v>27</v>
      </c>
      <c r="AH508" s="185">
        <v>0</v>
      </c>
      <c r="AI508" s="185" t="s">
        <v>1621</v>
      </c>
      <c r="AJ508" s="185">
        <v>520</v>
      </c>
      <c r="AK508" s="185">
        <v>28</v>
      </c>
      <c r="AL508" s="185" t="s">
        <v>1485</v>
      </c>
      <c r="AM508" s="185">
        <v>0</v>
      </c>
      <c r="AN508" s="185">
        <v>0</v>
      </c>
      <c r="AO508" s="185">
        <v>2</v>
      </c>
      <c r="AP508" s="185">
        <v>1</v>
      </c>
      <c r="AQ508" s="185" t="str">
        <f t="shared" si="33"/>
        <v xml:space="preserve"> </v>
      </c>
      <c r="AR508" s="185" t="str">
        <f t="shared" si="34"/>
        <v xml:space="preserve"> </v>
      </c>
      <c r="AS508" s="185" t="str">
        <f t="shared" si="35"/>
        <v xml:space="preserve">27 CM 0 0 N1   </v>
      </c>
    </row>
    <row r="509" spans="1:45" hidden="1" outlineLevel="3" x14ac:dyDescent="0.25">
      <c r="A509" s="185">
        <v>1</v>
      </c>
      <c r="B509" s="185">
        <v>5400005926</v>
      </c>
      <c r="C509" s="185" t="s">
        <v>1559</v>
      </c>
      <c r="D509" s="185" t="s">
        <v>1620</v>
      </c>
      <c r="E509" s="185">
        <v>1552000</v>
      </c>
      <c r="F509" s="186">
        <v>1291687.18</v>
      </c>
      <c r="G509" s="185">
        <v>10293.08</v>
      </c>
      <c r="H509" s="185">
        <v>0</v>
      </c>
      <c r="I509" s="185">
        <v>0</v>
      </c>
      <c r="J509" s="185">
        <v>111019</v>
      </c>
      <c r="K509" s="185">
        <v>0</v>
      </c>
      <c r="L509" s="185">
        <v>0</v>
      </c>
      <c r="M509" s="185">
        <v>0.05</v>
      </c>
      <c r="N509" s="185">
        <v>0</v>
      </c>
      <c r="O509" s="185">
        <v>0</v>
      </c>
      <c r="Q509" s="185">
        <v>0</v>
      </c>
      <c r="R509" s="185">
        <v>0</v>
      </c>
      <c r="S509" s="185">
        <v>0</v>
      </c>
      <c r="U509" s="185">
        <v>0</v>
      </c>
      <c r="V509" s="185">
        <v>0</v>
      </c>
      <c r="W509" s="185">
        <v>0</v>
      </c>
      <c r="Y509" s="185">
        <v>0</v>
      </c>
      <c r="Z509" s="185">
        <v>2</v>
      </c>
      <c r="AA509" s="185" t="s">
        <v>1483</v>
      </c>
      <c r="AB509" s="185">
        <v>0</v>
      </c>
      <c r="AC509" s="185">
        <v>1</v>
      </c>
      <c r="AD509" s="185">
        <v>0</v>
      </c>
      <c r="AF509" s="185" t="s">
        <v>1485</v>
      </c>
      <c r="AG509" s="185">
        <v>27</v>
      </c>
      <c r="AH509" s="185">
        <v>0</v>
      </c>
      <c r="AI509" s="185" t="s">
        <v>1621</v>
      </c>
      <c r="AJ509" s="185">
        <v>520</v>
      </c>
      <c r="AK509" s="185">
        <v>27</v>
      </c>
      <c r="AL509" s="185" t="s">
        <v>1485</v>
      </c>
      <c r="AM509" s="185">
        <v>0</v>
      </c>
      <c r="AN509" s="185">
        <v>0</v>
      </c>
      <c r="AO509" s="185">
        <v>2</v>
      </c>
      <c r="AP509" s="185">
        <v>1</v>
      </c>
      <c r="AQ509" s="185" t="str">
        <f t="shared" si="33"/>
        <v xml:space="preserve"> </v>
      </c>
      <c r="AR509" s="185" t="str">
        <f t="shared" si="34"/>
        <v xml:space="preserve"> </v>
      </c>
      <c r="AS509" s="185" t="str">
        <f t="shared" si="35"/>
        <v xml:space="preserve">27 CM 0 0 N1   </v>
      </c>
    </row>
    <row r="510" spans="1:45" hidden="1" outlineLevel="3" x14ac:dyDescent="0.25">
      <c r="A510" s="185">
        <v>1</v>
      </c>
      <c r="B510" s="185">
        <v>5300006106</v>
      </c>
      <c r="C510" s="185" t="s">
        <v>1495</v>
      </c>
      <c r="D510" s="185" t="s">
        <v>1620</v>
      </c>
      <c r="E510" s="185">
        <v>353600</v>
      </c>
      <c r="F510" s="186">
        <v>310382.90999999997</v>
      </c>
      <c r="G510" s="185">
        <v>2347.7199999999998</v>
      </c>
      <c r="H510" s="185">
        <v>0</v>
      </c>
      <c r="I510" s="185">
        <v>0</v>
      </c>
      <c r="J510" s="185">
        <v>111219</v>
      </c>
      <c r="K510" s="185">
        <v>0</v>
      </c>
      <c r="L510" s="185">
        <v>0</v>
      </c>
      <c r="M510" s="185">
        <v>0.05</v>
      </c>
      <c r="N510" s="185">
        <v>0</v>
      </c>
      <c r="O510" s="185">
        <v>0</v>
      </c>
      <c r="Q510" s="185">
        <v>0</v>
      </c>
      <c r="R510" s="185">
        <v>0</v>
      </c>
      <c r="S510" s="185">
        <v>0</v>
      </c>
      <c r="U510" s="185">
        <v>0</v>
      </c>
      <c r="V510" s="185">
        <v>0</v>
      </c>
      <c r="W510" s="185">
        <v>0</v>
      </c>
      <c r="Y510" s="185">
        <v>0</v>
      </c>
      <c r="Z510" s="185">
        <v>60</v>
      </c>
      <c r="AA510" s="185" t="s">
        <v>1483</v>
      </c>
      <c r="AB510" s="185">
        <v>0</v>
      </c>
      <c r="AC510" s="185">
        <v>1</v>
      </c>
      <c r="AD510" s="185">
        <v>0</v>
      </c>
      <c r="AF510" s="185" t="s">
        <v>1485</v>
      </c>
      <c r="AG510" s="185">
        <v>27</v>
      </c>
      <c r="AH510" s="185">
        <v>0</v>
      </c>
      <c r="AI510" s="185" t="s">
        <v>1621</v>
      </c>
      <c r="AJ510" s="185">
        <v>520</v>
      </c>
      <c r="AK510" s="185">
        <v>27</v>
      </c>
      <c r="AL510" s="185" t="s">
        <v>1485</v>
      </c>
      <c r="AM510" s="185">
        <v>0</v>
      </c>
      <c r="AN510" s="185">
        <v>0</v>
      </c>
      <c r="AO510" s="185">
        <v>2</v>
      </c>
      <c r="AP510" s="185">
        <v>1</v>
      </c>
      <c r="AQ510" s="185" t="str">
        <f t="shared" si="33"/>
        <v xml:space="preserve"> </v>
      </c>
      <c r="AR510" s="185" t="str">
        <f t="shared" si="34"/>
        <v xml:space="preserve"> </v>
      </c>
      <c r="AS510" s="185" t="str">
        <f t="shared" si="35"/>
        <v xml:space="preserve">27 CM 0 0 N1   </v>
      </c>
    </row>
    <row r="511" spans="1:45" hidden="1" outlineLevel="3" x14ac:dyDescent="0.25">
      <c r="A511" s="185">
        <v>1</v>
      </c>
      <c r="B511" s="185">
        <v>5300005801</v>
      </c>
      <c r="C511" s="185" t="s">
        <v>1508</v>
      </c>
      <c r="D511" s="185" t="s">
        <v>1620</v>
      </c>
      <c r="E511" s="185">
        <v>166459.56</v>
      </c>
      <c r="F511" s="186">
        <v>-76961.94</v>
      </c>
      <c r="G511" s="185">
        <v>484.05</v>
      </c>
      <c r="H511" s="185">
        <v>0</v>
      </c>
      <c r="I511" s="185">
        <v>0</v>
      </c>
      <c r="J511" s="185">
        <v>81221</v>
      </c>
      <c r="K511" s="185">
        <v>0</v>
      </c>
      <c r="L511" s="185">
        <v>0</v>
      </c>
      <c r="M511" s="185">
        <v>4.2500000000000003E-2</v>
      </c>
      <c r="N511" s="185">
        <v>0</v>
      </c>
      <c r="O511" s="185">
        <v>0</v>
      </c>
      <c r="Q511" s="185">
        <v>0</v>
      </c>
      <c r="R511" s="185">
        <v>0</v>
      </c>
      <c r="S511" s="185">
        <v>0</v>
      </c>
      <c r="U511" s="185">
        <v>0</v>
      </c>
      <c r="V511" s="185">
        <v>0</v>
      </c>
      <c r="W511" s="185">
        <v>0</v>
      </c>
      <c r="Y511" s="185">
        <v>0</v>
      </c>
      <c r="Z511" s="185">
        <v>84</v>
      </c>
      <c r="AA511" s="185" t="s">
        <v>1483</v>
      </c>
      <c r="AB511" s="185">
        <v>0</v>
      </c>
      <c r="AC511" s="185">
        <v>1</v>
      </c>
      <c r="AD511" s="185">
        <v>0</v>
      </c>
      <c r="AE511" s="185" t="s">
        <v>1484</v>
      </c>
      <c r="AF511" s="185" t="s">
        <v>1485</v>
      </c>
      <c r="AG511" s="185">
        <v>27</v>
      </c>
      <c r="AH511" s="185">
        <v>0</v>
      </c>
      <c r="AI511" s="185" t="s">
        <v>1621</v>
      </c>
      <c r="AJ511" s="185">
        <v>520</v>
      </c>
      <c r="AK511" s="185">
        <v>27</v>
      </c>
      <c r="AL511" s="185" t="s">
        <v>1485</v>
      </c>
      <c r="AM511" s="185">
        <v>0.75</v>
      </c>
      <c r="AN511" s="185">
        <v>0.74173469986668095</v>
      </c>
      <c r="AO511" s="185">
        <v>2</v>
      </c>
      <c r="AP511" s="185">
        <v>1</v>
      </c>
      <c r="AQ511" s="185" t="str">
        <f t="shared" si="33"/>
        <v xml:space="preserve"> </v>
      </c>
      <c r="AR511" s="185" t="str">
        <f t="shared" si="34"/>
        <v xml:space="preserve"> </v>
      </c>
      <c r="AS511" s="185" t="str">
        <f t="shared" si="35"/>
        <v xml:space="preserve">27 CM 0 0 N1   </v>
      </c>
    </row>
    <row r="512" spans="1:45" hidden="1" outlineLevel="3" x14ac:dyDescent="0.25">
      <c r="A512" s="185">
        <v>1</v>
      </c>
      <c r="B512" s="185">
        <v>5300006599</v>
      </c>
      <c r="C512" s="185" t="s">
        <v>1495</v>
      </c>
      <c r="D512" s="185" t="s">
        <v>1620</v>
      </c>
      <c r="E512" s="185">
        <v>350000</v>
      </c>
      <c r="F512" s="186">
        <v>309518.34000000003</v>
      </c>
      <c r="G512" s="185">
        <v>2131.98</v>
      </c>
      <c r="H512" s="185">
        <v>0</v>
      </c>
      <c r="I512" s="185">
        <v>0</v>
      </c>
      <c r="J512" s="185">
        <v>51920</v>
      </c>
      <c r="K512" s="185">
        <v>0</v>
      </c>
      <c r="L512" s="185">
        <v>0</v>
      </c>
      <c r="M512" s="185">
        <v>0.04</v>
      </c>
      <c r="N512" s="185">
        <v>0</v>
      </c>
      <c r="O512" s="185">
        <v>0</v>
      </c>
      <c r="Q512" s="185">
        <v>0</v>
      </c>
      <c r="R512" s="185">
        <v>0</v>
      </c>
      <c r="S512" s="185">
        <v>0</v>
      </c>
      <c r="U512" s="185">
        <v>0</v>
      </c>
      <c r="V512" s="185">
        <v>0</v>
      </c>
      <c r="W512" s="185">
        <v>0</v>
      </c>
      <c r="Y512" s="185">
        <v>0</v>
      </c>
      <c r="Z512" s="185">
        <v>60</v>
      </c>
      <c r="AA512" s="185" t="s">
        <v>1483</v>
      </c>
      <c r="AB512" s="185">
        <v>0</v>
      </c>
      <c r="AC512" s="185">
        <v>1</v>
      </c>
      <c r="AD512" s="185">
        <v>0</v>
      </c>
      <c r="AF512" s="185" t="s">
        <v>1485</v>
      </c>
      <c r="AG512" s="185">
        <v>27</v>
      </c>
      <c r="AH512" s="185">
        <v>0</v>
      </c>
      <c r="AI512" s="185" t="s">
        <v>1621</v>
      </c>
      <c r="AJ512" s="185">
        <v>520</v>
      </c>
      <c r="AK512" s="185">
        <v>27</v>
      </c>
      <c r="AL512" s="185" t="s">
        <v>1485</v>
      </c>
      <c r="AM512" s="185">
        <v>0</v>
      </c>
      <c r="AN512" s="185">
        <v>0</v>
      </c>
      <c r="AO512" s="185">
        <v>2</v>
      </c>
      <c r="AP512" s="185">
        <v>1</v>
      </c>
      <c r="AQ512" s="185" t="str">
        <f t="shared" si="33"/>
        <v xml:space="preserve"> </v>
      </c>
      <c r="AR512" s="185" t="str">
        <f t="shared" si="34"/>
        <v xml:space="preserve"> </v>
      </c>
      <c r="AS512" s="185" t="str">
        <f t="shared" si="35"/>
        <v xml:space="preserve">27 CM 0 0 N1   </v>
      </c>
    </row>
    <row r="513" spans="1:45" hidden="1" outlineLevel="3" x14ac:dyDescent="0.25">
      <c r="A513" s="185">
        <v>1</v>
      </c>
      <c r="B513" s="185">
        <v>5300007064</v>
      </c>
      <c r="C513" s="185" t="s">
        <v>1509</v>
      </c>
      <c r="D513" s="185" t="s">
        <v>1620</v>
      </c>
      <c r="E513" s="185">
        <v>248000</v>
      </c>
      <c r="F513" s="186">
        <v>226117.48</v>
      </c>
      <c r="G513" s="185">
        <v>1577.71</v>
      </c>
      <c r="H513" s="185">
        <v>0</v>
      </c>
      <c r="I513" s="185">
        <v>0</v>
      </c>
      <c r="J513" s="185">
        <v>12521</v>
      </c>
      <c r="K513" s="185">
        <v>0</v>
      </c>
      <c r="L513" s="185">
        <v>0</v>
      </c>
      <c r="M513" s="185">
        <v>4.4999999999999998E-2</v>
      </c>
      <c r="N513" s="185">
        <v>0</v>
      </c>
      <c r="O513" s="185">
        <v>0</v>
      </c>
      <c r="Q513" s="185">
        <v>0</v>
      </c>
      <c r="R513" s="185">
        <v>0</v>
      </c>
      <c r="S513" s="185">
        <v>0</v>
      </c>
      <c r="U513" s="185">
        <v>0</v>
      </c>
      <c r="V513" s="185">
        <v>0</v>
      </c>
      <c r="W513" s="185">
        <v>0</v>
      </c>
      <c r="Y513" s="185">
        <v>0</v>
      </c>
      <c r="Z513" s="185">
        <v>60</v>
      </c>
      <c r="AA513" s="185" t="s">
        <v>1483</v>
      </c>
      <c r="AB513" s="185">
        <v>0</v>
      </c>
      <c r="AC513" s="185">
        <v>1</v>
      </c>
      <c r="AD513" s="185">
        <v>0</v>
      </c>
      <c r="AF513" s="185" t="s">
        <v>1485</v>
      </c>
      <c r="AG513" s="185">
        <v>27</v>
      </c>
      <c r="AH513" s="185">
        <v>0</v>
      </c>
      <c r="AI513" s="185" t="s">
        <v>1621</v>
      </c>
      <c r="AJ513" s="185">
        <v>520</v>
      </c>
      <c r="AK513" s="185">
        <v>27</v>
      </c>
      <c r="AL513" s="185" t="s">
        <v>1485</v>
      </c>
      <c r="AM513" s="185">
        <v>0</v>
      </c>
      <c r="AN513" s="185">
        <v>0</v>
      </c>
      <c r="AO513" s="185">
        <v>2</v>
      </c>
      <c r="AP513" s="185">
        <v>1</v>
      </c>
      <c r="AQ513" s="185" t="str">
        <f t="shared" si="33"/>
        <v xml:space="preserve"> </v>
      </c>
      <c r="AR513" s="185" t="str">
        <f t="shared" si="34"/>
        <v xml:space="preserve"> </v>
      </c>
      <c r="AS513" s="185" t="str">
        <f t="shared" si="35"/>
        <v xml:space="preserve">27 CM 0 0 N1   </v>
      </c>
    </row>
    <row r="514" spans="1:45" hidden="1" outlineLevel="3" x14ac:dyDescent="0.25">
      <c r="A514" s="185">
        <v>1</v>
      </c>
      <c r="B514" s="185">
        <v>5300008230</v>
      </c>
      <c r="C514" s="185" t="s">
        <v>1508</v>
      </c>
      <c r="D514" s="185" t="s">
        <v>1620</v>
      </c>
      <c r="E514" s="185">
        <v>380000</v>
      </c>
      <c r="F514" s="186">
        <v>358545.37</v>
      </c>
      <c r="G514" s="185">
        <v>2018.14</v>
      </c>
      <c r="H514" s="185">
        <v>0</v>
      </c>
      <c r="I514" s="185">
        <v>0</v>
      </c>
      <c r="J514" s="185">
        <v>51921</v>
      </c>
      <c r="K514" s="185">
        <v>0</v>
      </c>
      <c r="L514" s="185">
        <v>0</v>
      </c>
      <c r="M514" s="185">
        <v>0.04</v>
      </c>
      <c r="N514" s="185">
        <v>0</v>
      </c>
      <c r="O514" s="185">
        <v>0</v>
      </c>
      <c r="Q514" s="185">
        <v>0</v>
      </c>
      <c r="R514" s="185">
        <v>0</v>
      </c>
      <c r="S514" s="185">
        <v>0</v>
      </c>
      <c r="U514" s="185">
        <v>0</v>
      </c>
      <c r="V514" s="185">
        <v>0</v>
      </c>
      <c r="W514" s="185">
        <v>0</v>
      </c>
      <c r="Y514" s="185">
        <v>0</v>
      </c>
      <c r="Z514" s="185">
        <v>60</v>
      </c>
      <c r="AA514" s="185" t="s">
        <v>1483</v>
      </c>
      <c r="AB514" s="185">
        <v>0</v>
      </c>
      <c r="AC514" s="185">
        <v>1</v>
      </c>
      <c r="AD514" s="185">
        <v>0</v>
      </c>
      <c r="AF514" s="185" t="s">
        <v>1485</v>
      </c>
      <c r="AG514" s="185">
        <v>27</v>
      </c>
      <c r="AH514" s="185">
        <v>0</v>
      </c>
      <c r="AI514" s="185" t="s">
        <v>1621</v>
      </c>
      <c r="AJ514" s="185">
        <v>520</v>
      </c>
      <c r="AK514" s="185">
        <v>27</v>
      </c>
      <c r="AL514" s="185" t="s">
        <v>1485</v>
      </c>
      <c r="AM514" s="185">
        <v>0</v>
      </c>
      <c r="AN514" s="185">
        <v>0</v>
      </c>
      <c r="AO514" s="185">
        <v>2</v>
      </c>
      <c r="AP514" s="185">
        <v>1</v>
      </c>
      <c r="AQ514" s="185" t="str">
        <f t="shared" si="33"/>
        <v xml:space="preserve"> </v>
      </c>
      <c r="AR514" s="185" t="str">
        <f t="shared" si="34"/>
        <v xml:space="preserve"> </v>
      </c>
      <c r="AS514" s="185" t="str">
        <f t="shared" si="35"/>
        <v xml:space="preserve">27 CM 0 0 N1   </v>
      </c>
    </row>
    <row r="515" spans="1:45" hidden="1" outlineLevel="3" x14ac:dyDescent="0.25">
      <c r="A515" s="185">
        <v>1</v>
      </c>
      <c r="B515" s="185">
        <v>5300008249</v>
      </c>
      <c r="C515" s="185" t="s">
        <v>1508</v>
      </c>
      <c r="D515" s="185" t="s">
        <v>1620</v>
      </c>
      <c r="E515" s="185">
        <v>207924.42</v>
      </c>
      <c r="F515" s="186">
        <v>196034.65</v>
      </c>
      <c r="G515" s="185">
        <v>1104.26</v>
      </c>
      <c r="H515" s="185">
        <v>0</v>
      </c>
      <c r="I515" s="185">
        <v>0</v>
      </c>
      <c r="J515" s="185">
        <v>52021</v>
      </c>
      <c r="K515" s="185">
        <v>0</v>
      </c>
      <c r="L515" s="185">
        <v>0</v>
      </c>
      <c r="M515" s="185">
        <v>0.04</v>
      </c>
      <c r="N515" s="185">
        <v>0</v>
      </c>
      <c r="O515" s="185">
        <v>0</v>
      </c>
      <c r="Q515" s="185">
        <v>0</v>
      </c>
      <c r="R515" s="185">
        <v>0</v>
      </c>
      <c r="S515" s="185">
        <v>0</v>
      </c>
      <c r="U515" s="185">
        <v>0</v>
      </c>
      <c r="V515" s="185">
        <v>0</v>
      </c>
      <c r="W515" s="185">
        <v>0</v>
      </c>
      <c r="Y515" s="185">
        <v>0</v>
      </c>
      <c r="Z515" s="185">
        <v>60</v>
      </c>
      <c r="AA515" s="185" t="s">
        <v>1483</v>
      </c>
      <c r="AB515" s="185">
        <v>0</v>
      </c>
      <c r="AC515" s="185">
        <v>1</v>
      </c>
      <c r="AD515" s="185">
        <v>0</v>
      </c>
      <c r="AF515" s="185" t="s">
        <v>1485</v>
      </c>
      <c r="AG515" s="185">
        <v>27</v>
      </c>
      <c r="AH515" s="185">
        <v>0</v>
      </c>
      <c r="AI515" s="185" t="s">
        <v>1621</v>
      </c>
      <c r="AJ515" s="185">
        <v>520</v>
      </c>
      <c r="AK515" s="185">
        <v>28</v>
      </c>
      <c r="AL515" s="185" t="s">
        <v>1485</v>
      </c>
      <c r="AM515" s="185">
        <v>0</v>
      </c>
      <c r="AN515" s="185">
        <v>0</v>
      </c>
      <c r="AO515" s="185">
        <v>2</v>
      </c>
      <c r="AP515" s="185">
        <v>1</v>
      </c>
      <c r="AQ515" s="185" t="str">
        <f t="shared" si="33"/>
        <v xml:space="preserve"> </v>
      </c>
      <c r="AR515" s="185" t="str">
        <f t="shared" si="34"/>
        <v xml:space="preserve"> </v>
      </c>
      <c r="AS515" s="185" t="str">
        <f t="shared" si="35"/>
        <v xml:space="preserve">27 CM 0 0 N1   </v>
      </c>
    </row>
    <row r="516" spans="1:45" hidden="1" outlineLevel="3" x14ac:dyDescent="0.25">
      <c r="A516" s="185">
        <v>1</v>
      </c>
      <c r="B516" s="185">
        <v>5300008354</v>
      </c>
      <c r="C516" s="185" t="s">
        <v>1495</v>
      </c>
      <c r="D516" s="185" t="s">
        <v>1620</v>
      </c>
      <c r="E516" s="185">
        <v>395000</v>
      </c>
      <c r="F516" s="186">
        <v>367923.59</v>
      </c>
      <c r="G516" s="185">
        <v>2611.7800000000002</v>
      </c>
      <c r="H516" s="185">
        <v>0</v>
      </c>
      <c r="I516" s="185">
        <v>0</v>
      </c>
      <c r="J516" s="185">
        <v>71521</v>
      </c>
      <c r="K516" s="185">
        <v>0</v>
      </c>
      <c r="L516" s="185">
        <v>0</v>
      </c>
      <c r="M516" s="185">
        <v>4.9500000000000002E-2</v>
      </c>
      <c r="N516" s="185">
        <v>0</v>
      </c>
      <c r="O516" s="185">
        <v>0</v>
      </c>
      <c r="Q516" s="185">
        <v>0</v>
      </c>
      <c r="R516" s="185">
        <v>0</v>
      </c>
      <c r="S516" s="185">
        <v>0</v>
      </c>
      <c r="U516" s="185">
        <v>0</v>
      </c>
      <c r="V516" s="185">
        <v>0</v>
      </c>
      <c r="W516" s="185">
        <v>0</v>
      </c>
      <c r="Y516" s="185">
        <v>0</v>
      </c>
      <c r="Z516" s="185">
        <v>60</v>
      </c>
      <c r="AA516" s="185" t="s">
        <v>1483</v>
      </c>
      <c r="AB516" s="185">
        <v>0</v>
      </c>
      <c r="AC516" s="185">
        <v>1</v>
      </c>
      <c r="AD516" s="185">
        <v>0</v>
      </c>
      <c r="AF516" s="185" t="s">
        <v>1485</v>
      </c>
      <c r="AG516" s="185">
        <v>27</v>
      </c>
      <c r="AH516" s="185">
        <v>0</v>
      </c>
      <c r="AI516" s="185" t="s">
        <v>1621</v>
      </c>
      <c r="AJ516" s="185">
        <v>520</v>
      </c>
      <c r="AK516" s="185">
        <v>28</v>
      </c>
      <c r="AL516" s="185" t="s">
        <v>1485</v>
      </c>
      <c r="AM516" s="185">
        <v>0</v>
      </c>
      <c r="AN516" s="185">
        <v>0</v>
      </c>
      <c r="AO516" s="185">
        <v>2</v>
      </c>
      <c r="AP516" s="185">
        <v>1</v>
      </c>
      <c r="AQ516" s="185" t="str">
        <f t="shared" si="33"/>
        <v xml:space="preserve"> </v>
      </c>
      <c r="AR516" s="185" t="str">
        <f t="shared" si="34"/>
        <v xml:space="preserve"> </v>
      </c>
      <c r="AS516" s="185" t="str">
        <f t="shared" si="35"/>
        <v xml:space="preserve">27 CM 0 0 N1   </v>
      </c>
    </row>
    <row r="517" spans="1:45" hidden="1" outlineLevel="3" x14ac:dyDescent="0.25">
      <c r="A517" s="185">
        <v>1</v>
      </c>
      <c r="B517" s="185">
        <v>5300008373</v>
      </c>
      <c r="C517" s="185" t="s">
        <v>1508</v>
      </c>
      <c r="D517" s="185" t="s">
        <v>1620</v>
      </c>
      <c r="E517" s="185">
        <v>1600000</v>
      </c>
      <c r="F517" s="186">
        <v>1526104.91</v>
      </c>
      <c r="G517" s="185">
        <v>9091.99</v>
      </c>
      <c r="H517" s="185">
        <v>0</v>
      </c>
      <c r="I517" s="185">
        <v>0</v>
      </c>
      <c r="J517" s="185">
        <v>80421</v>
      </c>
      <c r="K517" s="185">
        <v>0</v>
      </c>
      <c r="L517" s="185">
        <v>0</v>
      </c>
      <c r="M517" s="185">
        <v>4.65E-2</v>
      </c>
      <c r="N517" s="185">
        <v>0</v>
      </c>
      <c r="O517" s="185">
        <v>0</v>
      </c>
      <c r="Q517" s="185">
        <v>0</v>
      </c>
      <c r="R517" s="185">
        <v>0</v>
      </c>
      <c r="S517" s="185">
        <v>0</v>
      </c>
      <c r="U517" s="185">
        <v>0</v>
      </c>
      <c r="V517" s="185">
        <v>0</v>
      </c>
      <c r="W517" s="185">
        <v>0</v>
      </c>
      <c r="Y517" s="185">
        <v>0</v>
      </c>
      <c r="Z517" s="185">
        <v>60</v>
      </c>
      <c r="AA517" s="185" t="s">
        <v>1483</v>
      </c>
      <c r="AB517" s="185">
        <v>0</v>
      </c>
      <c r="AC517" s="185">
        <v>1</v>
      </c>
      <c r="AD517" s="185">
        <v>0</v>
      </c>
      <c r="AF517" s="185" t="s">
        <v>1485</v>
      </c>
      <c r="AG517" s="185">
        <v>27</v>
      </c>
      <c r="AH517" s="185">
        <v>0</v>
      </c>
      <c r="AI517" s="185" t="s">
        <v>1621</v>
      </c>
      <c r="AJ517" s="185">
        <v>520</v>
      </c>
      <c r="AK517" s="185">
        <v>28</v>
      </c>
      <c r="AL517" s="185" t="s">
        <v>1485</v>
      </c>
      <c r="AM517" s="185">
        <v>0</v>
      </c>
      <c r="AN517" s="185">
        <v>0</v>
      </c>
      <c r="AO517" s="185">
        <v>2</v>
      </c>
      <c r="AP517" s="185">
        <v>1</v>
      </c>
      <c r="AQ517" s="185" t="str">
        <f t="shared" si="33"/>
        <v xml:space="preserve"> </v>
      </c>
      <c r="AR517" s="185" t="str">
        <f t="shared" si="34"/>
        <v xml:space="preserve"> </v>
      </c>
      <c r="AS517" s="185" t="str">
        <f t="shared" si="35"/>
        <v xml:space="preserve">27 CM 0 0 N1   </v>
      </c>
    </row>
    <row r="518" spans="1:45" hidden="1" outlineLevel="3" x14ac:dyDescent="0.25">
      <c r="A518" s="185">
        <v>1</v>
      </c>
      <c r="B518" s="185">
        <v>5300008761</v>
      </c>
      <c r="C518" s="185" t="s">
        <v>1508</v>
      </c>
      <c r="D518" s="185" t="s">
        <v>1620</v>
      </c>
      <c r="E518" s="185">
        <v>1244427.32</v>
      </c>
      <c r="F518" s="186">
        <v>1168093</v>
      </c>
      <c r="G518" s="185">
        <v>7916.51</v>
      </c>
      <c r="H518" s="185">
        <v>0</v>
      </c>
      <c r="I518" s="185">
        <v>0</v>
      </c>
      <c r="J518" s="185">
        <v>121221</v>
      </c>
      <c r="K518" s="185">
        <v>0</v>
      </c>
      <c r="L518" s="185">
        <v>0</v>
      </c>
      <c r="M518" s="185">
        <v>4.4999999999999998E-2</v>
      </c>
      <c r="N518" s="185">
        <v>0</v>
      </c>
      <c r="O518" s="185">
        <v>0</v>
      </c>
      <c r="Q518" s="185">
        <v>0</v>
      </c>
      <c r="R518" s="185">
        <v>0</v>
      </c>
      <c r="S518" s="185">
        <v>0</v>
      </c>
      <c r="U518" s="185">
        <v>0</v>
      </c>
      <c r="V518" s="185">
        <v>0</v>
      </c>
      <c r="W518" s="185">
        <v>0</v>
      </c>
      <c r="Y518" s="185">
        <v>0</v>
      </c>
      <c r="Z518" s="185">
        <v>60</v>
      </c>
      <c r="AA518" s="185" t="s">
        <v>1483</v>
      </c>
      <c r="AB518" s="185">
        <v>0</v>
      </c>
      <c r="AC518" s="185">
        <v>1</v>
      </c>
      <c r="AD518" s="185">
        <v>0</v>
      </c>
      <c r="AF518" s="185" t="s">
        <v>1485</v>
      </c>
      <c r="AG518" s="185">
        <v>27</v>
      </c>
      <c r="AH518" s="185">
        <v>0</v>
      </c>
      <c r="AI518" s="185" t="s">
        <v>1621</v>
      </c>
      <c r="AJ518" s="185">
        <v>514</v>
      </c>
      <c r="AK518" s="185">
        <v>28</v>
      </c>
      <c r="AL518" s="185" t="s">
        <v>1485</v>
      </c>
      <c r="AM518" s="185">
        <v>0</v>
      </c>
      <c r="AN518" s="185">
        <v>0</v>
      </c>
      <c r="AO518" s="185">
        <v>2</v>
      </c>
      <c r="AP518" s="185">
        <v>1</v>
      </c>
      <c r="AQ518" s="185" t="str">
        <f t="shared" si="33"/>
        <v xml:space="preserve"> </v>
      </c>
      <c r="AR518" s="185" t="str">
        <f t="shared" si="34"/>
        <v xml:space="preserve"> </v>
      </c>
      <c r="AS518" s="185" t="str">
        <f t="shared" si="35"/>
        <v xml:space="preserve">27 CM 0 0 N1   </v>
      </c>
    </row>
    <row r="519" spans="1:45" hidden="1" outlineLevel="3" x14ac:dyDescent="0.25">
      <c r="A519" s="185">
        <v>1</v>
      </c>
      <c r="B519" s="185">
        <v>5300008796</v>
      </c>
      <c r="C519" s="185" t="s">
        <v>1508</v>
      </c>
      <c r="D519" s="185" t="s">
        <v>1620</v>
      </c>
      <c r="E519" s="185">
        <v>600000</v>
      </c>
      <c r="F519" s="186">
        <v>597136.19999999995</v>
      </c>
      <c r="G519" s="185">
        <v>2946.91</v>
      </c>
      <c r="H519" s="185">
        <v>0</v>
      </c>
      <c r="I519" s="185">
        <v>0</v>
      </c>
      <c r="J519" s="185">
        <v>122319</v>
      </c>
      <c r="K519" s="185">
        <v>0</v>
      </c>
      <c r="L519" s="185">
        <v>0</v>
      </c>
      <c r="M519" s="185">
        <v>3.2500000000000001E-2</v>
      </c>
      <c r="N519" s="185">
        <v>0</v>
      </c>
      <c r="O519" s="185">
        <v>0</v>
      </c>
      <c r="Q519" s="185">
        <v>0</v>
      </c>
      <c r="R519" s="185">
        <v>0</v>
      </c>
      <c r="S519" s="185">
        <v>0</v>
      </c>
      <c r="U519" s="185">
        <v>0</v>
      </c>
      <c r="V519" s="185">
        <v>0</v>
      </c>
      <c r="W519" s="185">
        <v>0</v>
      </c>
      <c r="Y519" s="185">
        <v>0</v>
      </c>
      <c r="Z519" s="185">
        <v>36</v>
      </c>
      <c r="AA519" s="185" t="s">
        <v>1483</v>
      </c>
      <c r="AB519" s="185">
        <v>0</v>
      </c>
      <c r="AC519" s="185">
        <v>1</v>
      </c>
      <c r="AD519" s="185">
        <v>0</v>
      </c>
      <c r="AF519" s="185" t="s">
        <v>1485</v>
      </c>
      <c r="AG519" s="185">
        <v>27</v>
      </c>
      <c r="AH519" s="185">
        <v>0</v>
      </c>
      <c r="AI519" s="185" t="s">
        <v>1621</v>
      </c>
      <c r="AJ519" s="185">
        <v>520</v>
      </c>
      <c r="AK519" s="185">
        <v>27</v>
      </c>
      <c r="AL519" s="185" t="s">
        <v>1485</v>
      </c>
      <c r="AM519" s="185">
        <v>0</v>
      </c>
      <c r="AN519" s="185">
        <v>0</v>
      </c>
      <c r="AO519" s="185">
        <v>2</v>
      </c>
      <c r="AP519" s="185">
        <v>1</v>
      </c>
      <c r="AQ519" s="185" t="str">
        <f t="shared" si="33"/>
        <v xml:space="preserve"> </v>
      </c>
      <c r="AR519" s="185" t="str">
        <f t="shared" si="34"/>
        <v xml:space="preserve"> </v>
      </c>
      <c r="AS519" s="185" t="str">
        <f t="shared" si="35"/>
        <v xml:space="preserve">27 CM 0 0 N1   </v>
      </c>
    </row>
    <row r="520" spans="1:45" hidden="1" outlineLevel="3" x14ac:dyDescent="0.25">
      <c r="A520" s="185">
        <v>1</v>
      </c>
      <c r="B520" s="185">
        <v>5400008869</v>
      </c>
      <c r="C520" s="185" t="s">
        <v>1559</v>
      </c>
      <c r="D520" s="185" t="s">
        <v>1620</v>
      </c>
      <c r="E520" s="185">
        <v>335000</v>
      </c>
      <c r="F520" s="186">
        <v>318938.59000000003</v>
      </c>
      <c r="G520" s="185">
        <v>2224.04</v>
      </c>
      <c r="H520" s="185">
        <v>0</v>
      </c>
      <c r="I520" s="185">
        <v>0</v>
      </c>
      <c r="J520" s="185">
        <v>11222</v>
      </c>
      <c r="K520" s="185">
        <v>0</v>
      </c>
      <c r="L520" s="185">
        <v>0</v>
      </c>
      <c r="M520" s="185">
        <v>0.05</v>
      </c>
      <c r="N520" s="185">
        <v>0</v>
      </c>
      <c r="O520" s="185">
        <v>0</v>
      </c>
      <c r="Q520" s="185">
        <v>0</v>
      </c>
      <c r="R520" s="185">
        <v>0</v>
      </c>
      <c r="S520" s="185">
        <v>0</v>
      </c>
      <c r="U520" s="185">
        <v>0</v>
      </c>
      <c r="V520" s="185">
        <v>0</v>
      </c>
      <c r="W520" s="185">
        <v>0</v>
      </c>
      <c r="Y520" s="185">
        <v>0</v>
      </c>
      <c r="Z520" s="185">
        <v>60</v>
      </c>
      <c r="AA520" s="185" t="s">
        <v>1483</v>
      </c>
      <c r="AB520" s="185">
        <v>0</v>
      </c>
      <c r="AC520" s="185">
        <v>1</v>
      </c>
      <c r="AD520" s="185">
        <v>0</v>
      </c>
      <c r="AF520" s="185" t="s">
        <v>1485</v>
      </c>
      <c r="AG520" s="185">
        <v>27</v>
      </c>
      <c r="AH520" s="185">
        <v>0</v>
      </c>
      <c r="AI520" s="185" t="s">
        <v>1621</v>
      </c>
      <c r="AJ520" s="185">
        <v>520</v>
      </c>
      <c r="AK520" s="185">
        <v>18</v>
      </c>
      <c r="AL520" s="185" t="s">
        <v>1485</v>
      </c>
      <c r="AM520" s="185">
        <v>0</v>
      </c>
      <c r="AN520" s="185">
        <v>0</v>
      </c>
      <c r="AO520" s="185">
        <v>2</v>
      </c>
      <c r="AP520" s="185">
        <v>1</v>
      </c>
      <c r="AQ520" s="185" t="str">
        <f t="shared" si="33"/>
        <v xml:space="preserve"> </v>
      </c>
      <c r="AR520" s="185" t="str">
        <f t="shared" si="34"/>
        <v xml:space="preserve"> </v>
      </c>
      <c r="AS520" s="185" t="str">
        <f t="shared" si="35"/>
        <v xml:space="preserve">27 CM 0 0 N1   </v>
      </c>
    </row>
    <row r="521" spans="1:45" hidden="1" outlineLevel="3" x14ac:dyDescent="0.25">
      <c r="A521" s="185">
        <v>1</v>
      </c>
      <c r="B521" s="185">
        <v>5300008877</v>
      </c>
      <c r="C521" s="185" t="s">
        <v>1491</v>
      </c>
      <c r="D521" s="185" t="s">
        <v>1620</v>
      </c>
      <c r="E521" s="185">
        <v>220000</v>
      </c>
      <c r="F521" s="186">
        <v>208930.74</v>
      </c>
      <c r="G521" s="185">
        <v>1910.56</v>
      </c>
      <c r="H521" s="185">
        <v>0</v>
      </c>
      <c r="I521" s="185">
        <v>0</v>
      </c>
      <c r="J521" s="185">
        <v>12020</v>
      </c>
      <c r="K521" s="185">
        <v>0</v>
      </c>
      <c r="L521" s="185">
        <v>0</v>
      </c>
      <c r="M521" s="185">
        <v>0.05</v>
      </c>
      <c r="N521" s="185">
        <v>0</v>
      </c>
      <c r="O521" s="185">
        <v>0</v>
      </c>
      <c r="Q521" s="185">
        <v>0</v>
      </c>
      <c r="R521" s="185">
        <v>0</v>
      </c>
      <c r="S521" s="185">
        <v>0</v>
      </c>
      <c r="U521" s="185">
        <v>0</v>
      </c>
      <c r="V521" s="185">
        <v>0</v>
      </c>
      <c r="W521" s="185">
        <v>0</v>
      </c>
      <c r="Y521" s="185">
        <v>0</v>
      </c>
      <c r="Z521" s="185">
        <v>36</v>
      </c>
      <c r="AA521" s="185" t="s">
        <v>1483</v>
      </c>
      <c r="AB521" s="185">
        <v>0</v>
      </c>
      <c r="AC521" s="185">
        <v>1</v>
      </c>
      <c r="AD521" s="185">
        <v>0</v>
      </c>
      <c r="AF521" s="185" t="s">
        <v>1485</v>
      </c>
      <c r="AG521" s="185">
        <v>27</v>
      </c>
      <c r="AH521" s="185">
        <v>0</v>
      </c>
      <c r="AI521" s="185" t="s">
        <v>1621</v>
      </c>
      <c r="AJ521" s="185">
        <v>520</v>
      </c>
      <c r="AK521" s="185">
        <v>27</v>
      </c>
      <c r="AL521" s="185" t="s">
        <v>1485</v>
      </c>
      <c r="AM521" s="185">
        <v>0</v>
      </c>
      <c r="AN521" s="185">
        <v>0</v>
      </c>
      <c r="AO521" s="185">
        <v>2</v>
      </c>
      <c r="AP521" s="185">
        <v>1</v>
      </c>
      <c r="AQ521" s="185" t="str">
        <f t="shared" si="33"/>
        <v xml:space="preserve"> </v>
      </c>
      <c r="AR521" s="185" t="str">
        <f t="shared" si="34"/>
        <v xml:space="preserve"> </v>
      </c>
      <c r="AS521" s="185" t="str">
        <f t="shared" si="35"/>
        <v xml:space="preserve">27 CM 0 0 N1   </v>
      </c>
    </row>
    <row r="522" spans="1:45" hidden="1" outlineLevel="3" x14ac:dyDescent="0.25">
      <c r="A522" s="185">
        <v>1</v>
      </c>
      <c r="B522" s="185">
        <v>5300009043</v>
      </c>
      <c r="C522" s="185" t="s">
        <v>1508</v>
      </c>
      <c r="D522" s="185" t="s">
        <v>1620</v>
      </c>
      <c r="E522" s="185">
        <v>598500</v>
      </c>
      <c r="F522" s="186">
        <v>577186.51</v>
      </c>
      <c r="G522" s="185">
        <v>3178.69</v>
      </c>
      <c r="H522" s="185">
        <v>0</v>
      </c>
      <c r="I522" s="185">
        <v>0</v>
      </c>
      <c r="J522" s="185">
        <v>32220</v>
      </c>
      <c r="K522" s="185">
        <v>0</v>
      </c>
      <c r="L522" s="185">
        <v>0</v>
      </c>
      <c r="M522" s="185">
        <v>0.04</v>
      </c>
      <c r="N522" s="185">
        <v>0</v>
      </c>
      <c r="O522" s="185">
        <v>0</v>
      </c>
      <c r="Q522" s="185">
        <v>0</v>
      </c>
      <c r="R522" s="185">
        <v>0</v>
      </c>
      <c r="S522" s="185">
        <v>0</v>
      </c>
      <c r="U522" s="185">
        <v>0</v>
      </c>
      <c r="V522" s="185">
        <v>0</v>
      </c>
      <c r="W522" s="185">
        <v>0</v>
      </c>
      <c r="Y522" s="185">
        <v>0</v>
      </c>
      <c r="Z522" s="185">
        <v>36</v>
      </c>
      <c r="AA522" s="185" t="s">
        <v>1483</v>
      </c>
      <c r="AB522" s="185">
        <v>0</v>
      </c>
      <c r="AC522" s="185">
        <v>1</v>
      </c>
      <c r="AD522" s="185">
        <v>0</v>
      </c>
      <c r="AF522" s="185" t="s">
        <v>1485</v>
      </c>
      <c r="AG522" s="185">
        <v>27</v>
      </c>
      <c r="AH522" s="185">
        <v>0</v>
      </c>
      <c r="AI522" s="185" t="s">
        <v>1621</v>
      </c>
      <c r="AJ522" s="185">
        <v>520</v>
      </c>
      <c r="AK522" s="185">
        <v>27</v>
      </c>
      <c r="AL522" s="185" t="s">
        <v>1485</v>
      </c>
      <c r="AM522" s="185">
        <v>0</v>
      </c>
      <c r="AN522" s="185">
        <v>0</v>
      </c>
      <c r="AO522" s="185">
        <v>2</v>
      </c>
      <c r="AP522" s="185">
        <v>1</v>
      </c>
      <c r="AQ522" s="185" t="str">
        <f t="shared" si="33"/>
        <v xml:space="preserve"> </v>
      </c>
      <c r="AR522" s="185" t="str">
        <f t="shared" si="34"/>
        <v xml:space="preserve"> </v>
      </c>
      <c r="AS522" s="185" t="str">
        <f t="shared" si="35"/>
        <v xml:space="preserve">27 CM 0 0 N1   </v>
      </c>
    </row>
    <row r="523" spans="1:45" hidden="1" outlineLevel="3" x14ac:dyDescent="0.25">
      <c r="A523" s="185">
        <v>1</v>
      </c>
      <c r="B523" s="185">
        <v>5300009205</v>
      </c>
      <c r="C523" s="185" t="s">
        <v>1499</v>
      </c>
      <c r="D523" s="185" t="s">
        <v>1620</v>
      </c>
      <c r="E523" s="185">
        <v>1020000</v>
      </c>
      <c r="F523" s="186">
        <v>982015.99</v>
      </c>
      <c r="G523" s="185">
        <v>6773.33</v>
      </c>
      <c r="H523" s="185">
        <v>0</v>
      </c>
      <c r="I523" s="185">
        <v>0</v>
      </c>
      <c r="J523" s="185">
        <v>50320</v>
      </c>
      <c r="K523" s="185">
        <v>0</v>
      </c>
      <c r="L523" s="185">
        <v>0</v>
      </c>
      <c r="M523" s="185">
        <v>0.05</v>
      </c>
      <c r="N523" s="185">
        <v>0</v>
      </c>
      <c r="O523" s="185">
        <v>0</v>
      </c>
      <c r="Q523" s="185">
        <v>0</v>
      </c>
      <c r="R523" s="185">
        <v>0</v>
      </c>
      <c r="S523" s="185">
        <v>0</v>
      </c>
      <c r="U523" s="185">
        <v>0</v>
      </c>
      <c r="V523" s="185">
        <v>0</v>
      </c>
      <c r="W523" s="185">
        <v>0</v>
      </c>
      <c r="Y523" s="185">
        <v>0</v>
      </c>
      <c r="Z523" s="185">
        <v>36</v>
      </c>
      <c r="AA523" s="185" t="s">
        <v>1483</v>
      </c>
      <c r="AB523" s="185">
        <v>0</v>
      </c>
      <c r="AC523" s="185">
        <v>1</v>
      </c>
      <c r="AD523" s="185">
        <v>0</v>
      </c>
      <c r="AF523" s="185" t="s">
        <v>1485</v>
      </c>
      <c r="AG523" s="185">
        <v>27</v>
      </c>
      <c r="AH523" s="185">
        <v>0</v>
      </c>
      <c r="AI523" s="185" t="s">
        <v>1621</v>
      </c>
      <c r="AJ523" s="185">
        <v>520</v>
      </c>
      <c r="AK523" s="185">
        <v>27</v>
      </c>
      <c r="AL523" s="185" t="s">
        <v>1485</v>
      </c>
      <c r="AM523" s="185">
        <v>0</v>
      </c>
      <c r="AN523" s="185">
        <v>0</v>
      </c>
      <c r="AO523" s="185">
        <v>2</v>
      </c>
      <c r="AP523" s="185">
        <v>1</v>
      </c>
      <c r="AQ523" s="185" t="str">
        <f t="shared" si="33"/>
        <v xml:space="preserve"> </v>
      </c>
      <c r="AR523" s="185" t="str">
        <f t="shared" si="34"/>
        <v xml:space="preserve"> </v>
      </c>
      <c r="AS523" s="185" t="str">
        <f t="shared" si="35"/>
        <v xml:space="preserve">27 CM 0 0 N1   </v>
      </c>
    </row>
    <row r="524" spans="1:45" hidden="1" outlineLevel="3" x14ac:dyDescent="0.25">
      <c r="A524" s="185">
        <v>1</v>
      </c>
      <c r="B524" s="185">
        <v>5300009520</v>
      </c>
      <c r="C524" s="185" t="s">
        <v>1509</v>
      </c>
      <c r="D524" s="185" t="s">
        <v>1620</v>
      </c>
      <c r="E524" s="185">
        <v>140000</v>
      </c>
      <c r="F524" s="186">
        <v>135359.41</v>
      </c>
      <c r="G524" s="185">
        <v>929.58</v>
      </c>
      <c r="H524" s="185">
        <v>0</v>
      </c>
      <c r="I524" s="185">
        <v>0</v>
      </c>
      <c r="J524" s="185">
        <v>80322</v>
      </c>
      <c r="K524" s="185">
        <v>0</v>
      </c>
      <c r="L524" s="185">
        <v>0</v>
      </c>
      <c r="M524" s="185">
        <v>0.05</v>
      </c>
      <c r="N524" s="185">
        <v>0</v>
      </c>
      <c r="O524" s="185">
        <v>0</v>
      </c>
      <c r="Q524" s="185">
        <v>0</v>
      </c>
      <c r="R524" s="185">
        <v>0</v>
      </c>
      <c r="S524" s="185">
        <v>0</v>
      </c>
      <c r="U524" s="185">
        <v>0</v>
      </c>
      <c r="V524" s="185">
        <v>0</v>
      </c>
      <c r="W524" s="185">
        <v>0</v>
      </c>
      <c r="Y524" s="185">
        <v>0</v>
      </c>
      <c r="Z524" s="185">
        <v>60</v>
      </c>
      <c r="AA524" s="185" t="s">
        <v>1483</v>
      </c>
      <c r="AB524" s="185">
        <v>0</v>
      </c>
      <c r="AC524" s="185">
        <v>1</v>
      </c>
      <c r="AD524" s="185">
        <v>0</v>
      </c>
      <c r="AF524" s="185" t="s">
        <v>1485</v>
      </c>
      <c r="AG524" s="185">
        <v>27</v>
      </c>
      <c r="AH524" s="185">
        <v>0</v>
      </c>
      <c r="AI524" s="185" t="s">
        <v>1621</v>
      </c>
      <c r="AJ524" s="185">
        <v>520</v>
      </c>
      <c r="AK524" s="185">
        <v>28</v>
      </c>
      <c r="AL524" s="185" t="s">
        <v>1485</v>
      </c>
      <c r="AM524" s="185">
        <v>0</v>
      </c>
      <c r="AN524" s="185">
        <v>0</v>
      </c>
      <c r="AO524" s="185">
        <v>2</v>
      </c>
      <c r="AP524" s="185">
        <v>1</v>
      </c>
      <c r="AQ524" s="185" t="str">
        <f t="shared" si="33"/>
        <v xml:space="preserve"> </v>
      </c>
      <c r="AR524" s="185" t="str">
        <f t="shared" si="34"/>
        <v xml:space="preserve"> </v>
      </c>
      <c r="AS524" s="185" t="str">
        <f t="shared" si="35"/>
        <v xml:space="preserve">27 CM 0 0 N1   </v>
      </c>
    </row>
    <row r="525" spans="1:45" hidden="1" outlineLevel="3" x14ac:dyDescent="0.25">
      <c r="A525" s="185">
        <v>1</v>
      </c>
      <c r="B525" s="185">
        <v>5300009652</v>
      </c>
      <c r="C525" s="185" t="s">
        <v>1508</v>
      </c>
      <c r="D525" s="185" t="s">
        <v>1620</v>
      </c>
      <c r="E525" s="185">
        <v>765000</v>
      </c>
      <c r="F525" s="186">
        <v>748363.61</v>
      </c>
      <c r="G525" s="185">
        <v>4391.6000000000004</v>
      </c>
      <c r="H525" s="185">
        <v>0</v>
      </c>
      <c r="I525" s="185">
        <v>0</v>
      </c>
      <c r="J525" s="185">
        <v>92222</v>
      </c>
      <c r="K525" s="185">
        <v>0</v>
      </c>
      <c r="L525" s="185">
        <v>0</v>
      </c>
      <c r="M525" s="185">
        <v>4.7500000000000001E-2</v>
      </c>
      <c r="N525" s="185">
        <v>0</v>
      </c>
      <c r="O525" s="185">
        <v>0</v>
      </c>
      <c r="Q525" s="185">
        <v>0</v>
      </c>
      <c r="R525" s="185">
        <v>0</v>
      </c>
      <c r="S525" s="185">
        <v>0</v>
      </c>
      <c r="U525" s="185">
        <v>0</v>
      </c>
      <c r="V525" s="185">
        <v>0</v>
      </c>
      <c r="W525" s="185">
        <v>0</v>
      </c>
      <c r="Y525" s="185">
        <v>0</v>
      </c>
      <c r="Z525" s="185">
        <v>60</v>
      </c>
      <c r="AA525" s="185" t="s">
        <v>1483</v>
      </c>
      <c r="AB525" s="185">
        <v>0</v>
      </c>
      <c r="AC525" s="185">
        <v>1</v>
      </c>
      <c r="AD525" s="185">
        <v>0</v>
      </c>
      <c r="AF525" s="185" t="s">
        <v>1485</v>
      </c>
      <c r="AG525" s="185">
        <v>27</v>
      </c>
      <c r="AH525" s="185">
        <v>0</v>
      </c>
      <c r="AI525" s="185" t="s">
        <v>1621</v>
      </c>
      <c r="AJ525" s="185">
        <v>520</v>
      </c>
      <c r="AK525" s="185">
        <v>28</v>
      </c>
      <c r="AL525" s="185" t="s">
        <v>1485</v>
      </c>
      <c r="AM525" s="185">
        <v>0</v>
      </c>
      <c r="AN525" s="185">
        <v>0</v>
      </c>
      <c r="AO525" s="185">
        <v>2</v>
      </c>
      <c r="AP525" s="185">
        <v>1</v>
      </c>
      <c r="AQ525" s="185" t="str">
        <f t="shared" si="33"/>
        <v xml:space="preserve"> </v>
      </c>
      <c r="AR525" s="185" t="str">
        <f t="shared" si="34"/>
        <v xml:space="preserve"> </v>
      </c>
      <c r="AS525" s="185" t="str">
        <f t="shared" si="35"/>
        <v xml:space="preserve">27 CM 0 0 N1   </v>
      </c>
    </row>
    <row r="526" spans="1:45" hidden="1" outlineLevel="3" x14ac:dyDescent="0.25">
      <c r="A526" s="185">
        <v>1</v>
      </c>
      <c r="B526" s="185">
        <v>5300009776</v>
      </c>
      <c r="C526" s="185" t="s">
        <v>1508</v>
      </c>
      <c r="D526" s="185" t="s">
        <v>1620</v>
      </c>
      <c r="E526" s="185">
        <v>1440000</v>
      </c>
      <c r="F526" s="186">
        <v>1417487.82</v>
      </c>
      <c r="G526" s="185">
        <v>8479.06</v>
      </c>
      <c r="H526" s="185">
        <v>0</v>
      </c>
      <c r="I526" s="185">
        <v>0</v>
      </c>
      <c r="J526" s="185">
        <v>120422</v>
      </c>
      <c r="K526" s="185">
        <v>0</v>
      </c>
      <c r="L526" s="185">
        <v>0</v>
      </c>
      <c r="M526" s="185">
        <v>0.05</v>
      </c>
      <c r="N526" s="185">
        <v>0</v>
      </c>
      <c r="O526" s="185">
        <v>0</v>
      </c>
      <c r="Q526" s="185">
        <v>0</v>
      </c>
      <c r="R526" s="185">
        <v>0</v>
      </c>
      <c r="S526" s="185">
        <v>0</v>
      </c>
      <c r="U526" s="185">
        <v>0</v>
      </c>
      <c r="V526" s="185">
        <v>0</v>
      </c>
      <c r="W526" s="185">
        <v>0</v>
      </c>
      <c r="Y526" s="185">
        <v>0</v>
      </c>
      <c r="Z526" s="185">
        <v>60</v>
      </c>
      <c r="AA526" s="185" t="s">
        <v>1483</v>
      </c>
      <c r="AB526" s="185">
        <v>0</v>
      </c>
      <c r="AC526" s="185">
        <v>1</v>
      </c>
      <c r="AD526" s="185">
        <v>0</v>
      </c>
      <c r="AF526" s="185" t="s">
        <v>1485</v>
      </c>
      <c r="AG526" s="185">
        <v>27</v>
      </c>
      <c r="AH526" s="185">
        <v>0</v>
      </c>
      <c r="AI526" s="185" t="s">
        <v>1621</v>
      </c>
      <c r="AJ526" s="185">
        <v>520</v>
      </c>
      <c r="AK526" s="185">
        <v>27</v>
      </c>
      <c r="AL526" s="185" t="s">
        <v>1485</v>
      </c>
      <c r="AM526" s="185">
        <v>0</v>
      </c>
      <c r="AN526" s="185">
        <v>0</v>
      </c>
      <c r="AO526" s="185">
        <v>2</v>
      </c>
      <c r="AP526" s="185">
        <v>1</v>
      </c>
      <c r="AQ526" s="185" t="str">
        <f t="shared" si="33"/>
        <v xml:space="preserve"> </v>
      </c>
      <c r="AR526" s="185" t="str">
        <f t="shared" si="34"/>
        <v xml:space="preserve"> </v>
      </c>
      <c r="AS526" s="185" t="str">
        <f t="shared" si="35"/>
        <v xml:space="preserve">27 CM 0 0 N1   </v>
      </c>
    </row>
    <row r="527" spans="1:45" hidden="1" outlineLevel="3" x14ac:dyDescent="0.25">
      <c r="A527" s="185">
        <v>1</v>
      </c>
      <c r="B527" s="185">
        <v>5300010057</v>
      </c>
      <c r="C527" s="185" t="s">
        <v>1495</v>
      </c>
      <c r="D527" s="185" t="s">
        <v>1620</v>
      </c>
      <c r="E527" s="185">
        <v>300000</v>
      </c>
      <c r="F527" s="186">
        <v>294865.78000000003</v>
      </c>
      <c r="G527" s="185">
        <v>1991.86</v>
      </c>
      <c r="H527" s="185">
        <v>0</v>
      </c>
      <c r="I527" s="185">
        <v>0</v>
      </c>
      <c r="J527" s="185">
        <v>20123</v>
      </c>
      <c r="K527" s="185">
        <v>0</v>
      </c>
      <c r="L527" s="185">
        <v>0</v>
      </c>
      <c r="M527" s="185">
        <v>0.05</v>
      </c>
      <c r="N527" s="185">
        <v>0</v>
      </c>
      <c r="O527" s="185">
        <v>0</v>
      </c>
      <c r="Q527" s="185">
        <v>0</v>
      </c>
      <c r="R527" s="185">
        <v>0</v>
      </c>
      <c r="S527" s="185">
        <v>0</v>
      </c>
      <c r="U527" s="185">
        <v>0</v>
      </c>
      <c r="V527" s="185">
        <v>0</v>
      </c>
      <c r="W527" s="185">
        <v>0</v>
      </c>
      <c r="Y527" s="185">
        <v>0</v>
      </c>
      <c r="Z527" s="185">
        <v>36</v>
      </c>
      <c r="AA527" s="185" t="s">
        <v>1483</v>
      </c>
      <c r="AB527" s="185">
        <v>0</v>
      </c>
      <c r="AC527" s="185">
        <v>1</v>
      </c>
      <c r="AD527" s="185">
        <v>0</v>
      </c>
      <c r="AF527" s="185" t="s">
        <v>1485</v>
      </c>
      <c r="AG527" s="185">
        <v>27</v>
      </c>
      <c r="AH527" s="185">
        <v>0</v>
      </c>
      <c r="AI527" s="185" t="s">
        <v>1621</v>
      </c>
      <c r="AJ527" s="185">
        <v>520</v>
      </c>
      <c r="AK527" s="185">
        <v>28</v>
      </c>
      <c r="AL527" s="185" t="s">
        <v>1485</v>
      </c>
      <c r="AM527" s="185">
        <v>0</v>
      </c>
      <c r="AN527" s="185">
        <v>0</v>
      </c>
      <c r="AO527" s="185">
        <v>2</v>
      </c>
      <c r="AP527" s="185">
        <v>1</v>
      </c>
      <c r="AQ527" s="185" t="str">
        <f t="shared" si="33"/>
        <v xml:space="preserve"> </v>
      </c>
      <c r="AR527" s="185" t="str">
        <f t="shared" si="34"/>
        <v xml:space="preserve"> </v>
      </c>
      <c r="AS527" s="185" t="str">
        <f t="shared" si="35"/>
        <v xml:space="preserve">27 CM 0 0 N1   </v>
      </c>
    </row>
    <row r="528" spans="1:45" hidden="1" outlineLevel="3" x14ac:dyDescent="0.25">
      <c r="A528" s="185">
        <v>1</v>
      </c>
      <c r="B528" s="185">
        <v>5300010545</v>
      </c>
      <c r="C528" s="185" t="s">
        <v>1508</v>
      </c>
      <c r="D528" s="185" t="s">
        <v>1620</v>
      </c>
      <c r="E528" s="185">
        <v>109693.85</v>
      </c>
      <c r="F528" s="186">
        <v>109104.04</v>
      </c>
      <c r="G528" s="185">
        <v>728.44</v>
      </c>
      <c r="H528" s="185">
        <v>0</v>
      </c>
      <c r="I528" s="185">
        <v>0</v>
      </c>
      <c r="J528" s="185">
        <v>72523</v>
      </c>
      <c r="K528" s="185">
        <v>0</v>
      </c>
      <c r="L528" s="185">
        <v>0</v>
      </c>
      <c r="M528" s="185">
        <v>0.05</v>
      </c>
      <c r="N528" s="185">
        <v>0</v>
      </c>
      <c r="O528" s="185">
        <v>0</v>
      </c>
      <c r="Q528" s="185">
        <v>0</v>
      </c>
      <c r="R528" s="185">
        <v>0</v>
      </c>
      <c r="S528" s="185">
        <v>0</v>
      </c>
      <c r="U528" s="185">
        <v>0</v>
      </c>
      <c r="V528" s="185">
        <v>0</v>
      </c>
      <c r="W528" s="185">
        <v>0</v>
      </c>
      <c r="Y528" s="185">
        <v>0</v>
      </c>
      <c r="Z528" s="185">
        <v>60</v>
      </c>
      <c r="AA528" s="185" t="s">
        <v>1483</v>
      </c>
      <c r="AB528" s="185">
        <v>0</v>
      </c>
      <c r="AC528" s="185">
        <v>1</v>
      </c>
      <c r="AD528" s="185">
        <v>0</v>
      </c>
      <c r="AF528" s="185" t="s">
        <v>1485</v>
      </c>
      <c r="AG528" s="185">
        <v>27</v>
      </c>
      <c r="AH528" s="185">
        <v>0</v>
      </c>
      <c r="AI528" s="185" t="s">
        <v>1621</v>
      </c>
      <c r="AJ528" s="185">
        <v>520</v>
      </c>
      <c r="AK528" s="185">
        <v>28</v>
      </c>
      <c r="AL528" s="185" t="s">
        <v>1485</v>
      </c>
      <c r="AM528" s="185">
        <v>0</v>
      </c>
      <c r="AN528" s="185">
        <v>0</v>
      </c>
      <c r="AO528" s="185">
        <v>2</v>
      </c>
      <c r="AP528" s="185">
        <v>1</v>
      </c>
      <c r="AQ528" s="185" t="str">
        <f t="shared" si="33"/>
        <v xml:space="preserve"> </v>
      </c>
      <c r="AR528" s="185" t="str">
        <f t="shared" si="34"/>
        <v xml:space="preserve"> </v>
      </c>
      <c r="AS528" s="185" t="str">
        <f t="shared" si="35"/>
        <v xml:space="preserve">27 CM 0 0 N1   </v>
      </c>
    </row>
    <row r="529" spans="1:45" hidden="1" outlineLevel="2" collapsed="1" x14ac:dyDescent="0.25">
      <c r="F529" s="186">
        <f>SUBTOTAL(9,F498:F528)</f>
        <v>16160164.099999998</v>
      </c>
      <c r="AS529" s="187" t="s">
        <v>1622</v>
      </c>
    </row>
    <row r="530" spans="1:45" hidden="1" outlineLevel="3" x14ac:dyDescent="0.25">
      <c r="A530" s="185">
        <v>1</v>
      </c>
      <c r="B530" s="185">
        <v>5300008381</v>
      </c>
      <c r="C530" s="185" t="s">
        <v>1559</v>
      </c>
      <c r="D530" s="185" t="s">
        <v>1620</v>
      </c>
      <c r="E530" s="185">
        <v>370000</v>
      </c>
      <c r="F530" s="186">
        <v>347085.07</v>
      </c>
      <c r="G530" s="185">
        <v>2508.98</v>
      </c>
      <c r="H530" s="185">
        <v>0</v>
      </c>
      <c r="I530" s="185">
        <v>0</v>
      </c>
      <c r="J530" s="185">
        <v>81026</v>
      </c>
      <c r="K530" s="185">
        <v>0</v>
      </c>
      <c r="L530" s="185">
        <v>0</v>
      </c>
      <c r="M530" s="185">
        <v>5.2499999999999998E-2</v>
      </c>
      <c r="N530" s="185">
        <v>0</v>
      </c>
      <c r="O530" s="185">
        <v>0</v>
      </c>
      <c r="Q530" s="185">
        <v>5.2499999999999998E-2</v>
      </c>
      <c r="R530" s="185">
        <v>0</v>
      </c>
      <c r="S530" s="185">
        <v>0</v>
      </c>
      <c r="U530" s="185">
        <v>0</v>
      </c>
      <c r="V530" s="185">
        <v>0</v>
      </c>
      <c r="W530" s="185">
        <v>0</v>
      </c>
      <c r="Y530" s="185">
        <v>3.5000000000000003E-2</v>
      </c>
      <c r="Z530" s="185">
        <v>119</v>
      </c>
      <c r="AA530" s="185" t="s">
        <v>1483</v>
      </c>
      <c r="AB530" s="185">
        <v>0</v>
      </c>
      <c r="AC530" s="185">
        <v>1</v>
      </c>
      <c r="AD530" s="185">
        <v>0</v>
      </c>
      <c r="AF530" s="185" t="s">
        <v>1485</v>
      </c>
      <c r="AG530" s="185">
        <v>27</v>
      </c>
      <c r="AH530" s="185">
        <v>0</v>
      </c>
      <c r="AI530" s="185" t="s">
        <v>1621</v>
      </c>
      <c r="AJ530" s="185">
        <v>520</v>
      </c>
      <c r="AK530" s="185">
        <v>27</v>
      </c>
      <c r="AL530" s="185" t="s">
        <v>1485</v>
      </c>
      <c r="AM530" s="185">
        <v>0</v>
      </c>
      <c r="AN530" s="185">
        <v>0</v>
      </c>
      <c r="AO530" s="185">
        <v>2</v>
      </c>
      <c r="AP530" s="185">
        <v>1</v>
      </c>
      <c r="AQ530" s="185" t="str">
        <f>IF(Q530&gt;0,"F"," ")</f>
        <v>F</v>
      </c>
      <c r="AR530" s="185" t="str">
        <f>IF(R530&gt;0,"C"," ")</f>
        <v xml:space="preserve"> </v>
      </c>
      <c r="AS530" s="185" t="str">
        <f>CONCATENATE(AG530," ",D530," ",N530," ",S530,T530," ",AF530,AP530," ",AQ530,AR530)</f>
        <v xml:space="preserve">27 CM 0 0 N1 F </v>
      </c>
    </row>
    <row r="531" spans="1:45" hidden="1" outlineLevel="2" collapsed="1" x14ac:dyDescent="0.25">
      <c r="F531" s="186">
        <f>SUBTOTAL(9,F530:F530)</f>
        <v>347085.07</v>
      </c>
      <c r="AS531" s="187" t="s">
        <v>1623</v>
      </c>
    </row>
    <row r="532" spans="1:45" hidden="1" outlineLevel="3" x14ac:dyDescent="0.25">
      <c r="A532" s="185">
        <v>1</v>
      </c>
      <c r="B532" s="185">
        <v>5300009213</v>
      </c>
      <c r="C532" s="185" t="s">
        <v>1499</v>
      </c>
      <c r="D532" s="185" t="s">
        <v>1620</v>
      </c>
      <c r="E532" s="185">
        <v>155000</v>
      </c>
      <c r="F532" s="186">
        <v>135000</v>
      </c>
      <c r="G532" s="185">
        <v>0</v>
      </c>
      <c r="H532" s="185">
        <v>0</v>
      </c>
      <c r="I532" s="185">
        <v>0</v>
      </c>
      <c r="J532" s="185">
        <v>110318</v>
      </c>
      <c r="K532" s="185">
        <v>0</v>
      </c>
      <c r="L532" s="185">
        <v>0</v>
      </c>
      <c r="M532" s="185">
        <v>6.25E-2</v>
      </c>
      <c r="N532" s="185">
        <v>100</v>
      </c>
      <c r="O532" s="185">
        <v>0.01</v>
      </c>
      <c r="P532" s="185" t="s">
        <v>1514</v>
      </c>
      <c r="Q532" s="185">
        <v>0</v>
      </c>
      <c r="R532" s="185">
        <v>0</v>
      </c>
      <c r="S532" s="185">
        <v>0</v>
      </c>
      <c r="U532" s="185">
        <v>0</v>
      </c>
      <c r="V532" s="185">
        <v>0</v>
      </c>
      <c r="W532" s="185">
        <v>0</v>
      </c>
      <c r="Y532" s="185">
        <v>5.2499999999999998E-2</v>
      </c>
      <c r="Z532" s="185">
        <v>6</v>
      </c>
      <c r="AA532" s="185" t="s">
        <v>1483</v>
      </c>
      <c r="AB532" s="185">
        <v>0</v>
      </c>
      <c r="AC532" s="185">
        <v>1</v>
      </c>
      <c r="AD532" s="185">
        <v>2</v>
      </c>
      <c r="AF532" s="185" t="s">
        <v>1485</v>
      </c>
      <c r="AG532" s="185">
        <v>27</v>
      </c>
      <c r="AH532" s="185">
        <v>0</v>
      </c>
      <c r="AI532" s="185" t="s">
        <v>1621</v>
      </c>
      <c r="AJ532" s="185">
        <v>521</v>
      </c>
      <c r="AK532" s="185">
        <v>27</v>
      </c>
      <c r="AL532" s="185" t="s">
        <v>1485</v>
      </c>
      <c r="AM532" s="185">
        <v>0</v>
      </c>
      <c r="AN532" s="185">
        <v>0</v>
      </c>
      <c r="AO532" s="185">
        <v>2</v>
      </c>
      <c r="AP532" s="185">
        <v>1</v>
      </c>
      <c r="AQ532" s="185" t="str">
        <f>IF(Q532&gt;0,"F"," ")</f>
        <v xml:space="preserve"> </v>
      </c>
      <c r="AR532" s="185" t="str">
        <f>IF(R532&gt;0,"C"," ")</f>
        <v xml:space="preserve"> </v>
      </c>
      <c r="AS532" s="185" t="str">
        <f>CONCATENATE(AG532," ",D532," ",N532," ",S532,T532," ",AF532,AP532," ",AQ532,AR532)</f>
        <v xml:space="preserve">27 CM 100 0 N1   </v>
      </c>
    </row>
    <row r="533" spans="1:45" hidden="1" outlineLevel="2" collapsed="1" x14ac:dyDescent="0.25">
      <c r="F533" s="186">
        <f>SUBTOTAL(9,F532:F532)</f>
        <v>135000</v>
      </c>
      <c r="AS533" s="187" t="s">
        <v>1624</v>
      </c>
    </row>
    <row r="534" spans="1:45" hidden="1" outlineLevel="3" x14ac:dyDescent="0.25">
      <c r="A534" s="185">
        <v>1</v>
      </c>
      <c r="B534" s="185">
        <v>5300003094</v>
      </c>
      <c r="C534" s="185" t="s">
        <v>1495</v>
      </c>
      <c r="D534" s="185" t="s">
        <v>1620</v>
      </c>
      <c r="E534" s="185">
        <v>400000</v>
      </c>
      <c r="F534" s="186">
        <v>153073.51</v>
      </c>
      <c r="G534" s="185">
        <v>1666.67</v>
      </c>
      <c r="H534" s="185">
        <v>0</v>
      </c>
      <c r="I534" s="185">
        <v>0</v>
      </c>
      <c r="J534" s="185">
        <v>82921</v>
      </c>
      <c r="K534" s="185">
        <v>0</v>
      </c>
      <c r="L534" s="185">
        <v>0</v>
      </c>
      <c r="M534" s="185">
        <v>6.25E-2</v>
      </c>
      <c r="N534" s="185">
        <v>100</v>
      </c>
      <c r="O534" s="185">
        <v>0.01</v>
      </c>
      <c r="P534" s="185" t="s">
        <v>1514</v>
      </c>
      <c r="Q534" s="185">
        <v>0.05</v>
      </c>
      <c r="R534" s="185">
        <v>0</v>
      </c>
      <c r="S534" s="185">
        <v>0</v>
      </c>
      <c r="U534" s="185">
        <v>0</v>
      </c>
      <c r="V534" s="185">
        <v>0</v>
      </c>
      <c r="W534" s="185">
        <v>0</v>
      </c>
      <c r="Y534" s="185">
        <v>5.2499999999999998E-2</v>
      </c>
      <c r="Z534" s="185">
        <v>60</v>
      </c>
      <c r="AA534" s="185" t="s">
        <v>1483</v>
      </c>
      <c r="AB534" s="185">
        <v>0</v>
      </c>
      <c r="AC534" s="185">
        <v>1</v>
      </c>
      <c r="AD534" s="185">
        <v>1</v>
      </c>
      <c r="AF534" s="185" t="s">
        <v>1485</v>
      </c>
      <c r="AG534" s="185">
        <v>27</v>
      </c>
      <c r="AH534" s="185">
        <v>0</v>
      </c>
      <c r="AI534" s="185" t="s">
        <v>1621</v>
      </c>
      <c r="AJ534" s="185">
        <v>520</v>
      </c>
      <c r="AK534" s="185">
        <v>26</v>
      </c>
      <c r="AL534" s="185" t="s">
        <v>1485</v>
      </c>
      <c r="AM534" s="185">
        <v>0</v>
      </c>
      <c r="AN534" s="185">
        <v>0</v>
      </c>
      <c r="AO534" s="185">
        <v>2</v>
      </c>
      <c r="AP534" s="185">
        <v>1</v>
      </c>
      <c r="AQ534" s="185" t="str">
        <f>IF(Q534&gt;0,"F"," ")</f>
        <v>F</v>
      </c>
      <c r="AR534" s="185" t="str">
        <f>IF(R534&gt;0,"C"," ")</f>
        <v xml:space="preserve"> </v>
      </c>
      <c r="AS534" s="185" t="str">
        <f>CONCATENATE(AG534," ",D534," ",N534," ",S534,T534," ",AF534,AP534," ",AQ534,AR534)</f>
        <v xml:space="preserve">27 CM 100 0 N1 F </v>
      </c>
    </row>
    <row r="535" spans="1:45" hidden="1" outlineLevel="3" x14ac:dyDescent="0.25">
      <c r="A535" s="185">
        <v>1</v>
      </c>
      <c r="B535" s="185">
        <v>5400003176</v>
      </c>
      <c r="C535" s="185" t="s">
        <v>1565</v>
      </c>
      <c r="D535" s="185" t="s">
        <v>1620</v>
      </c>
      <c r="E535" s="185">
        <v>450000</v>
      </c>
      <c r="F535" s="186">
        <v>390000</v>
      </c>
      <c r="G535" s="185">
        <v>2500</v>
      </c>
      <c r="H535" s="185">
        <v>0</v>
      </c>
      <c r="I535" s="185">
        <v>0</v>
      </c>
      <c r="J535" s="185">
        <v>90421</v>
      </c>
      <c r="K535" s="185">
        <v>0</v>
      </c>
      <c r="L535" s="185">
        <v>0</v>
      </c>
      <c r="M535" s="185">
        <v>6.25E-2</v>
      </c>
      <c r="N535" s="185">
        <v>100</v>
      </c>
      <c r="O535" s="185">
        <v>0.01</v>
      </c>
      <c r="P535" s="185" t="s">
        <v>1514</v>
      </c>
      <c r="Q535" s="185">
        <v>0.05</v>
      </c>
      <c r="R535" s="185">
        <v>0</v>
      </c>
      <c r="S535" s="185">
        <v>0</v>
      </c>
      <c r="U535" s="185">
        <v>0</v>
      </c>
      <c r="V535" s="185">
        <v>0</v>
      </c>
      <c r="W535" s="185">
        <v>0</v>
      </c>
      <c r="Y535" s="185">
        <v>5.2499999999999998E-2</v>
      </c>
      <c r="Z535" s="185">
        <v>60</v>
      </c>
      <c r="AA535" s="185" t="s">
        <v>1483</v>
      </c>
      <c r="AB535" s="185">
        <v>0</v>
      </c>
      <c r="AC535" s="185">
        <v>1</v>
      </c>
      <c r="AD535" s="185">
        <v>1</v>
      </c>
      <c r="AF535" s="185" t="s">
        <v>1485</v>
      </c>
      <c r="AG535" s="185">
        <v>27</v>
      </c>
      <c r="AH535" s="185">
        <v>0</v>
      </c>
      <c r="AI535" s="185" t="s">
        <v>1621</v>
      </c>
      <c r="AJ535" s="185">
        <v>520</v>
      </c>
      <c r="AK535" s="185">
        <v>11</v>
      </c>
      <c r="AL535" s="185" t="s">
        <v>1485</v>
      </c>
      <c r="AM535" s="185">
        <v>0</v>
      </c>
      <c r="AN535" s="185">
        <v>0</v>
      </c>
      <c r="AO535" s="185">
        <v>2</v>
      </c>
      <c r="AP535" s="185">
        <v>1</v>
      </c>
      <c r="AQ535" s="185" t="str">
        <f>IF(Q535&gt;0,"F"," ")</f>
        <v>F</v>
      </c>
      <c r="AR535" s="185" t="str">
        <f>IF(R535&gt;0,"C"," ")</f>
        <v xml:space="preserve"> </v>
      </c>
      <c r="AS535" s="185" t="str">
        <f>CONCATENATE(AG535," ",D535," ",N535," ",S535,T535," ",AF535,AP535," ",AQ535,AR535)</f>
        <v xml:space="preserve">27 CM 100 0 N1 F </v>
      </c>
    </row>
    <row r="536" spans="1:45" hidden="1" outlineLevel="3" x14ac:dyDescent="0.25">
      <c r="A536" s="185">
        <v>1</v>
      </c>
      <c r="B536" s="185">
        <v>5300010774</v>
      </c>
      <c r="C536" s="185" t="s">
        <v>1491</v>
      </c>
      <c r="D536" s="185" t="s">
        <v>1620</v>
      </c>
      <c r="E536" s="185">
        <v>775000</v>
      </c>
      <c r="F536" s="186">
        <v>775000</v>
      </c>
      <c r="G536" s="185">
        <v>0</v>
      </c>
      <c r="H536" s="185">
        <v>0</v>
      </c>
      <c r="I536" s="185">
        <v>0</v>
      </c>
      <c r="J536" s="185">
        <v>92019</v>
      </c>
      <c r="K536" s="185">
        <v>0</v>
      </c>
      <c r="L536" s="185">
        <v>0</v>
      </c>
      <c r="M536" s="185">
        <v>6.25E-2</v>
      </c>
      <c r="N536" s="185">
        <v>100</v>
      </c>
      <c r="O536" s="185">
        <v>0.01</v>
      </c>
      <c r="P536" s="185" t="s">
        <v>1514</v>
      </c>
      <c r="Q536" s="185">
        <v>0.06</v>
      </c>
      <c r="R536" s="185">
        <v>0</v>
      </c>
      <c r="S536" s="185">
        <v>0</v>
      </c>
      <c r="U536" s="185">
        <v>0</v>
      </c>
      <c r="V536" s="185">
        <v>0</v>
      </c>
      <c r="W536" s="185">
        <v>0</v>
      </c>
      <c r="Y536" s="185">
        <v>5.2499999999999998E-2</v>
      </c>
      <c r="Z536" s="185">
        <v>12</v>
      </c>
      <c r="AA536" s="185" t="s">
        <v>1483</v>
      </c>
      <c r="AB536" s="185">
        <v>0</v>
      </c>
      <c r="AC536" s="185">
        <v>1</v>
      </c>
      <c r="AD536" s="185">
        <v>2</v>
      </c>
      <c r="AF536" s="185" t="s">
        <v>1485</v>
      </c>
      <c r="AG536" s="185">
        <v>27</v>
      </c>
      <c r="AH536" s="185">
        <v>0</v>
      </c>
      <c r="AI536" s="185" t="s">
        <v>1621</v>
      </c>
      <c r="AJ536" s="185">
        <v>520</v>
      </c>
      <c r="AK536" s="185">
        <v>28</v>
      </c>
      <c r="AL536" s="185" t="s">
        <v>1485</v>
      </c>
      <c r="AM536" s="185">
        <v>0</v>
      </c>
      <c r="AN536" s="185">
        <v>0</v>
      </c>
      <c r="AO536" s="185">
        <v>2</v>
      </c>
      <c r="AP536" s="185">
        <v>1</v>
      </c>
      <c r="AQ536" s="185" t="str">
        <f>IF(Q536&gt;0,"F"," ")</f>
        <v>F</v>
      </c>
      <c r="AR536" s="185" t="str">
        <f>IF(R536&gt;0,"C"," ")</f>
        <v xml:space="preserve"> </v>
      </c>
      <c r="AS536" s="185" t="str">
        <f>CONCATENATE(AG536," ",D536," ",N536," ",S536,T536," ",AF536,AP536," ",AQ536,AR536)</f>
        <v xml:space="preserve">27 CM 100 0 N1 F </v>
      </c>
    </row>
    <row r="537" spans="1:45" hidden="1" outlineLevel="2" collapsed="1" x14ac:dyDescent="0.25">
      <c r="F537" s="186">
        <f>SUBTOTAL(9,F534:F536)</f>
        <v>1318073.51</v>
      </c>
      <c r="AS537" s="187" t="s">
        <v>1625</v>
      </c>
    </row>
    <row r="538" spans="1:45" hidden="1" outlineLevel="3" x14ac:dyDescent="0.25">
      <c r="A538" s="185">
        <v>1</v>
      </c>
      <c r="B538" s="185">
        <v>5300006785</v>
      </c>
      <c r="C538" s="185" t="s">
        <v>1502</v>
      </c>
      <c r="D538" s="185" t="s">
        <v>1620</v>
      </c>
      <c r="E538" s="185">
        <v>1995000</v>
      </c>
      <c r="F538" s="186">
        <v>1995000</v>
      </c>
      <c r="G538" s="185">
        <v>0</v>
      </c>
      <c r="H538" s="185">
        <v>0</v>
      </c>
      <c r="I538" s="185">
        <v>0</v>
      </c>
      <c r="J538" s="185">
        <v>90818</v>
      </c>
      <c r="K538" s="185">
        <v>0</v>
      </c>
      <c r="L538" s="185">
        <v>0</v>
      </c>
      <c r="M538" s="185">
        <v>6.25E-2</v>
      </c>
      <c r="N538" s="185">
        <v>100</v>
      </c>
      <c r="O538" s="185">
        <v>0.01</v>
      </c>
      <c r="P538" s="185" t="s">
        <v>1514</v>
      </c>
      <c r="Q538" s="185">
        <v>0.05</v>
      </c>
      <c r="R538" s="185">
        <v>0</v>
      </c>
      <c r="S538" s="185">
        <v>0</v>
      </c>
      <c r="U538" s="185">
        <v>0</v>
      </c>
      <c r="V538" s="185">
        <v>0</v>
      </c>
      <c r="W538" s="185">
        <v>0</v>
      </c>
      <c r="Y538" s="185">
        <v>5.2499999999999998E-2</v>
      </c>
      <c r="Z538" s="185">
        <v>12</v>
      </c>
      <c r="AA538" s="185" t="s">
        <v>1483</v>
      </c>
      <c r="AB538" s="185">
        <v>0</v>
      </c>
      <c r="AC538" s="185">
        <v>1</v>
      </c>
      <c r="AD538" s="185">
        <v>2</v>
      </c>
      <c r="AF538" s="185" t="s">
        <v>1485</v>
      </c>
      <c r="AG538" s="185">
        <v>27</v>
      </c>
      <c r="AH538" s="185">
        <v>0</v>
      </c>
      <c r="AI538" s="185" t="s">
        <v>1621</v>
      </c>
      <c r="AJ538" s="185">
        <v>520</v>
      </c>
      <c r="AK538" s="185">
        <v>27</v>
      </c>
      <c r="AL538" s="185" t="s">
        <v>1485</v>
      </c>
      <c r="AM538" s="185">
        <v>0</v>
      </c>
      <c r="AN538" s="185">
        <v>0</v>
      </c>
      <c r="AO538" s="185">
        <v>2</v>
      </c>
      <c r="AP538" s="185">
        <v>3</v>
      </c>
      <c r="AQ538" s="185" t="str">
        <f>IF(Q538&gt;0,"F"," ")</f>
        <v>F</v>
      </c>
      <c r="AR538" s="185" t="str">
        <f>IF(R538&gt;0,"C"," ")</f>
        <v xml:space="preserve"> </v>
      </c>
      <c r="AS538" s="185" t="str">
        <f>CONCATENATE(AG538," ",D538," ",N538," ",S538,T538," ",AF538,AP538," ",AQ538,AR538)</f>
        <v xml:space="preserve">27 CM 100 0 N3 F </v>
      </c>
    </row>
    <row r="539" spans="1:45" hidden="1" outlineLevel="2" collapsed="1" x14ac:dyDescent="0.25">
      <c r="F539" s="186">
        <f>SUBTOTAL(9,F538:F538)</f>
        <v>1995000</v>
      </c>
      <c r="AS539" s="187" t="s">
        <v>1626</v>
      </c>
    </row>
    <row r="540" spans="1:45" outlineLevel="1" collapsed="1" x14ac:dyDescent="0.25">
      <c r="F540" s="186">
        <f>SUBTOTAL(9,F498:F538)</f>
        <v>19955322.68</v>
      </c>
      <c r="AG540" s="187" t="s">
        <v>1627</v>
      </c>
      <c r="AH540" s="185" t="s">
        <v>1628</v>
      </c>
    </row>
    <row r="541" spans="1:45" hidden="1" outlineLevel="3" x14ac:dyDescent="0.25">
      <c r="A541" s="185">
        <v>1</v>
      </c>
      <c r="B541" s="185">
        <v>5300003883</v>
      </c>
      <c r="C541" s="185" t="s">
        <v>1508</v>
      </c>
      <c r="D541" s="185" t="s">
        <v>1629</v>
      </c>
      <c r="E541" s="185">
        <v>1500000</v>
      </c>
      <c r="F541" s="186">
        <v>1293239.68</v>
      </c>
      <c r="G541" s="185">
        <v>1300</v>
      </c>
      <c r="H541" s="185">
        <v>0</v>
      </c>
      <c r="I541" s="185">
        <v>0</v>
      </c>
      <c r="J541" s="185">
        <v>92819</v>
      </c>
      <c r="K541" s="185">
        <v>0</v>
      </c>
      <c r="L541" s="185">
        <v>0</v>
      </c>
      <c r="M541" s="185">
        <v>0.03</v>
      </c>
      <c r="N541" s="185">
        <v>0</v>
      </c>
      <c r="O541" s="185">
        <v>0</v>
      </c>
      <c r="Q541" s="185">
        <v>0</v>
      </c>
      <c r="R541" s="185">
        <v>0</v>
      </c>
      <c r="S541" s="185">
        <v>0</v>
      </c>
      <c r="U541" s="185">
        <v>0</v>
      </c>
      <c r="V541" s="185">
        <v>0</v>
      </c>
      <c r="W541" s="185">
        <v>0</v>
      </c>
      <c r="Y541" s="185">
        <v>0</v>
      </c>
      <c r="Z541" s="185">
        <v>84</v>
      </c>
      <c r="AA541" s="185" t="s">
        <v>1483</v>
      </c>
      <c r="AB541" s="185">
        <v>0</v>
      </c>
      <c r="AC541" s="185">
        <v>1</v>
      </c>
      <c r="AD541" s="185">
        <v>2</v>
      </c>
      <c r="AF541" s="185" t="s">
        <v>1485</v>
      </c>
      <c r="AG541" s="185">
        <v>28</v>
      </c>
      <c r="AH541" s="185">
        <v>0</v>
      </c>
      <c r="AI541" s="185" t="s">
        <v>1630</v>
      </c>
      <c r="AJ541" s="185">
        <v>520</v>
      </c>
      <c r="AK541" s="185">
        <v>28</v>
      </c>
      <c r="AL541" s="185" t="s">
        <v>1485</v>
      </c>
      <c r="AM541" s="185">
        <v>0</v>
      </c>
      <c r="AN541" s="185">
        <v>0</v>
      </c>
      <c r="AO541" s="185">
        <v>2</v>
      </c>
      <c r="AP541" s="185">
        <v>1</v>
      </c>
      <c r="AQ541" s="185" t="str">
        <f>IF(Q541&gt;0,"F"," ")</f>
        <v xml:space="preserve"> </v>
      </c>
      <c r="AR541" s="185" t="str">
        <f>IF(R541&gt;0,"C"," ")</f>
        <v xml:space="preserve"> </v>
      </c>
      <c r="AS541" s="185" t="str">
        <f>CONCATENATE(AG541," ",D541," ",N541," ",S541,T541," ",AF541,AP541," ",AQ541,AR541)</f>
        <v xml:space="preserve">28 M2 0 0 N1   </v>
      </c>
    </row>
    <row r="542" spans="1:45" hidden="1" outlineLevel="2" collapsed="1" x14ac:dyDescent="0.25">
      <c r="F542" s="186">
        <f>SUBTOTAL(9,F541:F541)</f>
        <v>1293239.68</v>
      </c>
      <c r="AS542" s="187" t="s">
        <v>1631</v>
      </c>
    </row>
    <row r="543" spans="1:45" hidden="1" outlineLevel="3" x14ac:dyDescent="0.25">
      <c r="A543" s="185">
        <v>1</v>
      </c>
      <c r="B543" s="185">
        <v>5300008052</v>
      </c>
      <c r="C543" s="185" t="s">
        <v>1509</v>
      </c>
      <c r="D543" s="185" t="s">
        <v>1629</v>
      </c>
      <c r="E543" s="185">
        <v>5000000</v>
      </c>
      <c r="F543" s="186">
        <v>3784847.79</v>
      </c>
      <c r="G543" s="185">
        <v>45000</v>
      </c>
      <c r="H543" s="185">
        <v>0</v>
      </c>
      <c r="I543" s="185">
        <v>0</v>
      </c>
      <c r="J543" s="185">
        <v>60119</v>
      </c>
      <c r="K543" s="185">
        <v>0</v>
      </c>
      <c r="L543" s="185">
        <v>0</v>
      </c>
      <c r="M543" s="185">
        <v>6.25E-2</v>
      </c>
      <c r="N543" s="185">
        <v>100</v>
      </c>
      <c r="O543" s="185">
        <v>0.01</v>
      </c>
      <c r="P543" s="185" t="s">
        <v>1514</v>
      </c>
      <c r="Q543" s="185">
        <v>4.4999999999999998E-2</v>
      </c>
      <c r="R543" s="185">
        <v>0</v>
      </c>
      <c r="S543" s="185">
        <v>0</v>
      </c>
      <c r="U543" s="185">
        <v>0</v>
      </c>
      <c r="V543" s="185">
        <v>0</v>
      </c>
      <c r="W543" s="185">
        <v>0</v>
      </c>
      <c r="Y543" s="185">
        <v>5.2499999999999998E-2</v>
      </c>
      <c r="Z543" s="185">
        <v>12</v>
      </c>
      <c r="AA543" s="185" t="s">
        <v>1483</v>
      </c>
      <c r="AB543" s="185">
        <v>0</v>
      </c>
      <c r="AC543" s="185">
        <v>1</v>
      </c>
      <c r="AD543" s="185">
        <v>1</v>
      </c>
      <c r="AF543" s="185" t="s">
        <v>1485</v>
      </c>
      <c r="AG543" s="185">
        <v>28</v>
      </c>
      <c r="AH543" s="185">
        <v>0</v>
      </c>
      <c r="AI543" s="185" t="s">
        <v>1630</v>
      </c>
      <c r="AJ543" s="185">
        <v>521</v>
      </c>
      <c r="AK543" s="185">
        <v>15</v>
      </c>
      <c r="AL543" s="185" t="s">
        <v>1485</v>
      </c>
      <c r="AM543" s="185">
        <v>0</v>
      </c>
      <c r="AN543" s="185">
        <v>0</v>
      </c>
      <c r="AO543" s="185">
        <v>2</v>
      </c>
      <c r="AP543" s="185">
        <v>1</v>
      </c>
      <c r="AQ543" s="185" t="str">
        <f>IF(Q543&gt;0,"F"," ")</f>
        <v>F</v>
      </c>
      <c r="AR543" s="185" t="str">
        <f>IF(R543&gt;0,"C"," ")</f>
        <v xml:space="preserve"> </v>
      </c>
      <c r="AS543" s="185" t="str">
        <f>CONCATENATE(AG543," ",D543," ",N543," ",S543,T543," ",AF543,AP543," ",AQ543,AR543)</f>
        <v xml:space="preserve">28 M2 100 0 N1 F </v>
      </c>
    </row>
    <row r="544" spans="1:45" hidden="1" outlineLevel="3" x14ac:dyDescent="0.25">
      <c r="A544" s="185">
        <v>1</v>
      </c>
      <c r="B544" s="185">
        <v>5300010197</v>
      </c>
      <c r="C544" s="185" t="s">
        <v>1561</v>
      </c>
      <c r="D544" s="185" t="s">
        <v>1629</v>
      </c>
      <c r="E544" s="185">
        <v>450537.5</v>
      </c>
      <c r="F544" s="186">
        <v>450537.5</v>
      </c>
      <c r="G544" s="185">
        <v>0</v>
      </c>
      <c r="H544" s="185">
        <v>0</v>
      </c>
      <c r="I544" s="185">
        <v>0</v>
      </c>
      <c r="J544" s="185">
        <v>123018</v>
      </c>
      <c r="K544" s="185">
        <v>0</v>
      </c>
      <c r="L544" s="185">
        <v>0</v>
      </c>
      <c r="M544" s="185">
        <v>6.25E-2</v>
      </c>
      <c r="N544" s="185">
        <v>100</v>
      </c>
      <c r="O544" s="185">
        <v>0.01</v>
      </c>
      <c r="P544" s="185" t="s">
        <v>1514</v>
      </c>
      <c r="Q544" s="185">
        <v>5.7500000000000002E-2</v>
      </c>
      <c r="R544" s="185">
        <v>0</v>
      </c>
      <c r="S544" s="185">
        <v>0</v>
      </c>
      <c r="U544" s="185">
        <v>0</v>
      </c>
      <c r="V544" s="185">
        <v>0</v>
      </c>
      <c r="W544" s="185">
        <v>0</v>
      </c>
      <c r="Y544" s="185">
        <v>5.2499999999999998E-2</v>
      </c>
      <c r="Z544" s="185">
        <v>9</v>
      </c>
      <c r="AA544" s="185" t="s">
        <v>1483</v>
      </c>
      <c r="AB544" s="185">
        <v>0</v>
      </c>
      <c r="AC544" s="185">
        <v>1</v>
      </c>
      <c r="AD544" s="185">
        <v>2</v>
      </c>
      <c r="AF544" s="185" t="s">
        <v>1485</v>
      </c>
      <c r="AG544" s="185">
        <v>28</v>
      </c>
      <c r="AH544" s="185">
        <v>0</v>
      </c>
      <c r="AI544" s="185" t="s">
        <v>1630</v>
      </c>
      <c r="AJ544" s="185">
        <v>520</v>
      </c>
      <c r="AK544" s="185">
        <v>14</v>
      </c>
      <c r="AL544" s="185" t="s">
        <v>1485</v>
      </c>
      <c r="AM544" s="185">
        <v>0</v>
      </c>
      <c r="AN544" s="185">
        <v>0</v>
      </c>
      <c r="AO544" s="185">
        <v>2</v>
      </c>
      <c r="AP544" s="185">
        <v>1</v>
      </c>
      <c r="AQ544" s="185" t="str">
        <f>IF(Q544&gt;0,"F"," ")</f>
        <v>F</v>
      </c>
      <c r="AR544" s="185" t="str">
        <f>IF(R544&gt;0,"C"," ")</f>
        <v xml:space="preserve"> </v>
      </c>
      <c r="AS544" s="185" t="str">
        <f>CONCATENATE(AG544," ",D544," ",N544," ",S544,T544," ",AF544,AP544," ",AQ544,AR544)</f>
        <v xml:space="preserve">28 M2 100 0 N1 F </v>
      </c>
    </row>
    <row r="545" spans="1:45" hidden="1" outlineLevel="2" collapsed="1" x14ac:dyDescent="0.25">
      <c r="F545" s="186">
        <f>SUBTOTAL(9,F543:F544)</f>
        <v>4235385.29</v>
      </c>
      <c r="AS545" s="187" t="s">
        <v>1632</v>
      </c>
    </row>
    <row r="546" spans="1:45" outlineLevel="1" collapsed="1" x14ac:dyDescent="0.25">
      <c r="F546" s="186">
        <f>SUBTOTAL(9,F541:F544)</f>
        <v>5528624.9699999997</v>
      </c>
      <c r="AG546" s="187" t="s">
        <v>1633</v>
      </c>
      <c r="AH546" s="185" t="s">
        <v>1634</v>
      </c>
    </row>
    <row r="547" spans="1:45" hidden="1" outlineLevel="3" x14ac:dyDescent="0.25">
      <c r="A547" s="185">
        <v>1</v>
      </c>
      <c r="B547" s="185">
        <v>5300000078</v>
      </c>
      <c r="C547" s="185" t="s">
        <v>1491</v>
      </c>
      <c r="D547" s="185" t="s">
        <v>1635</v>
      </c>
      <c r="E547" s="185">
        <v>292000</v>
      </c>
      <c r="F547" s="186">
        <v>75328.77</v>
      </c>
      <c r="G547" s="185">
        <v>1300.67</v>
      </c>
      <c r="H547" s="185">
        <v>0</v>
      </c>
      <c r="I547" s="185">
        <v>0</v>
      </c>
      <c r="J547" s="185">
        <v>111518</v>
      </c>
      <c r="K547" s="185">
        <v>0</v>
      </c>
      <c r="L547" s="185">
        <v>0</v>
      </c>
      <c r="M547" s="185">
        <v>7.2499999999999995E-2</v>
      </c>
      <c r="N547" s="185">
        <v>0</v>
      </c>
      <c r="O547" s="185">
        <v>0</v>
      </c>
      <c r="Q547" s="185">
        <v>0</v>
      </c>
      <c r="R547" s="185">
        <v>0</v>
      </c>
      <c r="S547" s="185">
        <v>0</v>
      </c>
      <c r="U547" s="185">
        <v>0</v>
      </c>
      <c r="V547" s="185">
        <v>0</v>
      </c>
      <c r="W547" s="185">
        <v>0</v>
      </c>
      <c r="Y547" s="185">
        <v>7.2499999999999995E-2</v>
      </c>
      <c r="Z547" s="185">
        <v>36</v>
      </c>
      <c r="AA547" s="185" t="s">
        <v>1483</v>
      </c>
      <c r="AB547" s="185">
        <v>0</v>
      </c>
      <c r="AC547" s="185">
        <v>1</v>
      </c>
      <c r="AD547" s="185">
        <v>0</v>
      </c>
      <c r="AF547" s="185" t="s">
        <v>1485</v>
      </c>
      <c r="AG547" s="185">
        <v>29</v>
      </c>
      <c r="AH547" s="185">
        <v>0</v>
      </c>
      <c r="AI547" s="191">
        <v>10</v>
      </c>
      <c r="AJ547" s="185">
        <v>515</v>
      </c>
      <c r="AK547" s="185">
        <v>28</v>
      </c>
      <c r="AL547" s="185" t="s">
        <v>1485</v>
      </c>
      <c r="AM547" s="185">
        <v>0</v>
      </c>
      <c r="AN547" s="185">
        <v>0</v>
      </c>
      <c r="AO547" s="185">
        <v>2</v>
      </c>
      <c r="AP547" s="185">
        <v>1</v>
      </c>
      <c r="AQ547" s="185" t="str">
        <f t="shared" ref="AQ547:AQ610" si="36">IF(Q547&gt;0,"F"," ")</f>
        <v xml:space="preserve"> </v>
      </c>
      <c r="AR547" s="185" t="str">
        <f t="shared" ref="AR547:AR610" si="37">IF(R547&gt;0,"C"," ")</f>
        <v xml:space="preserve"> </v>
      </c>
      <c r="AS547" s="185" t="str">
        <f t="shared" ref="AS547:AS610" si="38">CONCATENATE(AG547," ",D547," ",N547," ",S547,T547," ",AF547,AP547," ",AQ547,AR547)</f>
        <v xml:space="preserve">29 M3 0 0 N1   </v>
      </c>
    </row>
    <row r="548" spans="1:45" hidden="1" outlineLevel="3" x14ac:dyDescent="0.25">
      <c r="A548" s="185">
        <v>1</v>
      </c>
      <c r="B548" s="185">
        <v>5300000299</v>
      </c>
      <c r="C548" s="185" t="s">
        <v>1559</v>
      </c>
      <c r="D548" s="185" t="s">
        <v>1635</v>
      </c>
      <c r="E548" s="185">
        <v>298170.21000000002</v>
      </c>
      <c r="F548" s="186">
        <v>288388.57</v>
      </c>
      <c r="G548" s="185">
        <v>2329.27</v>
      </c>
      <c r="H548" s="185">
        <v>0</v>
      </c>
      <c r="I548" s="185">
        <v>0</v>
      </c>
      <c r="J548" s="185">
        <v>120822</v>
      </c>
      <c r="K548" s="185">
        <v>0</v>
      </c>
      <c r="L548" s="185">
        <v>0</v>
      </c>
      <c r="M548" s="185">
        <v>0.05</v>
      </c>
      <c r="N548" s="185">
        <v>0</v>
      </c>
      <c r="O548" s="185">
        <v>0</v>
      </c>
      <c r="Q548" s="185">
        <v>0</v>
      </c>
      <c r="R548" s="185">
        <v>0</v>
      </c>
      <c r="S548" s="185">
        <v>0</v>
      </c>
      <c r="U548" s="185">
        <v>0</v>
      </c>
      <c r="V548" s="185">
        <v>0</v>
      </c>
      <c r="W548" s="185">
        <v>0</v>
      </c>
      <c r="Y548" s="185">
        <v>0</v>
      </c>
      <c r="Z548" s="185">
        <v>60</v>
      </c>
      <c r="AA548" s="185" t="s">
        <v>1483</v>
      </c>
      <c r="AB548" s="185">
        <v>0</v>
      </c>
      <c r="AC548" s="185">
        <v>1</v>
      </c>
      <c r="AD548" s="185">
        <v>0</v>
      </c>
      <c r="AE548" s="185" t="s">
        <v>1560</v>
      </c>
      <c r="AF548" s="185" t="s">
        <v>1485</v>
      </c>
      <c r="AG548" s="185">
        <v>29</v>
      </c>
      <c r="AH548" s="185">
        <v>0</v>
      </c>
      <c r="AI548" s="191">
        <v>10</v>
      </c>
      <c r="AJ548" s="185">
        <v>516</v>
      </c>
      <c r="AK548" s="185">
        <v>28</v>
      </c>
      <c r="AL548" s="185" t="s">
        <v>1485</v>
      </c>
      <c r="AM548" s="185">
        <v>1</v>
      </c>
      <c r="AN548" s="185">
        <v>1</v>
      </c>
      <c r="AO548" s="185">
        <v>2</v>
      </c>
      <c r="AP548" s="185">
        <v>1</v>
      </c>
      <c r="AQ548" s="185" t="str">
        <f t="shared" si="36"/>
        <v xml:space="preserve"> </v>
      </c>
      <c r="AR548" s="185" t="str">
        <f t="shared" si="37"/>
        <v xml:space="preserve"> </v>
      </c>
      <c r="AS548" s="185" t="str">
        <f t="shared" si="38"/>
        <v xml:space="preserve">29 M3 0 0 N1   </v>
      </c>
    </row>
    <row r="549" spans="1:45" hidden="1" outlineLevel="3" x14ac:dyDescent="0.25">
      <c r="A549" s="185">
        <v>1</v>
      </c>
      <c r="B549" s="185">
        <v>5300000300</v>
      </c>
      <c r="C549" s="185" t="s">
        <v>1559</v>
      </c>
      <c r="D549" s="185" t="s">
        <v>1635</v>
      </c>
      <c r="E549" s="185">
        <v>298170.21000000002</v>
      </c>
      <c r="F549" s="186">
        <v>-288388.57</v>
      </c>
      <c r="G549" s="185">
        <v>2329.27</v>
      </c>
      <c r="H549" s="185">
        <v>0</v>
      </c>
      <c r="I549" s="185">
        <v>0</v>
      </c>
      <c r="J549" s="185">
        <v>120822</v>
      </c>
      <c r="K549" s="185">
        <v>0</v>
      </c>
      <c r="L549" s="185">
        <v>0</v>
      </c>
      <c r="M549" s="185">
        <v>0.05</v>
      </c>
      <c r="N549" s="185">
        <v>0</v>
      </c>
      <c r="O549" s="185">
        <v>0</v>
      </c>
      <c r="Q549" s="185">
        <v>0</v>
      </c>
      <c r="R549" s="185">
        <v>0</v>
      </c>
      <c r="S549" s="185">
        <v>0</v>
      </c>
      <c r="U549" s="185">
        <v>0</v>
      </c>
      <c r="V549" s="185">
        <v>0</v>
      </c>
      <c r="W549" s="185">
        <v>0</v>
      </c>
      <c r="Y549" s="185">
        <v>0</v>
      </c>
      <c r="Z549" s="185">
        <v>60</v>
      </c>
      <c r="AA549" s="185" t="s">
        <v>1483</v>
      </c>
      <c r="AB549" s="185">
        <v>0</v>
      </c>
      <c r="AC549" s="185">
        <v>1</v>
      </c>
      <c r="AD549" s="185">
        <v>0</v>
      </c>
      <c r="AE549" s="185" t="s">
        <v>1484</v>
      </c>
      <c r="AF549" s="185" t="s">
        <v>1485</v>
      </c>
      <c r="AG549" s="185">
        <v>29</v>
      </c>
      <c r="AH549" s="185">
        <v>0</v>
      </c>
      <c r="AI549" s="191">
        <v>10</v>
      </c>
      <c r="AJ549" s="185">
        <v>516</v>
      </c>
      <c r="AK549" s="185">
        <v>28</v>
      </c>
      <c r="AL549" s="185" t="s">
        <v>1485</v>
      </c>
      <c r="AM549" s="185">
        <v>1</v>
      </c>
      <c r="AN549" s="185">
        <v>1</v>
      </c>
      <c r="AO549" s="185">
        <v>2</v>
      </c>
      <c r="AP549" s="185">
        <v>1</v>
      </c>
      <c r="AQ549" s="185" t="str">
        <f t="shared" si="36"/>
        <v xml:space="preserve"> </v>
      </c>
      <c r="AR549" s="185" t="str">
        <f t="shared" si="37"/>
        <v xml:space="preserve"> </v>
      </c>
      <c r="AS549" s="185" t="str">
        <f t="shared" si="38"/>
        <v xml:space="preserve">29 M3 0 0 N1   </v>
      </c>
    </row>
    <row r="550" spans="1:45" hidden="1" outlineLevel="3" x14ac:dyDescent="0.25">
      <c r="A550" s="185">
        <v>1</v>
      </c>
      <c r="B550" s="185">
        <v>5300000728</v>
      </c>
      <c r="C550" s="185" t="s">
        <v>1491</v>
      </c>
      <c r="D550" s="185" t="s">
        <v>1635</v>
      </c>
      <c r="E550" s="185">
        <v>373000</v>
      </c>
      <c r="F550" s="186">
        <v>265008.39</v>
      </c>
      <c r="G550" s="185">
        <v>2652.86</v>
      </c>
      <c r="H550" s="185">
        <v>0</v>
      </c>
      <c r="I550" s="185">
        <v>0</v>
      </c>
      <c r="J550" s="185">
        <v>42819</v>
      </c>
      <c r="K550" s="185">
        <v>0</v>
      </c>
      <c r="L550" s="185">
        <v>0</v>
      </c>
      <c r="M550" s="185">
        <v>0.06</v>
      </c>
      <c r="N550" s="185">
        <v>0</v>
      </c>
      <c r="O550" s="185">
        <v>0</v>
      </c>
      <c r="Q550" s="185">
        <v>0</v>
      </c>
      <c r="R550" s="185">
        <v>0</v>
      </c>
      <c r="S550" s="185">
        <v>0</v>
      </c>
      <c r="U550" s="185">
        <v>0</v>
      </c>
      <c r="V550" s="185">
        <v>0</v>
      </c>
      <c r="W550" s="185">
        <v>0</v>
      </c>
      <c r="Y550" s="185">
        <v>0</v>
      </c>
      <c r="Z550" s="185">
        <v>36</v>
      </c>
      <c r="AA550" s="185" t="s">
        <v>1483</v>
      </c>
      <c r="AB550" s="185">
        <v>0</v>
      </c>
      <c r="AC550" s="185">
        <v>1</v>
      </c>
      <c r="AD550" s="185">
        <v>0</v>
      </c>
      <c r="AF550" s="185" t="s">
        <v>1485</v>
      </c>
      <c r="AG550" s="185">
        <v>29</v>
      </c>
      <c r="AH550" s="185">
        <v>0</v>
      </c>
      <c r="AI550" s="191">
        <v>10</v>
      </c>
      <c r="AJ550" s="185">
        <v>520</v>
      </c>
      <c r="AK550" s="185">
        <v>27</v>
      </c>
      <c r="AL550" s="185" t="s">
        <v>1485</v>
      </c>
      <c r="AM550" s="185">
        <v>0</v>
      </c>
      <c r="AN550" s="185">
        <v>0</v>
      </c>
      <c r="AO550" s="185">
        <v>2</v>
      </c>
      <c r="AP550" s="185">
        <v>1</v>
      </c>
      <c r="AQ550" s="185" t="str">
        <f t="shared" si="36"/>
        <v xml:space="preserve"> </v>
      </c>
      <c r="AR550" s="185" t="str">
        <f t="shared" si="37"/>
        <v xml:space="preserve"> </v>
      </c>
      <c r="AS550" s="185" t="str">
        <f t="shared" si="38"/>
        <v xml:space="preserve">29 M3 0 0 N1   </v>
      </c>
    </row>
    <row r="551" spans="1:45" hidden="1" outlineLevel="3" x14ac:dyDescent="0.25">
      <c r="A551" s="185">
        <v>1</v>
      </c>
      <c r="B551" s="185">
        <v>5300001155</v>
      </c>
      <c r="C551" s="185" t="s">
        <v>1559</v>
      </c>
      <c r="D551" s="185" t="s">
        <v>1635</v>
      </c>
      <c r="E551" s="185">
        <v>2546086.11</v>
      </c>
      <c r="F551" s="186">
        <v>1754948.52</v>
      </c>
      <c r="G551" s="185">
        <v>20232.63</v>
      </c>
      <c r="H551" s="185">
        <v>0</v>
      </c>
      <c r="I551" s="185">
        <v>0</v>
      </c>
      <c r="J551" s="185">
        <v>71723</v>
      </c>
      <c r="K551" s="185">
        <v>0</v>
      </c>
      <c r="L551" s="185">
        <v>0</v>
      </c>
      <c r="M551" s="185">
        <v>0.05</v>
      </c>
      <c r="N551" s="185">
        <v>0</v>
      </c>
      <c r="O551" s="185">
        <v>0</v>
      </c>
      <c r="Q551" s="185">
        <v>0</v>
      </c>
      <c r="R551" s="185">
        <v>0</v>
      </c>
      <c r="S551" s="185">
        <v>0</v>
      </c>
      <c r="U551" s="185">
        <v>0</v>
      </c>
      <c r="V551" s="185">
        <v>0</v>
      </c>
      <c r="W551" s="185">
        <v>0</v>
      </c>
      <c r="Y551" s="185">
        <v>0</v>
      </c>
      <c r="Z551" s="185">
        <v>84</v>
      </c>
      <c r="AA551" s="185" t="s">
        <v>1483</v>
      </c>
      <c r="AB551" s="185">
        <v>0</v>
      </c>
      <c r="AC551" s="185">
        <v>1</v>
      </c>
      <c r="AD551" s="185">
        <v>0</v>
      </c>
      <c r="AF551" s="185" t="s">
        <v>1485</v>
      </c>
      <c r="AG551" s="185">
        <v>29</v>
      </c>
      <c r="AH551" s="185">
        <v>0</v>
      </c>
      <c r="AI551" s="191">
        <v>10</v>
      </c>
      <c r="AJ551" s="185">
        <v>516</v>
      </c>
      <c r="AK551" s="185">
        <v>28</v>
      </c>
      <c r="AL551" s="185" t="s">
        <v>1485</v>
      </c>
      <c r="AM551" s="185">
        <v>0</v>
      </c>
      <c r="AN551" s="185">
        <v>0</v>
      </c>
      <c r="AO551" s="185">
        <v>2</v>
      </c>
      <c r="AP551" s="185">
        <v>1</v>
      </c>
      <c r="AQ551" s="185" t="str">
        <f t="shared" si="36"/>
        <v xml:space="preserve"> </v>
      </c>
      <c r="AR551" s="185" t="str">
        <f t="shared" si="37"/>
        <v xml:space="preserve"> </v>
      </c>
      <c r="AS551" s="185" t="str">
        <f t="shared" si="38"/>
        <v xml:space="preserve">29 M3 0 0 N1   </v>
      </c>
    </row>
    <row r="552" spans="1:45" hidden="1" outlineLevel="3" x14ac:dyDescent="0.25">
      <c r="A552" s="185">
        <v>1</v>
      </c>
      <c r="B552" s="185">
        <v>5300001198</v>
      </c>
      <c r="C552" s="185" t="s">
        <v>1491</v>
      </c>
      <c r="D552" s="185" t="s">
        <v>1635</v>
      </c>
      <c r="E552" s="185">
        <v>781000</v>
      </c>
      <c r="F552" s="186">
        <v>600104.05000000005</v>
      </c>
      <c r="G552" s="185">
        <v>4929</v>
      </c>
      <c r="H552" s="185">
        <v>0</v>
      </c>
      <c r="I552" s="185">
        <v>0</v>
      </c>
      <c r="J552" s="185">
        <v>82723</v>
      </c>
      <c r="K552" s="185">
        <v>0</v>
      </c>
      <c r="L552" s="185">
        <v>0</v>
      </c>
      <c r="M552" s="185">
        <v>5.5E-2</v>
      </c>
      <c r="N552" s="185">
        <v>0</v>
      </c>
      <c r="O552" s="185">
        <v>0</v>
      </c>
      <c r="Q552" s="185">
        <v>0</v>
      </c>
      <c r="R552" s="185">
        <v>0</v>
      </c>
      <c r="S552" s="185">
        <v>0</v>
      </c>
      <c r="U552" s="185">
        <v>0</v>
      </c>
      <c r="V552" s="185">
        <v>0</v>
      </c>
      <c r="W552" s="185">
        <v>0</v>
      </c>
      <c r="Y552" s="185">
        <v>0</v>
      </c>
      <c r="Z552" s="185">
        <v>60</v>
      </c>
      <c r="AA552" s="185" t="s">
        <v>1483</v>
      </c>
      <c r="AB552" s="185">
        <v>0</v>
      </c>
      <c r="AC552" s="185">
        <v>1</v>
      </c>
      <c r="AD552" s="185">
        <v>0</v>
      </c>
      <c r="AF552" s="185" t="s">
        <v>1485</v>
      </c>
      <c r="AG552" s="185">
        <v>29</v>
      </c>
      <c r="AH552" s="185">
        <v>0</v>
      </c>
      <c r="AI552" s="191">
        <v>10</v>
      </c>
      <c r="AJ552" s="185">
        <v>515</v>
      </c>
      <c r="AK552" s="185">
        <v>27</v>
      </c>
      <c r="AL552" s="185" t="s">
        <v>1485</v>
      </c>
      <c r="AM552" s="185">
        <v>0</v>
      </c>
      <c r="AN552" s="185">
        <v>0</v>
      </c>
      <c r="AO552" s="185">
        <v>2</v>
      </c>
      <c r="AP552" s="185">
        <v>1</v>
      </c>
      <c r="AQ552" s="185" t="str">
        <f t="shared" si="36"/>
        <v xml:space="preserve"> </v>
      </c>
      <c r="AR552" s="185" t="str">
        <f t="shared" si="37"/>
        <v xml:space="preserve"> </v>
      </c>
      <c r="AS552" s="185" t="str">
        <f t="shared" si="38"/>
        <v xml:space="preserve">29 M3 0 0 N1   </v>
      </c>
    </row>
    <row r="553" spans="1:45" hidden="1" outlineLevel="3" x14ac:dyDescent="0.25">
      <c r="A553" s="185">
        <v>1</v>
      </c>
      <c r="B553" s="185">
        <v>5300001570</v>
      </c>
      <c r="C553" s="185" t="s">
        <v>1491</v>
      </c>
      <c r="D553" s="185" t="s">
        <v>1635</v>
      </c>
      <c r="E553" s="185">
        <v>580000</v>
      </c>
      <c r="F553" s="186">
        <v>457573.87</v>
      </c>
      <c r="G553" s="185">
        <v>3096</v>
      </c>
      <c r="H553" s="185">
        <v>0</v>
      </c>
      <c r="I553" s="185">
        <v>0</v>
      </c>
      <c r="J553" s="185">
        <v>71223</v>
      </c>
      <c r="K553" s="185">
        <v>0</v>
      </c>
      <c r="L553" s="185">
        <v>0</v>
      </c>
      <c r="M553" s="185">
        <v>5.2499999999999998E-2</v>
      </c>
      <c r="N553" s="185">
        <v>0</v>
      </c>
      <c r="O553" s="185">
        <v>0</v>
      </c>
      <c r="Q553" s="185">
        <v>0</v>
      </c>
      <c r="R553" s="185">
        <v>0</v>
      </c>
      <c r="S553" s="185">
        <v>0</v>
      </c>
      <c r="U553" s="185">
        <v>0</v>
      </c>
      <c r="V553" s="185">
        <v>0</v>
      </c>
      <c r="W553" s="185">
        <v>0</v>
      </c>
      <c r="Y553" s="185">
        <v>0</v>
      </c>
      <c r="Z553" s="185">
        <v>60</v>
      </c>
      <c r="AA553" s="185" t="s">
        <v>1483</v>
      </c>
      <c r="AB553" s="185">
        <v>0</v>
      </c>
      <c r="AC553" s="185">
        <v>1</v>
      </c>
      <c r="AD553" s="185">
        <v>0</v>
      </c>
      <c r="AF553" s="185" t="s">
        <v>1485</v>
      </c>
      <c r="AG553" s="185">
        <v>29</v>
      </c>
      <c r="AH553" s="185">
        <v>0</v>
      </c>
      <c r="AI553" s="191">
        <v>10</v>
      </c>
      <c r="AJ553" s="185">
        <v>515</v>
      </c>
      <c r="AK553" s="185">
        <v>26</v>
      </c>
      <c r="AL553" s="185" t="s">
        <v>1485</v>
      </c>
      <c r="AM553" s="185">
        <v>0</v>
      </c>
      <c r="AN553" s="185">
        <v>0</v>
      </c>
      <c r="AO553" s="185">
        <v>2</v>
      </c>
      <c r="AP553" s="185">
        <v>1</v>
      </c>
      <c r="AQ553" s="185" t="str">
        <f t="shared" si="36"/>
        <v xml:space="preserve"> </v>
      </c>
      <c r="AR553" s="185" t="str">
        <f t="shared" si="37"/>
        <v xml:space="preserve"> </v>
      </c>
      <c r="AS553" s="185" t="str">
        <f t="shared" si="38"/>
        <v xml:space="preserve">29 M3 0 0 N1   </v>
      </c>
    </row>
    <row r="554" spans="1:45" hidden="1" outlineLevel="3" x14ac:dyDescent="0.25">
      <c r="A554" s="185">
        <v>1</v>
      </c>
      <c r="B554" s="185">
        <v>5300001724</v>
      </c>
      <c r="C554" s="185" t="s">
        <v>1561</v>
      </c>
      <c r="D554" s="185" t="s">
        <v>1635</v>
      </c>
      <c r="E554" s="185">
        <v>497500</v>
      </c>
      <c r="F554" s="186">
        <v>389196.29</v>
      </c>
      <c r="G554" s="185">
        <v>3295.25</v>
      </c>
      <c r="H554" s="185">
        <v>0</v>
      </c>
      <c r="I554" s="185">
        <v>0</v>
      </c>
      <c r="J554" s="185">
        <v>103118</v>
      </c>
      <c r="K554" s="185">
        <v>0</v>
      </c>
      <c r="L554" s="185">
        <v>0</v>
      </c>
      <c r="M554" s="185">
        <v>0.06</v>
      </c>
      <c r="N554" s="185">
        <v>0</v>
      </c>
      <c r="O554" s="185">
        <v>0</v>
      </c>
      <c r="Q554" s="185">
        <v>0</v>
      </c>
      <c r="R554" s="185">
        <v>0</v>
      </c>
      <c r="S554" s="185">
        <v>0</v>
      </c>
      <c r="U554" s="185">
        <v>0</v>
      </c>
      <c r="V554" s="185">
        <v>0</v>
      </c>
      <c r="W554" s="185">
        <v>0</v>
      </c>
      <c r="Y554" s="185">
        <v>0</v>
      </c>
      <c r="Z554" s="185">
        <v>120</v>
      </c>
      <c r="AA554" s="185" t="s">
        <v>1483</v>
      </c>
      <c r="AB554" s="185">
        <v>0</v>
      </c>
      <c r="AC554" s="185">
        <v>1</v>
      </c>
      <c r="AD554" s="185">
        <v>0</v>
      </c>
      <c r="AF554" s="185" t="s">
        <v>1485</v>
      </c>
      <c r="AG554" s="185">
        <v>29</v>
      </c>
      <c r="AH554" s="185">
        <v>0</v>
      </c>
      <c r="AI554" s="191">
        <v>10</v>
      </c>
      <c r="AJ554" s="185">
        <v>516</v>
      </c>
      <c r="AK554" s="185">
        <v>27</v>
      </c>
      <c r="AL554" s="185" t="s">
        <v>1485</v>
      </c>
      <c r="AM554" s="185">
        <v>0</v>
      </c>
      <c r="AN554" s="185">
        <v>0</v>
      </c>
      <c r="AO554" s="185">
        <v>2</v>
      </c>
      <c r="AP554" s="185">
        <v>1</v>
      </c>
      <c r="AQ554" s="185" t="str">
        <f t="shared" si="36"/>
        <v xml:space="preserve"> </v>
      </c>
      <c r="AR554" s="185" t="str">
        <f t="shared" si="37"/>
        <v xml:space="preserve"> </v>
      </c>
      <c r="AS554" s="185" t="str">
        <f t="shared" si="38"/>
        <v xml:space="preserve">29 M3 0 0 N1   </v>
      </c>
    </row>
    <row r="555" spans="1:45" hidden="1" outlineLevel="3" x14ac:dyDescent="0.25">
      <c r="A555" s="185">
        <v>1</v>
      </c>
      <c r="B555" s="185">
        <v>5300002364</v>
      </c>
      <c r="C555" s="185" t="s">
        <v>1509</v>
      </c>
      <c r="D555" s="185" t="s">
        <v>1635</v>
      </c>
      <c r="E555" s="185">
        <v>1881000</v>
      </c>
      <c r="F555" s="186">
        <v>866910</v>
      </c>
      <c r="G555" s="185">
        <v>14534.89</v>
      </c>
      <c r="H555" s="185">
        <v>0</v>
      </c>
      <c r="I555" s="185">
        <v>0</v>
      </c>
      <c r="J555" s="185">
        <v>50619</v>
      </c>
      <c r="K555" s="185">
        <v>0</v>
      </c>
      <c r="L555" s="185">
        <v>0</v>
      </c>
      <c r="M555" s="185">
        <v>4.1500000000000002E-2</v>
      </c>
      <c r="N555" s="185">
        <v>0</v>
      </c>
      <c r="O555" s="185">
        <v>0</v>
      </c>
      <c r="Q555" s="185">
        <v>0</v>
      </c>
      <c r="R555" s="185">
        <v>0</v>
      </c>
      <c r="S555" s="185">
        <v>0</v>
      </c>
      <c r="U555" s="185">
        <v>0</v>
      </c>
      <c r="V555" s="185">
        <v>0</v>
      </c>
      <c r="W555" s="185">
        <v>0</v>
      </c>
      <c r="Y555" s="185">
        <v>0</v>
      </c>
      <c r="Z555" s="185">
        <v>60</v>
      </c>
      <c r="AA555" s="185" t="s">
        <v>1483</v>
      </c>
      <c r="AB555" s="185">
        <v>0</v>
      </c>
      <c r="AC555" s="185">
        <v>1</v>
      </c>
      <c r="AD555" s="185">
        <v>0</v>
      </c>
      <c r="AF555" s="185" t="s">
        <v>1485</v>
      </c>
      <c r="AG555" s="185">
        <v>29</v>
      </c>
      <c r="AH555" s="185">
        <v>0</v>
      </c>
      <c r="AI555" s="191">
        <v>10</v>
      </c>
      <c r="AJ555" s="185">
        <v>516</v>
      </c>
      <c r="AK555" s="185">
        <v>26</v>
      </c>
      <c r="AL555" s="185" t="s">
        <v>1485</v>
      </c>
      <c r="AM555" s="185">
        <v>0</v>
      </c>
      <c r="AN555" s="185">
        <v>0</v>
      </c>
      <c r="AO555" s="185">
        <v>2</v>
      </c>
      <c r="AP555" s="185">
        <v>1</v>
      </c>
      <c r="AQ555" s="185" t="str">
        <f t="shared" si="36"/>
        <v xml:space="preserve"> </v>
      </c>
      <c r="AR555" s="185" t="str">
        <f t="shared" si="37"/>
        <v xml:space="preserve"> </v>
      </c>
      <c r="AS555" s="185" t="str">
        <f t="shared" si="38"/>
        <v xml:space="preserve">29 M3 0 0 N1   </v>
      </c>
    </row>
    <row r="556" spans="1:45" hidden="1" outlineLevel="3" x14ac:dyDescent="0.25">
      <c r="A556" s="185">
        <v>1</v>
      </c>
      <c r="B556" s="185">
        <v>5300002437</v>
      </c>
      <c r="C556" s="185" t="s">
        <v>1509</v>
      </c>
      <c r="D556" s="185" t="s">
        <v>1635</v>
      </c>
      <c r="E556" s="185">
        <v>549431</v>
      </c>
      <c r="F556" s="186">
        <v>340057.77</v>
      </c>
      <c r="G556" s="185">
        <v>3076.9</v>
      </c>
      <c r="H556" s="185">
        <v>0</v>
      </c>
      <c r="I556" s="185">
        <v>0</v>
      </c>
      <c r="J556" s="185">
        <v>61020</v>
      </c>
      <c r="K556" s="185">
        <v>0</v>
      </c>
      <c r="L556" s="185">
        <v>0</v>
      </c>
      <c r="M556" s="185">
        <v>0.04</v>
      </c>
      <c r="N556" s="185">
        <v>0</v>
      </c>
      <c r="O556" s="185">
        <v>0</v>
      </c>
      <c r="Q556" s="185">
        <v>0</v>
      </c>
      <c r="R556" s="185">
        <v>0</v>
      </c>
      <c r="S556" s="185">
        <v>0</v>
      </c>
      <c r="U556" s="185">
        <v>0</v>
      </c>
      <c r="V556" s="185">
        <v>0</v>
      </c>
      <c r="W556" s="185">
        <v>0</v>
      </c>
      <c r="Y556" s="185">
        <v>3.2500000000000001E-2</v>
      </c>
      <c r="Z556" s="185">
        <v>60</v>
      </c>
      <c r="AA556" s="185" t="s">
        <v>1483</v>
      </c>
      <c r="AB556" s="185">
        <v>0</v>
      </c>
      <c r="AC556" s="185">
        <v>1</v>
      </c>
      <c r="AD556" s="185">
        <v>0</v>
      </c>
      <c r="AF556" s="185" t="s">
        <v>1485</v>
      </c>
      <c r="AG556" s="185">
        <v>29</v>
      </c>
      <c r="AH556" s="185">
        <v>0</v>
      </c>
      <c r="AI556" s="191">
        <v>10</v>
      </c>
      <c r="AJ556" s="185">
        <v>516</v>
      </c>
      <c r="AK556" s="185">
        <v>25</v>
      </c>
      <c r="AL556" s="185" t="s">
        <v>1485</v>
      </c>
      <c r="AM556" s="185">
        <v>0</v>
      </c>
      <c r="AN556" s="185">
        <v>0</v>
      </c>
      <c r="AO556" s="185">
        <v>2</v>
      </c>
      <c r="AP556" s="185">
        <v>1</v>
      </c>
      <c r="AQ556" s="185" t="str">
        <f t="shared" si="36"/>
        <v xml:space="preserve"> </v>
      </c>
      <c r="AR556" s="185" t="str">
        <f t="shared" si="37"/>
        <v xml:space="preserve"> </v>
      </c>
      <c r="AS556" s="185" t="str">
        <f t="shared" si="38"/>
        <v xml:space="preserve">29 M3 0 0 N1   </v>
      </c>
    </row>
    <row r="557" spans="1:45" hidden="1" outlineLevel="3" x14ac:dyDescent="0.25">
      <c r="A557" s="185">
        <v>1</v>
      </c>
      <c r="B557" s="185">
        <v>5300003344</v>
      </c>
      <c r="C557" s="185" t="s">
        <v>1559</v>
      </c>
      <c r="D557" s="185" t="s">
        <v>1635</v>
      </c>
      <c r="E557" s="185">
        <v>929836.72</v>
      </c>
      <c r="F557" s="186">
        <v>907313.28</v>
      </c>
      <c r="G557" s="185">
        <v>6252.09</v>
      </c>
      <c r="H557" s="185">
        <v>0</v>
      </c>
      <c r="I557" s="185">
        <v>0</v>
      </c>
      <c r="J557" s="185">
        <v>112722</v>
      </c>
      <c r="K557" s="185">
        <v>0</v>
      </c>
      <c r="L557" s="185">
        <v>0</v>
      </c>
      <c r="M557" s="185">
        <v>5.1499999999999997E-2</v>
      </c>
      <c r="N557" s="185">
        <v>0</v>
      </c>
      <c r="O557" s="185">
        <v>0</v>
      </c>
      <c r="Q557" s="185">
        <v>0</v>
      </c>
      <c r="R557" s="185">
        <v>0</v>
      </c>
      <c r="S557" s="185">
        <v>0</v>
      </c>
      <c r="U557" s="185">
        <v>0</v>
      </c>
      <c r="V557" s="185">
        <v>0</v>
      </c>
      <c r="W557" s="185">
        <v>0</v>
      </c>
      <c r="Y557" s="185">
        <v>0</v>
      </c>
      <c r="Z557" s="185">
        <v>12</v>
      </c>
      <c r="AA557" s="185" t="s">
        <v>1483</v>
      </c>
      <c r="AB557" s="185">
        <v>0</v>
      </c>
      <c r="AC557" s="185">
        <v>1</v>
      </c>
      <c r="AD557" s="185">
        <v>0</v>
      </c>
      <c r="AF557" s="185" t="s">
        <v>1485</v>
      </c>
      <c r="AG557" s="185">
        <v>29</v>
      </c>
      <c r="AH557" s="185">
        <v>0</v>
      </c>
      <c r="AI557" s="191">
        <v>10</v>
      </c>
      <c r="AJ557" s="185">
        <v>516</v>
      </c>
      <c r="AK557" s="185">
        <v>26</v>
      </c>
      <c r="AL557" s="185" t="s">
        <v>1485</v>
      </c>
      <c r="AM557" s="185">
        <v>0</v>
      </c>
      <c r="AN557" s="185">
        <v>0</v>
      </c>
      <c r="AO557" s="185">
        <v>2</v>
      </c>
      <c r="AP557" s="185">
        <v>1</v>
      </c>
      <c r="AQ557" s="185" t="str">
        <f t="shared" si="36"/>
        <v xml:space="preserve"> </v>
      </c>
      <c r="AR557" s="185" t="str">
        <f t="shared" si="37"/>
        <v xml:space="preserve"> </v>
      </c>
      <c r="AS557" s="185" t="str">
        <f t="shared" si="38"/>
        <v xml:space="preserve">29 M3 0 0 N1   </v>
      </c>
    </row>
    <row r="558" spans="1:45" hidden="1" outlineLevel="3" x14ac:dyDescent="0.25">
      <c r="A558" s="185">
        <v>1</v>
      </c>
      <c r="B558" s="185">
        <v>5300003565</v>
      </c>
      <c r="C558" s="185" t="s">
        <v>1509</v>
      </c>
      <c r="D558" s="185" t="s">
        <v>1635</v>
      </c>
      <c r="E558" s="185">
        <v>1918346.52</v>
      </c>
      <c r="F558" s="186">
        <v>1594811.05</v>
      </c>
      <c r="G558" s="185">
        <v>13180.83</v>
      </c>
      <c r="H558" s="185">
        <v>0</v>
      </c>
      <c r="I558" s="185">
        <v>0</v>
      </c>
      <c r="J558" s="185">
        <v>50724</v>
      </c>
      <c r="K558" s="185">
        <v>0</v>
      </c>
      <c r="L558" s="185">
        <v>0</v>
      </c>
      <c r="M558" s="185">
        <v>0.06</v>
      </c>
      <c r="N558" s="185">
        <v>0</v>
      </c>
      <c r="O558" s="185">
        <v>0</v>
      </c>
      <c r="Q558" s="185">
        <v>0</v>
      </c>
      <c r="R558" s="185">
        <v>0</v>
      </c>
      <c r="S558" s="185">
        <v>0</v>
      </c>
      <c r="U558" s="185">
        <v>0</v>
      </c>
      <c r="V558" s="185">
        <v>0</v>
      </c>
      <c r="W558" s="185">
        <v>0</v>
      </c>
      <c r="Y558" s="185">
        <v>0</v>
      </c>
      <c r="Z558" s="185">
        <v>60</v>
      </c>
      <c r="AA558" s="185" t="s">
        <v>1483</v>
      </c>
      <c r="AB558" s="185">
        <v>0</v>
      </c>
      <c r="AC558" s="185">
        <v>1</v>
      </c>
      <c r="AD558" s="185">
        <v>0</v>
      </c>
      <c r="AF558" s="185" t="s">
        <v>1485</v>
      </c>
      <c r="AG558" s="185">
        <v>29</v>
      </c>
      <c r="AH558" s="185">
        <v>0</v>
      </c>
      <c r="AI558" s="191">
        <v>10</v>
      </c>
      <c r="AJ558" s="185">
        <v>516</v>
      </c>
      <c r="AK558" s="185">
        <v>26</v>
      </c>
      <c r="AL558" s="185" t="s">
        <v>1485</v>
      </c>
      <c r="AM558" s="185">
        <v>0</v>
      </c>
      <c r="AN558" s="185">
        <v>0</v>
      </c>
      <c r="AO558" s="185">
        <v>2</v>
      </c>
      <c r="AP558" s="185">
        <v>1</v>
      </c>
      <c r="AQ558" s="185" t="str">
        <f t="shared" si="36"/>
        <v xml:space="preserve"> </v>
      </c>
      <c r="AR558" s="185" t="str">
        <f t="shared" si="37"/>
        <v xml:space="preserve"> </v>
      </c>
      <c r="AS558" s="185" t="str">
        <f t="shared" si="38"/>
        <v xml:space="preserve">29 M3 0 0 N1   </v>
      </c>
    </row>
    <row r="559" spans="1:45" hidden="1" outlineLevel="3" x14ac:dyDescent="0.25">
      <c r="A559" s="185">
        <v>1</v>
      </c>
      <c r="B559" s="185">
        <v>5300003794</v>
      </c>
      <c r="C559" s="185" t="s">
        <v>1502</v>
      </c>
      <c r="D559" s="185" t="s">
        <v>1635</v>
      </c>
      <c r="E559" s="185">
        <v>1120000</v>
      </c>
      <c r="F559" s="186">
        <v>959851.9</v>
      </c>
      <c r="G559" s="185">
        <v>6594.85</v>
      </c>
      <c r="H559" s="185">
        <v>0</v>
      </c>
      <c r="I559" s="185">
        <v>0</v>
      </c>
      <c r="J559" s="185">
        <v>81722</v>
      </c>
      <c r="K559" s="185">
        <v>0</v>
      </c>
      <c r="L559" s="185">
        <v>0</v>
      </c>
      <c r="M559" s="185">
        <v>0.05</v>
      </c>
      <c r="N559" s="185">
        <v>0</v>
      </c>
      <c r="O559" s="185">
        <v>0</v>
      </c>
      <c r="Q559" s="185">
        <v>0</v>
      </c>
      <c r="R559" s="185">
        <v>0</v>
      </c>
      <c r="S559" s="185">
        <v>0</v>
      </c>
      <c r="U559" s="185">
        <v>0</v>
      </c>
      <c r="V559" s="185">
        <v>0</v>
      </c>
      <c r="W559" s="185">
        <v>0</v>
      </c>
      <c r="Y559" s="185">
        <v>0</v>
      </c>
      <c r="Z559" s="185">
        <v>60</v>
      </c>
      <c r="AA559" s="185" t="s">
        <v>1483</v>
      </c>
      <c r="AB559" s="185">
        <v>0</v>
      </c>
      <c r="AC559" s="185">
        <v>1</v>
      </c>
      <c r="AD559" s="185">
        <v>0</v>
      </c>
      <c r="AF559" s="185" t="s">
        <v>1485</v>
      </c>
      <c r="AG559" s="185">
        <v>29</v>
      </c>
      <c r="AH559" s="185">
        <v>0</v>
      </c>
      <c r="AI559" s="191">
        <v>10</v>
      </c>
      <c r="AJ559" s="185">
        <v>516</v>
      </c>
      <c r="AK559" s="185">
        <v>26</v>
      </c>
      <c r="AL559" s="185" t="s">
        <v>1485</v>
      </c>
      <c r="AM559" s="185">
        <v>0</v>
      </c>
      <c r="AN559" s="185">
        <v>0</v>
      </c>
      <c r="AO559" s="185">
        <v>2</v>
      </c>
      <c r="AP559" s="185">
        <v>1</v>
      </c>
      <c r="AQ559" s="185" t="str">
        <f t="shared" si="36"/>
        <v xml:space="preserve"> </v>
      </c>
      <c r="AR559" s="185" t="str">
        <f t="shared" si="37"/>
        <v xml:space="preserve"> </v>
      </c>
      <c r="AS559" s="185" t="str">
        <f t="shared" si="38"/>
        <v xml:space="preserve">29 M3 0 0 N1   </v>
      </c>
    </row>
    <row r="560" spans="1:45" hidden="1" outlineLevel="3" x14ac:dyDescent="0.25">
      <c r="A560" s="185">
        <v>1</v>
      </c>
      <c r="B560" s="185">
        <v>5300003867</v>
      </c>
      <c r="C560" s="185" t="s">
        <v>1509</v>
      </c>
      <c r="D560" s="185" t="s">
        <v>1635</v>
      </c>
      <c r="E560" s="185">
        <v>242500</v>
      </c>
      <c r="F560" s="186">
        <v>198049.56</v>
      </c>
      <c r="G560" s="185">
        <v>1785.16</v>
      </c>
      <c r="H560" s="185">
        <v>0</v>
      </c>
      <c r="I560" s="185">
        <v>0</v>
      </c>
      <c r="J560" s="185">
        <v>92022</v>
      </c>
      <c r="K560" s="185">
        <v>0</v>
      </c>
      <c r="L560" s="185">
        <v>0</v>
      </c>
      <c r="M560" s="185">
        <v>6.25E-2</v>
      </c>
      <c r="N560" s="185">
        <v>0</v>
      </c>
      <c r="O560" s="185">
        <v>0</v>
      </c>
      <c r="Q560" s="185">
        <v>0</v>
      </c>
      <c r="R560" s="185">
        <v>0</v>
      </c>
      <c r="S560" s="185">
        <v>0</v>
      </c>
      <c r="U560" s="185">
        <v>0</v>
      </c>
      <c r="V560" s="185">
        <v>0</v>
      </c>
      <c r="W560" s="185">
        <v>0</v>
      </c>
      <c r="Y560" s="185">
        <v>0</v>
      </c>
      <c r="Z560" s="185">
        <v>120</v>
      </c>
      <c r="AA560" s="185" t="s">
        <v>1483</v>
      </c>
      <c r="AB560" s="185">
        <v>0</v>
      </c>
      <c r="AC560" s="185">
        <v>1</v>
      </c>
      <c r="AD560" s="185">
        <v>0</v>
      </c>
      <c r="AF560" s="185" t="s">
        <v>1485</v>
      </c>
      <c r="AG560" s="185">
        <v>29</v>
      </c>
      <c r="AH560" s="185">
        <v>0</v>
      </c>
      <c r="AI560" s="191">
        <v>10</v>
      </c>
      <c r="AJ560" s="185">
        <v>514</v>
      </c>
      <c r="AK560" s="185">
        <v>26</v>
      </c>
      <c r="AL560" s="185" t="s">
        <v>1485</v>
      </c>
      <c r="AM560" s="185">
        <v>0</v>
      </c>
      <c r="AN560" s="185">
        <v>0</v>
      </c>
      <c r="AO560" s="185">
        <v>2</v>
      </c>
      <c r="AP560" s="185">
        <v>1</v>
      </c>
      <c r="AQ560" s="185" t="str">
        <f t="shared" si="36"/>
        <v xml:space="preserve"> </v>
      </c>
      <c r="AR560" s="185" t="str">
        <f t="shared" si="37"/>
        <v xml:space="preserve"> </v>
      </c>
      <c r="AS560" s="185" t="str">
        <f t="shared" si="38"/>
        <v xml:space="preserve">29 M3 0 0 N1   </v>
      </c>
    </row>
    <row r="561" spans="1:45" hidden="1" outlineLevel="3" x14ac:dyDescent="0.25">
      <c r="A561" s="185">
        <v>1</v>
      </c>
      <c r="B561" s="185">
        <v>5300003976</v>
      </c>
      <c r="C561" s="185" t="s">
        <v>1502</v>
      </c>
      <c r="D561" s="185" t="s">
        <v>1635</v>
      </c>
      <c r="E561" s="185">
        <v>1157422</v>
      </c>
      <c r="F561" s="186">
        <v>934444.03</v>
      </c>
      <c r="G561" s="185">
        <v>8013.82</v>
      </c>
      <c r="H561" s="185">
        <v>0</v>
      </c>
      <c r="I561" s="185">
        <v>0</v>
      </c>
      <c r="J561" s="185">
        <v>101022</v>
      </c>
      <c r="K561" s="185">
        <v>0</v>
      </c>
      <c r="L561" s="185">
        <v>0</v>
      </c>
      <c r="M561" s="185">
        <v>5.5E-2</v>
      </c>
      <c r="N561" s="185">
        <v>0</v>
      </c>
      <c r="O561" s="185">
        <v>0</v>
      </c>
      <c r="Q561" s="185">
        <v>0</v>
      </c>
      <c r="R561" s="185">
        <v>0</v>
      </c>
      <c r="S561" s="185">
        <v>0</v>
      </c>
      <c r="U561" s="185">
        <v>0</v>
      </c>
      <c r="V561" s="185">
        <v>0</v>
      </c>
      <c r="W561" s="185">
        <v>0</v>
      </c>
      <c r="Y561" s="185">
        <v>0</v>
      </c>
      <c r="Z561" s="185">
        <v>120</v>
      </c>
      <c r="AA561" s="185" t="s">
        <v>1483</v>
      </c>
      <c r="AB561" s="185">
        <v>0</v>
      </c>
      <c r="AC561" s="185">
        <v>1</v>
      </c>
      <c r="AD561" s="185">
        <v>0</v>
      </c>
      <c r="AF561" s="185" t="s">
        <v>1485</v>
      </c>
      <c r="AG561" s="185">
        <v>29</v>
      </c>
      <c r="AH561" s="185">
        <v>0</v>
      </c>
      <c r="AI561" s="191">
        <v>10</v>
      </c>
      <c r="AJ561" s="185">
        <v>518</v>
      </c>
      <c r="AK561" s="185">
        <v>28</v>
      </c>
      <c r="AL561" s="185" t="s">
        <v>1485</v>
      </c>
      <c r="AM561" s="185">
        <v>0</v>
      </c>
      <c r="AN561" s="185">
        <v>0</v>
      </c>
      <c r="AO561" s="185">
        <v>2</v>
      </c>
      <c r="AP561" s="185">
        <v>1</v>
      </c>
      <c r="AQ561" s="185" t="str">
        <f t="shared" si="36"/>
        <v xml:space="preserve"> </v>
      </c>
      <c r="AR561" s="185" t="str">
        <f t="shared" si="37"/>
        <v xml:space="preserve"> </v>
      </c>
      <c r="AS561" s="185" t="str">
        <f t="shared" si="38"/>
        <v xml:space="preserve">29 M3 0 0 N1   </v>
      </c>
    </row>
    <row r="562" spans="1:45" hidden="1" outlineLevel="3" x14ac:dyDescent="0.25">
      <c r="A562" s="185">
        <v>1</v>
      </c>
      <c r="B562" s="185">
        <v>5300003983</v>
      </c>
      <c r="C562" s="185" t="s">
        <v>1499</v>
      </c>
      <c r="D562" s="185" t="s">
        <v>1635</v>
      </c>
      <c r="E562" s="185">
        <v>312500</v>
      </c>
      <c r="F562" s="186">
        <v>140804.51</v>
      </c>
      <c r="G562" s="185">
        <v>3270.42</v>
      </c>
      <c r="H562" s="185">
        <v>0</v>
      </c>
      <c r="I562" s="185">
        <v>0</v>
      </c>
      <c r="J562" s="185">
        <v>100322</v>
      </c>
      <c r="K562" s="185">
        <v>0</v>
      </c>
      <c r="L562" s="185">
        <v>0</v>
      </c>
      <c r="M562" s="185">
        <v>5.3100000000000001E-2</v>
      </c>
      <c r="N562" s="185">
        <v>0</v>
      </c>
      <c r="O562" s="185">
        <v>0</v>
      </c>
      <c r="Q562" s="185">
        <v>0</v>
      </c>
      <c r="R562" s="185">
        <v>0</v>
      </c>
      <c r="S562" s="185">
        <v>0</v>
      </c>
      <c r="U562" s="185">
        <v>0</v>
      </c>
      <c r="V562" s="185">
        <v>0</v>
      </c>
      <c r="W562" s="185">
        <v>0</v>
      </c>
      <c r="Y562" s="185">
        <v>0</v>
      </c>
      <c r="Z562" s="185">
        <v>120</v>
      </c>
      <c r="AA562" s="185" t="s">
        <v>1483</v>
      </c>
      <c r="AB562" s="185">
        <v>0</v>
      </c>
      <c r="AC562" s="185">
        <v>1</v>
      </c>
      <c r="AD562" s="185">
        <v>0</v>
      </c>
      <c r="AF562" s="185" t="s">
        <v>1485</v>
      </c>
      <c r="AG562" s="185">
        <v>29</v>
      </c>
      <c r="AH562" s="185">
        <v>0</v>
      </c>
      <c r="AI562" s="191">
        <v>10</v>
      </c>
      <c r="AJ562" s="185">
        <v>515</v>
      </c>
      <c r="AK562" s="185">
        <v>11</v>
      </c>
      <c r="AL562" s="185" t="s">
        <v>1485</v>
      </c>
      <c r="AM562" s="185">
        <v>0</v>
      </c>
      <c r="AN562" s="185">
        <v>0</v>
      </c>
      <c r="AO562" s="185">
        <v>2</v>
      </c>
      <c r="AP562" s="185">
        <v>1</v>
      </c>
      <c r="AQ562" s="185" t="str">
        <f t="shared" si="36"/>
        <v xml:space="preserve"> </v>
      </c>
      <c r="AR562" s="185" t="str">
        <f t="shared" si="37"/>
        <v xml:space="preserve"> </v>
      </c>
      <c r="AS562" s="185" t="str">
        <f t="shared" si="38"/>
        <v xml:space="preserve">29 M3 0 0 N1   </v>
      </c>
    </row>
    <row r="563" spans="1:45" hidden="1" outlineLevel="3" x14ac:dyDescent="0.25">
      <c r="A563" s="185">
        <v>1</v>
      </c>
      <c r="B563" s="185">
        <v>5300004049</v>
      </c>
      <c r="C563" s="185" t="s">
        <v>1509</v>
      </c>
      <c r="D563" s="185" t="s">
        <v>1635</v>
      </c>
      <c r="E563" s="185">
        <v>312500</v>
      </c>
      <c r="F563" s="186">
        <v>272759.77</v>
      </c>
      <c r="G563" s="185">
        <v>1981.7</v>
      </c>
      <c r="H563" s="185">
        <v>0</v>
      </c>
      <c r="I563" s="185">
        <v>0</v>
      </c>
      <c r="J563" s="185">
        <v>102322</v>
      </c>
      <c r="K563" s="185">
        <v>0</v>
      </c>
      <c r="L563" s="185">
        <v>0</v>
      </c>
      <c r="M563" s="185">
        <v>5.7500000000000002E-2</v>
      </c>
      <c r="N563" s="185">
        <v>0</v>
      </c>
      <c r="O563" s="185">
        <v>0</v>
      </c>
      <c r="Q563" s="185">
        <v>0</v>
      </c>
      <c r="R563" s="185">
        <v>0</v>
      </c>
      <c r="S563" s="185">
        <v>0</v>
      </c>
      <c r="U563" s="185">
        <v>0</v>
      </c>
      <c r="V563" s="185">
        <v>0</v>
      </c>
      <c r="W563" s="185">
        <v>0</v>
      </c>
      <c r="Y563" s="185">
        <v>0</v>
      </c>
      <c r="Z563" s="185">
        <v>120</v>
      </c>
      <c r="AA563" s="185" t="s">
        <v>1483</v>
      </c>
      <c r="AB563" s="185">
        <v>0</v>
      </c>
      <c r="AC563" s="185">
        <v>1</v>
      </c>
      <c r="AD563" s="185">
        <v>0</v>
      </c>
      <c r="AF563" s="185" t="s">
        <v>1485</v>
      </c>
      <c r="AG563" s="185">
        <v>29</v>
      </c>
      <c r="AH563" s="185">
        <v>0</v>
      </c>
      <c r="AI563" s="191">
        <v>10</v>
      </c>
      <c r="AJ563" s="185">
        <v>516</v>
      </c>
      <c r="AK563" s="185">
        <v>26</v>
      </c>
      <c r="AL563" s="185" t="s">
        <v>1485</v>
      </c>
      <c r="AM563" s="185">
        <v>0</v>
      </c>
      <c r="AN563" s="185">
        <v>0</v>
      </c>
      <c r="AO563" s="185">
        <v>2</v>
      </c>
      <c r="AP563" s="185">
        <v>1</v>
      </c>
      <c r="AQ563" s="185" t="str">
        <f t="shared" si="36"/>
        <v xml:space="preserve"> </v>
      </c>
      <c r="AR563" s="185" t="str">
        <f t="shared" si="37"/>
        <v xml:space="preserve"> </v>
      </c>
      <c r="AS563" s="185" t="str">
        <f t="shared" si="38"/>
        <v xml:space="preserve">29 M3 0 0 N1   </v>
      </c>
    </row>
    <row r="564" spans="1:45" hidden="1" outlineLevel="3" x14ac:dyDescent="0.25">
      <c r="A564" s="185">
        <v>1</v>
      </c>
      <c r="B564" s="185">
        <v>5300004197</v>
      </c>
      <c r="C564" s="185" t="s">
        <v>1565</v>
      </c>
      <c r="D564" s="185" t="s">
        <v>1635</v>
      </c>
      <c r="E564" s="185">
        <v>1000000</v>
      </c>
      <c r="F564" s="186">
        <v>833772.53</v>
      </c>
      <c r="G564" s="185">
        <v>6878.88</v>
      </c>
      <c r="H564" s="185">
        <v>0</v>
      </c>
      <c r="I564" s="185">
        <v>0</v>
      </c>
      <c r="J564" s="185">
        <v>60119</v>
      </c>
      <c r="K564" s="185">
        <v>0</v>
      </c>
      <c r="L564" s="185">
        <v>0</v>
      </c>
      <c r="M564" s="185">
        <v>5.5E-2</v>
      </c>
      <c r="N564" s="185">
        <v>0</v>
      </c>
      <c r="O564" s="185">
        <v>0</v>
      </c>
      <c r="Q564" s="185">
        <v>0</v>
      </c>
      <c r="R564" s="185">
        <v>0</v>
      </c>
      <c r="S564" s="185">
        <v>0</v>
      </c>
      <c r="U564" s="185">
        <v>0</v>
      </c>
      <c r="V564" s="185">
        <v>0</v>
      </c>
      <c r="W564" s="185">
        <v>0</v>
      </c>
      <c r="Y564" s="185">
        <v>0</v>
      </c>
      <c r="Z564" s="185">
        <v>12</v>
      </c>
      <c r="AA564" s="185" t="s">
        <v>1483</v>
      </c>
      <c r="AB564" s="185">
        <v>0</v>
      </c>
      <c r="AC564" s="185">
        <v>1</v>
      </c>
      <c r="AD564" s="185">
        <v>0</v>
      </c>
      <c r="AF564" s="185" t="s">
        <v>1485</v>
      </c>
      <c r="AG564" s="185">
        <v>29</v>
      </c>
      <c r="AH564" s="185">
        <v>0</v>
      </c>
      <c r="AI564" s="191">
        <v>10</v>
      </c>
      <c r="AJ564" s="185">
        <v>516</v>
      </c>
      <c r="AK564" s="185">
        <v>11</v>
      </c>
      <c r="AL564" s="185" t="s">
        <v>1485</v>
      </c>
      <c r="AM564" s="185">
        <v>0</v>
      </c>
      <c r="AN564" s="185">
        <v>0</v>
      </c>
      <c r="AO564" s="185">
        <v>2</v>
      </c>
      <c r="AP564" s="185">
        <v>1</v>
      </c>
      <c r="AQ564" s="185" t="str">
        <f t="shared" si="36"/>
        <v xml:space="preserve"> </v>
      </c>
      <c r="AR564" s="185" t="str">
        <f t="shared" si="37"/>
        <v xml:space="preserve"> </v>
      </c>
      <c r="AS564" s="185" t="str">
        <f t="shared" si="38"/>
        <v xml:space="preserve">29 M3 0 0 N1   </v>
      </c>
    </row>
    <row r="565" spans="1:45" hidden="1" outlineLevel="3" x14ac:dyDescent="0.25">
      <c r="A565" s="185">
        <v>1</v>
      </c>
      <c r="B565" s="185">
        <v>5300004421</v>
      </c>
      <c r="C565" s="185" t="s">
        <v>1561</v>
      </c>
      <c r="D565" s="185" t="s">
        <v>1635</v>
      </c>
      <c r="E565" s="185">
        <v>1424000</v>
      </c>
      <c r="F565" s="186">
        <v>948352.72</v>
      </c>
      <c r="G565" s="185">
        <v>10201.98</v>
      </c>
      <c r="H565" s="185">
        <v>0</v>
      </c>
      <c r="I565" s="185">
        <v>0</v>
      </c>
      <c r="J565" s="185">
        <v>20123</v>
      </c>
      <c r="K565" s="185">
        <v>0</v>
      </c>
      <c r="L565" s="185">
        <v>0</v>
      </c>
      <c r="M565" s="185">
        <v>3.95E-2</v>
      </c>
      <c r="N565" s="185">
        <v>0</v>
      </c>
      <c r="O565" s="185">
        <v>0</v>
      </c>
      <c r="Q565" s="185">
        <v>0</v>
      </c>
      <c r="R565" s="185">
        <v>0</v>
      </c>
      <c r="S565" s="185">
        <v>0</v>
      </c>
      <c r="U565" s="185">
        <v>0</v>
      </c>
      <c r="V565" s="185">
        <v>0</v>
      </c>
      <c r="W565" s="185">
        <v>0</v>
      </c>
      <c r="Y565" s="185">
        <v>0</v>
      </c>
      <c r="Z565" s="185">
        <v>60</v>
      </c>
      <c r="AA565" s="185" t="s">
        <v>1483</v>
      </c>
      <c r="AB565" s="185">
        <v>0</v>
      </c>
      <c r="AC565" s="185">
        <v>1</v>
      </c>
      <c r="AD565" s="185">
        <v>0</v>
      </c>
      <c r="AF565" s="185" t="s">
        <v>1485</v>
      </c>
      <c r="AG565" s="185">
        <v>29</v>
      </c>
      <c r="AH565" s="185">
        <v>0</v>
      </c>
      <c r="AI565" s="191">
        <v>10</v>
      </c>
      <c r="AJ565" s="185">
        <v>516</v>
      </c>
      <c r="AK565" s="185">
        <v>26</v>
      </c>
      <c r="AL565" s="185" t="s">
        <v>1485</v>
      </c>
      <c r="AM565" s="185">
        <v>0</v>
      </c>
      <c r="AN565" s="185">
        <v>0</v>
      </c>
      <c r="AO565" s="185">
        <v>2</v>
      </c>
      <c r="AP565" s="185">
        <v>1</v>
      </c>
      <c r="AQ565" s="185" t="str">
        <f t="shared" si="36"/>
        <v xml:space="preserve"> </v>
      </c>
      <c r="AR565" s="185" t="str">
        <f t="shared" si="37"/>
        <v xml:space="preserve"> </v>
      </c>
      <c r="AS565" s="185" t="str">
        <f t="shared" si="38"/>
        <v xml:space="preserve">29 M3 0 0 N1   </v>
      </c>
    </row>
    <row r="566" spans="1:45" hidden="1" outlineLevel="3" x14ac:dyDescent="0.25">
      <c r="A566" s="185">
        <v>1</v>
      </c>
      <c r="B566" s="185">
        <v>5300004448</v>
      </c>
      <c r="C566" s="185" t="s">
        <v>1495</v>
      </c>
      <c r="D566" s="185" t="s">
        <v>1635</v>
      </c>
      <c r="E566" s="185">
        <v>850000</v>
      </c>
      <c r="F566" s="186">
        <v>751143.05</v>
      </c>
      <c r="G566" s="185">
        <v>5521.25</v>
      </c>
      <c r="H566" s="185">
        <v>0</v>
      </c>
      <c r="I566" s="185">
        <v>0</v>
      </c>
      <c r="J566" s="185">
        <v>110122</v>
      </c>
      <c r="K566" s="185">
        <v>0</v>
      </c>
      <c r="L566" s="185">
        <v>0</v>
      </c>
      <c r="M566" s="185">
        <v>0.06</v>
      </c>
      <c r="N566" s="185">
        <v>0</v>
      </c>
      <c r="O566" s="185">
        <v>0</v>
      </c>
      <c r="Q566" s="185">
        <v>0</v>
      </c>
      <c r="R566" s="185">
        <v>0</v>
      </c>
      <c r="S566" s="185">
        <v>0</v>
      </c>
      <c r="U566" s="185">
        <v>0</v>
      </c>
      <c r="V566" s="185">
        <v>0</v>
      </c>
      <c r="W566" s="185">
        <v>0</v>
      </c>
      <c r="Y566" s="185">
        <v>0</v>
      </c>
      <c r="Z566" s="185">
        <v>116</v>
      </c>
      <c r="AA566" s="185" t="s">
        <v>1483</v>
      </c>
      <c r="AB566" s="185">
        <v>0</v>
      </c>
      <c r="AC566" s="185">
        <v>1</v>
      </c>
      <c r="AD566" s="185">
        <v>0</v>
      </c>
      <c r="AF566" s="185" t="s">
        <v>1485</v>
      </c>
      <c r="AG566" s="185">
        <v>29</v>
      </c>
      <c r="AH566" s="185">
        <v>0</v>
      </c>
      <c r="AI566" s="191">
        <v>10</v>
      </c>
      <c r="AJ566" s="185">
        <v>514</v>
      </c>
      <c r="AK566" s="185">
        <v>26</v>
      </c>
      <c r="AL566" s="185" t="s">
        <v>1485</v>
      </c>
      <c r="AM566" s="185">
        <v>0</v>
      </c>
      <c r="AN566" s="185">
        <v>0</v>
      </c>
      <c r="AO566" s="185">
        <v>2</v>
      </c>
      <c r="AP566" s="185">
        <v>1</v>
      </c>
      <c r="AQ566" s="185" t="str">
        <f t="shared" si="36"/>
        <v xml:space="preserve"> </v>
      </c>
      <c r="AR566" s="185" t="str">
        <f t="shared" si="37"/>
        <v xml:space="preserve"> </v>
      </c>
      <c r="AS566" s="185" t="str">
        <f t="shared" si="38"/>
        <v xml:space="preserve">29 M3 0 0 N1   </v>
      </c>
    </row>
    <row r="567" spans="1:45" hidden="1" outlineLevel="3" x14ac:dyDescent="0.25">
      <c r="A567" s="185">
        <v>1</v>
      </c>
      <c r="B567" s="185">
        <v>5300004588</v>
      </c>
      <c r="C567" s="185" t="s">
        <v>1571</v>
      </c>
      <c r="D567" s="185" t="s">
        <v>1635</v>
      </c>
      <c r="E567" s="185">
        <v>1700000</v>
      </c>
      <c r="F567" s="186">
        <v>932678.66</v>
      </c>
      <c r="G567" s="185">
        <v>7498.7</v>
      </c>
      <c r="H567" s="185">
        <v>0</v>
      </c>
      <c r="I567" s="185">
        <v>0</v>
      </c>
      <c r="J567" s="185">
        <v>50626</v>
      </c>
      <c r="K567" s="185">
        <v>0</v>
      </c>
      <c r="L567" s="185">
        <v>0</v>
      </c>
      <c r="M567" s="185">
        <v>4.9500000000000002E-2</v>
      </c>
      <c r="N567" s="185">
        <v>0</v>
      </c>
      <c r="O567" s="185">
        <v>0</v>
      </c>
      <c r="Q567" s="185">
        <v>0</v>
      </c>
      <c r="R567" s="185">
        <v>0</v>
      </c>
      <c r="S567" s="185">
        <v>0</v>
      </c>
      <c r="U567" s="185">
        <v>0</v>
      </c>
      <c r="V567" s="185">
        <v>0</v>
      </c>
      <c r="W567" s="185">
        <v>0</v>
      </c>
      <c r="Y567" s="185">
        <v>0</v>
      </c>
      <c r="Z567" s="185">
        <v>59</v>
      </c>
      <c r="AA567" s="185" t="s">
        <v>1483</v>
      </c>
      <c r="AB567" s="185">
        <v>0</v>
      </c>
      <c r="AC567" s="185">
        <v>1</v>
      </c>
      <c r="AD567" s="185">
        <v>0</v>
      </c>
      <c r="AE567" s="185" t="s">
        <v>1560</v>
      </c>
      <c r="AF567" s="185" t="s">
        <v>1485</v>
      </c>
      <c r="AG567" s="185">
        <v>29</v>
      </c>
      <c r="AH567" s="185">
        <v>0</v>
      </c>
      <c r="AI567" s="191">
        <v>10</v>
      </c>
      <c r="AJ567" s="185">
        <v>516</v>
      </c>
      <c r="AK567" s="185">
        <v>28</v>
      </c>
      <c r="AL567" s="185" t="s">
        <v>1485</v>
      </c>
      <c r="AM567" s="185">
        <v>1</v>
      </c>
      <c r="AN567" s="185">
        <v>0.99999625808957604</v>
      </c>
      <c r="AO567" s="185">
        <v>2</v>
      </c>
      <c r="AP567" s="185">
        <v>1</v>
      </c>
      <c r="AQ567" s="185" t="str">
        <f t="shared" si="36"/>
        <v xml:space="preserve"> </v>
      </c>
      <c r="AR567" s="185" t="str">
        <f t="shared" si="37"/>
        <v xml:space="preserve"> </v>
      </c>
      <c r="AS567" s="185" t="str">
        <f t="shared" si="38"/>
        <v xml:space="preserve">29 M3 0 0 N1   </v>
      </c>
    </row>
    <row r="568" spans="1:45" hidden="1" outlineLevel="3" x14ac:dyDescent="0.25">
      <c r="A568" s="185">
        <v>1</v>
      </c>
      <c r="B568" s="185">
        <v>5300004650</v>
      </c>
      <c r="C568" s="185" t="s">
        <v>1559</v>
      </c>
      <c r="D568" s="185" t="s">
        <v>1635</v>
      </c>
      <c r="E568" s="185">
        <v>835000</v>
      </c>
      <c r="F568" s="186">
        <v>307430.03999999998</v>
      </c>
      <c r="G568" s="185">
        <v>5468.82</v>
      </c>
      <c r="H568" s="185">
        <v>0</v>
      </c>
      <c r="I568" s="185">
        <v>0</v>
      </c>
      <c r="J568" s="185">
        <v>32523</v>
      </c>
      <c r="K568" s="185">
        <v>0</v>
      </c>
      <c r="L568" s="185">
        <v>0</v>
      </c>
      <c r="M568" s="185">
        <v>0.05</v>
      </c>
      <c r="N568" s="185">
        <v>0</v>
      </c>
      <c r="O568" s="185">
        <v>0</v>
      </c>
      <c r="Q568" s="185">
        <v>0</v>
      </c>
      <c r="R568" s="185">
        <v>0</v>
      </c>
      <c r="S568" s="185">
        <v>0</v>
      </c>
      <c r="U568" s="185">
        <v>0</v>
      </c>
      <c r="V568" s="185">
        <v>0</v>
      </c>
      <c r="W568" s="185">
        <v>0</v>
      </c>
      <c r="Y568" s="185">
        <v>0</v>
      </c>
      <c r="Z568" s="185">
        <v>60</v>
      </c>
      <c r="AA568" s="185" t="s">
        <v>1483</v>
      </c>
      <c r="AB568" s="185">
        <v>0</v>
      </c>
      <c r="AC568" s="185">
        <v>1</v>
      </c>
      <c r="AD568" s="185">
        <v>0</v>
      </c>
      <c r="AE568" s="185" t="s">
        <v>1560</v>
      </c>
      <c r="AF568" s="185" t="s">
        <v>1485</v>
      </c>
      <c r="AG568" s="185">
        <v>29</v>
      </c>
      <c r="AH568" s="185">
        <v>0</v>
      </c>
      <c r="AI568" s="191">
        <v>10</v>
      </c>
      <c r="AJ568" s="185">
        <v>515</v>
      </c>
      <c r="AK568" s="185">
        <v>28</v>
      </c>
      <c r="AL568" s="185" t="s">
        <v>1485</v>
      </c>
      <c r="AM568" s="185">
        <v>0.95</v>
      </c>
      <c r="AN568" s="185">
        <v>0.95000000650554495</v>
      </c>
      <c r="AO568" s="185">
        <v>2</v>
      </c>
      <c r="AP568" s="185">
        <v>1</v>
      </c>
      <c r="AQ568" s="185" t="str">
        <f t="shared" si="36"/>
        <v xml:space="preserve"> </v>
      </c>
      <c r="AR568" s="185" t="str">
        <f t="shared" si="37"/>
        <v xml:space="preserve"> </v>
      </c>
      <c r="AS568" s="185" t="str">
        <f t="shared" si="38"/>
        <v xml:space="preserve">29 M3 0 0 N1   </v>
      </c>
    </row>
    <row r="569" spans="1:45" hidden="1" outlineLevel="3" x14ac:dyDescent="0.25">
      <c r="A569" s="185">
        <v>1</v>
      </c>
      <c r="B569" s="185">
        <v>5400001653</v>
      </c>
      <c r="C569" s="185" t="s">
        <v>1508</v>
      </c>
      <c r="D569" s="185" t="s">
        <v>1635</v>
      </c>
      <c r="E569" s="185">
        <v>265000</v>
      </c>
      <c r="F569" s="186">
        <v>153833.32</v>
      </c>
      <c r="G569" s="185">
        <v>1836.39</v>
      </c>
      <c r="H569" s="185">
        <v>0</v>
      </c>
      <c r="I569" s="185">
        <v>0</v>
      </c>
      <c r="J569" s="185">
        <v>21521</v>
      </c>
      <c r="K569" s="185">
        <v>0</v>
      </c>
      <c r="L569" s="185">
        <v>0</v>
      </c>
      <c r="M569" s="185">
        <v>4.4999999999999998E-2</v>
      </c>
      <c r="N569" s="185">
        <v>0</v>
      </c>
      <c r="O569" s="185">
        <v>0</v>
      </c>
      <c r="Q569" s="185">
        <v>0</v>
      </c>
      <c r="R569" s="185">
        <v>0</v>
      </c>
      <c r="S569" s="185">
        <v>0</v>
      </c>
      <c r="U569" s="185">
        <v>0</v>
      </c>
      <c r="V569" s="185">
        <v>0</v>
      </c>
      <c r="W569" s="185">
        <v>0</v>
      </c>
      <c r="Y569" s="185">
        <v>3.2500000000000001E-2</v>
      </c>
      <c r="Z569" s="185">
        <v>36</v>
      </c>
      <c r="AA569" s="185" t="s">
        <v>1483</v>
      </c>
      <c r="AB569" s="185">
        <v>0</v>
      </c>
      <c r="AC569" s="185">
        <v>1</v>
      </c>
      <c r="AD569" s="185">
        <v>0</v>
      </c>
      <c r="AF569" s="185" t="s">
        <v>1485</v>
      </c>
      <c r="AG569" s="185">
        <v>29</v>
      </c>
      <c r="AH569" s="185">
        <v>0</v>
      </c>
      <c r="AI569" s="191">
        <v>10</v>
      </c>
      <c r="AJ569" s="185">
        <v>504</v>
      </c>
      <c r="AK569" s="185">
        <v>11</v>
      </c>
      <c r="AL569" s="185" t="s">
        <v>1485</v>
      </c>
      <c r="AM569" s="185">
        <v>0</v>
      </c>
      <c r="AN569" s="185">
        <v>0</v>
      </c>
      <c r="AO569" s="185">
        <v>2</v>
      </c>
      <c r="AP569" s="185">
        <v>1</v>
      </c>
      <c r="AQ569" s="185" t="str">
        <f t="shared" si="36"/>
        <v xml:space="preserve"> </v>
      </c>
      <c r="AR569" s="185" t="str">
        <f t="shared" si="37"/>
        <v xml:space="preserve"> </v>
      </c>
      <c r="AS569" s="185" t="str">
        <f t="shared" si="38"/>
        <v xml:space="preserve">29 M3 0 0 N1   </v>
      </c>
    </row>
    <row r="570" spans="1:45" hidden="1" outlineLevel="3" x14ac:dyDescent="0.25">
      <c r="A570" s="185">
        <v>1</v>
      </c>
      <c r="B570" s="185">
        <v>5400003931</v>
      </c>
      <c r="C570" s="185" t="s">
        <v>1565</v>
      </c>
      <c r="D570" s="185" t="s">
        <v>1635</v>
      </c>
      <c r="E570" s="185">
        <v>1935103.61</v>
      </c>
      <c r="F570" s="186">
        <v>1777005.58</v>
      </c>
      <c r="G570" s="185">
        <v>12015.09</v>
      </c>
      <c r="H570" s="185">
        <v>0</v>
      </c>
      <c r="I570" s="185">
        <v>0</v>
      </c>
      <c r="J570" s="185">
        <v>101623</v>
      </c>
      <c r="K570" s="185">
        <v>0</v>
      </c>
      <c r="L570" s="185">
        <v>0</v>
      </c>
      <c r="M570" s="185">
        <v>4.2500000000000003E-2</v>
      </c>
      <c r="N570" s="185">
        <v>0</v>
      </c>
      <c r="O570" s="185">
        <v>0</v>
      </c>
      <c r="Q570" s="185">
        <v>0</v>
      </c>
      <c r="R570" s="185">
        <v>0</v>
      </c>
      <c r="S570" s="185">
        <v>0</v>
      </c>
      <c r="U570" s="185">
        <v>0</v>
      </c>
      <c r="V570" s="185">
        <v>0</v>
      </c>
      <c r="W570" s="185">
        <v>0</v>
      </c>
      <c r="Y570" s="185">
        <v>3.2500000000000001E-2</v>
      </c>
      <c r="Z570" s="185">
        <v>120</v>
      </c>
      <c r="AA570" s="185" t="s">
        <v>1483</v>
      </c>
      <c r="AB570" s="185">
        <v>0</v>
      </c>
      <c r="AC570" s="185">
        <v>1</v>
      </c>
      <c r="AD570" s="185">
        <v>0</v>
      </c>
      <c r="AF570" s="185" t="s">
        <v>1485</v>
      </c>
      <c r="AG570" s="185">
        <v>29</v>
      </c>
      <c r="AH570" s="185">
        <v>0</v>
      </c>
      <c r="AI570" s="191">
        <v>10</v>
      </c>
      <c r="AJ570" s="185">
        <v>506</v>
      </c>
      <c r="AK570" s="185">
        <v>25</v>
      </c>
      <c r="AL570" s="185" t="s">
        <v>1485</v>
      </c>
      <c r="AM570" s="185">
        <v>0</v>
      </c>
      <c r="AN570" s="185">
        <v>0</v>
      </c>
      <c r="AO570" s="185">
        <v>2</v>
      </c>
      <c r="AP570" s="185">
        <v>1</v>
      </c>
      <c r="AQ570" s="185" t="str">
        <f t="shared" si="36"/>
        <v xml:space="preserve"> </v>
      </c>
      <c r="AR570" s="185" t="str">
        <f t="shared" si="37"/>
        <v xml:space="preserve"> </v>
      </c>
      <c r="AS570" s="185" t="str">
        <f t="shared" si="38"/>
        <v xml:space="preserve">29 M3 0 0 N1   </v>
      </c>
    </row>
    <row r="571" spans="1:45" hidden="1" outlineLevel="3" x14ac:dyDescent="0.25">
      <c r="A571" s="185">
        <v>1</v>
      </c>
      <c r="B571" s="185">
        <v>5300004707</v>
      </c>
      <c r="C571" s="185" t="s">
        <v>1565</v>
      </c>
      <c r="D571" s="185" t="s">
        <v>1635</v>
      </c>
      <c r="E571" s="185">
        <v>1200000</v>
      </c>
      <c r="F571" s="186">
        <v>991087.39</v>
      </c>
      <c r="G571" s="185">
        <v>7919.47</v>
      </c>
      <c r="H571" s="185">
        <v>0</v>
      </c>
      <c r="I571" s="185">
        <v>0</v>
      </c>
      <c r="J571" s="185">
        <v>50123</v>
      </c>
      <c r="K571" s="185">
        <v>0</v>
      </c>
      <c r="L571" s="185">
        <v>0</v>
      </c>
      <c r="M571" s="185">
        <v>0.05</v>
      </c>
      <c r="N571" s="185">
        <v>0</v>
      </c>
      <c r="O571" s="185">
        <v>0</v>
      </c>
      <c r="Q571" s="185">
        <v>0</v>
      </c>
      <c r="R571" s="185">
        <v>0</v>
      </c>
      <c r="S571" s="185">
        <v>0</v>
      </c>
      <c r="U571" s="185">
        <v>0</v>
      </c>
      <c r="V571" s="185">
        <v>0</v>
      </c>
      <c r="W571" s="185">
        <v>0</v>
      </c>
      <c r="Y571" s="185">
        <v>0</v>
      </c>
      <c r="Z571" s="185">
        <v>120</v>
      </c>
      <c r="AA571" s="185" t="s">
        <v>1483</v>
      </c>
      <c r="AB571" s="185">
        <v>0</v>
      </c>
      <c r="AC571" s="185">
        <v>1</v>
      </c>
      <c r="AD571" s="185">
        <v>0</v>
      </c>
      <c r="AF571" s="185" t="s">
        <v>1485</v>
      </c>
      <c r="AG571" s="185">
        <v>29</v>
      </c>
      <c r="AH571" s="185">
        <v>0</v>
      </c>
      <c r="AI571" s="191">
        <v>10</v>
      </c>
      <c r="AJ571" s="185">
        <v>516</v>
      </c>
      <c r="AK571" s="185">
        <v>25</v>
      </c>
      <c r="AL571" s="185" t="s">
        <v>1485</v>
      </c>
      <c r="AM571" s="185">
        <v>0</v>
      </c>
      <c r="AN571" s="185">
        <v>0</v>
      </c>
      <c r="AO571" s="185">
        <v>2</v>
      </c>
      <c r="AP571" s="185">
        <v>1</v>
      </c>
      <c r="AQ571" s="185" t="str">
        <f t="shared" si="36"/>
        <v xml:space="preserve"> </v>
      </c>
      <c r="AR571" s="185" t="str">
        <f t="shared" si="37"/>
        <v xml:space="preserve"> </v>
      </c>
      <c r="AS571" s="185" t="str">
        <f t="shared" si="38"/>
        <v xml:space="preserve">29 M3 0 0 N1   </v>
      </c>
    </row>
    <row r="572" spans="1:45" hidden="1" outlineLevel="3" x14ac:dyDescent="0.25">
      <c r="A572" s="185">
        <v>1</v>
      </c>
      <c r="B572" s="185">
        <v>5400004733</v>
      </c>
      <c r="C572" s="185" t="s">
        <v>1499</v>
      </c>
      <c r="D572" s="185" t="s">
        <v>1635</v>
      </c>
      <c r="E572" s="185">
        <v>2500000</v>
      </c>
      <c r="F572" s="186">
        <v>2227855.37</v>
      </c>
      <c r="G572" s="185">
        <v>14390</v>
      </c>
      <c r="H572" s="185">
        <v>0</v>
      </c>
      <c r="I572" s="185">
        <v>0</v>
      </c>
      <c r="J572" s="185">
        <v>42028</v>
      </c>
      <c r="K572" s="185">
        <v>0</v>
      </c>
      <c r="L572" s="185">
        <v>0</v>
      </c>
      <c r="M572" s="185">
        <v>4.9700000000000001E-2</v>
      </c>
      <c r="N572" s="185">
        <v>0</v>
      </c>
      <c r="O572" s="185">
        <v>0</v>
      </c>
      <c r="Q572" s="185">
        <v>0</v>
      </c>
      <c r="R572" s="185">
        <v>0</v>
      </c>
      <c r="S572" s="185">
        <v>0</v>
      </c>
      <c r="U572" s="185">
        <v>0</v>
      </c>
      <c r="V572" s="185">
        <v>0</v>
      </c>
      <c r="W572" s="185">
        <v>0</v>
      </c>
      <c r="Y572" s="185">
        <v>3.2500000000000001E-2</v>
      </c>
      <c r="Z572" s="185">
        <v>120</v>
      </c>
      <c r="AA572" s="185" t="s">
        <v>1483</v>
      </c>
      <c r="AB572" s="185">
        <v>0</v>
      </c>
      <c r="AC572" s="185">
        <v>1</v>
      </c>
      <c r="AD572" s="185">
        <v>0</v>
      </c>
      <c r="AF572" s="185" t="s">
        <v>1485</v>
      </c>
      <c r="AG572" s="185">
        <v>29</v>
      </c>
      <c r="AH572" s="185">
        <v>0</v>
      </c>
      <c r="AI572" s="191">
        <v>10</v>
      </c>
      <c r="AJ572" s="185">
        <v>516</v>
      </c>
      <c r="AK572" s="185">
        <v>26</v>
      </c>
      <c r="AL572" s="185" t="s">
        <v>1485</v>
      </c>
      <c r="AM572" s="185">
        <v>0</v>
      </c>
      <c r="AN572" s="185">
        <v>0</v>
      </c>
      <c r="AO572" s="185">
        <v>2</v>
      </c>
      <c r="AP572" s="185">
        <v>1</v>
      </c>
      <c r="AQ572" s="185" t="str">
        <f t="shared" si="36"/>
        <v xml:space="preserve"> </v>
      </c>
      <c r="AR572" s="185" t="str">
        <f t="shared" si="37"/>
        <v xml:space="preserve"> </v>
      </c>
      <c r="AS572" s="185" t="str">
        <f t="shared" si="38"/>
        <v xml:space="preserve">29 M3 0 0 N1   </v>
      </c>
    </row>
    <row r="573" spans="1:45" hidden="1" outlineLevel="3" x14ac:dyDescent="0.25">
      <c r="A573" s="185">
        <v>1</v>
      </c>
      <c r="B573" s="185">
        <v>5300004731</v>
      </c>
      <c r="C573" s="185" t="s">
        <v>1559</v>
      </c>
      <c r="D573" s="185" t="s">
        <v>1635</v>
      </c>
      <c r="E573" s="185">
        <v>848000</v>
      </c>
      <c r="F573" s="186">
        <v>720070.16</v>
      </c>
      <c r="G573" s="185">
        <v>6075.34</v>
      </c>
      <c r="H573" s="185">
        <v>0</v>
      </c>
      <c r="I573" s="185">
        <v>0</v>
      </c>
      <c r="J573" s="185">
        <v>100818</v>
      </c>
      <c r="K573" s="185">
        <v>0</v>
      </c>
      <c r="L573" s="185">
        <v>0</v>
      </c>
      <c r="M573" s="185">
        <v>0.06</v>
      </c>
      <c r="N573" s="185">
        <v>0</v>
      </c>
      <c r="O573" s="185">
        <v>0</v>
      </c>
      <c r="Q573" s="185">
        <v>0</v>
      </c>
      <c r="R573" s="185">
        <v>0</v>
      </c>
      <c r="S573" s="185">
        <v>0</v>
      </c>
      <c r="U573" s="185">
        <v>0</v>
      </c>
      <c r="V573" s="185">
        <v>0</v>
      </c>
      <c r="W573" s="185">
        <v>0</v>
      </c>
      <c r="Y573" s="185">
        <v>0</v>
      </c>
      <c r="Z573" s="185">
        <v>60</v>
      </c>
      <c r="AA573" s="185" t="s">
        <v>1483</v>
      </c>
      <c r="AB573" s="185">
        <v>0</v>
      </c>
      <c r="AC573" s="185">
        <v>1</v>
      </c>
      <c r="AD573" s="185">
        <v>0</v>
      </c>
      <c r="AF573" s="185" t="s">
        <v>1485</v>
      </c>
      <c r="AG573" s="185">
        <v>29</v>
      </c>
      <c r="AH573" s="185">
        <v>0</v>
      </c>
      <c r="AI573" s="191">
        <v>10</v>
      </c>
      <c r="AJ573" s="185">
        <v>515</v>
      </c>
      <c r="AK573" s="185">
        <v>26</v>
      </c>
      <c r="AL573" s="185" t="s">
        <v>1485</v>
      </c>
      <c r="AM573" s="185">
        <v>0</v>
      </c>
      <c r="AN573" s="185">
        <v>0</v>
      </c>
      <c r="AO573" s="185">
        <v>2</v>
      </c>
      <c r="AP573" s="185">
        <v>1</v>
      </c>
      <c r="AQ573" s="185" t="str">
        <f t="shared" si="36"/>
        <v xml:space="preserve"> </v>
      </c>
      <c r="AR573" s="185" t="str">
        <f t="shared" si="37"/>
        <v xml:space="preserve"> </v>
      </c>
      <c r="AS573" s="185" t="str">
        <f t="shared" si="38"/>
        <v xml:space="preserve">29 M3 0 0 N1   </v>
      </c>
    </row>
    <row r="574" spans="1:45" hidden="1" outlineLevel="3" x14ac:dyDescent="0.25">
      <c r="A574" s="185">
        <v>1</v>
      </c>
      <c r="B574" s="185">
        <v>5300004812</v>
      </c>
      <c r="C574" s="185" t="s">
        <v>1508</v>
      </c>
      <c r="D574" s="185" t="s">
        <v>1635</v>
      </c>
      <c r="E574" s="185">
        <v>2000000</v>
      </c>
      <c r="F574" s="186">
        <v>1788353.87</v>
      </c>
      <c r="G574" s="185">
        <v>10878.78</v>
      </c>
      <c r="H574" s="185">
        <v>0</v>
      </c>
      <c r="I574" s="185">
        <v>0</v>
      </c>
      <c r="J574" s="185">
        <v>72523</v>
      </c>
      <c r="K574" s="185">
        <v>0</v>
      </c>
      <c r="L574" s="185">
        <v>0</v>
      </c>
      <c r="M574" s="185">
        <v>5.2499999999999998E-2</v>
      </c>
      <c r="N574" s="185">
        <v>0</v>
      </c>
      <c r="O574" s="185">
        <v>0</v>
      </c>
      <c r="Q574" s="185">
        <v>0</v>
      </c>
      <c r="R574" s="185">
        <v>0</v>
      </c>
      <c r="S574" s="185">
        <v>0</v>
      </c>
      <c r="U574" s="185">
        <v>0</v>
      </c>
      <c r="V574" s="185">
        <v>0</v>
      </c>
      <c r="W574" s="185">
        <v>0</v>
      </c>
      <c r="Y574" s="185">
        <v>0</v>
      </c>
      <c r="Z574" s="185">
        <v>60</v>
      </c>
      <c r="AA574" s="185" t="s">
        <v>1483</v>
      </c>
      <c r="AB574" s="185">
        <v>0</v>
      </c>
      <c r="AC574" s="185">
        <v>1</v>
      </c>
      <c r="AD574" s="185">
        <v>0</v>
      </c>
      <c r="AF574" s="185" t="s">
        <v>1485</v>
      </c>
      <c r="AG574" s="185">
        <v>29</v>
      </c>
      <c r="AH574" s="185">
        <v>0</v>
      </c>
      <c r="AI574" s="191">
        <v>10</v>
      </c>
      <c r="AJ574" s="185">
        <v>515</v>
      </c>
      <c r="AK574" s="185">
        <v>16</v>
      </c>
      <c r="AL574" s="185" t="s">
        <v>1485</v>
      </c>
      <c r="AM574" s="185">
        <v>0</v>
      </c>
      <c r="AN574" s="185">
        <v>0</v>
      </c>
      <c r="AO574" s="185">
        <v>2</v>
      </c>
      <c r="AP574" s="185">
        <v>1</v>
      </c>
      <c r="AQ574" s="185" t="str">
        <f t="shared" si="36"/>
        <v xml:space="preserve"> </v>
      </c>
      <c r="AR574" s="185" t="str">
        <f t="shared" si="37"/>
        <v xml:space="preserve"> </v>
      </c>
      <c r="AS574" s="185" t="str">
        <f t="shared" si="38"/>
        <v xml:space="preserve">29 M3 0 0 N1   </v>
      </c>
    </row>
    <row r="575" spans="1:45" hidden="1" outlineLevel="3" x14ac:dyDescent="0.25">
      <c r="A575" s="185">
        <v>1</v>
      </c>
      <c r="B575" s="185">
        <v>5300004820</v>
      </c>
      <c r="C575" s="185" t="s">
        <v>1495</v>
      </c>
      <c r="D575" s="185" t="s">
        <v>1635</v>
      </c>
      <c r="E575" s="185">
        <v>812500</v>
      </c>
      <c r="F575" s="186">
        <v>720664.9</v>
      </c>
      <c r="G575" s="185">
        <v>5278.59</v>
      </c>
      <c r="H575" s="185">
        <v>0</v>
      </c>
      <c r="I575" s="185">
        <v>0</v>
      </c>
      <c r="J575" s="185">
        <v>61323</v>
      </c>
      <c r="K575" s="185">
        <v>0</v>
      </c>
      <c r="L575" s="185">
        <v>0</v>
      </c>
      <c r="M575" s="185">
        <v>0.06</v>
      </c>
      <c r="N575" s="185">
        <v>0</v>
      </c>
      <c r="O575" s="185">
        <v>0</v>
      </c>
      <c r="Q575" s="185">
        <v>0</v>
      </c>
      <c r="R575" s="185">
        <v>0</v>
      </c>
      <c r="S575" s="185">
        <v>0</v>
      </c>
      <c r="U575" s="185">
        <v>0</v>
      </c>
      <c r="V575" s="185">
        <v>0</v>
      </c>
      <c r="W575" s="185">
        <v>0</v>
      </c>
      <c r="Y575" s="185">
        <v>0</v>
      </c>
      <c r="Z575" s="185">
        <v>118</v>
      </c>
      <c r="AA575" s="185" t="s">
        <v>1483</v>
      </c>
      <c r="AB575" s="185">
        <v>0</v>
      </c>
      <c r="AC575" s="185">
        <v>1</v>
      </c>
      <c r="AD575" s="185">
        <v>0</v>
      </c>
      <c r="AF575" s="185" t="s">
        <v>1485</v>
      </c>
      <c r="AG575" s="185">
        <v>29</v>
      </c>
      <c r="AH575" s="185">
        <v>0</v>
      </c>
      <c r="AI575" s="191">
        <v>10</v>
      </c>
      <c r="AJ575" s="185">
        <v>516</v>
      </c>
      <c r="AK575" s="185">
        <v>26</v>
      </c>
      <c r="AL575" s="185" t="s">
        <v>1485</v>
      </c>
      <c r="AM575" s="185">
        <v>0</v>
      </c>
      <c r="AN575" s="185">
        <v>0</v>
      </c>
      <c r="AO575" s="185">
        <v>2</v>
      </c>
      <c r="AP575" s="185">
        <v>1</v>
      </c>
      <c r="AQ575" s="185" t="str">
        <f t="shared" si="36"/>
        <v xml:space="preserve"> </v>
      </c>
      <c r="AR575" s="185" t="str">
        <f t="shared" si="37"/>
        <v xml:space="preserve"> </v>
      </c>
      <c r="AS575" s="185" t="str">
        <f t="shared" si="38"/>
        <v xml:space="preserve">29 M3 0 0 N1   </v>
      </c>
    </row>
    <row r="576" spans="1:45" hidden="1" outlineLevel="3" x14ac:dyDescent="0.25">
      <c r="A576" s="185">
        <v>1</v>
      </c>
      <c r="B576" s="185">
        <v>5300005010</v>
      </c>
      <c r="C576" s="185" t="s">
        <v>1561</v>
      </c>
      <c r="D576" s="185" t="s">
        <v>1635</v>
      </c>
      <c r="E576" s="185">
        <v>500000</v>
      </c>
      <c r="F576" s="186">
        <v>431523.87</v>
      </c>
      <c r="G576" s="185">
        <v>3299.77</v>
      </c>
      <c r="H576" s="185">
        <v>0</v>
      </c>
      <c r="I576" s="185">
        <v>0</v>
      </c>
      <c r="J576" s="185">
        <v>40722</v>
      </c>
      <c r="K576" s="185">
        <v>0</v>
      </c>
      <c r="L576" s="185">
        <v>0</v>
      </c>
      <c r="M576" s="185">
        <v>0.05</v>
      </c>
      <c r="N576" s="185">
        <v>0</v>
      </c>
      <c r="O576" s="185">
        <v>0</v>
      </c>
      <c r="Q576" s="185">
        <v>0</v>
      </c>
      <c r="R576" s="185">
        <v>0</v>
      </c>
      <c r="S576" s="185">
        <v>0</v>
      </c>
      <c r="U576" s="185">
        <v>0</v>
      </c>
      <c r="V576" s="185">
        <v>0</v>
      </c>
      <c r="W576" s="185">
        <v>0</v>
      </c>
      <c r="Y576" s="185">
        <v>0</v>
      </c>
      <c r="Z576" s="185">
        <v>60</v>
      </c>
      <c r="AA576" s="185" t="s">
        <v>1483</v>
      </c>
      <c r="AB576" s="185">
        <v>0</v>
      </c>
      <c r="AC576" s="185">
        <v>1</v>
      </c>
      <c r="AD576" s="185">
        <v>0</v>
      </c>
      <c r="AF576" s="185" t="s">
        <v>1485</v>
      </c>
      <c r="AG576" s="185">
        <v>29</v>
      </c>
      <c r="AH576" s="185">
        <v>0</v>
      </c>
      <c r="AI576" s="191">
        <v>10</v>
      </c>
      <c r="AJ576" s="185">
        <v>518</v>
      </c>
      <c r="AK576" s="185">
        <v>16</v>
      </c>
      <c r="AL576" s="185" t="s">
        <v>1485</v>
      </c>
      <c r="AM576" s="185">
        <v>0</v>
      </c>
      <c r="AN576" s="185">
        <v>0</v>
      </c>
      <c r="AO576" s="185">
        <v>2</v>
      </c>
      <c r="AP576" s="185">
        <v>1</v>
      </c>
      <c r="AQ576" s="185" t="str">
        <f t="shared" si="36"/>
        <v xml:space="preserve"> </v>
      </c>
      <c r="AR576" s="185" t="str">
        <f t="shared" si="37"/>
        <v xml:space="preserve"> </v>
      </c>
      <c r="AS576" s="185" t="str">
        <f t="shared" si="38"/>
        <v xml:space="preserve">29 M3 0 0 N1   </v>
      </c>
    </row>
    <row r="577" spans="1:45" hidden="1" outlineLevel="3" x14ac:dyDescent="0.25">
      <c r="A577" s="185">
        <v>1</v>
      </c>
      <c r="B577" s="185">
        <v>5300005096</v>
      </c>
      <c r="C577" s="185" t="s">
        <v>1559</v>
      </c>
      <c r="D577" s="185" t="s">
        <v>1635</v>
      </c>
      <c r="E577" s="185">
        <v>5095000</v>
      </c>
      <c r="F577" s="186">
        <v>4284687.37</v>
      </c>
      <c r="G577" s="185">
        <v>34547.730000000003</v>
      </c>
      <c r="H577" s="185">
        <v>0</v>
      </c>
      <c r="I577" s="185">
        <v>0</v>
      </c>
      <c r="J577" s="185">
        <v>92223</v>
      </c>
      <c r="K577" s="185">
        <v>0</v>
      </c>
      <c r="L577" s="185">
        <v>0</v>
      </c>
      <c r="M577" s="185">
        <v>5.2499999999999998E-2</v>
      </c>
      <c r="N577" s="185">
        <v>0</v>
      </c>
      <c r="O577" s="185">
        <v>0</v>
      </c>
      <c r="Q577" s="185">
        <v>0</v>
      </c>
      <c r="R577" s="185">
        <v>0</v>
      </c>
      <c r="S577" s="185">
        <v>0</v>
      </c>
      <c r="U577" s="185">
        <v>0</v>
      </c>
      <c r="V577" s="185">
        <v>0</v>
      </c>
      <c r="W577" s="185">
        <v>0</v>
      </c>
      <c r="Y577" s="185">
        <v>0</v>
      </c>
      <c r="Z577" s="185">
        <v>120</v>
      </c>
      <c r="AA577" s="185" t="s">
        <v>1483</v>
      </c>
      <c r="AB577" s="185">
        <v>0</v>
      </c>
      <c r="AC577" s="185">
        <v>1</v>
      </c>
      <c r="AD577" s="185">
        <v>0</v>
      </c>
      <c r="AE577" s="185" t="s">
        <v>1560</v>
      </c>
      <c r="AF577" s="185" t="s">
        <v>1485</v>
      </c>
      <c r="AG577" s="185">
        <v>29</v>
      </c>
      <c r="AH577" s="185">
        <v>0</v>
      </c>
      <c r="AI577" s="191">
        <v>10</v>
      </c>
      <c r="AJ577" s="185">
        <v>509</v>
      </c>
      <c r="AK577" s="185">
        <v>26</v>
      </c>
      <c r="AL577" s="185" t="s">
        <v>1485</v>
      </c>
      <c r="AM577" s="185">
        <v>0.24209207999999999</v>
      </c>
      <c r="AN577" s="185">
        <v>0.89043415786015601</v>
      </c>
      <c r="AO577" s="185">
        <v>2</v>
      </c>
      <c r="AP577" s="185">
        <v>1</v>
      </c>
      <c r="AQ577" s="185" t="str">
        <f t="shared" si="36"/>
        <v xml:space="preserve"> </v>
      </c>
      <c r="AR577" s="185" t="str">
        <f t="shared" si="37"/>
        <v xml:space="preserve"> </v>
      </c>
      <c r="AS577" s="185" t="str">
        <f t="shared" si="38"/>
        <v xml:space="preserve">29 M3 0 0 N1   </v>
      </c>
    </row>
    <row r="578" spans="1:45" hidden="1" outlineLevel="3" x14ac:dyDescent="0.25">
      <c r="A578" s="185">
        <v>1</v>
      </c>
      <c r="B578" s="185">
        <v>5300005428</v>
      </c>
      <c r="C578" s="185" t="s">
        <v>1561</v>
      </c>
      <c r="D578" s="185" t="s">
        <v>1635</v>
      </c>
      <c r="E578" s="185">
        <v>450000</v>
      </c>
      <c r="F578" s="186">
        <v>352968.99</v>
      </c>
      <c r="G578" s="185">
        <v>3415.49</v>
      </c>
      <c r="H578" s="185">
        <v>0</v>
      </c>
      <c r="I578" s="185">
        <v>0</v>
      </c>
      <c r="J578" s="185">
        <v>10121</v>
      </c>
      <c r="K578" s="185">
        <v>0</v>
      </c>
      <c r="L578" s="185">
        <v>0</v>
      </c>
      <c r="M578" s="185">
        <v>5.5E-2</v>
      </c>
      <c r="N578" s="185">
        <v>0</v>
      </c>
      <c r="O578" s="185">
        <v>0</v>
      </c>
      <c r="Q578" s="185">
        <v>0</v>
      </c>
      <c r="R578" s="185">
        <v>0</v>
      </c>
      <c r="S578" s="185">
        <v>0</v>
      </c>
      <c r="U578" s="185">
        <v>0</v>
      </c>
      <c r="V578" s="185">
        <v>0</v>
      </c>
      <c r="W578" s="185">
        <v>0</v>
      </c>
      <c r="Y578" s="185">
        <v>0</v>
      </c>
      <c r="Z578" s="185">
        <v>81</v>
      </c>
      <c r="AA578" s="185" t="s">
        <v>1483</v>
      </c>
      <c r="AB578" s="185">
        <v>0</v>
      </c>
      <c r="AC578" s="185">
        <v>1</v>
      </c>
      <c r="AD578" s="185">
        <v>0</v>
      </c>
      <c r="AF578" s="185" t="s">
        <v>1485</v>
      </c>
      <c r="AG578" s="185">
        <v>29</v>
      </c>
      <c r="AH578" s="185">
        <v>0</v>
      </c>
      <c r="AI578" s="191">
        <v>10</v>
      </c>
      <c r="AJ578" s="185">
        <v>518</v>
      </c>
      <c r="AK578" s="185">
        <v>26</v>
      </c>
      <c r="AL578" s="185" t="s">
        <v>1485</v>
      </c>
      <c r="AM578" s="185">
        <v>0</v>
      </c>
      <c r="AN578" s="185">
        <v>0</v>
      </c>
      <c r="AO578" s="185">
        <v>2</v>
      </c>
      <c r="AP578" s="185">
        <v>1</v>
      </c>
      <c r="AQ578" s="185" t="str">
        <f t="shared" si="36"/>
        <v xml:space="preserve"> </v>
      </c>
      <c r="AR578" s="185" t="str">
        <f t="shared" si="37"/>
        <v xml:space="preserve"> </v>
      </c>
      <c r="AS578" s="185" t="str">
        <f t="shared" si="38"/>
        <v xml:space="preserve">29 M3 0 0 N1   </v>
      </c>
    </row>
    <row r="579" spans="1:45" hidden="1" outlineLevel="3" x14ac:dyDescent="0.25">
      <c r="A579" s="185">
        <v>1</v>
      </c>
      <c r="B579" s="185">
        <v>5300006394</v>
      </c>
      <c r="C579" s="185" t="s">
        <v>1561</v>
      </c>
      <c r="D579" s="185" t="s">
        <v>1635</v>
      </c>
      <c r="E579" s="185">
        <v>611000</v>
      </c>
      <c r="F579" s="186">
        <v>543374.30000000005</v>
      </c>
      <c r="G579" s="185">
        <v>4054.65</v>
      </c>
      <c r="H579" s="185">
        <v>0</v>
      </c>
      <c r="I579" s="185">
        <v>0</v>
      </c>
      <c r="J579" s="185">
        <v>20125</v>
      </c>
      <c r="K579" s="185">
        <v>0</v>
      </c>
      <c r="L579" s="185">
        <v>0</v>
      </c>
      <c r="M579" s="185">
        <v>0.05</v>
      </c>
      <c r="N579" s="185">
        <v>0</v>
      </c>
      <c r="O579" s="185">
        <v>0</v>
      </c>
      <c r="Q579" s="185">
        <v>0</v>
      </c>
      <c r="R579" s="185">
        <v>0</v>
      </c>
      <c r="S579" s="185">
        <v>0</v>
      </c>
      <c r="U579" s="185">
        <v>0</v>
      </c>
      <c r="V579" s="185">
        <v>0</v>
      </c>
      <c r="W579" s="185">
        <v>0</v>
      </c>
      <c r="Y579" s="185">
        <v>0</v>
      </c>
      <c r="Z579" s="185">
        <v>119</v>
      </c>
      <c r="AA579" s="185" t="s">
        <v>1483</v>
      </c>
      <c r="AB579" s="185">
        <v>0</v>
      </c>
      <c r="AC579" s="185">
        <v>1</v>
      </c>
      <c r="AD579" s="185">
        <v>0</v>
      </c>
      <c r="AF579" s="185" t="s">
        <v>1485</v>
      </c>
      <c r="AG579" s="185">
        <v>29</v>
      </c>
      <c r="AH579" s="185">
        <v>0</v>
      </c>
      <c r="AI579" s="191">
        <v>10</v>
      </c>
      <c r="AJ579" s="185">
        <v>516</v>
      </c>
      <c r="AK579" s="185">
        <v>26</v>
      </c>
      <c r="AL579" s="185" t="s">
        <v>1485</v>
      </c>
      <c r="AM579" s="185">
        <v>0</v>
      </c>
      <c r="AN579" s="185">
        <v>0</v>
      </c>
      <c r="AO579" s="185">
        <v>2</v>
      </c>
      <c r="AP579" s="185">
        <v>1</v>
      </c>
      <c r="AQ579" s="185" t="str">
        <f t="shared" si="36"/>
        <v xml:space="preserve"> </v>
      </c>
      <c r="AR579" s="185" t="str">
        <f t="shared" si="37"/>
        <v xml:space="preserve"> </v>
      </c>
      <c r="AS579" s="185" t="str">
        <f t="shared" si="38"/>
        <v xml:space="preserve">29 M3 0 0 N1   </v>
      </c>
    </row>
    <row r="580" spans="1:45" hidden="1" outlineLevel="3" x14ac:dyDescent="0.25">
      <c r="A580" s="185">
        <v>1</v>
      </c>
      <c r="B580" s="185">
        <v>5400006264</v>
      </c>
      <c r="C580" s="185" t="s">
        <v>1559</v>
      </c>
      <c r="D580" s="185" t="s">
        <v>1635</v>
      </c>
      <c r="E580" s="185">
        <v>7800000</v>
      </c>
      <c r="F580" s="186">
        <v>7439903.9400000004</v>
      </c>
      <c r="G580" s="185">
        <v>49346.65</v>
      </c>
      <c r="H580" s="185">
        <v>0</v>
      </c>
      <c r="I580" s="185">
        <v>0</v>
      </c>
      <c r="J580" s="185">
        <v>32022</v>
      </c>
      <c r="K580" s="185">
        <v>0</v>
      </c>
      <c r="L580" s="185">
        <v>0</v>
      </c>
      <c r="M580" s="185">
        <v>4.4999999999999998E-2</v>
      </c>
      <c r="N580" s="185">
        <v>0</v>
      </c>
      <c r="O580" s="185">
        <v>0</v>
      </c>
      <c r="Q580" s="185">
        <v>0</v>
      </c>
      <c r="R580" s="185">
        <v>0</v>
      </c>
      <c r="S580" s="185">
        <v>0</v>
      </c>
      <c r="U580" s="185">
        <v>0</v>
      </c>
      <c r="V580" s="185">
        <v>0</v>
      </c>
      <c r="W580" s="185">
        <v>0</v>
      </c>
      <c r="Y580" s="185">
        <v>0.04</v>
      </c>
      <c r="Z580" s="185">
        <v>60</v>
      </c>
      <c r="AA580" s="185" t="s">
        <v>1483</v>
      </c>
      <c r="AB580" s="185">
        <v>0</v>
      </c>
      <c r="AC580" s="185">
        <v>1</v>
      </c>
      <c r="AD580" s="185">
        <v>0</v>
      </c>
      <c r="AF580" s="185" t="s">
        <v>1485</v>
      </c>
      <c r="AG580" s="185">
        <v>29</v>
      </c>
      <c r="AH580" s="185">
        <v>0</v>
      </c>
      <c r="AI580" s="191">
        <v>10</v>
      </c>
      <c r="AJ580" s="185">
        <v>516</v>
      </c>
      <c r="AK580" s="185">
        <v>26</v>
      </c>
      <c r="AL580" s="185" t="s">
        <v>1485</v>
      </c>
      <c r="AM580" s="185">
        <v>0</v>
      </c>
      <c r="AN580" s="185">
        <v>0</v>
      </c>
      <c r="AO580" s="185">
        <v>2</v>
      </c>
      <c r="AP580" s="185">
        <v>1</v>
      </c>
      <c r="AQ580" s="185" t="str">
        <f t="shared" si="36"/>
        <v xml:space="preserve"> </v>
      </c>
      <c r="AR580" s="185" t="str">
        <f t="shared" si="37"/>
        <v xml:space="preserve"> </v>
      </c>
      <c r="AS580" s="185" t="str">
        <f t="shared" si="38"/>
        <v xml:space="preserve">29 M3 0 0 N1   </v>
      </c>
    </row>
    <row r="581" spans="1:45" hidden="1" outlineLevel="3" x14ac:dyDescent="0.25">
      <c r="A581" s="185">
        <v>1</v>
      </c>
      <c r="B581" s="185">
        <v>5300005097</v>
      </c>
      <c r="C581" s="185" t="s">
        <v>1559</v>
      </c>
      <c r="D581" s="185" t="s">
        <v>1635</v>
      </c>
      <c r="E581" s="185">
        <v>3000000</v>
      </c>
      <c r="F581" s="186">
        <v>-2635517.5</v>
      </c>
      <c r="G581" s="185">
        <v>21186.39</v>
      </c>
      <c r="H581" s="185">
        <v>0</v>
      </c>
      <c r="I581" s="185">
        <v>0</v>
      </c>
      <c r="J581" s="185">
        <v>92223</v>
      </c>
      <c r="K581" s="185">
        <v>0</v>
      </c>
      <c r="L581" s="185">
        <v>0</v>
      </c>
      <c r="M581" s="185">
        <v>0.05</v>
      </c>
      <c r="N581" s="185">
        <v>0</v>
      </c>
      <c r="O581" s="185">
        <v>0</v>
      </c>
      <c r="Q581" s="185">
        <v>0</v>
      </c>
      <c r="R581" s="185">
        <v>0</v>
      </c>
      <c r="S581" s="185">
        <v>0</v>
      </c>
      <c r="U581" s="185">
        <v>0</v>
      </c>
      <c r="V581" s="185">
        <v>0</v>
      </c>
      <c r="W581" s="185">
        <v>0</v>
      </c>
      <c r="Y581" s="185">
        <v>3.2500000000000001E-2</v>
      </c>
      <c r="Z581" s="185">
        <v>120</v>
      </c>
      <c r="AA581" s="185" t="s">
        <v>1483</v>
      </c>
      <c r="AB581" s="185">
        <v>0</v>
      </c>
      <c r="AC581" s="185">
        <v>1</v>
      </c>
      <c r="AD581" s="185">
        <v>0</v>
      </c>
      <c r="AE581" s="185" t="s">
        <v>1484</v>
      </c>
      <c r="AF581" s="185" t="s">
        <v>1485</v>
      </c>
      <c r="AG581" s="185">
        <v>29</v>
      </c>
      <c r="AH581" s="185">
        <v>0</v>
      </c>
      <c r="AI581" s="191">
        <v>10</v>
      </c>
      <c r="AJ581" s="185">
        <v>509</v>
      </c>
      <c r="AK581" s="185">
        <v>26</v>
      </c>
      <c r="AL581" s="185" t="s">
        <v>1485</v>
      </c>
      <c r="AM581" s="185">
        <v>0.61325008000000003</v>
      </c>
      <c r="AN581" s="185">
        <v>0.61510147005194404</v>
      </c>
      <c r="AO581" s="185">
        <v>2</v>
      </c>
      <c r="AP581" s="185">
        <v>1</v>
      </c>
      <c r="AQ581" s="185" t="str">
        <f t="shared" si="36"/>
        <v xml:space="preserve"> </v>
      </c>
      <c r="AR581" s="185" t="str">
        <f t="shared" si="37"/>
        <v xml:space="preserve"> </v>
      </c>
      <c r="AS581" s="185" t="str">
        <f t="shared" si="38"/>
        <v xml:space="preserve">29 M3 0 0 N1   </v>
      </c>
    </row>
    <row r="582" spans="1:45" hidden="1" outlineLevel="3" x14ac:dyDescent="0.25">
      <c r="A582" s="185">
        <v>1</v>
      </c>
      <c r="B582" s="185">
        <v>5300006602</v>
      </c>
      <c r="C582" s="185" t="s">
        <v>1565</v>
      </c>
      <c r="D582" s="185" t="s">
        <v>1635</v>
      </c>
      <c r="E582" s="185">
        <v>1300000</v>
      </c>
      <c r="F582" s="186">
        <v>1172998.3400000001</v>
      </c>
      <c r="G582" s="185">
        <v>8759.9699999999993</v>
      </c>
      <c r="H582" s="185">
        <v>0</v>
      </c>
      <c r="I582" s="185">
        <v>0</v>
      </c>
      <c r="J582" s="185">
        <v>51420</v>
      </c>
      <c r="K582" s="185">
        <v>0</v>
      </c>
      <c r="L582" s="185">
        <v>0</v>
      </c>
      <c r="M582" s="185">
        <v>5.2499999999999998E-2</v>
      </c>
      <c r="N582" s="185">
        <v>0</v>
      </c>
      <c r="O582" s="185">
        <v>0</v>
      </c>
      <c r="Q582" s="185">
        <v>0</v>
      </c>
      <c r="R582" s="185">
        <v>0</v>
      </c>
      <c r="S582" s="185">
        <v>0</v>
      </c>
      <c r="U582" s="185">
        <v>0</v>
      </c>
      <c r="V582" s="185">
        <v>0</v>
      </c>
      <c r="W582" s="185">
        <v>0</v>
      </c>
      <c r="Y582" s="185">
        <v>0</v>
      </c>
      <c r="Z582" s="185">
        <v>59</v>
      </c>
      <c r="AA582" s="185" t="s">
        <v>1483</v>
      </c>
      <c r="AB582" s="185">
        <v>0</v>
      </c>
      <c r="AC582" s="185">
        <v>1</v>
      </c>
      <c r="AD582" s="185">
        <v>0</v>
      </c>
      <c r="AF582" s="185" t="s">
        <v>1485</v>
      </c>
      <c r="AG582" s="185">
        <v>29</v>
      </c>
      <c r="AH582" s="185">
        <v>0</v>
      </c>
      <c r="AI582" s="191">
        <v>10</v>
      </c>
      <c r="AJ582" s="185">
        <v>516</v>
      </c>
      <c r="AK582" s="185">
        <v>26</v>
      </c>
      <c r="AL582" s="185" t="s">
        <v>1485</v>
      </c>
      <c r="AM582" s="185">
        <v>0</v>
      </c>
      <c r="AN582" s="185">
        <v>0</v>
      </c>
      <c r="AO582" s="185">
        <v>2</v>
      </c>
      <c r="AP582" s="185">
        <v>1</v>
      </c>
      <c r="AQ582" s="185" t="str">
        <f t="shared" si="36"/>
        <v xml:space="preserve"> </v>
      </c>
      <c r="AR582" s="185" t="str">
        <f t="shared" si="37"/>
        <v xml:space="preserve"> </v>
      </c>
      <c r="AS582" s="185" t="str">
        <f t="shared" si="38"/>
        <v xml:space="preserve">29 M3 0 0 N1   </v>
      </c>
    </row>
    <row r="583" spans="1:45" hidden="1" outlineLevel="3" x14ac:dyDescent="0.25">
      <c r="A583" s="185">
        <v>1</v>
      </c>
      <c r="B583" s="185">
        <v>5300006882</v>
      </c>
      <c r="C583" s="185" t="s">
        <v>1561</v>
      </c>
      <c r="D583" s="185" t="s">
        <v>1635</v>
      </c>
      <c r="E583" s="185">
        <v>487038</v>
      </c>
      <c r="F583" s="186">
        <v>481255.1</v>
      </c>
      <c r="G583" s="185">
        <v>3370.57</v>
      </c>
      <c r="H583" s="185">
        <v>0</v>
      </c>
      <c r="I583" s="185">
        <v>0</v>
      </c>
      <c r="J583" s="185">
        <v>41223</v>
      </c>
      <c r="K583" s="185">
        <v>0</v>
      </c>
      <c r="L583" s="185">
        <v>0</v>
      </c>
      <c r="M583" s="185">
        <v>5.5E-2</v>
      </c>
      <c r="N583" s="185">
        <v>0</v>
      </c>
      <c r="O583" s="185">
        <v>0</v>
      </c>
      <c r="Q583" s="185">
        <v>0</v>
      </c>
      <c r="R583" s="185">
        <v>0</v>
      </c>
      <c r="S583" s="185">
        <v>0</v>
      </c>
      <c r="U583" s="185">
        <v>0</v>
      </c>
      <c r="V583" s="185">
        <v>0</v>
      </c>
      <c r="W583" s="185">
        <v>0</v>
      </c>
      <c r="Y583" s="185">
        <v>0</v>
      </c>
      <c r="Z583" s="185">
        <v>60</v>
      </c>
      <c r="AA583" s="185" t="s">
        <v>1483</v>
      </c>
      <c r="AB583" s="185">
        <v>0</v>
      </c>
      <c r="AC583" s="185">
        <v>1</v>
      </c>
      <c r="AD583" s="185">
        <v>0</v>
      </c>
      <c r="AF583" s="185" t="s">
        <v>1485</v>
      </c>
      <c r="AG583" s="185">
        <v>29</v>
      </c>
      <c r="AH583" s="185">
        <v>0</v>
      </c>
      <c r="AI583" s="191">
        <v>10</v>
      </c>
      <c r="AJ583" s="185">
        <v>515</v>
      </c>
      <c r="AK583" s="185">
        <v>26</v>
      </c>
      <c r="AL583" s="185" t="s">
        <v>1485</v>
      </c>
      <c r="AM583" s="185">
        <v>0</v>
      </c>
      <c r="AN583" s="185">
        <v>0</v>
      </c>
      <c r="AO583" s="185">
        <v>2</v>
      </c>
      <c r="AP583" s="185">
        <v>1</v>
      </c>
      <c r="AQ583" s="185" t="str">
        <f t="shared" si="36"/>
        <v xml:space="preserve"> </v>
      </c>
      <c r="AR583" s="185" t="str">
        <f t="shared" si="37"/>
        <v xml:space="preserve"> </v>
      </c>
      <c r="AS583" s="185" t="str">
        <f t="shared" si="38"/>
        <v xml:space="preserve">29 M3 0 0 N1   </v>
      </c>
    </row>
    <row r="584" spans="1:45" hidden="1" outlineLevel="3" x14ac:dyDescent="0.25">
      <c r="A584" s="185">
        <v>1</v>
      </c>
      <c r="B584" s="185">
        <v>5300006904</v>
      </c>
      <c r="C584" s="185" t="s">
        <v>1494</v>
      </c>
      <c r="D584" s="185" t="s">
        <v>1635</v>
      </c>
      <c r="E584" s="185">
        <v>425000</v>
      </c>
      <c r="F584" s="186">
        <v>386511.44</v>
      </c>
      <c r="G584" s="185">
        <v>2762.48</v>
      </c>
      <c r="H584" s="185">
        <v>0</v>
      </c>
      <c r="I584" s="185">
        <v>0</v>
      </c>
      <c r="J584" s="185">
        <v>112320</v>
      </c>
      <c r="K584" s="185">
        <v>0</v>
      </c>
      <c r="L584" s="185">
        <v>0</v>
      </c>
      <c r="M584" s="185">
        <v>4.7500000000000001E-2</v>
      </c>
      <c r="N584" s="185">
        <v>0</v>
      </c>
      <c r="O584" s="185">
        <v>0</v>
      </c>
      <c r="Q584" s="185">
        <v>0</v>
      </c>
      <c r="R584" s="185">
        <v>0</v>
      </c>
      <c r="S584" s="185">
        <v>0</v>
      </c>
      <c r="U584" s="185">
        <v>0</v>
      </c>
      <c r="V584" s="185">
        <v>0</v>
      </c>
      <c r="W584" s="185">
        <v>0</v>
      </c>
      <c r="Y584" s="185">
        <v>0</v>
      </c>
      <c r="Z584" s="185">
        <v>60</v>
      </c>
      <c r="AA584" s="185" t="s">
        <v>1483</v>
      </c>
      <c r="AB584" s="185">
        <v>0</v>
      </c>
      <c r="AC584" s="185">
        <v>1</v>
      </c>
      <c r="AD584" s="185">
        <v>0</v>
      </c>
      <c r="AF584" s="185" t="s">
        <v>1485</v>
      </c>
      <c r="AG584" s="185">
        <v>29</v>
      </c>
      <c r="AH584" s="185">
        <v>0</v>
      </c>
      <c r="AI584" s="191">
        <v>10</v>
      </c>
      <c r="AJ584" s="185">
        <v>515</v>
      </c>
      <c r="AK584" s="185">
        <v>26</v>
      </c>
      <c r="AL584" s="185" t="s">
        <v>1485</v>
      </c>
      <c r="AM584" s="185">
        <v>0</v>
      </c>
      <c r="AN584" s="185">
        <v>0</v>
      </c>
      <c r="AO584" s="185">
        <v>2</v>
      </c>
      <c r="AP584" s="185">
        <v>1</v>
      </c>
      <c r="AQ584" s="185" t="str">
        <f t="shared" si="36"/>
        <v xml:space="preserve"> </v>
      </c>
      <c r="AR584" s="185" t="str">
        <f t="shared" si="37"/>
        <v xml:space="preserve"> </v>
      </c>
      <c r="AS584" s="185" t="str">
        <f t="shared" si="38"/>
        <v xml:space="preserve">29 M3 0 0 N1   </v>
      </c>
    </row>
    <row r="585" spans="1:45" hidden="1" outlineLevel="3" x14ac:dyDescent="0.25">
      <c r="A585" s="185">
        <v>1</v>
      </c>
      <c r="B585" s="185">
        <v>5300007099</v>
      </c>
      <c r="C585" s="185" t="s">
        <v>1502</v>
      </c>
      <c r="D585" s="185" t="s">
        <v>1635</v>
      </c>
      <c r="E585" s="185">
        <v>1200000</v>
      </c>
      <c r="F585" s="186">
        <v>1107479.27</v>
      </c>
      <c r="G585" s="185">
        <v>7787.49</v>
      </c>
      <c r="H585" s="185">
        <v>0</v>
      </c>
      <c r="I585" s="185">
        <v>0</v>
      </c>
      <c r="J585" s="185">
        <v>22826</v>
      </c>
      <c r="K585" s="185">
        <v>0</v>
      </c>
      <c r="L585" s="185">
        <v>0</v>
      </c>
      <c r="M585" s="185">
        <v>4.8000000000000001E-2</v>
      </c>
      <c r="N585" s="185">
        <v>0</v>
      </c>
      <c r="O585" s="185">
        <v>0</v>
      </c>
      <c r="Q585" s="185">
        <v>0</v>
      </c>
      <c r="R585" s="185">
        <v>0</v>
      </c>
      <c r="S585" s="185">
        <v>0</v>
      </c>
      <c r="U585" s="185">
        <v>0</v>
      </c>
      <c r="V585" s="185">
        <v>0</v>
      </c>
      <c r="W585" s="185">
        <v>0</v>
      </c>
      <c r="Y585" s="185">
        <v>0</v>
      </c>
      <c r="Z585" s="185">
        <v>119</v>
      </c>
      <c r="AA585" s="185" t="s">
        <v>1483</v>
      </c>
      <c r="AB585" s="185">
        <v>0</v>
      </c>
      <c r="AC585" s="185">
        <v>1</v>
      </c>
      <c r="AD585" s="185">
        <v>0</v>
      </c>
      <c r="AF585" s="185" t="s">
        <v>1485</v>
      </c>
      <c r="AG585" s="185">
        <v>29</v>
      </c>
      <c r="AH585" s="185">
        <v>0</v>
      </c>
      <c r="AI585" s="191">
        <v>10</v>
      </c>
      <c r="AJ585" s="185">
        <v>516</v>
      </c>
      <c r="AK585" s="185">
        <v>25</v>
      </c>
      <c r="AL585" s="185" t="s">
        <v>1485</v>
      </c>
      <c r="AM585" s="185">
        <v>0</v>
      </c>
      <c r="AN585" s="185">
        <v>0</v>
      </c>
      <c r="AO585" s="185">
        <v>2</v>
      </c>
      <c r="AP585" s="185">
        <v>1</v>
      </c>
      <c r="AQ585" s="185" t="str">
        <f t="shared" si="36"/>
        <v xml:space="preserve"> </v>
      </c>
      <c r="AR585" s="185" t="str">
        <f t="shared" si="37"/>
        <v xml:space="preserve"> </v>
      </c>
      <c r="AS585" s="185" t="str">
        <f t="shared" si="38"/>
        <v xml:space="preserve">29 M3 0 0 N1   </v>
      </c>
    </row>
    <row r="586" spans="1:45" hidden="1" outlineLevel="3" x14ac:dyDescent="0.25">
      <c r="A586" s="185">
        <v>1</v>
      </c>
      <c r="B586" s="185">
        <v>5300008192</v>
      </c>
      <c r="C586" s="185" t="s">
        <v>1571</v>
      </c>
      <c r="D586" s="185" t="s">
        <v>1635</v>
      </c>
      <c r="E586" s="185">
        <v>3600000</v>
      </c>
      <c r="F586" s="186">
        <v>3340962.26</v>
      </c>
      <c r="G586" s="185">
        <v>23800.71</v>
      </c>
      <c r="H586" s="185">
        <v>0</v>
      </c>
      <c r="I586" s="185">
        <v>0</v>
      </c>
      <c r="J586" s="185">
        <v>50626</v>
      </c>
      <c r="K586" s="185">
        <v>0</v>
      </c>
      <c r="L586" s="185">
        <v>0</v>
      </c>
      <c r="M586" s="185">
        <v>4.9500000000000002E-2</v>
      </c>
      <c r="N586" s="185">
        <v>0</v>
      </c>
      <c r="O586" s="185">
        <v>0</v>
      </c>
      <c r="Q586" s="185">
        <v>0</v>
      </c>
      <c r="R586" s="185">
        <v>0</v>
      </c>
      <c r="S586" s="185">
        <v>0</v>
      </c>
      <c r="U586" s="185">
        <v>0</v>
      </c>
      <c r="V586" s="185">
        <v>0</v>
      </c>
      <c r="W586" s="185">
        <v>0</v>
      </c>
      <c r="Y586" s="185">
        <v>0</v>
      </c>
      <c r="Z586" s="185">
        <v>120</v>
      </c>
      <c r="AA586" s="185" t="s">
        <v>1483</v>
      </c>
      <c r="AB586" s="185">
        <v>0</v>
      </c>
      <c r="AC586" s="185">
        <v>1</v>
      </c>
      <c r="AD586" s="185">
        <v>0</v>
      </c>
      <c r="AE586" s="185" t="s">
        <v>1560</v>
      </c>
      <c r="AF586" s="185" t="s">
        <v>1485</v>
      </c>
      <c r="AG586" s="185">
        <v>29</v>
      </c>
      <c r="AH586" s="185">
        <v>0</v>
      </c>
      <c r="AI586" s="191">
        <v>10</v>
      </c>
      <c r="AJ586" s="185">
        <v>515</v>
      </c>
      <c r="AK586" s="185">
        <v>26</v>
      </c>
      <c r="AL586" s="185" t="s">
        <v>1485</v>
      </c>
      <c r="AM586" s="185">
        <v>1</v>
      </c>
      <c r="AN586" s="185">
        <v>0.99999756357618896</v>
      </c>
      <c r="AO586" s="185">
        <v>2</v>
      </c>
      <c r="AP586" s="185">
        <v>1</v>
      </c>
      <c r="AQ586" s="185" t="str">
        <f t="shared" si="36"/>
        <v xml:space="preserve"> </v>
      </c>
      <c r="AR586" s="185" t="str">
        <f t="shared" si="37"/>
        <v xml:space="preserve"> </v>
      </c>
      <c r="AS586" s="185" t="str">
        <f t="shared" si="38"/>
        <v xml:space="preserve">29 M3 0 0 N1   </v>
      </c>
    </row>
    <row r="587" spans="1:45" hidden="1" outlineLevel="3" x14ac:dyDescent="0.25">
      <c r="A587" s="185">
        <v>1</v>
      </c>
      <c r="B587" s="185">
        <v>5300008222</v>
      </c>
      <c r="C587" s="185" t="s">
        <v>1502</v>
      </c>
      <c r="D587" s="185" t="s">
        <v>1635</v>
      </c>
      <c r="E587" s="185">
        <v>208000</v>
      </c>
      <c r="F587" s="186">
        <v>192018.19</v>
      </c>
      <c r="G587" s="185">
        <v>1323.36</v>
      </c>
      <c r="H587" s="185">
        <v>0</v>
      </c>
      <c r="I587" s="185">
        <v>0</v>
      </c>
      <c r="J587" s="185">
        <v>50921</v>
      </c>
      <c r="K587" s="185">
        <v>0</v>
      </c>
      <c r="L587" s="185">
        <v>0</v>
      </c>
      <c r="M587" s="185">
        <v>4.4999999999999998E-2</v>
      </c>
      <c r="N587" s="185">
        <v>0</v>
      </c>
      <c r="O587" s="185">
        <v>0</v>
      </c>
      <c r="Q587" s="185">
        <v>0</v>
      </c>
      <c r="R587" s="185">
        <v>0</v>
      </c>
      <c r="S587" s="185">
        <v>0</v>
      </c>
      <c r="U587" s="185">
        <v>0</v>
      </c>
      <c r="V587" s="185">
        <v>0</v>
      </c>
      <c r="W587" s="185">
        <v>0</v>
      </c>
      <c r="Y587" s="185">
        <v>0</v>
      </c>
      <c r="Z587" s="185">
        <v>60</v>
      </c>
      <c r="AA587" s="185" t="s">
        <v>1483</v>
      </c>
      <c r="AB587" s="185">
        <v>0</v>
      </c>
      <c r="AC587" s="185">
        <v>1</v>
      </c>
      <c r="AD587" s="185">
        <v>0</v>
      </c>
      <c r="AF587" s="185" t="s">
        <v>1485</v>
      </c>
      <c r="AG587" s="185">
        <v>29</v>
      </c>
      <c r="AH587" s="185">
        <v>0</v>
      </c>
      <c r="AI587" s="191">
        <v>10</v>
      </c>
      <c r="AJ587" s="185">
        <v>516</v>
      </c>
      <c r="AK587" s="185">
        <v>25</v>
      </c>
      <c r="AL587" s="185" t="s">
        <v>1485</v>
      </c>
      <c r="AM587" s="185">
        <v>0</v>
      </c>
      <c r="AN587" s="185">
        <v>0</v>
      </c>
      <c r="AO587" s="185">
        <v>2</v>
      </c>
      <c r="AP587" s="185">
        <v>1</v>
      </c>
      <c r="AQ587" s="185" t="str">
        <f t="shared" si="36"/>
        <v xml:space="preserve"> </v>
      </c>
      <c r="AR587" s="185" t="str">
        <f t="shared" si="37"/>
        <v xml:space="preserve"> </v>
      </c>
      <c r="AS587" s="185" t="str">
        <f t="shared" si="38"/>
        <v xml:space="preserve">29 M3 0 0 N1   </v>
      </c>
    </row>
    <row r="588" spans="1:45" hidden="1" outlineLevel="3" x14ac:dyDescent="0.25">
      <c r="A588" s="185">
        <v>1</v>
      </c>
      <c r="B588" s="185">
        <v>5300005099</v>
      </c>
      <c r="C588" s="185" t="s">
        <v>1559</v>
      </c>
      <c r="D588" s="185" t="s">
        <v>1635</v>
      </c>
      <c r="E588" s="185">
        <v>1268830.45</v>
      </c>
      <c r="F588" s="186">
        <v>-1179714.49</v>
      </c>
      <c r="G588" s="185">
        <v>9980</v>
      </c>
      <c r="H588" s="185">
        <v>0</v>
      </c>
      <c r="I588" s="185">
        <v>0</v>
      </c>
      <c r="J588" s="185">
        <v>92223</v>
      </c>
      <c r="K588" s="185">
        <v>0</v>
      </c>
      <c r="L588" s="185">
        <v>0</v>
      </c>
      <c r="M588" s="185">
        <v>0.05</v>
      </c>
      <c r="N588" s="185">
        <v>0</v>
      </c>
      <c r="O588" s="185">
        <v>0</v>
      </c>
      <c r="Q588" s="185">
        <v>0</v>
      </c>
      <c r="R588" s="185">
        <v>0</v>
      </c>
      <c r="S588" s="185">
        <v>0</v>
      </c>
      <c r="U588" s="185">
        <v>0</v>
      </c>
      <c r="V588" s="185">
        <v>0</v>
      </c>
      <c r="W588" s="185">
        <v>0</v>
      </c>
      <c r="Y588" s="185">
        <v>0</v>
      </c>
      <c r="Z588" s="185">
        <v>120</v>
      </c>
      <c r="AA588" s="185" t="s">
        <v>1483</v>
      </c>
      <c r="AB588" s="185">
        <v>0</v>
      </c>
      <c r="AC588" s="185">
        <v>1</v>
      </c>
      <c r="AD588" s="185">
        <v>0</v>
      </c>
      <c r="AE588" s="185" t="s">
        <v>1484</v>
      </c>
      <c r="AF588" s="185" t="s">
        <v>1485</v>
      </c>
      <c r="AG588" s="185">
        <v>29</v>
      </c>
      <c r="AH588" s="185">
        <v>0</v>
      </c>
      <c r="AI588" s="191">
        <v>10</v>
      </c>
      <c r="AJ588" s="185">
        <v>509</v>
      </c>
      <c r="AK588" s="185">
        <v>26</v>
      </c>
      <c r="AL588" s="185" t="s">
        <v>1485</v>
      </c>
      <c r="AM588" s="185">
        <v>0.27442759999999999</v>
      </c>
      <c r="AN588" s="185">
        <v>0.27533268780821202</v>
      </c>
      <c r="AO588" s="185">
        <v>2</v>
      </c>
      <c r="AP588" s="185">
        <v>1</v>
      </c>
      <c r="AQ588" s="185" t="str">
        <f t="shared" si="36"/>
        <v xml:space="preserve"> </v>
      </c>
      <c r="AR588" s="185" t="str">
        <f t="shared" si="37"/>
        <v xml:space="preserve"> </v>
      </c>
      <c r="AS588" s="185" t="str">
        <f t="shared" si="38"/>
        <v xml:space="preserve">29 M3 0 0 N1   </v>
      </c>
    </row>
    <row r="589" spans="1:45" hidden="1" outlineLevel="3" x14ac:dyDescent="0.25">
      <c r="A589" s="185">
        <v>1</v>
      </c>
      <c r="B589" s="185">
        <v>5300008462</v>
      </c>
      <c r="C589" s="185" t="s">
        <v>1495</v>
      </c>
      <c r="D589" s="185" t="s">
        <v>1635</v>
      </c>
      <c r="E589" s="185">
        <v>90500</v>
      </c>
      <c r="F589" s="186">
        <v>75825.899999999994</v>
      </c>
      <c r="G589" s="185">
        <v>961.69</v>
      </c>
      <c r="H589" s="185">
        <v>0</v>
      </c>
      <c r="I589" s="185">
        <v>0</v>
      </c>
      <c r="J589" s="185">
        <v>90121</v>
      </c>
      <c r="K589" s="185">
        <v>0</v>
      </c>
      <c r="L589" s="185">
        <v>0</v>
      </c>
      <c r="M589" s="185">
        <v>4.9500000000000002E-2</v>
      </c>
      <c r="N589" s="185">
        <v>0</v>
      </c>
      <c r="O589" s="185">
        <v>0</v>
      </c>
      <c r="Q589" s="185">
        <v>0</v>
      </c>
      <c r="R589" s="185">
        <v>0</v>
      </c>
      <c r="S589" s="185">
        <v>0</v>
      </c>
      <c r="U589" s="185">
        <v>0</v>
      </c>
      <c r="V589" s="185">
        <v>0</v>
      </c>
      <c r="W589" s="185">
        <v>0</v>
      </c>
      <c r="Y589" s="185">
        <v>0</v>
      </c>
      <c r="Z589" s="185">
        <v>60</v>
      </c>
      <c r="AA589" s="185" t="s">
        <v>1483</v>
      </c>
      <c r="AB589" s="185">
        <v>0</v>
      </c>
      <c r="AC589" s="185">
        <v>1</v>
      </c>
      <c r="AD589" s="185">
        <v>0</v>
      </c>
      <c r="AF589" s="185" t="s">
        <v>1485</v>
      </c>
      <c r="AG589" s="185">
        <v>29</v>
      </c>
      <c r="AH589" s="185">
        <v>0</v>
      </c>
      <c r="AI589" s="191">
        <v>10</v>
      </c>
      <c r="AJ589" s="185">
        <v>515</v>
      </c>
      <c r="AK589" s="185">
        <v>26</v>
      </c>
      <c r="AL589" s="185" t="s">
        <v>1485</v>
      </c>
      <c r="AM589" s="185">
        <v>0</v>
      </c>
      <c r="AN589" s="185">
        <v>0</v>
      </c>
      <c r="AO589" s="185">
        <v>2</v>
      </c>
      <c r="AP589" s="185">
        <v>1</v>
      </c>
      <c r="AQ589" s="185" t="str">
        <f t="shared" si="36"/>
        <v xml:space="preserve"> </v>
      </c>
      <c r="AR589" s="185" t="str">
        <f t="shared" si="37"/>
        <v xml:space="preserve"> </v>
      </c>
      <c r="AS589" s="185" t="str">
        <f t="shared" si="38"/>
        <v xml:space="preserve">29 M3 0 0 N1   </v>
      </c>
    </row>
    <row r="590" spans="1:45" hidden="1" outlineLevel="3" x14ac:dyDescent="0.25">
      <c r="A590" s="185">
        <v>1</v>
      </c>
      <c r="B590" s="185">
        <v>5300008470</v>
      </c>
      <c r="C590" s="185" t="s">
        <v>1495</v>
      </c>
      <c r="D590" s="185" t="s">
        <v>1635</v>
      </c>
      <c r="E590" s="185">
        <v>238000</v>
      </c>
      <c r="F590" s="186">
        <v>227955.85</v>
      </c>
      <c r="G590" s="185">
        <v>1395.58</v>
      </c>
      <c r="H590" s="185">
        <v>0</v>
      </c>
      <c r="I590" s="185">
        <v>0</v>
      </c>
      <c r="J590" s="185">
        <v>90121</v>
      </c>
      <c r="K590" s="185">
        <v>0</v>
      </c>
      <c r="L590" s="185">
        <v>0</v>
      </c>
      <c r="M590" s="185">
        <v>4.9500000000000002E-2</v>
      </c>
      <c r="N590" s="185">
        <v>0</v>
      </c>
      <c r="O590" s="185">
        <v>0</v>
      </c>
      <c r="Q590" s="185">
        <v>0</v>
      </c>
      <c r="R590" s="185">
        <v>0</v>
      </c>
      <c r="S590" s="185">
        <v>0</v>
      </c>
      <c r="U590" s="185">
        <v>0</v>
      </c>
      <c r="V590" s="185">
        <v>0</v>
      </c>
      <c r="W590" s="185">
        <v>0</v>
      </c>
      <c r="Y590" s="185">
        <v>0</v>
      </c>
      <c r="Z590" s="185">
        <v>60</v>
      </c>
      <c r="AA590" s="185" t="s">
        <v>1483</v>
      </c>
      <c r="AB590" s="185">
        <v>0</v>
      </c>
      <c r="AC590" s="185">
        <v>1</v>
      </c>
      <c r="AD590" s="185">
        <v>0</v>
      </c>
      <c r="AF590" s="185" t="s">
        <v>1485</v>
      </c>
      <c r="AG590" s="185">
        <v>29</v>
      </c>
      <c r="AH590" s="185">
        <v>0</v>
      </c>
      <c r="AI590" s="191">
        <v>10</v>
      </c>
      <c r="AJ590" s="185">
        <v>515</v>
      </c>
      <c r="AK590" s="185">
        <v>26</v>
      </c>
      <c r="AL590" s="185" t="s">
        <v>1485</v>
      </c>
      <c r="AM590" s="185">
        <v>0</v>
      </c>
      <c r="AN590" s="185">
        <v>0</v>
      </c>
      <c r="AO590" s="185">
        <v>2</v>
      </c>
      <c r="AP590" s="185">
        <v>1</v>
      </c>
      <c r="AQ590" s="185" t="str">
        <f t="shared" si="36"/>
        <v xml:space="preserve"> </v>
      </c>
      <c r="AR590" s="185" t="str">
        <f t="shared" si="37"/>
        <v xml:space="preserve"> </v>
      </c>
      <c r="AS590" s="185" t="str">
        <f t="shared" si="38"/>
        <v xml:space="preserve">29 M3 0 0 N1   </v>
      </c>
    </row>
    <row r="591" spans="1:45" hidden="1" outlineLevel="3" x14ac:dyDescent="0.25">
      <c r="A591" s="185">
        <v>1</v>
      </c>
      <c r="B591" s="185">
        <v>5300008527</v>
      </c>
      <c r="C591" s="185" t="s">
        <v>1561</v>
      </c>
      <c r="D591" s="185" t="s">
        <v>1635</v>
      </c>
      <c r="E591" s="185">
        <v>2160000</v>
      </c>
      <c r="F591" s="186">
        <v>2038129.16</v>
      </c>
      <c r="G591" s="185">
        <v>14255.04</v>
      </c>
      <c r="H591" s="185">
        <v>0</v>
      </c>
      <c r="I591" s="185">
        <v>0</v>
      </c>
      <c r="J591" s="185">
        <v>92521</v>
      </c>
      <c r="K591" s="185">
        <v>0</v>
      </c>
      <c r="L591" s="185">
        <v>0</v>
      </c>
      <c r="M591" s="185">
        <v>0.05</v>
      </c>
      <c r="N591" s="185">
        <v>0</v>
      </c>
      <c r="O591" s="185">
        <v>0</v>
      </c>
      <c r="Q591" s="185">
        <v>0</v>
      </c>
      <c r="R591" s="185">
        <v>0</v>
      </c>
      <c r="S591" s="185">
        <v>0</v>
      </c>
      <c r="U591" s="185">
        <v>0</v>
      </c>
      <c r="V591" s="185">
        <v>0</v>
      </c>
      <c r="W591" s="185">
        <v>0</v>
      </c>
      <c r="Y591" s="185">
        <v>0</v>
      </c>
      <c r="Z591" s="185">
        <v>60</v>
      </c>
      <c r="AA591" s="185" t="s">
        <v>1483</v>
      </c>
      <c r="AB591" s="185">
        <v>0</v>
      </c>
      <c r="AC591" s="185">
        <v>1</v>
      </c>
      <c r="AD591" s="185">
        <v>0</v>
      </c>
      <c r="AF591" s="185" t="s">
        <v>1485</v>
      </c>
      <c r="AG591" s="185">
        <v>29</v>
      </c>
      <c r="AH591" s="185">
        <v>0</v>
      </c>
      <c r="AI591" s="191">
        <v>10</v>
      </c>
      <c r="AJ591" s="185">
        <v>518</v>
      </c>
      <c r="AK591" s="185">
        <v>25</v>
      </c>
      <c r="AL591" s="185" t="s">
        <v>1485</v>
      </c>
      <c r="AM591" s="185">
        <v>0</v>
      </c>
      <c r="AN591" s="185">
        <v>0</v>
      </c>
      <c r="AO591" s="185">
        <v>2</v>
      </c>
      <c r="AP591" s="185">
        <v>1</v>
      </c>
      <c r="AQ591" s="185" t="str">
        <f t="shared" si="36"/>
        <v xml:space="preserve"> </v>
      </c>
      <c r="AR591" s="185" t="str">
        <f t="shared" si="37"/>
        <v xml:space="preserve"> </v>
      </c>
      <c r="AS591" s="185" t="str">
        <f t="shared" si="38"/>
        <v xml:space="preserve">29 M3 0 0 N1   </v>
      </c>
    </row>
    <row r="592" spans="1:45" hidden="1" outlineLevel="3" x14ac:dyDescent="0.25">
      <c r="A592" s="185">
        <v>1</v>
      </c>
      <c r="B592" s="185">
        <v>5300008543</v>
      </c>
      <c r="C592" s="185" t="s">
        <v>1559</v>
      </c>
      <c r="D592" s="185" t="s">
        <v>1635</v>
      </c>
      <c r="E592" s="185">
        <v>600000</v>
      </c>
      <c r="F592" s="186">
        <v>562623.56000000006</v>
      </c>
      <c r="G592" s="185">
        <v>3775.93</v>
      </c>
      <c r="H592" s="185">
        <v>0</v>
      </c>
      <c r="I592" s="185">
        <v>0</v>
      </c>
      <c r="J592" s="185">
        <v>100321</v>
      </c>
      <c r="K592" s="185">
        <v>0</v>
      </c>
      <c r="L592" s="185">
        <v>0</v>
      </c>
      <c r="M592" s="185">
        <v>4.3749999999999997E-2</v>
      </c>
      <c r="N592" s="185">
        <v>0</v>
      </c>
      <c r="O592" s="185">
        <v>0</v>
      </c>
      <c r="Q592" s="185">
        <v>0</v>
      </c>
      <c r="R592" s="185">
        <v>0</v>
      </c>
      <c r="S592" s="185">
        <v>0</v>
      </c>
      <c r="U592" s="185">
        <v>0</v>
      </c>
      <c r="V592" s="185">
        <v>0</v>
      </c>
      <c r="W592" s="185">
        <v>0</v>
      </c>
      <c r="Y592" s="185">
        <v>0</v>
      </c>
      <c r="Z592" s="185">
        <v>60</v>
      </c>
      <c r="AA592" s="185" t="s">
        <v>1483</v>
      </c>
      <c r="AB592" s="185">
        <v>0</v>
      </c>
      <c r="AC592" s="185">
        <v>1</v>
      </c>
      <c r="AD592" s="185">
        <v>0</v>
      </c>
      <c r="AF592" s="185" t="s">
        <v>1485</v>
      </c>
      <c r="AG592" s="185">
        <v>29</v>
      </c>
      <c r="AH592" s="185">
        <v>0</v>
      </c>
      <c r="AI592" s="191">
        <v>10</v>
      </c>
      <c r="AJ592" s="185">
        <v>518</v>
      </c>
      <c r="AK592" s="185">
        <v>26</v>
      </c>
      <c r="AL592" s="185" t="s">
        <v>1485</v>
      </c>
      <c r="AM592" s="185">
        <v>0</v>
      </c>
      <c r="AN592" s="185">
        <v>0</v>
      </c>
      <c r="AO592" s="185">
        <v>2</v>
      </c>
      <c r="AP592" s="185">
        <v>1</v>
      </c>
      <c r="AQ592" s="185" t="str">
        <f t="shared" si="36"/>
        <v xml:space="preserve"> </v>
      </c>
      <c r="AR592" s="185" t="str">
        <f t="shared" si="37"/>
        <v xml:space="preserve"> </v>
      </c>
      <c r="AS592" s="185" t="str">
        <f t="shared" si="38"/>
        <v xml:space="preserve">29 M3 0 0 N1   </v>
      </c>
    </row>
    <row r="593" spans="1:45" hidden="1" outlineLevel="3" x14ac:dyDescent="0.25">
      <c r="A593" s="185">
        <v>1</v>
      </c>
      <c r="B593" s="185">
        <v>5300008594</v>
      </c>
      <c r="C593" s="185" t="s">
        <v>1559</v>
      </c>
      <c r="D593" s="185" t="s">
        <v>1635</v>
      </c>
      <c r="E593" s="185">
        <v>372000</v>
      </c>
      <c r="F593" s="186">
        <v>348352.89</v>
      </c>
      <c r="G593" s="185">
        <v>2325.87</v>
      </c>
      <c r="H593" s="185">
        <v>0</v>
      </c>
      <c r="I593" s="185">
        <v>0</v>
      </c>
      <c r="J593" s="185">
        <v>101821</v>
      </c>
      <c r="K593" s="185">
        <v>0</v>
      </c>
      <c r="L593" s="185">
        <v>0</v>
      </c>
      <c r="M593" s="185">
        <v>4.2999999999999997E-2</v>
      </c>
      <c r="N593" s="185">
        <v>0</v>
      </c>
      <c r="O593" s="185">
        <v>0</v>
      </c>
      <c r="Q593" s="185">
        <v>0</v>
      </c>
      <c r="R593" s="185">
        <v>0</v>
      </c>
      <c r="S593" s="185">
        <v>0</v>
      </c>
      <c r="U593" s="185">
        <v>0</v>
      </c>
      <c r="V593" s="185">
        <v>0</v>
      </c>
      <c r="W593" s="185">
        <v>0</v>
      </c>
      <c r="Y593" s="185">
        <v>0</v>
      </c>
      <c r="Z593" s="185">
        <v>60</v>
      </c>
      <c r="AA593" s="185" t="s">
        <v>1483</v>
      </c>
      <c r="AB593" s="185">
        <v>0</v>
      </c>
      <c r="AC593" s="185">
        <v>1</v>
      </c>
      <c r="AD593" s="185">
        <v>0</v>
      </c>
      <c r="AF593" s="185" t="s">
        <v>1485</v>
      </c>
      <c r="AG593" s="185">
        <v>29</v>
      </c>
      <c r="AH593" s="185">
        <v>0</v>
      </c>
      <c r="AI593" s="191">
        <v>10</v>
      </c>
      <c r="AJ593" s="185">
        <v>516</v>
      </c>
      <c r="AK593" s="185">
        <v>25</v>
      </c>
      <c r="AL593" s="185" t="s">
        <v>1485</v>
      </c>
      <c r="AM593" s="185">
        <v>0</v>
      </c>
      <c r="AN593" s="185">
        <v>0</v>
      </c>
      <c r="AO593" s="185">
        <v>2</v>
      </c>
      <c r="AP593" s="185">
        <v>1</v>
      </c>
      <c r="AQ593" s="185" t="str">
        <f t="shared" si="36"/>
        <v xml:space="preserve"> </v>
      </c>
      <c r="AR593" s="185" t="str">
        <f t="shared" si="37"/>
        <v xml:space="preserve"> </v>
      </c>
      <c r="AS593" s="185" t="str">
        <f t="shared" si="38"/>
        <v xml:space="preserve">29 M3 0 0 N1   </v>
      </c>
    </row>
    <row r="594" spans="1:45" hidden="1" outlineLevel="3" x14ac:dyDescent="0.25">
      <c r="A594" s="185">
        <v>1</v>
      </c>
      <c r="B594" s="185">
        <v>5300008608</v>
      </c>
      <c r="C594" s="185" t="s">
        <v>1559</v>
      </c>
      <c r="D594" s="185" t="s">
        <v>1635</v>
      </c>
      <c r="E594" s="185">
        <v>212500</v>
      </c>
      <c r="F594" s="186">
        <v>198936.97</v>
      </c>
      <c r="G594" s="185">
        <v>1328.62</v>
      </c>
      <c r="H594" s="185">
        <v>0</v>
      </c>
      <c r="I594" s="185">
        <v>0</v>
      </c>
      <c r="J594" s="185">
        <v>101821</v>
      </c>
      <c r="K594" s="185">
        <v>0</v>
      </c>
      <c r="L594" s="185">
        <v>0</v>
      </c>
      <c r="M594" s="185">
        <v>4.2999999999999997E-2</v>
      </c>
      <c r="N594" s="185">
        <v>0</v>
      </c>
      <c r="O594" s="185">
        <v>0</v>
      </c>
      <c r="Q594" s="185">
        <v>0</v>
      </c>
      <c r="R594" s="185">
        <v>0</v>
      </c>
      <c r="S594" s="185">
        <v>0</v>
      </c>
      <c r="U594" s="185">
        <v>0</v>
      </c>
      <c r="V594" s="185">
        <v>0</v>
      </c>
      <c r="W594" s="185">
        <v>0</v>
      </c>
      <c r="Y594" s="185">
        <v>0</v>
      </c>
      <c r="Z594" s="185">
        <v>60</v>
      </c>
      <c r="AA594" s="185" t="s">
        <v>1483</v>
      </c>
      <c r="AB594" s="185">
        <v>0</v>
      </c>
      <c r="AC594" s="185">
        <v>1</v>
      </c>
      <c r="AD594" s="185">
        <v>0</v>
      </c>
      <c r="AF594" s="185" t="s">
        <v>1485</v>
      </c>
      <c r="AG594" s="185">
        <v>29</v>
      </c>
      <c r="AH594" s="185">
        <v>0</v>
      </c>
      <c r="AI594" s="191">
        <v>10</v>
      </c>
      <c r="AJ594" s="185">
        <v>516</v>
      </c>
      <c r="AK594" s="185">
        <v>25</v>
      </c>
      <c r="AL594" s="185" t="s">
        <v>1485</v>
      </c>
      <c r="AM594" s="185">
        <v>0</v>
      </c>
      <c r="AN594" s="185">
        <v>0</v>
      </c>
      <c r="AO594" s="185">
        <v>2</v>
      </c>
      <c r="AP594" s="185">
        <v>1</v>
      </c>
      <c r="AQ594" s="185" t="str">
        <f t="shared" si="36"/>
        <v xml:space="preserve"> </v>
      </c>
      <c r="AR594" s="185" t="str">
        <f t="shared" si="37"/>
        <v xml:space="preserve"> </v>
      </c>
      <c r="AS594" s="185" t="str">
        <f t="shared" si="38"/>
        <v xml:space="preserve">29 M3 0 0 N1   </v>
      </c>
    </row>
    <row r="595" spans="1:45" hidden="1" outlineLevel="3" x14ac:dyDescent="0.25">
      <c r="A595" s="185">
        <v>1</v>
      </c>
      <c r="B595" s="185">
        <v>5300008729</v>
      </c>
      <c r="C595" s="185" t="s">
        <v>1509</v>
      </c>
      <c r="D595" s="185" t="s">
        <v>1635</v>
      </c>
      <c r="E595" s="185">
        <v>1020000</v>
      </c>
      <c r="F595" s="186">
        <v>962106.65</v>
      </c>
      <c r="G595" s="185">
        <v>6488.8</v>
      </c>
      <c r="H595" s="185">
        <v>0</v>
      </c>
      <c r="I595" s="185">
        <v>0</v>
      </c>
      <c r="J595" s="185">
        <v>121521</v>
      </c>
      <c r="K595" s="185">
        <v>0</v>
      </c>
      <c r="L595" s="185">
        <v>0</v>
      </c>
      <c r="M595" s="185">
        <v>4.4999999999999998E-2</v>
      </c>
      <c r="N595" s="185">
        <v>0</v>
      </c>
      <c r="O595" s="185">
        <v>0</v>
      </c>
      <c r="Q595" s="185">
        <v>0</v>
      </c>
      <c r="R595" s="185">
        <v>0</v>
      </c>
      <c r="S595" s="185">
        <v>0</v>
      </c>
      <c r="U595" s="185">
        <v>0</v>
      </c>
      <c r="V595" s="185">
        <v>0</v>
      </c>
      <c r="W595" s="185">
        <v>0</v>
      </c>
      <c r="Y595" s="185">
        <v>0</v>
      </c>
      <c r="Z595" s="185">
        <v>60</v>
      </c>
      <c r="AA595" s="185" t="s">
        <v>1483</v>
      </c>
      <c r="AB595" s="185">
        <v>0</v>
      </c>
      <c r="AC595" s="185">
        <v>1</v>
      </c>
      <c r="AD595" s="185">
        <v>0</v>
      </c>
      <c r="AF595" s="185" t="s">
        <v>1485</v>
      </c>
      <c r="AG595" s="185">
        <v>29</v>
      </c>
      <c r="AH595" s="185">
        <v>0</v>
      </c>
      <c r="AI595" s="191">
        <v>10</v>
      </c>
      <c r="AJ595" s="185">
        <v>516</v>
      </c>
      <c r="AK595" s="185">
        <v>25</v>
      </c>
      <c r="AL595" s="185" t="s">
        <v>1485</v>
      </c>
      <c r="AM595" s="185">
        <v>0</v>
      </c>
      <c r="AN595" s="185">
        <v>0</v>
      </c>
      <c r="AO595" s="185">
        <v>2</v>
      </c>
      <c r="AP595" s="185">
        <v>1</v>
      </c>
      <c r="AQ595" s="185" t="str">
        <f t="shared" si="36"/>
        <v xml:space="preserve"> </v>
      </c>
      <c r="AR595" s="185" t="str">
        <f t="shared" si="37"/>
        <v xml:space="preserve"> </v>
      </c>
      <c r="AS595" s="185" t="str">
        <f t="shared" si="38"/>
        <v xml:space="preserve">29 M3 0 0 N1   </v>
      </c>
    </row>
    <row r="596" spans="1:45" hidden="1" outlineLevel="3" x14ac:dyDescent="0.25">
      <c r="A596" s="185">
        <v>1</v>
      </c>
      <c r="B596" s="185">
        <v>5300008193</v>
      </c>
      <c r="C596" s="185" t="s">
        <v>1571</v>
      </c>
      <c r="D596" s="185" t="s">
        <v>1635</v>
      </c>
      <c r="E596" s="185">
        <v>3538057.21</v>
      </c>
      <c r="F596" s="186">
        <v>-3340954.12</v>
      </c>
      <c r="G596" s="185">
        <v>8719.76</v>
      </c>
      <c r="H596" s="185">
        <v>0</v>
      </c>
      <c r="I596" s="185">
        <v>0</v>
      </c>
      <c r="J596" s="185">
        <v>50626</v>
      </c>
      <c r="K596" s="185">
        <v>0</v>
      </c>
      <c r="L596" s="185">
        <v>0</v>
      </c>
      <c r="M596" s="185">
        <v>5.6475600000000001E-2</v>
      </c>
      <c r="N596" s="185">
        <v>0</v>
      </c>
      <c r="O596" s="185">
        <v>0</v>
      </c>
      <c r="Q596" s="185">
        <v>0</v>
      </c>
      <c r="R596" s="185">
        <v>0</v>
      </c>
      <c r="S596" s="185">
        <v>0</v>
      </c>
      <c r="U596" s="185">
        <v>0</v>
      </c>
      <c r="V596" s="185">
        <v>0</v>
      </c>
      <c r="W596" s="185">
        <v>0</v>
      </c>
      <c r="Y596" s="185">
        <v>0</v>
      </c>
      <c r="Z596" s="185">
        <v>120</v>
      </c>
      <c r="AA596" s="185" t="s">
        <v>1483</v>
      </c>
      <c r="AB596" s="185">
        <v>0</v>
      </c>
      <c r="AC596" s="185">
        <v>1</v>
      </c>
      <c r="AD596" s="185">
        <v>1</v>
      </c>
      <c r="AE596" s="185" t="s">
        <v>1484</v>
      </c>
      <c r="AF596" s="185" t="s">
        <v>1485</v>
      </c>
      <c r="AG596" s="185">
        <v>29</v>
      </c>
      <c r="AH596" s="185">
        <v>0</v>
      </c>
      <c r="AI596" s="191">
        <v>10</v>
      </c>
      <c r="AJ596" s="185">
        <v>515</v>
      </c>
      <c r="AK596" s="185">
        <v>26</v>
      </c>
      <c r="AL596" s="185" t="s">
        <v>1485</v>
      </c>
      <c r="AM596" s="185">
        <v>1</v>
      </c>
      <c r="AN596" s="185">
        <v>0.99999756357618896</v>
      </c>
      <c r="AO596" s="185">
        <v>2</v>
      </c>
      <c r="AP596" s="185">
        <v>1</v>
      </c>
      <c r="AQ596" s="185" t="str">
        <f t="shared" si="36"/>
        <v xml:space="preserve"> </v>
      </c>
      <c r="AR596" s="185" t="str">
        <f t="shared" si="37"/>
        <v xml:space="preserve"> </v>
      </c>
      <c r="AS596" s="185" t="str">
        <f t="shared" si="38"/>
        <v xml:space="preserve">29 M3 0 0 N1   </v>
      </c>
    </row>
    <row r="597" spans="1:45" hidden="1" outlineLevel="3" x14ac:dyDescent="0.25">
      <c r="A597" s="185">
        <v>1</v>
      </c>
      <c r="B597" s="185">
        <v>5300004589</v>
      </c>
      <c r="C597" s="185" t="s">
        <v>1571</v>
      </c>
      <c r="D597" s="185" t="s">
        <v>1635</v>
      </c>
      <c r="E597" s="185">
        <v>1004842.81</v>
      </c>
      <c r="F597" s="186">
        <v>-932675.17</v>
      </c>
      <c r="G597" s="185">
        <v>7498.7</v>
      </c>
      <c r="H597" s="185">
        <v>0</v>
      </c>
      <c r="I597" s="185">
        <v>0</v>
      </c>
      <c r="J597" s="185">
        <v>50626</v>
      </c>
      <c r="K597" s="185">
        <v>0</v>
      </c>
      <c r="L597" s="185">
        <v>0</v>
      </c>
      <c r="M597" s="185">
        <v>5.6535599999999998E-2</v>
      </c>
      <c r="N597" s="185">
        <v>0</v>
      </c>
      <c r="O597" s="185">
        <v>0</v>
      </c>
      <c r="Q597" s="185">
        <v>0</v>
      </c>
      <c r="R597" s="185">
        <v>0</v>
      </c>
      <c r="S597" s="185">
        <v>0</v>
      </c>
      <c r="U597" s="185">
        <v>0</v>
      </c>
      <c r="V597" s="185">
        <v>0</v>
      </c>
      <c r="W597" s="185">
        <v>0</v>
      </c>
      <c r="Y597" s="185">
        <v>6.2367000000000004E-3</v>
      </c>
      <c r="Z597" s="185">
        <v>59</v>
      </c>
      <c r="AA597" s="185" t="s">
        <v>1483</v>
      </c>
      <c r="AB597" s="185">
        <v>0</v>
      </c>
      <c r="AC597" s="185">
        <v>1</v>
      </c>
      <c r="AD597" s="185">
        <v>0</v>
      </c>
      <c r="AE597" s="185" t="s">
        <v>1484</v>
      </c>
      <c r="AF597" s="185" t="s">
        <v>1485</v>
      </c>
      <c r="AG597" s="185">
        <v>29</v>
      </c>
      <c r="AH597" s="185">
        <v>0</v>
      </c>
      <c r="AI597" s="191">
        <v>10</v>
      </c>
      <c r="AJ597" s="185">
        <v>516</v>
      </c>
      <c r="AK597" s="185">
        <v>28</v>
      </c>
      <c r="AL597" s="185" t="s">
        <v>1485</v>
      </c>
      <c r="AM597" s="185">
        <v>1</v>
      </c>
      <c r="AN597" s="185">
        <v>0.99999625808957604</v>
      </c>
      <c r="AO597" s="185">
        <v>2</v>
      </c>
      <c r="AP597" s="185">
        <v>1</v>
      </c>
      <c r="AQ597" s="185" t="str">
        <f t="shared" si="36"/>
        <v xml:space="preserve"> </v>
      </c>
      <c r="AR597" s="185" t="str">
        <f t="shared" si="37"/>
        <v xml:space="preserve"> </v>
      </c>
      <c r="AS597" s="185" t="str">
        <f t="shared" si="38"/>
        <v xml:space="preserve">29 M3 0 0 N1   </v>
      </c>
    </row>
    <row r="598" spans="1:45" hidden="1" outlineLevel="3" x14ac:dyDescent="0.25">
      <c r="A598" s="185">
        <v>1</v>
      </c>
      <c r="B598" s="185">
        <v>5300008850</v>
      </c>
      <c r="C598" s="185" t="s">
        <v>1561</v>
      </c>
      <c r="D598" s="185" t="s">
        <v>1635</v>
      </c>
      <c r="E598" s="185">
        <v>700000</v>
      </c>
      <c r="F598" s="186">
        <v>648614.56999999995</v>
      </c>
      <c r="G598" s="185">
        <v>4549.4399999999996</v>
      </c>
      <c r="H598" s="185">
        <v>0</v>
      </c>
      <c r="I598" s="185">
        <v>0</v>
      </c>
      <c r="J598" s="185">
        <v>11122</v>
      </c>
      <c r="K598" s="185">
        <v>0</v>
      </c>
      <c r="L598" s="185">
        <v>0</v>
      </c>
      <c r="M598" s="185">
        <v>4.7500000000000001E-2</v>
      </c>
      <c r="N598" s="185">
        <v>0</v>
      </c>
      <c r="O598" s="185">
        <v>0</v>
      </c>
      <c r="Q598" s="185">
        <v>0</v>
      </c>
      <c r="R598" s="185">
        <v>0</v>
      </c>
      <c r="S598" s="185">
        <v>0</v>
      </c>
      <c r="U598" s="185">
        <v>0</v>
      </c>
      <c r="V598" s="185">
        <v>0</v>
      </c>
      <c r="W598" s="185">
        <v>0</v>
      </c>
      <c r="Y598" s="185">
        <v>0</v>
      </c>
      <c r="Z598" s="185">
        <v>60</v>
      </c>
      <c r="AA598" s="185" t="s">
        <v>1483</v>
      </c>
      <c r="AB598" s="185">
        <v>0</v>
      </c>
      <c r="AC598" s="185">
        <v>1</v>
      </c>
      <c r="AD598" s="185">
        <v>0</v>
      </c>
      <c r="AF598" s="185" t="s">
        <v>1485</v>
      </c>
      <c r="AG598" s="185">
        <v>29</v>
      </c>
      <c r="AH598" s="185">
        <v>0</v>
      </c>
      <c r="AI598" s="191">
        <v>10</v>
      </c>
      <c r="AJ598" s="185">
        <v>516</v>
      </c>
      <c r="AK598" s="185">
        <v>26</v>
      </c>
      <c r="AL598" s="185" t="s">
        <v>1485</v>
      </c>
      <c r="AM598" s="185">
        <v>0</v>
      </c>
      <c r="AN598" s="185">
        <v>0</v>
      </c>
      <c r="AO598" s="185">
        <v>2</v>
      </c>
      <c r="AP598" s="185">
        <v>1</v>
      </c>
      <c r="AQ598" s="185" t="str">
        <f t="shared" si="36"/>
        <v xml:space="preserve"> </v>
      </c>
      <c r="AR598" s="185" t="str">
        <f t="shared" si="37"/>
        <v xml:space="preserve"> </v>
      </c>
      <c r="AS598" s="185" t="str">
        <f t="shared" si="38"/>
        <v xml:space="preserve">29 M3 0 0 N1   </v>
      </c>
    </row>
    <row r="599" spans="1:45" hidden="1" outlineLevel="3" x14ac:dyDescent="0.25">
      <c r="A599" s="185">
        <v>1</v>
      </c>
      <c r="B599" s="185">
        <v>5300008982</v>
      </c>
      <c r="C599" s="185" t="s">
        <v>1559</v>
      </c>
      <c r="D599" s="185" t="s">
        <v>1635</v>
      </c>
      <c r="E599" s="185">
        <v>347500</v>
      </c>
      <c r="F599" s="186">
        <v>333830.33</v>
      </c>
      <c r="G599" s="185">
        <v>2210.8200000000002</v>
      </c>
      <c r="H599" s="185">
        <v>0</v>
      </c>
      <c r="I599" s="185">
        <v>0</v>
      </c>
      <c r="J599" s="185">
        <v>30622</v>
      </c>
      <c r="K599" s="185">
        <v>0</v>
      </c>
      <c r="L599" s="185">
        <v>0</v>
      </c>
      <c r="M599" s="185">
        <v>4.4999999999999998E-2</v>
      </c>
      <c r="N599" s="185">
        <v>0</v>
      </c>
      <c r="O599" s="185">
        <v>0</v>
      </c>
      <c r="Q599" s="185">
        <v>0</v>
      </c>
      <c r="R599" s="185">
        <v>0</v>
      </c>
      <c r="S599" s="185">
        <v>0</v>
      </c>
      <c r="U599" s="185">
        <v>0</v>
      </c>
      <c r="V599" s="185">
        <v>0</v>
      </c>
      <c r="W599" s="185">
        <v>0</v>
      </c>
      <c r="Y599" s="185">
        <v>0</v>
      </c>
      <c r="Z599" s="185">
        <v>120</v>
      </c>
      <c r="AA599" s="185" t="s">
        <v>1483</v>
      </c>
      <c r="AB599" s="185">
        <v>0</v>
      </c>
      <c r="AC599" s="185">
        <v>1</v>
      </c>
      <c r="AD599" s="185">
        <v>0</v>
      </c>
      <c r="AF599" s="185" t="s">
        <v>1485</v>
      </c>
      <c r="AG599" s="185">
        <v>29</v>
      </c>
      <c r="AH599" s="185">
        <v>0</v>
      </c>
      <c r="AI599" s="191">
        <v>10</v>
      </c>
      <c r="AJ599" s="185">
        <v>516</v>
      </c>
      <c r="AK599" s="185">
        <v>25</v>
      </c>
      <c r="AL599" s="185" t="s">
        <v>1485</v>
      </c>
      <c r="AM599" s="185">
        <v>0</v>
      </c>
      <c r="AN599" s="185">
        <v>0</v>
      </c>
      <c r="AO599" s="185">
        <v>2</v>
      </c>
      <c r="AP599" s="185">
        <v>1</v>
      </c>
      <c r="AQ599" s="185" t="str">
        <f t="shared" si="36"/>
        <v xml:space="preserve"> </v>
      </c>
      <c r="AR599" s="185" t="str">
        <f t="shared" si="37"/>
        <v xml:space="preserve"> </v>
      </c>
      <c r="AS599" s="185" t="str">
        <f t="shared" si="38"/>
        <v xml:space="preserve">29 M3 0 0 N1   </v>
      </c>
    </row>
    <row r="600" spans="1:45" hidden="1" outlineLevel="3" x14ac:dyDescent="0.25">
      <c r="A600" s="185">
        <v>1</v>
      </c>
      <c r="B600" s="185">
        <v>5300008993</v>
      </c>
      <c r="C600" s="185" t="s">
        <v>1491</v>
      </c>
      <c r="D600" s="185" t="s">
        <v>1635</v>
      </c>
      <c r="E600" s="185">
        <v>103920</v>
      </c>
      <c r="F600" s="186">
        <v>93461.09</v>
      </c>
      <c r="G600" s="185">
        <v>825.83</v>
      </c>
      <c r="H600" s="185">
        <v>0</v>
      </c>
      <c r="I600" s="185">
        <v>0</v>
      </c>
      <c r="J600" s="185">
        <v>31022</v>
      </c>
      <c r="K600" s="185">
        <v>0</v>
      </c>
      <c r="L600" s="185">
        <v>0</v>
      </c>
      <c r="M600" s="185">
        <v>0.05</v>
      </c>
      <c r="N600" s="185">
        <v>0</v>
      </c>
      <c r="O600" s="185">
        <v>0</v>
      </c>
      <c r="Q600" s="185">
        <v>0</v>
      </c>
      <c r="R600" s="185">
        <v>0</v>
      </c>
      <c r="S600" s="185">
        <v>0</v>
      </c>
      <c r="U600" s="185">
        <v>0</v>
      </c>
      <c r="V600" s="185">
        <v>0</v>
      </c>
      <c r="W600" s="185">
        <v>0</v>
      </c>
      <c r="Y600" s="185">
        <v>0</v>
      </c>
      <c r="Z600" s="185">
        <v>60</v>
      </c>
      <c r="AA600" s="185" t="s">
        <v>1483</v>
      </c>
      <c r="AB600" s="185">
        <v>0</v>
      </c>
      <c r="AC600" s="185">
        <v>1</v>
      </c>
      <c r="AD600" s="185">
        <v>0</v>
      </c>
      <c r="AF600" s="185" t="s">
        <v>1485</v>
      </c>
      <c r="AG600" s="185">
        <v>29</v>
      </c>
      <c r="AH600" s="185">
        <v>0</v>
      </c>
      <c r="AI600" s="191">
        <v>10</v>
      </c>
      <c r="AJ600" s="185">
        <v>514</v>
      </c>
      <c r="AK600" s="185">
        <v>25</v>
      </c>
      <c r="AL600" s="185" t="s">
        <v>1485</v>
      </c>
      <c r="AM600" s="185">
        <v>0</v>
      </c>
      <c r="AN600" s="185">
        <v>0</v>
      </c>
      <c r="AO600" s="185">
        <v>2</v>
      </c>
      <c r="AP600" s="185">
        <v>1</v>
      </c>
      <c r="AQ600" s="185" t="str">
        <f t="shared" si="36"/>
        <v xml:space="preserve"> </v>
      </c>
      <c r="AR600" s="185" t="str">
        <f t="shared" si="37"/>
        <v xml:space="preserve"> </v>
      </c>
      <c r="AS600" s="185" t="str">
        <f t="shared" si="38"/>
        <v xml:space="preserve">29 M3 0 0 N1   </v>
      </c>
    </row>
    <row r="601" spans="1:45" hidden="1" outlineLevel="3" x14ac:dyDescent="0.25">
      <c r="A601" s="185">
        <v>1</v>
      </c>
      <c r="B601" s="185">
        <v>5300009027</v>
      </c>
      <c r="C601" s="185" t="s">
        <v>1509</v>
      </c>
      <c r="D601" s="185" t="s">
        <v>1635</v>
      </c>
      <c r="E601" s="185">
        <v>1605000</v>
      </c>
      <c r="F601" s="186">
        <v>1535603.7</v>
      </c>
      <c r="G601" s="185">
        <v>10958.39</v>
      </c>
      <c r="H601" s="185">
        <v>0</v>
      </c>
      <c r="I601" s="185">
        <v>0</v>
      </c>
      <c r="J601" s="185">
        <v>31727</v>
      </c>
      <c r="K601" s="185">
        <v>0</v>
      </c>
      <c r="L601" s="185">
        <v>0</v>
      </c>
      <c r="M601" s="185">
        <v>5.33E-2</v>
      </c>
      <c r="N601" s="185">
        <v>0</v>
      </c>
      <c r="O601" s="185">
        <v>0</v>
      </c>
      <c r="Q601" s="185">
        <v>0</v>
      </c>
      <c r="R601" s="185">
        <v>0</v>
      </c>
      <c r="S601" s="185">
        <v>0</v>
      </c>
      <c r="U601" s="185">
        <v>0</v>
      </c>
      <c r="V601" s="185">
        <v>0</v>
      </c>
      <c r="W601" s="185">
        <v>0</v>
      </c>
      <c r="Y601" s="185">
        <v>0</v>
      </c>
      <c r="Z601" s="185">
        <v>120</v>
      </c>
      <c r="AA601" s="185" t="s">
        <v>1483</v>
      </c>
      <c r="AB601" s="185">
        <v>0</v>
      </c>
      <c r="AC601" s="185">
        <v>1</v>
      </c>
      <c r="AD601" s="185">
        <v>0</v>
      </c>
      <c r="AF601" s="185" t="s">
        <v>1485</v>
      </c>
      <c r="AG601" s="185">
        <v>29</v>
      </c>
      <c r="AH601" s="185">
        <v>0</v>
      </c>
      <c r="AI601" s="191">
        <v>10</v>
      </c>
      <c r="AJ601" s="185">
        <v>516</v>
      </c>
      <c r="AK601" s="185">
        <v>25</v>
      </c>
      <c r="AL601" s="185" t="s">
        <v>1485</v>
      </c>
      <c r="AM601" s="185">
        <v>0</v>
      </c>
      <c r="AN601" s="185">
        <v>0</v>
      </c>
      <c r="AO601" s="185">
        <v>2</v>
      </c>
      <c r="AP601" s="185">
        <v>1</v>
      </c>
      <c r="AQ601" s="185" t="str">
        <f t="shared" si="36"/>
        <v xml:space="preserve"> </v>
      </c>
      <c r="AR601" s="185" t="str">
        <f t="shared" si="37"/>
        <v xml:space="preserve"> </v>
      </c>
      <c r="AS601" s="185" t="str">
        <f t="shared" si="38"/>
        <v xml:space="preserve">29 M3 0 0 N1   </v>
      </c>
    </row>
    <row r="602" spans="1:45" hidden="1" outlineLevel="3" x14ac:dyDescent="0.25">
      <c r="A602" s="185">
        <v>1</v>
      </c>
      <c r="B602" s="185">
        <v>5300009086</v>
      </c>
      <c r="C602" s="185" t="s">
        <v>1561</v>
      </c>
      <c r="D602" s="185" t="s">
        <v>1635</v>
      </c>
      <c r="E602" s="185">
        <v>2250000</v>
      </c>
      <c r="F602" s="186">
        <v>2157381.7999999998</v>
      </c>
      <c r="G602" s="185">
        <v>14850</v>
      </c>
      <c r="H602" s="185">
        <v>0</v>
      </c>
      <c r="I602" s="185">
        <v>0</v>
      </c>
      <c r="J602" s="185">
        <v>32822</v>
      </c>
      <c r="K602" s="185">
        <v>0</v>
      </c>
      <c r="L602" s="185">
        <v>0</v>
      </c>
      <c r="M602" s="185">
        <v>0.05</v>
      </c>
      <c r="N602" s="185">
        <v>0</v>
      </c>
      <c r="O602" s="185">
        <v>0</v>
      </c>
      <c r="Q602" s="185">
        <v>0</v>
      </c>
      <c r="R602" s="185">
        <v>0</v>
      </c>
      <c r="S602" s="185">
        <v>0</v>
      </c>
      <c r="U602" s="185">
        <v>0</v>
      </c>
      <c r="V602" s="185">
        <v>0</v>
      </c>
      <c r="W602" s="185">
        <v>0</v>
      </c>
      <c r="Y602" s="185">
        <v>0</v>
      </c>
      <c r="Z602" s="185">
        <v>59</v>
      </c>
      <c r="AA602" s="185" t="s">
        <v>1483</v>
      </c>
      <c r="AB602" s="185">
        <v>0</v>
      </c>
      <c r="AC602" s="185">
        <v>1</v>
      </c>
      <c r="AD602" s="185">
        <v>0</v>
      </c>
      <c r="AF602" s="185" t="s">
        <v>1485</v>
      </c>
      <c r="AG602" s="185">
        <v>29</v>
      </c>
      <c r="AH602" s="185">
        <v>0</v>
      </c>
      <c r="AI602" s="191">
        <v>10</v>
      </c>
      <c r="AJ602" s="185">
        <v>517</v>
      </c>
      <c r="AK602" s="185">
        <v>26</v>
      </c>
      <c r="AL602" s="185" t="s">
        <v>1485</v>
      </c>
      <c r="AM602" s="185">
        <v>0</v>
      </c>
      <c r="AN602" s="185">
        <v>0</v>
      </c>
      <c r="AO602" s="185">
        <v>2</v>
      </c>
      <c r="AP602" s="185">
        <v>1</v>
      </c>
      <c r="AQ602" s="185" t="str">
        <f t="shared" si="36"/>
        <v xml:space="preserve"> </v>
      </c>
      <c r="AR602" s="185" t="str">
        <f t="shared" si="37"/>
        <v xml:space="preserve"> </v>
      </c>
      <c r="AS602" s="185" t="str">
        <f t="shared" si="38"/>
        <v xml:space="preserve">29 M3 0 0 N1   </v>
      </c>
    </row>
    <row r="603" spans="1:45" hidden="1" outlineLevel="3" x14ac:dyDescent="0.25">
      <c r="A603" s="185">
        <v>1</v>
      </c>
      <c r="B603" s="185">
        <v>5300009094</v>
      </c>
      <c r="C603" s="185" t="s">
        <v>1495</v>
      </c>
      <c r="D603" s="185" t="s">
        <v>1635</v>
      </c>
      <c r="E603" s="185">
        <v>429785.05</v>
      </c>
      <c r="F603" s="186">
        <v>410053.45</v>
      </c>
      <c r="G603" s="185">
        <v>2854.04</v>
      </c>
      <c r="H603" s="185">
        <v>0</v>
      </c>
      <c r="I603" s="185">
        <v>0</v>
      </c>
      <c r="J603" s="185">
        <v>32322</v>
      </c>
      <c r="K603" s="185">
        <v>0</v>
      </c>
      <c r="L603" s="185">
        <v>0</v>
      </c>
      <c r="M603" s="185">
        <v>0.05</v>
      </c>
      <c r="N603" s="185">
        <v>0</v>
      </c>
      <c r="O603" s="185">
        <v>0</v>
      </c>
      <c r="Q603" s="185">
        <v>0</v>
      </c>
      <c r="R603" s="185">
        <v>0</v>
      </c>
      <c r="S603" s="185">
        <v>0</v>
      </c>
      <c r="U603" s="185">
        <v>0</v>
      </c>
      <c r="V603" s="185">
        <v>0</v>
      </c>
      <c r="W603" s="185">
        <v>0</v>
      </c>
      <c r="Y603" s="185">
        <v>0</v>
      </c>
      <c r="Z603" s="185">
        <v>60</v>
      </c>
      <c r="AA603" s="185" t="s">
        <v>1483</v>
      </c>
      <c r="AB603" s="185">
        <v>0</v>
      </c>
      <c r="AC603" s="185">
        <v>1</v>
      </c>
      <c r="AD603" s="185">
        <v>0</v>
      </c>
      <c r="AF603" s="185" t="s">
        <v>1485</v>
      </c>
      <c r="AG603" s="185">
        <v>29</v>
      </c>
      <c r="AH603" s="185">
        <v>0</v>
      </c>
      <c r="AI603" s="191">
        <v>10</v>
      </c>
      <c r="AJ603" s="185">
        <v>518</v>
      </c>
      <c r="AK603" s="185">
        <v>26</v>
      </c>
      <c r="AL603" s="185" t="s">
        <v>1485</v>
      </c>
      <c r="AM603" s="185">
        <v>0</v>
      </c>
      <c r="AN603" s="185">
        <v>0</v>
      </c>
      <c r="AO603" s="185">
        <v>2</v>
      </c>
      <c r="AP603" s="185">
        <v>1</v>
      </c>
      <c r="AQ603" s="185" t="str">
        <f t="shared" si="36"/>
        <v xml:space="preserve"> </v>
      </c>
      <c r="AR603" s="185" t="str">
        <f t="shared" si="37"/>
        <v xml:space="preserve"> </v>
      </c>
      <c r="AS603" s="185" t="str">
        <f t="shared" si="38"/>
        <v xml:space="preserve">29 M3 0 0 N1   </v>
      </c>
    </row>
    <row r="604" spans="1:45" hidden="1" outlineLevel="3" x14ac:dyDescent="0.25">
      <c r="A604" s="185">
        <v>1</v>
      </c>
      <c r="B604" s="185">
        <v>5300009019</v>
      </c>
      <c r="C604" s="185" t="s">
        <v>1562</v>
      </c>
      <c r="D604" s="185" t="s">
        <v>1635</v>
      </c>
      <c r="E604" s="185">
        <v>5900000</v>
      </c>
      <c r="F604" s="186">
        <v>5632357.3399999999</v>
      </c>
      <c r="G604" s="185">
        <v>33134.959999999999</v>
      </c>
      <c r="H604" s="185">
        <v>0</v>
      </c>
      <c r="I604" s="185">
        <v>0</v>
      </c>
      <c r="J604" s="185">
        <v>31722</v>
      </c>
      <c r="K604" s="185">
        <v>0</v>
      </c>
      <c r="L604" s="185">
        <v>0</v>
      </c>
      <c r="M604" s="185">
        <v>4.4999999999999998E-2</v>
      </c>
      <c r="N604" s="185">
        <v>0</v>
      </c>
      <c r="O604" s="185">
        <v>0</v>
      </c>
      <c r="Q604" s="185">
        <v>0</v>
      </c>
      <c r="R604" s="185">
        <v>0</v>
      </c>
      <c r="S604" s="185">
        <v>0</v>
      </c>
      <c r="U604" s="185">
        <v>0</v>
      </c>
      <c r="V604" s="185">
        <v>0</v>
      </c>
      <c r="W604" s="185">
        <v>0</v>
      </c>
      <c r="Y604" s="185">
        <v>0</v>
      </c>
      <c r="Z604" s="185">
        <v>60</v>
      </c>
      <c r="AA604" s="185" t="s">
        <v>1483</v>
      </c>
      <c r="AB604" s="185">
        <v>0</v>
      </c>
      <c r="AC604" s="185">
        <v>1</v>
      </c>
      <c r="AD604" s="185">
        <v>0</v>
      </c>
      <c r="AF604" s="185" t="s">
        <v>1485</v>
      </c>
      <c r="AG604" s="185">
        <v>29</v>
      </c>
      <c r="AH604" s="185">
        <v>0</v>
      </c>
      <c r="AI604" s="191">
        <v>10</v>
      </c>
      <c r="AJ604" s="185">
        <v>518</v>
      </c>
      <c r="AK604" s="185">
        <v>26</v>
      </c>
      <c r="AL604" s="185" t="s">
        <v>1485</v>
      </c>
      <c r="AM604" s="185">
        <v>0</v>
      </c>
      <c r="AN604" s="185">
        <v>0</v>
      </c>
      <c r="AO604" s="185">
        <v>2</v>
      </c>
      <c r="AP604" s="185">
        <v>1</v>
      </c>
      <c r="AQ604" s="185" t="str">
        <f t="shared" si="36"/>
        <v xml:space="preserve"> </v>
      </c>
      <c r="AR604" s="185" t="str">
        <f t="shared" si="37"/>
        <v xml:space="preserve"> </v>
      </c>
      <c r="AS604" s="185" t="str">
        <f t="shared" si="38"/>
        <v xml:space="preserve">29 M3 0 0 N1   </v>
      </c>
    </row>
    <row r="605" spans="1:45" hidden="1" outlineLevel="3" x14ac:dyDescent="0.25">
      <c r="A605" s="185">
        <v>1</v>
      </c>
      <c r="B605" s="185">
        <v>5300009132</v>
      </c>
      <c r="C605" s="185" t="s">
        <v>1559</v>
      </c>
      <c r="D605" s="185" t="s">
        <v>1635</v>
      </c>
      <c r="E605" s="185">
        <v>115000</v>
      </c>
      <c r="F605" s="186">
        <v>108415.32</v>
      </c>
      <c r="G605" s="185">
        <v>812.75</v>
      </c>
      <c r="H605" s="185">
        <v>0</v>
      </c>
      <c r="I605" s="185">
        <v>0</v>
      </c>
      <c r="J605" s="185">
        <v>30122</v>
      </c>
      <c r="K605" s="185">
        <v>0</v>
      </c>
      <c r="L605" s="185">
        <v>0</v>
      </c>
      <c r="M605" s="185">
        <v>5.7500000000000002E-2</v>
      </c>
      <c r="N605" s="185">
        <v>0</v>
      </c>
      <c r="O605" s="185">
        <v>0</v>
      </c>
      <c r="Q605" s="185">
        <v>0</v>
      </c>
      <c r="R605" s="185">
        <v>0</v>
      </c>
      <c r="S605" s="185">
        <v>0</v>
      </c>
      <c r="U605" s="185">
        <v>0</v>
      </c>
      <c r="V605" s="185">
        <v>0</v>
      </c>
      <c r="W605" s="185">
        <v>0</v>
      </c>
      <c r="Y605" s="185">
        <v>0</v>
      </c>
      <c r="Z605" s="185">
        <v>60</v>
      </c>
      <c r="AA605" s="185" t="s">
        <v>1483</v>
      </c>
      <c r="AB605" s="185">
        <v>0</v>
      </c>
      <c r="AC605" s="185">
        <v>1</v>
      </c>
      <c r="AD605" s="185">
        <v>0</v>
      </c>
      <c r="AF605" s="185" t="s">
        <v>1485</v>
      </c>
      <c r="AG605" s="185">
        <v>29</v>
      </c>
      <c r="AH605" s="185">
        <v>0</v>
      </c>
      <c r="AI605" s="191">
        <v>10</v>
      </c>
      <c r="AJ605" s="185">
        <v>515</v>
      </c>
      <c r="AK605" s="185">
        <v>11</v>
      </c>
      <c r="AL605" s="185" t="s">
        <v>1485</v>
      </c>
      <c r="AM605" s="185">
        <v>0</v>
      </c>
      <c r="AN605" s="185">
        <v>0</v>
      </c>
      <c r="AO605" s="185">
        <v>2</v>
      </c>
      <c r="AP605" s="185">
        <v>1</v>
      </c>
      <c r="AQ605" s="185" t="str">
        <f t="shared" si="36"/>
        <v xml:space="preserve"> </v>
      </c>
      <c r="AR605" s="185" t="str">
        <f t="shared" si="37"/>
        <v xml:space="preserve"> </v>
      </c>
      <c r="AS605" s="185" t="str">
        <f t="shared" si="38"/>
        <v xml:space="preserve">29 M3 0 0 N1   </v>
      </c>
    </row>
    <row r="606" spans="1:45" hidden="1" outlineLevel="3" x14ac:dyDescent="0.25">
      <c r="A606" s="185">
        <v>1</v>
      </c>
      <c r="B606" s="185">
        <v>5300009248</v>
      </c>
      <c r="C606" s="185" t="s">
        <v>1565</v>
      </c>
      <c r="D606" s="185" t="s">
        <v>1635</v>
      </c>
      <c r="E606" s="185">
        <v>935000</v>
      </c>
      <c r="F606" s="186">
        <v>859233.45</v>
      </c>
      <c r="G606" s="185">
        <v>8430.66</v>
      </c>
      <c r="H606" s="185">
        <v>0</v>
      </c>
      <c r="I606" s="185">
        <v>0</v>
      </c>
      <c r="J606" s="185">
        <v>50122</v>
      </c>
      <c r="K606" s="185">
        <v>0</v>
      </c>
      <c r="L606" s="185">
        <v>0</v>
      </c>
      <c r="M606" s="185">
        <v>0.05</v>
      </c>
      <c r="N606" s="185">
        <v>0</v>
      </c>
      <c r="O606" s="185">
        <v>0</v>
      </c>
      <c r="Q606" s="185">
        <v>0</v>
      </c>
      <c r="R606" s="185">
        <v>0</v>
      </c>
      <c r="S606" s="185">
        <v>0</v>
      </c>
      <c r="U606" s="185">
        <v>0</v>
      </c>
      <c r="V606" s="185">
        <v>0</v>
      </c>
      <c r="W606" s="185">
        <v>0</v>
      </c>
      <c r="Y606" s="185">
        <v>0</v>
      </c>
      <c r="Z606" s="185">
        <v>60</v>
      </c>
      <c r="AA606" s="185" t="s">
        <v>1483</v>
      </c>
      <c r="AB606" s="185">
        <v>0</v>
      </c>
      <c r="AC606" s="185">
        <v>1</v>
      </c>
      <c r="AD606" s="185">
        <v>0</v>
      </c>
      <c r="AF606" s="185" t="s">
        <v>1485</v>
      </c>
      <c r="AG606" s="185">
        <v>29</v>
      </c>
      <c r="AH606" s="185">
        <v>0</v>
      </c>
      <c r="AI606" s="191">
        <v>10</v>
      </c>
      <c r="AJ606" s="185">
        <v>518</v>
      </c>
      <c r="AK606" s="185">
        <v>26</v>
      </c>
      <c r="AL606" s="185" t="s">
        <v>1485</v>
      </c>
      <c r="AM606" s="185">
        <v>0</v>
      </c>
      <c r="AN606" s="185">
        <v>0</v>
      </c>
      <c r="AO606" s="185">
        <v>2</v>
      </c>
      <c r="AP606" s="185">
        <v>1</v>
      </c>
      <c r="AQ606" s="185" t="str">
        <f t="shared" si="36"/>
        <v xml:space="preserve"> </v>
      </c>
      <c r="AR606" s="185" t="str">
        <f t="shared" si="37"/>
        <v xml:space="preserve"> </v>
      </c>
      <c r="AS606" s="185" t="str">
        <f t="shared" si="38"/>
        <v xml:space="preserve">29 M3 0 0 N1   </v>
      </c>
    </row>
    <row r="607" spans="1:45" hidden="1" outlineLevel="3" x14ac:dyDescent="0.25">
      <c r="A607" s="185">
        <v>1</v>
      </c>
      <c r="B607" s="185">
        <v>5300009272</v>
      </c>
      <c r="C607" s="185" t="s">
        <v>1495</v>
      </c>
      <c r="D607" s="185" t="s">
        <v>1635</v>
      </c>
      <c r="E607" s="185">
        <v>675000</v>
      </c>
      <c r="F607" s="186">
        <v>649131.19999999995</v>
      </c>
      <c r="G607" s="185">
        <v>6724.96</v>
      </c>
      <c r="H607" s="185">
        <v>0</v>
      </c>
      <c r="I607" s="185">
        <v>0</v>
      </c>
      <c r="J607" s="185">
        <v>52227</v>
      </c>
      <c r="K607" s="185">
        <v>0</v>
      </c>
      <c r="L607" s="185">
        <v>0</v>
      </c>
      <c r="M607" s="185">
        <v>5.6300000000000003E-2</v>
      </c>
      <c r="N607" s="185">
        <v>0</v>
      </c>
      <c r="O607" s="185">
        <v>0</v>
      </c>
      <c r="Q607" s="185">
        <v>0</v>
      </c>
      <c r="R607" s="185">
        <v>0</v>
      </c>
      <c r="S607" s="185">
        <v>0</v>
      </c>
      <c r="U607" s="185">
        <v>0</v>
      </c>
      <c r="V607" s="185">
        <v>0</v>
      </c>
      <c r="W607" s="185">
        <v>0</v>
      </c>
      <c r="Y607" s="185">
        <v>0</v>
      </c>
      <c r="Z607" s="185">
        <v>120</v>
      </c>
      <c r="AA607" s="185" t="s">
        <v>1483</v>
      </c>
      <c r="AB607" s="185">
        <v>0</v>
      </c>
      <c r="AC607" s="185">
        <v>1</v>
      </c>
      <c r="AD607" s="185">
        <v>0</v>
      </c>
      <c r="AF607" s="185" t="s">
        <v>1485</v>
      </c>
      <c r="AG607" s="185">
        <v>29</v>
      </c>
      <c r="AH607" s="185">
        <v>0</v>
      </c>
      <c r="AI607" s="191">
        <v>10</v>
      </c>
      <c r="AJ607" s="185">
        <v>518</v>
      </c>
      <c r="AK607" s="185">
        <v>26</v>
      </c>
      <c r="AL607" s="185" t="s">
        <v>1485</v>
      </c>
      <c r="AM607" s="185">
        <v>0</v>
      </c>
      <c r="AN607" s="185">
        <v>0</v>
      </c>
      <c r="AO607" s="185">
        <v>2</v>
      </c>
      <c r="AP607" s="185">
        <v>1</v>
      </c>
      <c r="AQ607" s="185" t="str">
        <f t="shared" si="36"/>
        <v xml:space="preserve"> </v>
      </c>
      <c r="AR607" s="185" t="str">
        <f t="shared" si="37"/>
        <v xml:space="preserve"> </v>
      </c>
      <c r="AS607" s="185" t="str">
        <f t="shared" si="38"/>
        <v xml:space="preserve">29 M3 0 0 N1   </v>
      </c>
    </row>
    <row r="608" spans="1:45" hidden="1" outlineLevel="3" x14ac:dyDescent="0.25">
      <c r="A608" s="185">
        <v>1</v>
      </c>
      <c r="B608" s="185">
        <v>5300009388</v>
      </c>
      <c r="C608" s="185" t="s">
        <v>1561</v>
      </c>
      <c r="D608" s="185" t="s">
        <v>1635</v>
      </c>
      <c r="E608" s="185">
        <v>134400</v>
      </c>
      <c r="F608" s="186">
        <v>129425.92</v>
      </c>
      <c r="G608" s="185">
        <v>896.2</v>
      </c>
      <c r="H608" s="185">
        <v>0</v>
      </c>
      <c r="I608" s="185">
        <v>0</v>
      </c>
      <c r="J608" s="185">
        <v>61922</v>
      </c>
      <c r="K608" s="185">
        <v>0</v>
      </c>
      <c r="L608" s="185">
        <v>0</v>
      </c>
      <c r="M608" s="185">
        <v>5.0500000000000003E-2</v>
      </c>
      <c r="N608" s="185">
        <v>0</v>
      </c>
      <c r="O608" s="185">
        <v>0</v>
      </c>
      <c r="Q608" s="185">
        <v>0</v>
      </c>
      <c r="R608" s="185">
        <v>0</v>
      </c>
      <c r="S608" s="185">
        <v>0</v>
      </c>
      <c r="U608" s="185">
        <v>0</v>
      </c>
      <c r="V608" s="185">
        <v>0</v>
      </c>
      <c r="W608" s="185">
        <v>0</v>
      </c>
      <c r="Y608" s="185">
        <v>0</v>
      </c>
      <c r="Z608" s="185">
        <v>60</v>
      </c>
      <c r="AA608" s="185" t="s">
        <v>1483</v>
      </c>
      <c r="AB608" s="185">
        <v>0</v>
      </c>
      <c r="AC608" s="185">
        <v>1</v>
      </c>
      <c r="AD608" s="185">
        <v>0</v>
      </c>
      <c r="AF608" s="185" t="s">
        <v>1485</v>
      </c>
      <c r="AG608" s="185">
        <v>29</v>
      </c>
      <c r="AH608" s="185">
        <v>0</v>
      </c>
      <c r="AI608" s="191">
        <v>10</v>
      </c>
      <c r="AJ608" s="185">
        <v>507</v>
      </c>
      <c r="AK608" s="185">
        <v>25</v>
      </c>
      <c r="AL608" s="185" t="s">
        <v>1485</v>
      </c>
      <c r="AM608" s="185">
        <v>0</v>
      </c>
      <c r="AN608" s="185">
        <v>0</v>
      </c>
      <c r="AO608" s="185">
        <v>2</v>
      </c>
      <c r="AP608" s="185">
        <v>1</v>
      </c>
      <c r="AQ608" s="185" t="str">
        <f t="shared" si="36"/>
        <v xml:space="preserve"> </v>
      </c>
      <c r="AR608" s="185" t="str">
        <f t="shared" si="37"/>
        <v xml:space="preserve"> </v>
      </c>
      <c r="AS608" s="185" t="str">
        <f t="shared" si="38"/>
        <v xml:space="preserve">29 M3 0 0 N1   </v>
      </c>
    </row>
    <row r="609" spans="1:45" hidden="1" outlineLevel="3" x14ac:dyDescent="0.25">
      <c r="A609" s="185">
        <v>1</v>
      </c>
      <c r="B609" s="185">
        <v>5300009450</v>
      </c>
      <c r="C609" s="185" t="s">
        <v>1562</v>
      </c>
      <c r="D609" s="185" t="s">
        <v>1635</v>
      </c>
      <c r="E609" s="185">
        <v>582296.13</v>
      </c>
      <c r="F609" s="186">
        <v>559937.77</v>
      </c>
      <c r="G609" s="185">
        <v>3866.45</v>
      </c>
      <c r="H609" s="185">
        <v>0</v>
      </c>
      <c r="I609" s="185">
        <v>0</v>
      </c>
      <c r="J609" s="185">
        <v>61322</v>
      </c>
      <c r="K609" s="185">
        <v>0</v>
      </c>
      <c r="L609" s="185">
        <v>0</v>
      </c>
      <c r="M609" s="185">
        <v>0.05</v>
      </c>
      <c r="N609" s="185">
        <v>0</v>
      </c>
      <c r="O609" s="185">
        <v>0</v>
      </c>
      <c r="Q609" s="185">
        <v>0</v>
      </c>
      <c r="R609" s="185">
        <v>0</v>
      </c>
      <c r="S609" s="185">
        <v>0</v>
      </c>
      <c r="U609" s="185">
        <v>0</v>
      </c>
      <c r="V609" s="185">
        <v>0</v>
      </c>
      <c r="W609" s="185">
        <v>0</v>
      </c>
      <c r="Y609" s="185">
        <v>0</v>
      </c>
      <c r="Z609" s="185">
        <v>60</v>
      </c>
      <c r="AA609" s="185" t="s">
        <v>1483</v>
      </c>
      <c r="AB609" s="185">
        <v>0</v>
      </c>
      <c r="AC609" s="185">
        <v>1</v>
      </c>
      <c r="AD609" s="185">
        <v>0</v>
      </c>
      <c r="AF609" s="185" t="s">
        <v>1485</v>
      </c>
      <c r="AG609" s="185">
        <v>29</v>
      </c>
      <c r="AH609" s="185">
        <v>0</v>
      </c>
      <c r="AI609" s="191">
        <v>10</v>
      </c>
      <c r="AJ609" s="185">
        <v>516</v>
      </c>
      <c r="AK609" s="185">
        <v>26</v>
      </c>
      <c r="AL609" s="185" t="s">
        <v>1485</v>
      </c>
      <c r="AM609" s="185">
        <v>0</v>
      </c>
      <c r="AN609" s="185">
        <v>0</v>
      </c>
      <c r="AO609" s="185">
        <v>2</v>
      </c>
      <c r="AP609" s="185">
        <v>1</v>
      </c>
      <c r="AQ609" s="185" t="str">
        <f t="shared" si="36"/>
        <v xml:space="preserve"> </v>
      </c>
      <c r="AR609" s="185" t="str">
        <f t="shared" si="37"/>
        <v xml:space="preserve"> </v>
      </c>
      <c r="AS609" s="185" t="str">
        <f t="shared" si="38"/>
        <v xml:space="preserve">29 M3 0 0 N1   </v>
      </c>
    </row>
    <row r="610" spans="1:45" hidden="1" outlineLevel="3" x14ac:dyDescent="0.25">
      <c r="A610" s="185">
        <v>1</v>
      </c>
      <c r="B610" s="185">
        <v>5300009457</v>
      </c>
      <c r="C610" s="185" t="s">
        <v>1556</v>
      </c>
      <c r="D610" s="185" t="s">
        <v>1635</v>
      </c>
      <c r="E610" s="185">
        <v>4095000</v>
      </c>
      <c r="F610" s="186">
        <v>3997032.6</v>
      </c>
      <c r="G610" s="185">
        <v>23921.06</v>
      </c>
      <c r="H610" s="185">
        <v>0</v>
      </c>
      <c r="I610" s="185">
        <v>0</v>
      </c>
      <c r="J610" s="185">
        <v>63022</v>
      </c>
      <c r="K610" s="185">
        <v>0</v>
      </c>
      <c r="L610" s="185">
        <v>0</v>
      </c>
      <c r="M610" s="185">
        <v>4.9200000000000001E-2</v>
      </c>
      <c r="N610" s="185">
        <v>0</v>
      </c>
      <c r="O610" s="185">
        <v>0</v>
      </c>
      <c r="Q610" s="185">
        <v>0</v>
      </c>
      <c r="R610" s="185">
        <v>0</v>
      </c>
      <c r="S610" s="185">
        <v>0</v>
      </c>
      <c r="U610" s="185">
        <v>0</v>
      </c>
      <c r="V610" s="185">
        <v>0</v>
      </c>
      <c r="W610" s="185">
        <v>0</v>
      </c>
      <c r="Y610" s="185">
        <v>0</v>
      </c>
      <c r="Z610" s="185">
        <v>60</v>
      </c>
      <c r="AA610" s="185" t="s">
        <v>1483</v>
      </c>
      <c r="AB610" s="185">
        <v>0</v>
      </c>
      <c r="AC610" s="185">
        <v>1</v>
      </c>
      <c r="AD610" s="185">
        <v>0</v>
      </c>
      <c r="AF610" s="185" t="s">
        <v>1485</v>
      </c>
      <c r="AG610" s="185">
        <v>29</v>
      </c>
      <c r="AH610" s="185">
        <v>0</v>
      </c>
      <c r="AI610" s="191">
        <v>10</v>
      </c>
      <c r="AJ610" s="185">
        <v>515</v>
      </c>
      <c r="AK610" s="185">
        <v>25</v>
      </c>
      <c r="AL610" s="185" t="s">
        <v>1485</v>
      </c>
      <c r="AM610" s="185">
        <v>0</v>
      </c>
      <c r="AN610" s="185">
        <v>0</v>
      </c>
      <c r="AO610" s="185">
        <v>2</v>
      </c>
      <c r="AP610" s="185">
        <v>1</v>
      </c>
      <c r="AQ610" s="185" t="str">
        <f t="shared" si="36"/>
        <v xml:space="preserve"> </v>
      </c>
      <c r="AR610" s="185" t="str">
        <f t="shared" si="37"/>
        <v xml:space="preserve"> </v>
      </c>
      <c r="AS610" s="185" t="str">
        <f t="shared" si="38"/>
        <v xml:space="preserve">29 M3 0 0 N1   </v>
      </c>
    </row>
    <row r="611" spans="1:45" hidden="1" outlineLevel="3" x14ac:dyDescent="0.25">
      <c r="A611" s="185">
        <v>1</v>
      </c>
      <c r="B611" s="185">
        <v>5300009461</v>
      </c>
      <c r="C611" s="185" t="s">
        <v>1565</v>
      </c>
      <c r="D611" s="185" t="s">
        <v>1635</v>
      </c>
      <c r="E611" s="185">
        <v>1080000</v>
      </c>
      <c r="F611" s="186">
        <v>1052980.76</v>
      </c>
      <c r="G611" s="185">
        <v>6263.88</v>
      </c>
      <c r="H611" s="185">
        <v>0</v>
      </c>
      <c r="I611" s="185">
        <v>0</v>
      </c>
      <c r="J611" s="185">
        <v>60724</v>
      </c>
      <c r="K611" s="185">
        <v>0</v>
      </c>
      <c r="L611" s="185">
        <v>0</v>
      </c>
      <c r="M611" s="185">
        <v>4.8500000000000001E-2</v>
      </c>
      <c r="N611" s="185">
        <v>0</v>
      </c>
      <c r="O611" s="185">
        <v>0</v>
      </c>
      <c r="Q611" s="185">
        <v>0</v>
      </c>
      <c r="R611" s="185">
        <v>0</v>
      </c>
      <c r="S611" s="185">
        <v>0</v>
      </c>
      <c r="U611" s="185">
        <v>0</v>
      </c>
      <c r="V611" s="185">
        <v>0</v>
      </c>
      <c r="W611" s="185">
        <v>0</v>
      </c>
      <c r="Y611" s="185">
        <v>0</v>
      </c>
      <c r="Z611" s="185">
        <v>84</v>
      </c>
      <c r="AA611" s="185" t="s">
        <v>1483</v>
      </c>
      <c r="AB611" s="185">
        <v>0</v>
      </c>
      <c r="AC611" s="185">
        <v>1</v>
      </c>
      <c r="AD611" s="185">
        <v>0</v>
      </c>
      <c r="AF611" s="185" t="s">
        <v>1485</v>
      </c>
      <c r="AG611" s="185">
        <v>29</v>
      </c>
      <c r="AH611" s="185">
        <v>0</v>
      </c>
      <c r="AI611" s="191">
        <v>10</v>
      </c>
      <c r="AJ611" s="185">
        <v>518</v>
      </c>
      <c r="AK611" s="185">
        <v>26</v>
      </c>
      <c r="AL611" s="185" t="s">
        <v>1485</v>
      </c>
      <c r="AM611" s="185">
        <v>0</v>
      </c>
      <c r="AN611" s="185">
        <v>0</v>
      </c>
      <c r="AO611" s="185">
        <v>2</v>
      </c>
      <c r="AP611" s="185">
        <v>1</v>
      </c>
      <c r="AQ611" s="185" t="str">
        <f t="shared" ref="AQ611:AQ634" si="39">IF(Q611&gt;0,"F"," ")</f>
        <v xml:space="preserve"> </v>
      </c>
      <c r="AR611" s="185" t="str">
        <f t="shared" ref="AR611:AR634" si="40">IF(R611&gt;0,"C"," ")</f>
        <v xml:space="preserve"> </v>
      </c>
      <c r="AS611" s="185" t="str">
        <f t="shared" ref="AS611:AS634" si="41">CONCATENATE(AG611," ",D611," ",N611," ",S611,T611," ",AF611,AP611," ",AQ611,AR611)</f>
        <v xml:space="preserve">29 M3 0 0 N1   </v>
      </c>
    </row>
    <row r="612" spans="1:45" hidden="1" outlineLevel="3" x14ac:dyDescent="0.25">
      <c r="A612" s="185">
        <v>1</v>
      </c>
      <c r="B612" s="185">
        <v>5300009465</v>
      </c>
      <c r="C612" s="185" t="s">
        <v>1565</v>
      </c>
      <c r="D612" s="185" t="s">
        <v>1635</v>
      </c>
      <c r="E612" s="185">
        <v>336000</v>
      </c>
      <c r="F612" s="186">
        <v>327592.59999999998</v>
      </c>
      <c r="G612" s="185">
        <v>1948.76</v>
      </c>
      <c r="H612" s="185">
        <v>0</v>
      </c>
      <c r="I612" s="185">
        <v>0</v>
      </c>
      <c r="J612" s="185">
        <v>60724</v>
      </c>
      <c r="K612" s="185">
        <v>0</v>
      </c>
      <c r="L612" s="185">
        <v>0</v>
      </c>
      <c r="M612" s="185">
        <v>4.8500000000000001E-2</v>
      </c>
      <c r="N612" s="185">
        <v>0</v>
      </c>
      <c r="O612" s="185">
        <v>0</v>
      </c>
      <c r="Q612" s="185">
        <v>0</v>
      </c>
      <c r="R612" s="185">
        <v>0</v>
      </c>
      <c r="S612" s="185">
        <v>0</v>
      </c>
      <c r="U612" s="185">
        <v>0</v>
      </c>
      <c r="V612" s="185">
        <v>0</v>
      </c>
      <c r="W612" s="185">
        <v>0</v>
      </c>
      <c r="Y612" s="185">
        <v>0</v>
      </c>
      <c r="Z612" s="185">
        <v>84</v>
      </c>
      <c r="AA612" s="185" t="s">
        <v>1483</v>
      </c>
      <c r="AB612" s="185">
        <v>0</v>
      </c>
      <c r="AC612" s="185">
        <v>1</v>
      </c>
      <c r="AD612" s="185">
        <v>0</v>
      </c>
      <c r="AF612" s="185" t="s">
        <v>1485</v>
      </c>
      <c r="AG612" s="185">
        <v>29</v>
      </c>
      <c r="AH612" s="185">
        <v>0</v>
      </c>
      <c r="AI612" s="191">
        <v>10</v>
      </c>
      <c r="AJ612" s="185">
        <v>518</v>
      </c>
      <c r="AK612" s="185">
        <v>26</v>
      </c>
      <c r="AL612" s="185" t="s">
        <v>1485</v>
      </c>
      <c r="AM612" s="185">
        <v>0</v>
      </c>
      <c r="AN612" s="185">
        <v>0</v>
      </c>
      <c r="AO612" s="185">
        <v>2</v>
      </c>
      <c r="AP612" s="185">
        <v>1</v>
      </c>
      <c r="AQ612" s="185" t="str">
        <f t="shared" si="39"/>
        <v xml:space="preserve"> </v>
      </c>
      <c r="AR612" s="185" t="str">
        <f t="shared" si="40"/>
        <v xml:space="preserve"> </v>
      </c>
      <c r="AS612" s="185" t="str">
        <f t="shared" si="41"/>
        <v xml:space="preserve">29 M3 0 0 N1   </v>
      </c>
    </row>
    <row r="613" spans="1:45" hidden="1" outlineLevel="3" x14ac:dyDescent="0.25">
      <c r="A613" s="185">
        <v>1</v>
      </c>
      <c r="B613" s="185">
        <v>5300009490</v>
      </c>
      <c r="C613" s="185" t="s">
        <v>1561</v>
      </c>
      <c r="D613" s="185" t="s">
        <v>1635</v>
      </c>
      <c r="E613" s="185">
        <v>560000</v>
      </c>
      <c r="F613" s="186">
        <v>541162.18000000005</v>
      </c>
      <c r="G613" s="185">
        <v>3823.35</v>
      </c>
      <c r="H613" s="185">
        <v>0</v>
      </c>
      <c r="I613" s="185">
        <v>0</v>
      </c>
      <c r="J613" s="185">
        <v>71822</v>
      </c>
      <c r="K613" s="185">
        <v>0</v>
      </c>
      <c r="L613" s="185">
        <v>0</v>
      </c>
      <c r="M613" s="185">
        <v>5.33E-2</v>
      </c>
      <c r="N613" s="185">
        <v>0</v>
      </c>
      <c r="O613" s="185">
        <v>0</v>
      </c>
      <c r="Q613" s="185">
        <v>0</v>
      </c>
      <c r="R613" s="185">
        <v>0</v>
      </c>
      <c r="S613" s="185">
        <v>0</v>
      </c>
      <c r="U613" s="185">
        <v>0</v>
      </c>
      <c r="V613" s="185">
        <v>0</v>
      </c>
      <c r="W613" s="185">
        <v>0</v>
      </c>
      <c r="Y613" s="185">
        <v>0</v>
      </c>
      <c r="Z613" s="185">
        <v>60</v>
      </c>
      <c r="AA613" s="185" t="s">
        <v>1483</v>
      </c>
      <c r="AB613" s="185">
        <v>0</v>
      </c>
      <c r="AC613" s="185">
        <v>1</v>
      </c>
      <c r="AD613" s="185">
        <v>0</v>
      </c>
      <c r="AF613" s="185" t="s">
        <v>1485</v>
      </c>
      <c r="AG613" s="185">
        <v>29</v>
      </c>
      <c r="AH613" s="185">
        <v>0</v>
      </c>
      <c r="AI613" s="191">
        <v>10</v>
      </c>
      <c r="AJ613" s="185">
        <v>516</v>
      </c>
      <c r="AK613" s="185">
        <v>26</v>
      </c>
      <c r="AL613" s="185" t="s">
        <v>1485</v>
      </c>
      <c r="AM613" s="185">
        <v>0</v>
      </c>
      <c r="AN613" s="185">
        <v>0</v>
      </c>
      <c r="AO613" s="185">
        <v>2</v>
      </c>
      <c r="AP613" s="185">
        <v>1</v>
      </c>
      <c r="AQ613" s="185" t="str">
        <f t="shared" si="39"/>
        <v xml:space="preserve"> </v>
      </c>
      <c r="AR613" s="185" t="str">
        <f t="shared" si="40"/>
        <v xml:space="preserve"> </v>
      </c>
      <c r="AS613" s="185" t="str">
        <f t="shared" si="41"/>
        <v xml:space="preserve">29 M3 0 0 N1   </v>
      </c>
    </row>
    <row r="614" spans="1:45" hidden="1" outlineLevel="3" x14ac:dyDescent="0.25">
      <c r="A614" s="185">
        <v>1</v>
      </c>
      <c r="B614" s="185">
        <v>5300009504</v>
      </c>
      <c r="C614" s="185" t="s">
        <v>1562</v>
      </c>
      <c r="D614" s="185" t="s">
        <v>1635</v>
      </c>
      <c r="E614" s="185">
        <v>2360000</v>
      </c>
      <c r="F614" s="186">
        <v>2348589.9</v>
      </c>
      <c r="G614" s="185">
        <v>16706.84</v>
      </c>
      <c r="H614" s="185">
        <v>0</v>
      </c>
      <c r="I614" s="185">
        <v>0</v>
      </c>
      <c r="J614" s="185">
        <v>72627</v>
      </c>
      <c r="K614" s="185">
        <v>0</v>
      </c>
      <c r="L614" s="185">
        <v>0</v>
      </c>
      <c r="M614" s="185">
        <v>5.4199999999999998E-2</v>
      </c>
      <c r="N614" s="185">
        <v>0</v>
      </c>
      <c r="O614" s="185">
        <v>0</v>
      </c>
      <c r="Q614" s="185">
        <v>0</v>
      </c>
      <c r="R614" s="185">
        <v>0</v>
      </c>
      <c r="S614" s="185">
        <v>0</v>
      </c>
      <c r="U614" s="185">
        <v>0</v>
      </c>
      <c r="V614" s="185">
        <v>0</v>
      </c>
      <c r="W614" s="185">
        <v>0</v>
      </c>
      <c r="Y614" s="185">
        <v>0</v>
      </c>
      <c r="Z614" s="185">
        <v>119</v>
      </c>
      <c r="AA614" s="185" t="s">
        <v>1483</v>
      </c>
      <c r="AB614" s="185">
        <v>0</v>
      </c>
      <c r="AC614" s="185">
        <v>1</v>
      </c>
      <c r="AD614" s="185">
        <v>0</v>
      </c>
      <c r="AF614" s="185" t="s">
        <v>1485</v>
      </c>
      <c r="AG614" s="185">
        <v>29</v>
      </c>
      <c r="AH614" s="185">
        <v>0</v>
      </c>
      <c r="AI614" s="191">
        <v>10</v>
      </c>
      <c r="AJ614" s="185">
        <v>518</v>
      </c>
      <c r="AK614" s="185">
        <v>25</v>
      </c>
      <c r="AL614" s="185" t="s">
        <v>1485</v>
      </c>
      <c r="AM614" s="185">
        <v>0</v>
      </c>
      <c r="AN614" s="185">
        <v>0</v>
      </c>
      <c r="AO614" s="185">
        <v>2</v>
      </c>
      <c r="AP614" s="185">
        <v>1</v>
      </c>
      <c r="AQ614" s="185" t="str">
        <f t="shared" si="39"/>
        <v xml:space="preserve"> </v>
      </c>
      <c r="AR614" s="185" t="str">
        <f t="shared" si="40"/>
        <v xml:space="preserve"> </v>
      </c>
      <c r="AS614" s="185" t="str">
        <f t="shared" si="41"/>
        <v xml:space="preserve">29 M3 0 0 N1   </v>
      </c>
    </row>
    <row r="615" spans="1:45" hidden="1" outlineLevel="3" x14ac:dyDescent="0.25">
      <c r="A615" s="185">
        <v>1</v>
      </c>
      <c r="B615" s="185">
        <v>5300009741</v>
      </c>
      <c r="C615" s="185" t="s">
        <v>1499</v>
      </c>
      <c r="D615" s="185" t="s">
        <v>1635</v>
      </c>
      <c r="E615" s="185">
        <v>1305000</v>
      </c>
      <c r="F615" s="186">
        <v>1267344.26</v>
      </c>
      <c r="G615" s="185">
        <v>8423.67</v>
      </c>
      <c r="H615" s="185">
        <v>0</v>
      </c>
      <c r="I615" s="185">
        <v>0</v>
      </c>
      <c r="J615" s="185">
        <v>102527</v>
      </c>
      <c r="K615" s="185">
        <v>0</v>
      </c>
      <c r="L615" s="185">
        <v>0</v>
      </c>
      <c r="M615" s="185">
        <v>4.675E-2</v>
      </c>
      <c r="N615" s="185">
        <v>0</v>
      </c>
      <c r="O615" s="185">
        <v>0</v>
      </c>
      <c r="Q615" s="185">
        <v>0</v>
      </c>
      <c r="R615" s="185">
        <v>0</v>
      </c>
      <c r="S615" s="185">
        <v>0</v>
      </c>
      <c r="U615" s="185">
        <v>0</v>
      </c>
      <c r="V615" s="185">
        <v>0</v>
      </c>
      <c r="W615" s="185">
        <v>0</v>
      </c>
      <c r="Y615" s="185">
        <v>0</v>
      </c>
      <c r="Z615" s="185">
        <v>120</v>
      </c>
      <c r="AA615" s="185" t="s">
        <v>1483</v>
      </c>
      <c r="AB615" s="185">
        <v>0</v>
      </c>
      <c r="AC615" s="185">
        <v>1</v>
      </c>
      <c r="AD615" s="185">
        <v>0</v>
      </c>
      <c r="AF615" s="185" t="s">
        <v>1485</v>
      </c>
      <c r="AG615" s="185">
        <v>29</v>
      </c>
      <c r="AH615" s="185">
        <v>0</v>
      </c>
      <c r="AI615" s="191">
        <v>10</v>
      </c>
      <c r="AJ615" s="185">
        <v>516</v>
      </c>
      <c r="AK615" s="185">
        <v>27</v>
      </c>
      <c r="AL615" s="185" t="s">
        <v>1485</v>
      </c>
      <c r="AM615" s="185">
        <v>0</v>
      </c>
      <c r="AN615" s="185">
        <v>0</v>
      </c>
      <c r="AO615" s="185">
        <v>2</v>
      </c>
      <c r="AP615" s="185">
        <v>1</v>
      </c>
      <c r="AQ615" s="185" t="str">
        <f t="shared" si="39"/>
        <v xml:space="preserve"> </v>
      </c>
      <c r="AR615" s="185" t="str">
        <f t="shared" si="40"/>
        <v xml:space="preserve"> </v>
      </c>
      <c r="AS615" s="185" t="str">
        <f t="shared" si="41"/>
        <v xml:space="preserve">29 M3 0 0 N1   </v>
      </c>
    </row>
    <row r="616" spans="1:45" hidden="1" outlineLevel="3" x14ac:dyDescent="0.25">
      <c r="A616" s="185">
        <v>1</v>
      </c>
      <c r="B616" s="185">
        <v>5400008666</v>
      </c>
      <c r="C616" s="185" t="s">
        <v>1499</v>
      </c>
      <c r="D616" s="185" t="s">
        <v>1635</v>
      </c>
      <c r="E616" s="185">
        <v>594000</v>
      </c>
      <c r="F616" s="186">
        <v>587115.76</v>
      </c>
      <c r="G616" s="185">
        <v>4058.83</v>
      </c>
      <c r="H616" s="185">
        <v>0</v>
      </c>
      <c r="I616" s="185">
        <v>0</v>
      </c>
      <c r="J616" s="185">
        <v>102527</v>
      </c>
      <c r="K616" s="185">
        <v>0</v>
      </c>
      <c r="L616" s="185">
        <v>0</v>
      </c>
      <c r="M616" s="185">
        <v>5.3400000000000003E-2</v>
      </c>
      <c r="N616" s="185">
        <v>0</v>
      </c>
      <c r="O616" s="185">
        <v>0</v>
      </c>
      <c r="Q616" s="185">
        <v>0</v>
      </c>
      <c r="R616" s="185">
        <v>0</v>
      </c>
      <c r="S616" s="185">
        <v>0</v>
      </c>
      <c r="U616" s="185">
        <v>0</v>
      </c>
      <c r="V616" s="185">
        <v>0</v>
      </c>
      <c r="W616" s="185">
        <v>0</v>
      </c>
      <c r="Y616" s="185">
        <v>0.05</v>
      </c>
      <c r="Z616" s="185">
        <v>114</v>
      </c>
      <c r="AA616" s="185" t="s">
        <v>1483</v>
      </c>
      <c r="AB616" s="185">
        <v>0</v>
      </c>
      <c r="AC616" s="185">
        <v>1</v>
      </c>
      <c r="AD616" s="185">
        <v>0</v>
      </c>
      <c r="AF616" s="185" t="s">
        <v>1485</v>
      </c>
      <c r="AG616" s="185">
        <v>29</v>
      </c>
      <c r="AH616" s="185">
        <v>0</v>
      </c>
      <c r="AI616" s="191">
        <v>10</v>
      </c>
      <c r="AJ616" s="185">
        <v>516</v>
      </c>
      <c r="AK616" s="185">
        <v>27</v>
      </c>
      <c r="AL616" s="185" t="s">
        <v>1485</v>
      </c>
      <c r="AM616" s="185">
        <v>0</v>
      </c>
      <c r="AN616" s="185">
        <v>0</v>
      </c>
      <c r="AO616" s="185">
        <v>2</v>
      </c>
      <c r="AP616" s="185">
        <v>1</v>
      </c>
      <c r="AQ616" s="185" t="str">
        <f t="shared" si="39"/>
        <v xml:space="preserve"> </v>
      </c>
      <c r="AR616" s="185" t="str">
        <f t="shared" si="40"/>
        <v xml:space="preserve"> </v>
      </c>
      <c r="AS616" s="185" t="str">
        <f t="shared" si="41"/>
        <v xml:space="preserve">29 M3 0 0 N1   </v>
      </c>
    </row>
    <row r="617" spans="1:45" hidden="1" outlineLevel="3" x14ac:dyDescent="0.25">
      <c r="A617" s="185">
        <v>1</v>
      </c>
      <c r="B617" s="185">
        <v>5300009822</v>
      </c>
      <c r="C617" s="185" t="s">
        <v>1561</v>
      </c>
      <c r="D617" s="185" t="s">
        <v>1635</v>
      </c>
      <c r="E617" s="185">
        <v>3759000</v>
      </c>
      <c r="F617" s="186">
        <v>3702893.68</v>
      </c>
      <c r="G617" s="185">
        <v>21865</v>
      </c>
      <c r="H617" s="185">
        <v>0</v>
      </c>
      <c r="I617" s="185">
        <v>0</v>
      </c>
      <c r="J617" s="185">
        <v>121122</v>
      </c>
      <c r="K617" s="185">
        <v>0</v>
      </c>
      <c r="L617" s="185">
        <v>0</v>
      </c>
      <c r="M617" s="185">
        <v>4.9500000000000002E-2</v>
      </c>
      <c r="N617" s="185">
        <v>0</v>
      </c>
      <c r="O617" s="185">
        <v>0</v>
      </c>
      <c r="Q617" s="185">
        <v>0</v>
      </c>
      <c r="R617" s="185">
        <v>0</v>
      </c>
      <c r="S617" s="185">
        <v>0</v>
      </c>
      <c r="U617" s="185">
        <v>0</v>
      </c>
      <c r="V617" s="185">
        <v>0</v>
      </c>
      <c r="W617" s="185">
        <v>0</v>
      </c>
      <c r="Y617" s="185">
        <v>0</v>
      </c>
      <c r="Z617" s="185">
        <v>60</v>
      </c>
      <c r="AA617" s="185" t="s">
        <v>1483</v>
      </c>
      <c r="AB617" s="185">
        <v>0</v>
      </c>
      <c r="AC617" s="185">
        <v>1</v>
      </c>
      <c r="AD617" s="185">
        <v>0</v>
      </c>
      <c r="AF617" s="185" t="s">
        <v>1485</v>
      </c>
      <c r="AG617" s="185">
        <v>29</v>
      </c>
      <c r="AH617" s="185">
        <v>0</v>
      </c>
      <c r="AI617" s="191">
        <v>10</v>
      </c>
      <c r="AJ617" s="185">
        <v>518</v>
      </c>
      <c r="AK617" s="185">
        <v>25</v>
      </c>
      <c r="AL617" s="185" t="s">
        <v>1485</v>
      </c>
      <c r="AM617" s="185">
        <v>0</v>
      </c>
      <c r="AN617" s="185">
        <v>0</v>
      </c>
      <c r="AO617" s="185">
        <v>2</v>
      </c>
      <c r="AP617" s="185">
        <v>1</v>
      </c>
      <c r="AQ617" s="185" t="str">
        <f t="shared" si="39"/>
        <v xml:space="preserve"> </v>
      </c>
      <c r="AR617" s="185" t="str">
        <f t="shared" si="40"/>
        <v xml:space="preserve"> </v>
      </c>
      <c r="AS617" s="185" t="str">
        <f t="shared" si="41"/>
        <v xml:space="preserve">29 M3 0 0 N1   </v>
      </c>
    </row>
    <row r="618" spans="1:45" hidden="1" outlineLevel="3" x14ac:dyDescent="0.25">
      <c r="A618" s="185">
        <v>1</v>
      </c>
      <c r="B618" s="185">
        <v>5300009881</v>
      </c>
      <c r="C618" s="185" t="s">
        <v>1561</v>
      </c>
      <c r="D618" s="185" t="s">
        <v>1635</v>
      </c>
      <c r="E618" s="185">
        <v>527644</v>
      </c>
      <c r="F618" s="186">
        <v>516487.94</v>
      </c>
      <c r="G618" s="185">
        <v>3595.76</v>
      </c>
      <c r="H618" s="185">
        <v>0</v>
      </c>
      <c r="I618" s="185">
        <v>0</v>
      </c>
      <c r="J618" s="185">
        <v>112822</v>
      </c>
      <c r="K618" s="185">
        <v>0</v>
      </c>
      <c r="L618" s="185">
        <v>0</v>
      </c>
      <c r="M618" s="185">
        <v>5.3100000000000001E-2</v>
      </c>
      <c r="N618" s="185">
        <v>0</v>
      </c>
      <c r="O618" s="185">
        <v>0</v>
      </c>
      <c r="Q618" s="185">
        <v>0</v>
      </c>
      <c r="R618" s="185">
        <v>0</v>
      </c>
      <c r="S618" s="185">
        <v>0</v>
      </c>
      <c r="U618" s="185">
        <v>0</v>
      </c>
      <c r="V618" s="185">
        <v>0</v>
      </c>
      <c r="W618" s="185">
        <v>0</v>
      </c>
      <c r="Y618" s="185">
        <v>0</v>
      </c>
      <c r="Z618" s="185">
        <v>60</v>
      </c>
      <c r="AA618" s="185" t="s">
        <v>1483</v>
      </c>
      <c r="AB618" s="185">
        <v>0</v>
      </c>
      <c r="AC618" s="185">
        <v>1</v>
      </c>
      <c r="AD618" s="185">
        <v>0</v>
      </c>
      <c r="AF618" s="185" t="s">
        <v>1485</v>
      </c>
      <c r="AG618" s="185">
        <v>29</v>
      </c>
      <c r="AH618" s="185">
        <v>0</v>
      </c>
      <c r="AI618" s="191">
        <v>10</v>
      </c>
      <c r="AJ618" s="185">
        <v>516</v>
      </c>
      <c r="AK618" s="185">
        <v>28</v>
      </c>
      <c r="AL618" s="185" t="s">
        <v>1485</v>
      </c>
      <c r="AM618" s="185">
        <v>0</v>
      </c>
      <c r="AN618" s="185">
        <v>0</v>
      </c>
      <c r="AO618" s="185">
        <v>2</v>
      </c>
      <c r="AP618" s="185">
        <v>1</v>
      </c>
      <c r="AQ618" s="185" t="str">
        <f t="shared" si="39"/>
        <v xml:space="preserve"> </v>
      </c>
      <c r="AR618" s="185" t="str">
        <f t="shared" si="40"/>
        <v xml:space="preserve"> </v>
      </c>
      <c r="AS618" s="185" t="str">
        <f t="shared" si="41"/>
        <v xml:space="preserve">29 M3 0 0 N1   </v>
      </c>
    </row>
    <row r="619" spans="1:45" hidden="1" outlineLevel="3" x14ac:dyDescent="0.25">
      <c r="A619" s="185">
        <v>1</v>
      </c>
      <c r="B619" s="185">
        <v>5300009903</v>
      </c>
      <c r="C619" s="185" t="s">
        <v>1561</v>
      </c>
      <c r="D619" s="185" t="s">
        <v>1635</v>
      </c>
      <c r="E619" s="185">
        <v>137000</v>
      </c>
      <c r="F619" s="186">
        <v>132299.92000000001</v>
      </c>
      <c r="G619" s="185">
        <v>1084.93</v>
      </c>
      <c r="H619" s="185">
        <v>0</v>
      </c>
      <c r="I619" s="185">
        <v>0</v>
      </c>
      <c r="J619" s="185">
        <v>122722</v>
      </c>
      <c r="K619" s="185">
        <v>0</v>
      </c>
      <c r="L619" s="185">
        <v>0</v>
      </c>
      <c r="M619" s="185">
        <v>4.9500000000000002E-2</v>
      </c>
      <c r="N619" s="185">
        <v>0</v>
      </c>
      <c r="O619" s="185">
        <v>0</v>
      </c>
      <c r="Q619" s="185">
        <v>0</v>
      </c>
      <c r="R619" s="185">
        <v>0</v>
      </c>
      <c r="S619" s="185">
        <v>0</v>
      </c>
      <c r="U619" s="185">
        <v>0</v>
      </c>
      <c r="V619" s="185">
        <v>0</v>
      </c>
      <c r="W619" s="185">
        <v>0</v>
      </c>
      <c r="Y619" s="185">
        <v>0</v>
      </c>
      <c r="Z619" s="185">
        <v>60</v>
      </c>
      <c r="AA619" s="185" t="s">
        <v>1483</v>
      </c>
      <c r="AB619" s="185">
        <v>0</v>
      </c>
      <c r="AC619" s="185">
        <v>1</v>
      </c>
      <c r="AD619" s="185">
        <v>0</v>
      </c>
      <c r="AF619" s="185" t="s">
        <v>1485</v>
      </c>
      <c r="AG619" s="185">
        <v>29</v>
      </c>
      <c r="AH619" s="185">
        <v>0</v>
      </c>
      <c r="AI619" s="191">
        <v>10</v>
      </c>
      <c r="AJ619" s="185">
        <v>515</v>
      </c>
      <c r="AK619" s="185">
        <v>25</v>
      </c>
      <c r="AL619" s="185" t="s">
        <v>1485</v>
      </c>
      <c r="AM619" s="185">
        <v>0</v>
      </c>
      <c r="AN619" s="185">
        <v>0</v>
      </c>
      <c r="AO619" s="185">
        <v>2</v>
      </c>
      <c r="AP619" s="185">
        <v>1</v>
      </c>
      <c r="AQ619" s="185" t="str">
        <f t="shared" si="39"/>
        <v xml:space="preserve"> </v>
      </c>
      <c r="AR619" s="185" t="str">
        <f t="shared" si="40"/>
        <v xml:space="preserve"> </v>
      </c>
      <c r="AS619" s="185" t="str">
        <f t="shared" si="41"/>
        <v xml:space="preserve">29 M3 0 0 N1   </v>
      </c>
    </row>
    <row r="620" spans="1:45" hidden="1" outlineLevel="3" x14ac:dyDescent="0.25">
      <c r="A620" s="185">
        <v>1</v>
      </c>
      <c r="B620" s="185">
        <v>5300009946</v>
      </c>
      <c r="C620" s="185" t="s">
        <v>1562</v>
      </c>
      <c r="D620" s="185" t="s">
        <v>1635</v>
      </c>
      <c r="E620" s="185">
        <v>1319300</v>
      </c>
      <c r="F620" s="186">
        <v>1293950.1000000001</v>
      </c>
      <c r="G620" s="185">
        <v>13908</v>
      </c>
      <c r="H620" s="185">
        <v>0</v>
      </c>
      <c r="I620" s="185">
        <v>0</v>
      </c>
      <c r="J620" s="185">
        <v>11123</v>
      </c>
      <c r="K620" s="185">
        <v>0</v>
      </c>
      <c r="L620" s="185">
        <v>0</v>
      </c>
      <c r="M620" s="185">
        <v>5.1999999999999998E-2</v>
      </c>
      <c r="N620" s="185">
        <v>0</v>
      </c>
      <c r="O620" s="185">
        <v>0</v>
      </c>
      <c r="Q620" s="185">
        <v>0</v>
      </c>
      <c r="R620" s="185">
        <v>0</v>
      </c>
      <c r="S620" s="185">
        <v>0</v>
      </c>
      <c r="U620" s="185">
        <v>0</v>
      </c>
      <c r="V620" s="185">
        <v>0</v>
      </c>
      <c r="W620" s="185">
        <v>0</v>
      </c>
      <c r="Y620" s="185">
        <v>0</v>
      </c>
      <c r="Z620" s="185">
        <v>60</v>
      </c>
      <c r="AA620" s="185" t="s">
        <v>1483</v>
      </c>
      <c r="AB620" s="185">
        <v>0</v>
      </c>
      <c r="AC620" s="185">
        <v>1</v>
      </c>
      <c r="AD620" s="185">
        <v>0</v>
      </c>
      <c r="AF620" s="185" t="s">
        <v>1485</v>
      </c>
      <c r="AG620" s="185">
        <v>29</v>
      </c>
      <c r="AH620" s="185">
        <v>0</v>
      </c>
      <c r="AI620" s="191">
        <v>10</v>
      </c>
      <c r="AJ620" s="185">
        <v>515</v>
      </c>
      <c r="AK620" s="185">
        <v>25</v>
      </c>
      <c r="AL620" s="185" t="s">
        <v>1485</v>
      </c>
      <c r="AM620" s="185">
        <v>0</v>
      </c>
      <c r="AN620" s="185">
        <v>0</v>
      </c>
      <c r="AO620" s="185">
        <v>2</v>
      </c>
      <c r="AP620" s="185">
        <v>1</v>
      </c>
      <c r="AQ620" s="185" t="str">
        <f t="shared" si="39"/>
        <v xml:space="preserve"> </v>
      </c>
      <c r="AR620" s="185" t="str">
        <f t="shared" si="40"/>
        <v xml:space="preserve"> </v>
      </c>
      <c r="AS620" s="185" t="str">
        <f t="shared" si="41"/>
        <v xml:space="preserve">29 M3 0 0 N1   </v>
      </c>
    </row>
    <row r="621" spans="1:45" hidden="1" outlineLevel="3" x14ac:dyDescent="0.25">
      <c r="A621" s="185">
        <v>1</v>
      </c>
      <c r="B621" s="185">
        <v>5300009962</v>
      </c>
      <c r="C621" s="185" t="s">
        <v>1561</v>
      </c>
      <c r="D621" s="185" t="s">
        <v>1635</v>
      </c>
      <c r="E621" s="185">
        <v>75000</v>
      </c>
      <c r="F621" s="186">
        <v>65965.66</v>
      </c>
      <c r="G621" s="185">
        <v>1414.55</v>
      </c>
      <c r="H621" s="185">
        <v>0</v>
      </c>
      <c r="I621" s="185">
        <v>0</v>
      </c>
      <c r="J621" s="185">
        <v>10523</v>
      </c>
      <c r="K621" s="185">
        <v>0</v>
      </c>
      <c r="L621" s="185">
        <v>0</v>
      </c>
      <c r="M621" s="185">
        <v>4.9099999999999998E-2</v>
      </c>
      <c r="N621" s="185">
        <v>0</v>
      </c>
      <c r="O621" s="185">
        <v>0</v>
      </c>
      <c r="Q621" s="185">
        <v>0</v>
      </c>
      <c r="R621" s="185">
        <v>0</v>
      </c>
      <c r="S621" s="185">
        <v>0</v>
      </c>
      <c r="U621" s="185">
        <v>0</v>
      </c>
      <c r="V621" s="185">
        <v>0</v>
      </c>
      <c r="W621" s="185">
        <v>0</v>
      </c>
      <c r="Y621" s="185">
        <v>0</v>
      </c>
      <c r="Z621" s="185">
        <v>60</v>
      </c>
      <c r="AA621" s="185" t="s">
        <v>1483</v>
      </c>
      <c r="AB621" s="185">
        <v>0</v>
      </c>
      <c r="AC621" s="185">
        <v>1</v>
      </c>
      <c r="AD621" s="185">
        <v>0</v>
      </c>
      <c r="AF621" s="185" t="s">
        <v>1485</v>
      </c>
      <c r="AG621" s="185">
        <v>29</v>
      </c>
      <c r="AH621" s="185">
        <v>0</v>
      </c>
      <c r="AI621" s="191">
        <v>10</v>
      </c>
      <c r="AJ621" s="185">
        <v>515</v>
      </c>
      <c r="AK621" s="185">
        <v>15</v>
      </c>
      <c r="AL621" s="185" t="s">
        <v>1485</v>
      </c>
      <c r="AM621" s="185">
        <v>0</v>
      </c>
      <c r="AN621" s="185">
        <v>0</v>
      </c>
      <c r="AO621" s="185">
        <v>2</v>
      </c>
      <c r="AP621" s="185">
        <v>1</v>
      </c>
      <c r="AQ621" s="185" t="str">
        <f t="shared" si="39"/>
        <v xml:space="preserve"> </v>
      </c>
      <c r="AR621" s="185" t="str">
        <f t="shared" si="40"/>
        <v xml:space="preserve"> </v>
      </c>
      <c r="AS621" s="185" t="str">
        <f t="shared" si="41"/>
        <v xml:space="preserve">29 M3 0 0 N1   </v>
      </c>
    </row>
    <row r="622" spans="1:45" hidden="1" outlineLevel="3" x14ac:dyDescent="0.25">
      <c r="A622" s="185">
        <v>1</v>
      </c>
      <c r="B622" s="185">
        <v>5300009970</v>
      </c>
      <c r="C622" s="185" t="s">
        <v>1499</v>
      </c>
      <c r="D622" s="185" t="s">
        <v>1635</v>
      </c>
      <c r="E622" s="185">
        <v>1250000</v>
      </c>
      <c r="F622" s="186">
        <v>1226357.74</v>
      </c>
      <c r="G622" s="185">
        <v>8539.65</v>
      </c>
      <c r="H622" s="185">
        <v>0</v>
      </c>
      <c r="I622" s="185">
        <v>0</v>
      </c>
      <c r="J622" s="185">
        <v>12223</v>
      </c>
      <c r="K622" s="185">
        <v>0</v>
      </c>
      <c r="L622" s="185">
        <v>0</v>
      </c>
      <c r="M622" s="185">
        <v>5.3400000000000003E-2</v>
      </c>
      <c r="N622" s="185">
        <v>0</v>
      </c>
      <c r="O622" s="185">
        <v>0</v>
      </c>
      <c r="Q622" s="185">
        <v>0</v>
      </c>
      <c r="R622" s="185">
        <v>0</v>
      </c>
      <c r="S622" s="185">
        <v>0</v>
      </c>
      <c r="U622" s="185">
        <v>0</v>
      </c>
      <c r="V622" s="185">
        <v>0</v>
      </c>
      <c r="W622" s="185">
        <v>0</v>
      </c>
      <c r="Y622" s="185">
        <v>0</v>
      </c>
      <c r="Z622" s="185">
        <v>60</v>
      </c>
      <c r="AA622" s="185" t="s">
        <v>1483</v>
      </c>
      <c r="AB622" s="185">
        <v>0</v>
      </c>
      <c r="AC622" s="185">
        <v>1</v>
      </c>
      <c r="AD622" s="185">
        <v>0</v>
      </c>
      <c r="AF622" s="185" t="s">
        <v>1485</v>
      </c>
      <c r="AG622" s="185">
        <v>29</v>
      </c>
      <c r="AH622" s="185">
        <v>0</v>
      </c>
      <c r="AI622" s="191">
        <v>10</v>
      </c>
      <c r="AJ622" s="185">
        <v>515</v>
      </c>
      <c r="AK622" s="185">
        <v>26</v>
      </c>
      <c r="AL622" s="185" t="s">
        <v>1485</v>
      </c>
      <c r="AM622" s="185">
        <v>0</v>
      </c>
      <c r="AN622" s="185">
        <v>0</v>
      </c>
      <c r="AO622" s="185">
        <v>2</v>
      </c>
      <c r="AP622" s="185">
        <v>1</v>
      </c>
      <c r="AQ622" s="185" t="str">
        <f t="shared" si="39"/>
        <v xml:space="preserve"> </v>
      </c>
      <c r="AR622" s="185" t="str">
        <f t="shared" si="40"/>
        <v xml:space="preserve"> </v>
      </c>
      <c r="AS622" s="185" t="str">
        <f t="shared" si="41"/>
        <v xml:space="preserve">29 M3 0 0 N1   </v>
      </c>
    </row>
    <row r="623" spans="1:45" hidden="1" outlineLevel="3" x14ac:dyDescent="0.25">
      <c r="A623" s="185">
        <v>1</v>
      </c>
      <c r="B623" s="185">
        <v>5300010006</v>
      </c>
      <c r="C623" s="185" t="s">
        <v>1499</v>
      </c>
      <c r="D623" s="185" t="s">
        <v>1635</v>
      </c>
      <c r="E623" s="185">
        <v>575273</v>
      </c>
      <c r="F623" s="186">
        <v>568245.18000000005</v>
      </c>
      <c r="G623" s="185">
        <v>3529.24</v>
      </c>
      <c r="H623" s="185">
        <v>0</v>
      </c>
      <c r="I623" s="185">
        <v>0</v>
      </c>
      <c r="J623" s="185">
        <v>12223</v>
      </c>
      <c r="K623" s="185">
        <v>0</v>
      </c>
      <c r="L623" s="185">
        <v>0</v>
      </c>
      <c r="M623" s="185">
        <v>5.4899999999999997E-2</v>
      </c>
      <c r="N623" s="185">
        <v>0</v>
      </c>
      <c r="O623" s="185">
        <v>0</v>
      </c>
      <c r="Q623" s="185">
        <v>0</v>
      </c>
      <c r="R623" s="185">
        <v>0</v>
      </c>
      <c r="S623" s="185">
        <v>0</v>
      </c>
      <c r="U623" s="185">
        <v>0</v>
      </c>
      <c r="V623" s="185">
        <v>0</v>
      </c>
      <c r="W623" s="185">
        <v>0</v>
      </c>
      <c r="Y623" s="185">
        <v>0</v>
      </c>
      <c r="Z623" s="185">
        <v>60</v>
      </c>
      <c r="AA623" s="185" t="s">
        <v>1483</v>
      </c>
      <c r="AB623" s="185">
        <v>0</v>
      </c>
      <c r="AC623" s="185">
        <v>1</v>
      </c>
      <c r="AD623" s="185">
        <v>0</v>
      </c>
      <c r="AF623" s="185" t="s">
        <v>1485</v>
      </c>
      <c r="AG623" s="185">
        <v>29</v>
      </c>
      <c r="AH623" s="185">
        <v>0</v>
      </c>
      <c r="AI623" s="191">
        <v>10</v>
      </c>
      <c r="AJ623" s="185">
        <v>515</v>
      </c>
      <c r="AK623" s="185">
        <v>26</v>
      </c>
      <c r="AL623" s="185" t="s">
        <v>1485</v>
      </c>
      <c r="AM623" s="185">
        <v>0</v>
      </c>
      <c r="AN623" s="185">
        <v>0</v>
      </c>
      <c r="AO623" s="185">
        <v>2</v>
      </c>
      <c r="AP623" s="185">
        <v>1</v>
      </c>
      <c r="AQ623" s="185" t="str">
        <f t="shared" si="39"/>
        <v xml:space="preserve"> </v>
      </c>
      <c r="AR623" s="185" t="str">
        <f t="shared" si="40"/>
        <v xml:space="preserve"> </v>
      </c>
      <c r="AS623" s="185" t="str">
        <f t="shared" si="41"/>
        <v xml:space="preserve">29 M3 0 0 N1   </v>
      </c>
    </row>
    <row r="624" spans="1:45" hidden="1" outlineLevel="3" x14ac:dyDescent="0.25">
      <c r="A624" s="185">
        <v>1</v>
      </c>
      <c r="B624" s="185">
        <v>5300010073</v>
      </c>
      <c r="C624" s="185" t="s">
        <v>1502</v>
      </c>
      <c r="D624" s="185" t="s">
        <v>1635</v>
      </c>
      <c r="E624" s="185">
        <v>950000</v>
      </c>
      <c r="F624" s="186">
        <v>929599.73</v>
      </c>
      <c r="G624" s="185">
        <v>6269.58</v>
      </c>
      <c r="H624" s="185">
        <v>0</v>
      </c>
      <c r="I624" s="185">
        <v>0</v>
      </c>
      <c r="J624" s="185">
        <v>13123</v>
      </c>
      <c r="K624" s="185">
        <v>0</v>
      </c>
      <c r="L624" s="185">
        <v>0</v>
      </c>
      <c r="M624" s="185">
        <v>0.05</v>
      </c>
      <c r="N624" s="185">
        <v>0</v>
      </c>
      <c r="O624" s="185">
        <v>0</v>
      </c>
      <c r="Q624" s="185">
        <v>0</v>
      </c>
      <c r="R624" s="185">
        <v>0</v>
      </c>
      <c r="S624" s="185">
        <v>0</v>
      </c>
      <c r="U624" s="185">
        <v>0</v>
      </c>
      <c r="V624" s="185">
        <v>0</v>
      </c>
      <c r="W624" s="185">
        <v>0</v>
      </c>
      <c r="Y624" s="185">
        <v>0</v>
      </c>
      <c r="Z624" s="185">
        <v>60</v>
      </c>
      <c r="AA624" s="185" t="s">
        <v>1483</v>
      </c>
      <c r="AB624" s="185">
        <v>0</v>
      </c>
      <c r="AC624" s="185">
        <v>1</v>
      </c>
      <c r="AD624" s="185">
        <v>0</v>
      </c>
      <c r="AF624" s="185" t="s">
        <v>1485</v>
      </c>
      <c r="AG624" s="185">
        <v>29</v>
      </c>
      <c r="AH624" s="185">
        <v>0</v>
      </c>
      <c r="AI624" s="191">
        <v>10</v>
      </c>
      <c r="AJ624" s="185">
        <v>518</v>
      </c>
      <c r="AK624" s="185">
        <v>28</v>
      </c>
      <c r="AL624" s="185" t="s">
        <v>1485</v>
      </c>
      <c r="AM624" s="185">
        <v>0</v>
      </c>
      <c r="AN624" s="185">
        <v>0</v>
      </c>
      <c r="AO624" s="185">
        <v>2</v>
      </c>
      <c r="AP624" s="185">
        <v>1</v>
      </c>
      <c r="AQ624" s="185" t="str">
        <f t="shared" si="39"/>
        <v xml:space="preserve"> </v>
      </c>
      <c r="AR624" s="185" t="str">
        <f t="shared" si="40"/>
        <v xml:space="preserve"> </v>
      </c>
      <c r="AS624" s="185" t="str">
        <f t="shared" si="41"/>
        <v xml:space="preserve">29 M3 0 0 N1   </v>
      </c>
    </row>
    <row r="625" spans="1:45" hidden="1" outlineLevel="3" x14ac:dyDescent="0.25">
      <c r="A625" s="185">
        <v>1</v>
      </c>
      <c r="B625" s="185">
        <v>5300010170</v>
      </c>
      <c r="C625" s="185" t="s">
        <v>1502</v>
      </c>
      <c r="D625" s="185" t="s">
        <v>1635</v>
      </c>
      <c r="E625" s="185">
        <v>843750</v>
      </c>
      <c r="F625" s="186">
        <v>833467.4</v>
      </c>
      <c r="G625" s="185">
        <v>5625.16</v>
      </c>
      <c r="H625" s="185">
        <v>0</v>
      </c>
      <c r="I625" s="185">
        <v>0</v>
      </c>
      <c r="J625" s="185">
        <v>33023</v>
      </c>
      <c r="K625" s="185">
        <v>0</v>
      </c>
      <c r="L625" s="185">
        <v>0</v>
      </c>
      <c r="M625" s="185">
        <v>0.05</v>
      </c>
      <c r="N625" s="185">
        <v>0</v>
      </c>
      <c r="O625" s="185">
        <v>0</v>
      </c>
      <c r="Q625" s="185">
        <v>0</v>
      </c>
      <c r="R625" s="185">
        <v>0</v>
      </c>
      <c r="S625" s="185">
        <v>0</v>
      </c>
      <c r="U625" s="185">
        <v>0</v>
      </c>
      <c r="V625" s="185">
        <v>0</v>
      </c>
      <c r="W625" s="185">
        <v>0</v>
      </c>
      <c r="Y625" s="185">
        <v>0</v>
      </c>
      <c r="Z625" s="185">
        <v>60</v>
      </c>
      <c r="AA625" s="185" t="s">
        <v>1483</v>
      </c>
      <c r="AB625" s="185">
        <v>0</v>
      </c>
      <c r="AC625" s="185">
        <v>1</v>
      </c>
      <c r="AD625" s="185">
        <v>0</v>
      </c>
      <c r="AF625" s="185" t="s">
        <v>1485</v>
      </c>
      <c r="AG625" s="185">
        <v>29</v>
      </c>
      <c r="AH625" s="185">
        <v>0</v>
      </c>
      <c r="AI625" s="191">
        <v>10</v>
      </c>
      <c r="AJ625" s="185">
        <v>518</v>
      </c>
      <c r="AK625" s="185">
        <v>25</v>
      </c>
      <c r="AL625" s="185" t="s">
        <v>1485</v>
      </c>
      <c r="AM625" s="185">
        <v>0</v>
      </c>
      <c r="AN625" s="185">
        <v>0</v>
      </c>
      <c r="AO625" s="185">
        <v>2</v>
      </c>
      <c r="AP625" s="185">
        <v>1</v>
      </c>
      <c r="AQ625" s="185" t="str">
        <f t="shared" si="39"/>
        <v xml:space="preserve"> </v>
      </c>
      <c r="AR625" s="185" t="str">
        <f t="shared" si="40"/>
        <v xml:space="preserve"> </v>
      </c>
      <c r="AS625" s="185" t="str">
        <f t="shared" si="41"/>
        <v xml:space="preserve">29 M3 0 0 N1   </v>
      </c>
    </row>
    <row r="626" spans="1:45" hidden="1" outlineLevel="3" x14ac:dyDescent="0.25">
      <c r="A626" s="185">
        <v>1</v>
      </c>
      <c r="B626" s="185">
        <v>5300004651</v>
      </c>
      <c r="C626" s="185" t="s">
        <v>1559</v>
      </c>
      <c r="D626" s="185" t="s">
        <v>1635</v>
      </c>
      <c r="E626" s="185">
        <v>311579.65999999997</v>
      </c>
      <c r="F626" s="186">
        <v>-292058.53999999998</v>
      </c>
      <c r="G626" s="185">
        <v>5195.37</v>
      </c>
      <c r="H626" s="185">
        <v>0</v>
      </c>
      <c r="I626" s="185">
        <v>0</v>
      </c>
      <c r="J626" s="185">
        <v>32523</v>
      </c>
      <c r="K626" s="185">
        <v>0</v>
      </c>
      <c r="L626" s="185">
        <v>0</v>
      </c>
      <c r="M626" s="185">
        <v>0.05</v>
      </c>
      <c r="N626" s="185">
        <v>0</v>
      </c>
      <c r="O626" s="185">
        <v>0</v>
      </c>
      <c r="Q626" s="185">
        <v>0</v>
      </c>
      <c r="R626" s="185">
        <v>0</v>
      </c>
      <c r="S626" s="185">
        <v>0</v>
      </c>
      <c r="U626" s="185">
        <v>0</v>
      </c>
      <c r="V626" s="185">
        <v>0</v>
      </c>
      <c r="W626" s="185">
        <v>0</v>
      </c>
      <c r="Y626" s="185">
        <v>0</v>
      </c>
      <c r="Z626" s="185">
        <v>60</v>
      </c>
      <c r="AA626" s="185" t="s">
        <v>1483</v>
      </c>
      <c r="AB626" s="185">
        <v>0</v>
      </c>
      <c r="AC626" s="185">
        <v>1</v>
      </c>
      <c r="AD626" s="185">
        <v>0</v>
      </c>
      <c r="AE626" s="185" t="s">
        <v>1484</v>
      </c>
      <c r="AF626" s="185" t="s">
        <v>1485</v>
      </c>
      <c r="AG626" s="185">
        <v>29</v>
      </c>
      <c r="AH626" s="185">
        <v>0</v>
      </c>
      <c r="AI626" s="191">
        <v>10</v>
      </c>
      <c r="AJ626" s="185">
        <v>515</v>
      </c>
      <c r="AK626" s="185">
        <v>28</v>
      </c>
      <c r="AL626" s="185" t="s">
        <v>1485</v>
      </c>
      <c r="AM626" s="185">
        <v>0.95</v>
      </c>
      <c r="AN626" s="185">
        <v>0.95000000650554495</v>
      </c>
      <c r="AO626" s="185">
        <v>2</v>
      </c>
      <c r="AP626" s="185">
        <v>1</v>
      </c>
      <c r="AQ626" s="185" t="str">
        <f t="shared" si="39"/>
        <v xml:space="preserve"> </v>
      </c>
      <c r="AR626" s="185" t="str">
        <f t="shared" si="40"/>
        <v xml:space="preserve"> </v>
      </c>
      <c r="AS626" s="185" t="str">
        <f t="shared" si="41"/>
        <v xml:space="preserve">29 M3 0 0 N1   </v>
      </c>
    </row>
    <row r="627" spans="1:45" hidden="1" outlineLevel="3" x14ac:dyDescent="0.25">
      <c r="A627" s="185">
        <v>1</v>
      </c>
      <c r="B627" s="185">
        <v>5300010464</v>
      </c>
      <c r="C627" s="185" t="s">
        <v>1502</v>
      </c>
      <c r="D627" s="185" t="s">
        <v>1635</v>
      </c>
      <c r="E627" s="185">
        <v>2322548</v>
      </c>
      <c r="F627" s="186">
        <v>2304881.6800000002</v>
      </c>
      <c r="G627" s="185">
        <v>15422.25</v>
      </c>
      <c r="H627" s="185">
        <v>0</v>
      </c>
      <c r="I627" s="185">
        <v>0</v>
      </c>
      <c r="J627" s="185">
        <v>62021</v>
      </c>
      <c r="K627" s="185">
        <v>0</v>
      </c>
      <c r="L627" s="185">
        <v>0</v>
      </c>
      <c r="M627" s="185">
        <v>0.05</v>
      </c>
      <c r="N627" s="185">
        <v>0</v>
      </c>
      <c r="O627" s="185">
        <v>0</v>
      </c>
      <c r="Q627" s="185">
        <v>0</v>
      </c>
      <c r="R627" s="185">
        <v>0</v>
      </c>
      <c r="S627" s="185">
        <v>0</v>
      </c>
      <c r="U627" s="185">
        <v>0</v>
      </c>
      <c r="V627" s="185">
        <v>0</v>
      </c>
      <c r="W627" s="185">
        <v>0</v>
      </c>
      <c r="Y627" s="185">
        <v>0</v>
      </c>
      <c r="Z627" s="185">
        <v>36</v>
      </c>
      <c r="AA627" s="185" t="s">
        <v>1483</v>
      </c>
      <c r="AB627" s="185">
        <v>0</v>
      </c>
      <c r="AC627" s="185">
        <v>1</v>
      </c>
      <c r="AD627" s="185">
        <v>0</v>
      </c>
      <c r="AF627" s="185" t="s">
        <v>1485</v>
      </c>
      <c r="AG627" s="185">
        <v>29</v>
      </c>
      <c r="AH627" s="185">
        <v>0</v>
      </c>
      <c r="AI627" s="191">
        <v>10</v>
      </c>
      <c r="AJ627" s="185">
        <v>518</v>
      </c>
      <c r="AK627" s="185">
        <v>28</v>
      </c>
      <c r="AL627" s="185" t="s">
        <v>1485</v>
      </c>
      <c r="AM627" s="185">
        <v>0</v>
      </c>
      <c r="AN627" s="185">
        <v>0</v>
      </c>
      <c r="AO627" s="185">
        <v>2</v>
      </c>
      <c r="AP627" s="185">
        <v>1</v>
      </c>
      <c r="AQ627" s="185" t="str">
        <f t="shared" si="39"/>
        <v xml:space="preserve"> </v>
      </c>
      <c r="AR627" s="185" t="str">
        <f t="shared" si="40"/>
        <v xml:space="preserve"> </v>
      </c>
      <c r="AS627" s="185" t="str">
        <f t="shared" si="41"/>
        <v xml:space="preserve">29 M3 0 0 N1   </v>
      </c>
    </row>
    <row r="628" spans="1:45" hidden="1" outlineLevel="3" x14ac:dyDescent="0.25">
      <c r="A628" s="185">
        <v>1</v>
      </c>
      <c r="B628" s="185">
        <v>5300010472</v>
      </c>
      <c r="C628" s="185" t="s">
        <v>1502</v>
      </c>
      <c r="D628" s="185" t="s">
        <v>1635</v>
      </c>
      <c r="E628" s="185">
        <v>480000</v>
      </c>
      <c r="F628" s="186">
        <v>476362.13</v>
      </c>
      <c r="G628" s="185">
        <v>3814.49</v>
      </c>
      <c r="H628" s="185">
        <v>0</v>
      </c>
      <c r="I628" s="185">
        <v>0</v>
      </c>
      <c r="J628" s="185">
        <v>70923</v>
      </c>
      <c r="K628" s="185">
        <v>0</v>
      </c>
      <c r="L628" s="185">
        <v>0</v>
      </c>
      <c r="M628" s="185">
        <v>0.05</v>
      </c>
      <c r="N628" s="185">
        <v>0</v>
      </c>
      <c r="O628" s="185">
        <v>0</v>
      </c>
      <c r="Q628" s="185">
        <v>0</v>
      </c>
      <c r="R628" s="185">
        <v>0</v>
      </c>
      <c r="S628" s="185">
        <v>0</v>
      </c>
      <c r="U628" s="185">
        <v>0</v>
      </c>
      <c r="V628" s="185">
        <v>0</v>
      </c>
      <c r="W628" s="185">
        <v>0</v>
      </c>
      <c r="Y628" s="185">
        <v>0</v>
      </c>
      <c r="Z628" s="185">
        <v>60</v>
      </c>
      <c r="AA628" s="185" t="s">
        <v>1483</v>
      </c>
      <c r="AB628" s="185">
        <v>0</v>
      </c>
      <c r="AC628" s="185">
        <v>1</v>
      </c>
      <c r="AD628" s="185">
        <v>0</v>
      </c>
      <c r="AF628" s="185" t="s">
        <v>1485</v>
      </c>
      <c r="AG628" s="185">
        <v>29</v>
      </c>
      <c r="AH628" s="185">
        <v>0</v>
      </c>
      <c r="AI628" s="191">
        <v>10</v>
      </c>
      <c r="AJ628" s="185">
        <v>516</v>
      </c>
      <c r="AK628" s="185">
        <v>26</v>
      </c>
      <c r="AL628" s="185" t="s">
        <v>1485</v>
      </c>
      <c r="AM628" s="185">
        <v>0</v>
      </c>
      <c r="AN628" s="185">
        <v>0</v>
      </c>
      <c r="AO628" s="185">
        <v>2</v>
      </c>
      <c r="AP628" s="185">
        <v>1</v>
      </c>
      <c r="AQ628" s="185" t="str">
        <f t="shared" si="39"/>
        <v xml:space="preserve"> </v>
      </c>
      <c r="AR628" s="185" t="str">
        <f t="shared" si="40"/>
        <v xml:space="preserve"> </v>
      </c>
      <c r="AS628" s="185" t="str">
        <f t="shared" si="41"/>
        <v xml:space="preserve">29 M3 0 0 N1   </v>
      </c>
    </row>
    <row r="629" spans="1:45" hidden="1" outlineLevel="3" x14ac:dyDescent="0.25">
      <c r="A629" s="185">
        <v>1</v>
      </c>
      <c r="B629" s="185">
        <v>5300010499</v>
      </c>
      <c r="C629" s="185" t="s">
        <v>1561</v>
      </c>
      <c r="D629" s="185" t="s">
        <v>1635</v>
      </c>
      <c r="E629" s="185">
        <v>380000</v>
      </c>
      <c r="F629" s="186">
        <v>377749.13</v>
      </c>
      <c r="G629" s="185">
        <v>2631.53</v>
      </c>
      <c r="H629" s="185">
        <v>0</v>
      </c>
      <c r="I629" s="185">
        <v>0</v>
      </c>
      <c r="J629" s="185">
        <v>71023</v>
      </c>
      <c r="K629" s="185">
        <v>0</v>
      </c>
      <c r="L629" s="185">
        <v>0</v>
      </c>
      <c r="M629" s="185">
        <v>5.5E-2</v>
      </c>
      <c r="N629" s="185">
        <v>0</v>
      </c>
      <c r="O629" s="185">
        <v>0</v>
      </c>
      <c r="Q629" s="185">
        <v>0</v>
      </c>
      <c r="R629" s="185">
        <v>0</v>
      </c>
      <c r="S629" s="185">
        <v>0</v>
      </c>
      <c r="U629" s="185">
        <v>0</v>
      </c>
      <c r="V629" s="185">
        <v>0</v>
      </c>
      <c r="W629" s="185">
        <v>0</v>
      </c>
      <c r="Y629" s="185">
        <v>0</v>
      </c>
      <c r="Z629" s="185">
        <v>60</v>
      </c>
      <c r="AA629" s="185" t="s">
        <v>1483</v>
      </c>
      <c r="AB629" s="185">
        <v>0</v>
      </c>
      <c r="AC629" s="185">
        <v>1</v>
      </c>
      <c r="AD629" s="185">
        <v>0</v>
      </c>
      <c r="AF629" s="185" t="s">
        <v>1485</v>
      </c>
      <c r="AG629" s="185">
        <v>29</v>
      </c>
      <c r="AH629" s="185">
        <v>0</v>
      </c>
      <c r="AI629" s="191">
        <v>10</v>
      </c>
      <c r="AJ629" s="185">
        <v>516</v>
      </c>
      <c r="AK629" s="185">
        <v>28</v>
      </c>
      <c r="AL629" s="185" t="s">
        <v>1485</v>
      </c>
      <c r="AM629" s="185">
        <v>0</v>
      </c>
      <c r="AN629" s="185">
        <v>0</v>
      </c>
      <c r="AO629" s="185">
        <v>2</v>
      </c>
      <c r="AP629" s="185">
        <v>1</v>
      </c>
      <c r="AQ629" s="185" t="str">
        <f t="shared" si="39"/>
        <v xml:space="preserve"> </v>
      </c>
      <c r="AR629" s="185" t="str">
        <f t="shared" si="40"/>
        <v xml:space="preserve"> </v>
      </c>
      <c r="AS629" s="185" t="str">
        <f t="shared" si="41"/>
        <v xml:space="preserve">29 M3 0 0 N1   </v>
      </c>
    </row>
    <row r="630" spans="1:45" hidden="1" outlineLevel="3" x14ac:dyDescent="0.25">
      <c r="A630" s="185">
        <v>1</v>
      </c>
      <c r="B630" s="185">
        <v>5300010629</v>
      </c>
      <c r="C630" s="185" t="s">
        <v>1636</v>
      </c>
      <c r="D630" s="185" t="s">
        <v>1635</v>
      </c>
      <c r="E630" s="185">
        <v>120000</v>
      </c>
      <c r="F630" s="186">
        <v>119710.06</v>
      </c>
      <c r="G630" s="185">
        <v>825.43</v>
      </c>
      <c r="H630" s="185">
        <v>0</v>
      </c>
      <c r="I630" s="185">
        <v>0</v>
      </c>
      <c r="J630" s="185">
        <v>82023</v>
      </c>
      <c r="K630" s="185">
        <v>0</v>
      </c>
      <c r="L630" s="185">
        <v>0</v>
      </c>
      <c r="M630" s="185">
        <v>5.4199999999999998E-2</v>
      </c>
      <c r="N630" s="185">
        <v>0</v>
      </c>
      <c r="O630" s="185">
        <v>0</v>
      </c>
      <c r="Q630" s="185">
        <v>0</v>
      </c>
      <c r="R630" s="185">
        <v>0</v>
      </c>
      <c r="S630" s="185">
        <v>0</v>
      </c>
      <c r="U630" s="185">
        <v>0</v>
      </c>
      <c r="V630" s="185">
        <v>0</v>
      </c>
      <c r="W630" s="185">
        <v>0</v>
      </c>
      <c r="Y630" s="185">
        <v>0</v>
      </c>
      <c r="Z630" s="185">
        <v>60</v>
      </c>
      <c r="AA630" s="185" t="s">
        <v>1483</v>
      </c>
      <c r="AB630" s="185">
        <v>0</v>
      </c>
      <c r="AC630" s="185">
        <v>1</v>
      </c>
      <c r="AD630" s="185">
        <v>0</v>
      </c>
      <c r="AF630" s="185" t="s">
        <v>1485</v>
      </c>
      <c r="AG630" s="185">
        <v>29</v>
      </c>
      <c r="AH630" s="185">
        <v>0</v>
      </c>
      <c r="AI630" s="191">
        <v>10</v>
      </c>
      <c r="AJ630" s="185">
        <v>515</v>
      </c>
      <c r="AK630" s="185">
        <v>25</v>
      </c>
      <c r="AL630" s="185" t="s">
        <v>1485</v>
      </c>
      <c r="AM630" s="185">
        <v>0</v>
      </c>
      <c r="AN630" s="185">
        <v>0</v>
      </c>
      <c r="AO630" s="185">
        <v>2</v>
      </c>
      <c r="AP630" s="185">
        <v>1</v>
      </c>
      <c r="AQ630" s="185" t="str">
        <f t="shared" si="39"/>
        <v xml:space="preserve"> </v>
      </c>
      <c r="AR630" s="185" t="str">
        <f t="shared" si="40"/>
        <v xml:space="preserve"> </v>
      </c>
      <c r="AS630" s="185" t="str">
        <f t="shared" si="41"/>
        <v xml:space="preserve">29 M3 0 0 N1   </v>
      </c>
    </row>
    <row r="631" spans="1:45" hidden="1" outlineLevel="3" x14ac:dyDescent="0.25">
      <c r="A631" s="185">
        <v>1</v>
      </c>
      <c r="B631" s="185">
        <v>5300010639</v>
      </c>
      <c r="C631" s="185" t="s">
        <v>1565</v>
      </c>
      <c r="D631" s="185" t="s">
        <v>1635</v>
      </c>
      <c r="E631" s="185">
        <v>572000</v>
      </c>
      <c r="F631" s="186">
        <v>570573.46</v>
      </c>
      <c r="G631" s="185">
        <v>3960.81</v>
      </c>
      <c r="H631" s="185">
        <v>0</v>
      </c>
      <c r="I631" s="185">
        <v>0</v>
      </c>
      <c r="J631" s="185">
        <v>82223</v>
      </c>
      <c r="K631" s="185">
        <v>0</v>
      </c>
      <c r="L631" s="185">
        <v>0</v>
      </c>
      <c r="M631" s="185">
        <v>5.5E-2</v>
      </c>
      <c r="N631" s="185">
        <v>0</v>
      </c>
      <c r="O631" s="185">
        <v>0</v>
      </c>
      <c r="Q631" s="185">
        <v>0</v>
      </c>
      <c r="R631" s="185">
        <v>0</v>
      </c>
      <c r="S631" s="185">
        <v>0</v>
      </c>
      <c r="U631" s="185">
        <v>0</v>
      </c>
      <c r="V631" s="185">
        <v>0</v>
      </c>
      <c r="W631" s="185">
        <v>0</v>
      </c>
      <c r="Y631" s="185">
        <v>0</v>
      </c>
      <c r="Z631" s="185">
        <v>60</v>
      </c>
      <c r="AA631" s="185" t="s">
        <v>1483</v>
      </c>
      <c r="AB631" s="185">
        <v>0</v>
      </c>
      <c r="AC631" s="185">
        <v>1</v>
      </c>
      <c r="AD631" s="185">
        <v>0</v>
      </c>
      <c r="AF631" s="185" t="s">
        <v>1485</v>
      </c>
      <c r="AG631" s="185">
        <v>29</v>
      </c>
      <c r="AH631" s="185">
        <v>0</v>
      </c>
      <c r="AI631" s="191">
        <v>10</v>
      </c>
      <c r="AJ631" s="185">
        <v>518</v>
      </c>
      <c r="AK631" s="185">
        <v>15</v>
      </c>
      <c r="AL631" s="185" t="s">
        <v>1485</v>
      </c>
      <c r="AM631" s="185">
        <v>0</v>
      </c>
      <c r="AN631" s="185">
        <v>0</v>
      </c>
      <c r="AO631" s="185">
        <v>2</v>
      </c>
      <c r="AP631" s="185">
        <v>1</v>
      </c>
      <c r="AQ631" s="185" t="str">
        <f t="shared" si="39"/>
        <v xml:space="preserve"> </v>
      </c>
      <c r="AR631" s="185" t="str">
        <f t="shared" si="40"/>
        <v xml:space="preserve"> </v>
      </c>
      <c r="AS631" s="185" t="str">
        <f t="shared" si="41"/>
        <v xml:space="preserve">29 M3 0 0 N1   </v>
      </c>
    </row>
    <row r="632" spans="1:45" hidden="1" outlineLevel="3" x14ac:dyDescent="0.25">
      <c r="A632" s="185">
        <v>1</v>
      </c>
      <c r="B632" s="185">
        <v>5300010642</v>
      </c>
      <c r="C632" s="185" t="s">
        <v>1559</v>
      </c>
      <c r="D632" s="185" t="s">
        <v>1635</v>
      </c>
      <c r="E632" s="185">
        <v>600000</v>
      </c>
      <c r="F632" s="186">
        <v>597728.09</v>
      </c>
      <c r="G632" s="185">
        <v>3805.24</v>
      </c>
      <c r="H632" s="185">
        <v>0</v>
      </c>
      <c r="I632" s="185">
        <v>0</v>
      </c>
      <c r="J632" s="185">
        <v>81323</v>
      </c>
      <c r="K632" s="185">
        <v>0</v>
      </c>
      <c r="L632" s="185">
        <v>0</v>
      </c>
      <c r="M632" s="185">
        <v>5.7500000000000002E-2</v>
      </c>
      <c r="N632" s="185">
        <v>0</v>
      </c>
      <c r="O632" s="185">
        <v>0</v>
      </c>
      <c r="Q632" s="185">
        <v>0</v>
      </c>
      <c r="R632" s="185">
        <v>0</v>
      </c>
      <c r="S632" s="185">
        <v>0</v>
      </c>
      <c r="U632" s="185">
        <v>0</v>
      </c>
      <c r="V632" s="185">
        <v>0</v>
      </c>
      <c r="W632" s="185">
        <v>0</v>
      </c>
      <c r="Y632" s="185">
        <v>0</v>
      </c>
      <c r="Z632" s="185">
        <v>60</v>
      </c>
      <c r="AA632" s="185" t="s">
        <v>1483</v>
      </c>
      <c r="AB632" s="185">
        <v>0</v>
      </c>
      <c r="AC632" s="185">
        <v>1</v>
      </c>
      <c r="AD632" s="185">
        <v>0</v>
      </c>
      <c r="AF632" s="185" t="s">
        <v>1485</v>
      </c>
      <c r="AG632" s="185">
        <v>29</v>
      </c>
      <c r="AH632" s="185">
        <v>0</v>
      </c>
      <c r="AI632" s="191">
        <v>10</v>
      </c>
      <c r="AJ632" s="185">
        <v>516</v>
      </c>
      <c r="AK632" s="185">
        <v>26</v>
      </c>
      <c r="AL632" s="185" t="s">
        <v>1485</v>
      </c>
      <c r="AM632" s="185">
        <v>0</v>
      </c>
      <c r="AN632" s="185">
        <v>0</v>
      </c>
      <c r="AO632" s="185">
        <v>2</v>
      </c>
      <c r="AP632" s="185">
        <v>1</v>
      </c>
      <c r="AQ632" s="185" t="str">
        <f t="shared" si="39"/>
        <v xml:space="preserve"> </v>
      </c>
      <c r="AR632" s="185" t="str">
        <f t="shared" si="40"/>
        <v xml:space="preserve"> </v>
      </c>
      <c r="AS632" s="185" t="str">
        <f t="shared" si="41"/>
        <v xml:space="preserve">29 M3 0 0 N1   </v>
      </c>
    </row>
    <row r="633" spans="1:45" hidden="1" outlineLevel="3" x14ac:dyDescent="0.25">
      <c r="A633" s="185">
        <v>1</v>
      </c>
      <c r="B633" s="185">
        <v>5300010650</v>
      </c>
      <c r="C633" s="185" t="s">
        <v>1495</v>
      </c>
      <c r="D633" s="185" t="s">
        <v>1635</v>
      </c>
      <c r="E633" s="185">
        <v>1500000</v>
      </c>
      <c r="F633" s="186">
        <v>1497006.51</v>
      </c>
      <c r="G633" s="185">
        <v>8832.9</v>
      </c>
      <c r="H633" s="185">
        <v>0</v>
      </c>
      <c r="I633" s="185">
        <v>0</v>
      </c>
      <c r="J633" s="185">
        <v>82923</v>
      </c>
      <c r="K633" s="185">
        <v>0</v>
      </c>
      <c r="L633" s="185">
        <v>0</v>
      </c>
      <c r="M633" s="185">
        <v>0.05</v>
      </c>
      <c r="N633" s="185">
        <v>0</v>
      </c>
      <c r="O633" s="185">
        <v>0</v>
      </c>
      <c r="Q633" s="185">
        <v>0</v>
      </c>
      <c r="R633" s="185">
        <v>0</v>
      </c>
      <c r="S633" s="185">
        <v>0</v>
      </c>
      <c r="U633" s="185">
        <v>0</v>
      </c>
      <c r="V633" s="185">
        <v>0</v>
      </c>
      <c r="W633" s="185">
        <v>0</v>
      </c>
      <c r="Y633" s="185">
        <v>0</v>
      </c>
      <c r="Z633" s="185">
        <v>60</v>
      </c>
      <c r="AA633" s="185" t="s">
        <v>1483</v>
      </c>
      <c r="AB633" s="185">
        <v>0</v>
      </c>
      <c r="AC633" s="185">
        <v>1</v>
      </c>
      <c r="AD633" s="185">
        <v>0</v>
      </c>
      <c r="AF633" s="185" t="s">
        <v>1485</v>
      </c>
      <c r="AG633" s="185">
        <v>29</v>
      </c>
      <c r="AH633" s="185">
        <v>0</v>
      </c>
      <c r="AI633" s="191">
        <v>10</v>
      </c>
      <c r="AJ633" s="185">
        <v>516</v>
      </c>
      <c r="AK633" s="185">
        <v>25</v>
      </c>
      <c r="AL633" s="185" t="s">
        <v>1485</v>
      </c>
      <c r="AM633" s="185">
        <v>0</v>
      </c>
      <c r="AN633" s="185">
        <v>0</v>
      </c>
      <c r="AO633" s="185">
        <v>2</v>
      </c>
      <c r="AP633" s="185">
        <v>1</v>
      </c>
      <c r="AQ633" s="185" t="str">
        <f t="shared" si="39"/>
        <v xml:space="preserve"> </v>
      </c>
      <c r="AR633" s="185" t="str">
        <f t="shared" si="40"/>
        <v xml:space="preserve"> </v>
      </c>
      <c r="AS633" s="185" t="str">
        <f t="shared" si="41"/>
        <v xml:space="preserve">29 M3 0 0 N1   </v>
      </c>
    </row>
    <row r="634" spans="1:45" hidden="1" outlineLevel="3" x14ac:dyDescent="0.25">
      <c r="A634" s="185">
        <v>1</v>
      </c>
      <c r="B634" s="185">
        <v>5300010715</v>
      </c>
      <c r="C634" s="185" t="s">
        <v>1561</v>
      </c>
      <c r="D634" s="185" t="s">
        <v>1635</v>
      </c>
      <c r="E634" s="185">
        <v>364864</v>
      </c>
      <c r="F634" s="186">
        <v>364864</v>
      </c>
      <c r="G634" s="185">
        <v>5169.2299999999996</v>
      </c>
      <c r="H634" s="185">
        <v>0</v>
      </c>
      <c r="I634" s="185">
        <v>0</v>
      </c>
      <c r="J634" s="185">
        <v>91025</v>
      </c>
      <c r="K634" s="185">
        <v>0</v>
      </c>
      <c r="L634" s="185">
        <v>0</v>
      </c>
      <c r="M634" s="185">
        <v>0.05</v>
      </c>
      <c r="N634" s="185">
        <v>0</v>
      </c>
      <c r="O634" s="185">
        <v>0</v>
      </c>
      <c r="Q634" s="185">
        <v>0</v>
      </c>
      <c r="R634" s="185">
        <v>0</v>
      </c>
      <c r="S634" s="185">
        <v>0</v>
      </c>
      <c r="U634" s="185">
        <v>0</v>
      </c>
      <c r="V634" s="185">
        <v>0</v>
      </c>
      <c r="W634" s="185">
        <v>0</v>
      </c>
      <c r="Y634" s="185">
        <v>0</v>
      </c>
      <c r="Z634" s="185">
        <v>84</v>
      </c>
      <c r="AA634" s="185" t="s">
        <v>1483</v>
      </c>
      <c r="AB634" s="185">
        <v>0</v>
      </c>
      <c r="AC634" s="185">
        <v>1</v>
      </c>
      <c r="AD634" s="185">
        <v>0</v>
      </c>
      <c r="AF634" s="185" t="s">
        <v>1485</v>
      </c>
      <c r="AG634" s="185">
        <v>29</v>
      </c>
      <c r="AH634" s="185">
        <v>0</v>
      </c>
      <c r="AI634" s="191">
        <v>10</v>
      </c>
      <c r="AJ634" s="185">
        <v>516</v>
      </c>
      <c r="AK634" s="185">
        <v>26</v>
      </c>
      <c r="AL634" s="185" t="s">
        <v>1485</v>
      </c>
      <c r="AM634" s="185">
        <v>0</v>
      </c>
      <c r="AN634" s="185">
        <v>0</v>
      </c>
      <c r="AO634" s="185">
        <v>2</v>
      </c>
      <c r="AP634" s="185">
        <v>1</v>
      </c>
      <c r="AQ634" s="185" t="str">
        <f t="shared" si="39"/>
        <v xml:space="preserve"> </v>
      </c>
      <c r="AR634" s="185" t="str">
        <f t="shared" si="40"/>
        <v xml:space="preserve"> </v>
      </c>
      <c r="AS634" s="185" t="str">
        <f t="shared" si="41"/>
        <v xml:space="preserve">29 M3 0 0 N1   </v>
      </c>
    </row>
    <row r="635" spans="1:45" hidden="1" outlineLevel="2" collapsed="1" x14ac:dyDescent="0.25">
      <c r="F635" s="186">
        <f>SUBTOTAL(9,F547:F634)</f>
        <v>76493509.99000001</v>
      </c>
      <c r="AI635" s="191"/>
      <c r="AS635" s="187" t="s">
        <v>1637</v>
      </c>
    </row>
    <row r="636" spans="1:45" hidden="1" outlineLevel="3" x14ac:dyDescent="0.25">
      <c r="A636" s="185">
        <v>1</v>
      </c>
      <c r="B636" s="185">
        <v>5300004944</v>
      </c>
      <c r="C636" s="185" t="s">
        <v>1495</v>
      </c>
      <c r="D636" s="185" t="s">
        <v>1635</v>
      </c>
      <c r="E636" s="185">
        <v>33171.31</v>
      </c>
      <c r="F636" s="186">
        <v>33171.31</v>
      </c>
      <c r="G636" s="185">
        <v>368</v>
      </c>
      <c r="H636" s="185">
        <v>0</v>
      </c>
      <c r="I636" s="185">
        <v>0</v>
      </c>
      <c r="J636" s="185">
        <v>90623</v>
      </c>
      <c r="K636" s="185">
        <v>0</v>
      </c>
      <c r="L636" s="185">
        <v>0</v>
      </c>
      <c r="M636" s="185">
        <v>5.8500000000000003E-2</v>
      </c>
      <c r="N636" s="185">
        <v>0</v>
      </c>
      <c r="O636" s="185">
        <v>0</v>
      </c>
      <c r="Q636" s="185">
        <v>5.2499999999999998E-2</v>
      </c>
      <c r="R636" s="185">
        <v>0</v>
      </c>
      <c r="S636" s="185">
        <v>0</v>
      </c>
      <c r="U636" s="185">
        <v>0</v>
      </c>
      <c r="V636" s="185">
        <v>0</v>
      </c>
      <c r="W636" s="185">
        <v>0</v>
      </c>
      <c r="Y636" s="185">
        <v>0.05</v>
      </c>
      <c r="Z636" s="185">
        <v>59</v>
      </c>
      <c r="AA636" s="185" t="s">
        <v>1483</v>
      </c>
      <c r="AB636" s="185">
        <v>0</v>
      </c>
      <c r="AC636" s="185">
        <v>1</v>
      </c>
      <c r="AD636" s="185">
        <v>0</v>
      </c>
      <c r="AF636" s="185" t="s">
        <v>1485</v>
      </c>
      <c r="AG636" s="185">
        <v>29</v>
      </c>
      <c r="AH636" s="185">
        <v>0</v>
      </c>
      <c r="AI636" s="191">
        <v>10</v>
      </c>
      <c r="AJ636" s="185">
        <v>515</v>
      </c>
      <c r="AK636" s="185">
        <v>26</v>
      </c>
      <c r="AL636" s="185" t="s">
        <v>1485</v>
      </c>
      <c r="AM636" s="185">
        <v>0</v>
      </c>
      <c r="AN636" s="185">
        <v>0</v>
      </c>
      <c r="AO636" s="185">
        <v>2</v>
      </c>
      <c r="AP636" s="185">
        <v>1</v>
      </c>
      <c r="AQ636" s="185" t="str">
        <f>IF(Q636&gt;0,"F"," ")</f>
        <v>F</v>
      </c>
      <c r="AR636" s="185" t="str">
        <f>IF(R636&gt;0,"C"," ")</f>
        <v xml:space="preserve"> </v>
      </c>
      <c r="AS636" s="185" t="str">
        <f>CONCATENATE(AG636," ",D636," ",N636," ",S636,T636," ",AF636,AP636," ",AQ636,AR636)</f>
        <v xml:space="preserve">29 M3 0 0 N1 F </v>
      </c>
    </row>
    <row r="637" spans="1:45" hidden="1" outlineLevel="3" x14ac:dyDescent="0.25">
      <c r="A637" s="185">
        <v>1</v>
      </c>
      <c r="B637" s="185">
        <v>5300010162</v>
      </c>
      <c r="C637" s="185" t="s">
        <v>1559</v>
      </c>
      <c r="D637" s="185" t="s">
        <v>1635</v>
      </c>
      <c r="E637" s="185">
        <v>2600000</v>
      </c>
      <c r="F637" s="186">
        <v>2568649.9700000002</v>
      </c>
      <c r="G637" s="185">
        <v>17267.27</v>
      </c>
      <c r="H637" s="185">
        <v>0</v>
      </c>
      <c r="I637" s="185">
        <v>0</v>
      </c>
      <c r="J637" s="185">
        <v>33023</v>
      </c>
      <c r="K637" s="185">
        <v>0</v>
      </c>
      <c r="L637" s="185">
        <v>0</v>
      </c>
      <c r="M637" s="185">
        <v>0.05</v>
      </c>
      <c r="N637" s="185">
        <v>0</v>
      </c>
      <c r="O637" s="185">
        <v>0</v>
      </c>
      <c r="Q637" s="185">
        <v>0.05</v>
      </c>
      <c r="R637" s="185">
        <v>0</v>
      </c>
      <c r="S637" s="185">
        <v>0</v>
      </c>
      <c r="U637" s="185">
        <v>0</v>
      </c>
      <c r="V637" s="185">
        <v>0</v>
      </c>
      <c r="W637" s="185">
        <v>0</v>
      </c>
      <c r="Y637" s="185">
        <v>0</v>
      </c>
      <c r="Z637" s="185">
        <v>60</v>
      </c>
      <c r="AA637" s="185" t="s">
        <v>1483</v>
      </c>
      <c r="AB637" s="185">
        <v>0</v>
      </c>
      <c r="AC637" s="185">
        <v>1</v>
      </c>
      <c r="AD637" s="185">
        <v>0</v>
      </c>
      <c r="AF637" s="185" t="s">
        <v>1485</v>
      </c>
      <c r="AG637" s="185">
        <v>29</v>
      </c>
      <c r="AH637" s="185">
        <v>0</v>
      </c>
      <c r="AI637" s="191">
        <v>10</v>
      </c>
      <c r="AJ637" s="185">
        <v>516</v>
      </c>
      <c r="AK637" s="185">
        <v>25</v>
      </c>
      <c r="AL637" s="185" t="s">
        <v>1485</v>
      </c>
      <c r="AM637" s="185">
        <v>0</v>
      </c>
      <c r="AN637" s="185">
        <v>0</v>
      </c>
      <c r="AO637" s="185">
        <v>2</v>
      </c>
      <c r="AP637" s="185">
        <v>1</v>
      </c>
      <c r="AQ637" s="185" t="str">
        <f>IF(Q637&gt;0,"F"," ")</f>
        <v>F</v>
      </c>
      <c r="AR637" s="185" t="str">
        <f>IF(R637&gt;0,"C"," ")</f>
        <v xml:space="preserve"> </v>
      </c>
      <c r="AS637" s="185" t="str">
        <f>CONCATENATE(AG637," ",D637," ",N637," ",S637,T637," ",AF637,AP637," ",AQ637,AR637)</f>
        <v xml:space="preserve">29 M3 0 0 N1 F </v>
      </c>
    </row>
    <row r="638" spans="1:45" hidden="1" outlineLevel="2" collapsed="1" x14ac:dyDescent="0.25">
      <c r="F638" s="186">
        <f>SUBTOTAL(9,F636:F637)</f>
        <v>2601821.2800000003</v>
      </c>
      <c r="AI638" s="191"/>
      <c r="AS638" s="187" t="s">
        <v>1638</v>
      </c>
    </row>
    <row r="639" spans="1:45" hidden="1" outlineLevel="3" x14ac:dyDescent="0.25">
      <c r="A639" s="185">
        <v>1</v>
      </c>
      <c r="B639" s="185">
        <v>5480001335</v>
      </c>
      <c r="C639" s="185" t="s">
        <v>1493</v>
      </c>
      <c r="D639" s="185" t="s">
        <v>1635</v>
      </c>
      <c r="E639" s="185">
        <v>41618</v>
      </c>
      <c r="F639" s="186">
        <v>-41618</v>
      </c>
      <c r="G639" s="185">
        <v>3819.66</v>
      </c>
      <c r="H639" s="185">
        <v>0</v>
      </c>
      <c r="I639" s="185">
        <v>0</v>
      </c>
      <c r="J639" s="185">
        <v>122820</v>
      </c>
      <c r="K639" s="185">
        <v>0</v>
      </c>
      <c r="L639" s="185">
        <v>0</v>
      </c>
      <c r="M639" s="185">
        <v>5.5E-2</v>
      </c>
      <c r="N639" s="185">
        <v>0</v>
      </c>
      <c r="O639" s="185">
        <v>0</v>
      </c>
      <c r="Q639" s="185">
        <v>0</v>
      </c>
      <c r="R639" s="185">
        <v>0</v>
      </c>
      <c r="S639" s="185">
        <v>0</v>
      </c>
      <c r="U639" s="185">
        <v>0</v>
      </c>
      <c r="V639" s="185">
        <v>0</v>
      </c>
      <c r="W639" s="185">
        <v>0</v>
      </c>
      <c r="Y639" s="185">
        <v>3.2500000000000001E-2</v>
      </c>
      <c r="Z639" s="185">
        <v>60</v>
      </c>
      <c r="AA639" s="185" t="s">
        <v>1483</v>
      </c>
      <c r="AB639" s="185">
        <v>0</v>
      </c>
      <c r="AC639" s="185">
        <v>1</v>
      </c>
      <c r="AD639" s="185">
        <v>0</v>
      </c>
      <c r="AE639" s="185" t="s">
        <v>1506</v>
      </c>
      <c r="AF639" s="185" t="s">
        <v>1485</v>
      </c>
      <c r="AG639" s="185">
        <v>29</v>
      </c>
      <c r="AH639" s="185">
        <v>0</v>
      </c>
      <c r="AI639" s="191">
        <v>10</v>
      </c>
      <c r="AJ639" s="185">
        <v>515</v>
      </c>
      <c r="AK639" s="185">
        <v>16</v>
      </c>
      <c r="AL639" s="185" t="s">
        <v>1485</v>
      </c>
      <c r="AM639" s="185">
        <v>0</v>
      </c>
      <c r="AN639" s="185">
        <v>0</v>
      </c>
      <c r="AO639" s="185">
        <v>2</v>
      </c>
      <c r="AP639" s="185">
        <v>5</v>
      </c>
      <c r="AQ639" s="185" t="str">
        <f>IF(Q639&gt;0,"F"," ")</f>
        <v xml:space="preserve"> </v>
      </c>
      <c r="AR639" s="185" t="str">
        <f>IF(R639&gt;0,"C"," ")</f>
        <v xml:space="preserve"> </v>
      </c>
      <c r="AS639" s="185" t="str">
        <f>CONCATENATE(AG639," ",D639," ",N639," ",S639,T639," ",AF639,AP639," ",AQ639,AR639)</f>
        <v xml:space="preserve">29 M3 0 0 N5   </v>
      </c>
    </row>
    <row r="640" spans="1:45" hidden="1" outlineLevel="2" collapsed="1" x14ac:dyDescent="0.25">
      <c r="F640" s="186">
        <f>SUBTOTAL(9,F639:F639)</f>
        <v>-41618</v>
      </c>
      <c r="AI640" s="191"/>
      <c r="AS640" s="187" t="s">
        <v>1639</v>
      </c>
    </row>
    <row r="641" spans="1:45" hidden="1" outlineLevel="3" x14ac:dyDescent="0.25">
      <c r="A641" s="185">
        <v>1</v>
      </c>
      <c r="B641" s="185">
        <v>5400001335</v>
      </c>
      <c r="C641" s="185" t="s">
        <v>1493</v>
      </c>
      <c r="D641" s="185" t="s">
        <v>1635</v>
      </c>
      <c r="E641" s="185">
        <v>700000</v>
      </c>
      <c r="F641" s="186">
        <v>373214.47</v>
      </c>
      <c r="G641" s="185">
        <v>3819.66</v>
      </c>
      <c r="H641" s="185">
        <v>0</v>
      </c>
      <c r="I641" s="185">
        <v>0</v>
      </c>
      <c r="J641" s="185">
        <v>60113</v>
      </c>
      <c r="K641" s="185">
        <v>0</v>
      </c>
      <c r="L641" s="185">
        <v>0</v>
      </c>
      <c r="M641" s="185">
        <v>5.5E-2</v>
      </c>
      <c r="N641" s="185">
        <v>0</v>
      </c>
      <c r="O641" s="185">
        <v>0</v>
      </c>
      <c r="Q641" s="185">
        <v>0</v>
      </c>
      <c r="R641" s="185">
        <v>0</v>
      </c>
      <c r="S641" s="185">
        <v>0</v>
      </c>
      <c r="U641" s="185">
        <v>0</v>
      </c>
      <c r="V641" s="185">
        <v>0</v>
      </c>
      <c r="W641" s="185">
        <v>0</v>
      </c>
      <c r="Y641" s="185">
        <v>3.2500000000000001E-2</v>
      </c>
      <c r="Z641" s="185">
        <v>12</v>
      </c>
      <c r="AA641" s="185" t="s">
        <v>1483</v>
      </c>
      <c r="AB641" s="185">
        <v>0</v>
      </c>
      <c r="AC641" s="185">
        <v>1</v>
      </c>
      <c r="AD641" s="185">
        <v>0</v>
      </c>
      <c r="AE641" s="185" t="s">
        <v>1560</v>
      </c>
      <c r="AF641" s="185" t="s">
        <v>16</v>
      </c>
      <c r="AG641" s="185">
        <v>29</v>
      </c>
      <c r="AH641" s="185">
        <v>0</v>
      </c>
      <c r="AI641" s="191">
        <v>10</v>
      </c>
      <c r="AJ641" s="185">
        <v>515</v>
      </c>
      <c r="AK641" s="185">
        <v>16</v>
      </c>
      <c r="AL641" s="185" t="s">
        <v>1485</v>
      </c>
      <c r="AM641" s="185">
        <v>0</v>
      </c>
      <c r="AN641" s="185">
        <v>0</v>
      </c>
      <c r="AO641" s="185">
        <v>2</v>
      </c>
      <c r="AP641" s="185">
        <v>3</v>
      </c>
      <c r="AQ641" s="185" t="str">
        <f>IF(Q641&gt;0,"F"," ")</f>
        <v xml:space="preserve"> </v>
      </c>
      <c r="AR641" s="185" t="str">
        <f>IF(R641&gt;0,"C"," ")</f>
        <v xml:space="preserve"> </v>
      </c>
      <c r="AS641" s="185" t="str">
        <f>CONCATENATE(AG641," ",D641," ",N641," ",S641,T641," ",AF641,AP641," ",AQ641,AR641)</f>
        <v xml:space="preserve">29 M3 0 0 Y3   </v>
      </c>
    </row>
    <row r="642" spans="1:45" hidden="1" outlineLevel="2" collapsed="1" x14ac:dyDescent="0.25">
      <c r="F642" s="186">
        <f>SUBTOTAL(9,F641:F641)</f>
        <v>373214.47</v>
      </c>
      <c r="AI642" s="191"/>
      <c r="AS642" s="187" t="s">
        <v>1640</v>
      </c>
    </row>
    <row r="643" spans="1:45" hidden="1" outlineLevel="3" x14ac:dyDescent="0.25">
      <c r="A643" s="185">
        <v>1</v>
      </c>
      <c r="B643" s="185">
        <v>5300003174</v>
      </c>
      <c r="C643" s="185" t="s">
        <v>1509</v>
      </c>
      <c r="D643" s="185" t="s">
        <v>1635</v>
      </c>
      <c r="E643" s="185">
        <v>1840000</v>
      </c>
      <c r="F643" s="186">
        <v>1009398.35</v>
      </c>
      <c r="G643" s="185">
        <v>16823.3</v>
      </c>
      <c r="H643" s="185">
        <v>0</v>
      </c>
      <c r="I643" s="185">
        <v>0</v>
      </c>
      <c r="J643" s="185">
        <v>92823</v>
      </c>
      <c r="K643" s="185">
        <v>0</v>
      </c>
      <c r="L643" s="185">
        <v>0</v>
      </c>
      <c r="M643" s="185">
        <v>6.25E-2</v>
      </c>
      <c r="N643" s="185">
        <v>100</v>
      </c>
      <c r="O643" s="185">
        <v>0.01</v>
      </c>
      <c r="P643" s="185" t="s">
        <v>1514</v>
      </c>
      <c r="Q643" s="185">
        <v>4.4999999999999998E-2</v>
      </c>
      <c r="R643" s="185">
        <v>0</v>
      </c>
      <c r="S643" s="185">
        <v>0</v>
      </c>
      <c r="U643" s="185">
        <v>0</v>
      </c>
      <c r="V643" s="185">
        <v>0</v>
      </c>
      <c r="W643" s="185">
        <v>0</v>
      </c>
      <c r="Y643" s="185">
        <v>5.2499999999999998E-2</v>
      </c>
      <c r="Z643" s="185">
        <v>144</v>
      </c>
      <c r="AA643" s="185" t="s">
        <v>1483</v>
      </c>
      <c r="AB643" s="185">
        <v>0</v>
      </c>
      <c r="AC643" s="185">
        <v>1</v>
      </c>
      <c r="AD643" s="185">
        <v>1</v>
      </c>
      <c r="AF643" s="185" t="s">
        <v>1485</v>
      </c>
      <c r="AG643" s="185">
        <v>29</v>
      </c>
      <c r="AH643" s="185">
        <v>0</v>
      </c>
      <c r="AI643" s="191">
        <v>10</v>
      </c>
      <c r="AJ643" s="185">
        <v>516</v>
      </c>
      <c r="AK643" s="185">
        <v>11</v>
      </c>
      <c r="AL643" s="185" t="s">
        <v>1485</v>
      </c>
      <c r="AM643" s="185">
        <v>0</v>
      </c>
      <c r="AN643" s="185">
        <v>0</v>
      </c>
      <c r="AO643" s="185">
        <v>2</v>
      </c>
      <c r="AP643" s="185">
        <v>1</v>
      </c>
      <c r="AQ643" s="185" t="str">
        <f>IF(Q643&gt;0,"F"," ")</f>
        <v>F</v>
      </c>
      <c r="AR643" s="185" t="str">
        <f>IF(R643&gt;0,"C"," ")</f>
        <v xml:space="preserve"> </v>
      </c>
      <c r="AS643" s="185" t="str">
        <f>CONCATENATE(AG643," ",D643," ",N643," ",S643,T643," ",AF643,AP643," ",AQ643,AR643)</f>
        <v xml:space="preserve">29 M3 100 0 N1 F </v>
      </c>
    </row>
    <row r="644" spans="1:45" hidden="1" outlineLevel="3" x14ac:dyDescent="0.25">
      <c r="A644" s="185">
        <v>1</v>
      </c>
      <c r="B644" s="185">
        <v>5300008168</v>
      </c>
      <c r="C644" s="185" t="s">
        <v>1563</v>
      </c>
      <c r="D644" s="185" t="s">
        <v>1635</v>
      </c>
      <c r="E644" s="185">
        <v>800000</v>
      </c>
      <c r="F644" s="186">
        <v>613333.24</v>
      </c>
      <c r="G644" s="185">
        <v>6666.67</v>
      </c>
      <c r="H644" s="185">
        <v>0</v>
      </c>
      <c r="I644" s="185">
        <v>0</v>
      </c>
      <c r="J644" s="185">
        <v>42021</v>
      </c>
      <c r="K644" s="185">
        <v>0</v>
      </c>
      <c r="L644" s="185">
        <v>0</v>
      </c>
      <c r="M644" s="185">
        <v>6.25E-2</v>
      </c>
      <c r="N644" s="185">
        <v>100</v>
      </c>
      <c r="O644" s="185">
        <v>0.01</v>
      </c>
      <c r="P644" s="185" t="s">
        <v>1514</v>
      </c>
      <c r="Q644" s="185">
        <v>4.4999999999999998E-2</v>
      </c>
      <c r="R644" s="185">
        <v>0</v>
      </c>
      <c r="S644" s="185">
        <v>0</v>
      </c>
      <c r="U644" s="185">
        <v>0</v>
      </c>
      <c r="V644" s="185">
        <v>0</v>
      </c>
      <c r="W644" s="185">
        <v>0</v>
      </c>
      <c r="Y644" s="185">
        <v>5.2499999999999998E-2</v>
      </c>
      <c r="Z644" s="185">
        <v>60</v>
      </c>
      <c r="AA644" s="185" t="s">
        <v>1483</v>
      </c>
      <c r="AB644" s="185">
        <v>0</v>
      </c>
      <c r="AC644" s="185">
        <v>1</v>
      </c>
      <c r="AD644" s="185">
        <v>1</v>
      </c>
      <c r="AF644" s="185" t="s">
        <v>1485</v>
      </c>
      <c r="AG644" s="185">
        <v>29</v>
      </c>
      <c r="AH644" s="185">
        <v>0</v>
      </c>
      <c r="AI644" s="191">
        <v>10</v>
      </c>
      <c r="AJ644" s="185">
        <v>518</v>
      </c>
      <c r="AK644" s="185">
        <v>25</v>
      </c>
      <c r="AL644" s="185" t="s">
        <v>1485</v>
      </c>
      <c r="AM644" s="185">
        <v>0</v>
      </c>
      <c r="AN644" s="185">
        <v>0</v>
      </c>
      <c r="AO644" s="185">
        <v>2</v>
      </c>
      <c r="AP644" s="185">
        <v>1</v>
      </c>
      <c r="AQ644" s="185" t="str">
        <f>IF(Q644&gt;0,"F"," ")</f>
        <v>F</v>
      </c>
      <c r="AR644" s="185" t="str">
        <f>IF(R644&gt;0,"C"," ")</f>
        <v xml:space="preserve"> </v>
      </c>
      <c r="AS644" s="185" t="str">
        <f>CONCATENATE(AG644," ",D644," ",N644," ",S644,T644," ",AF644,AP644," ",AQ644,AR644)</f>
        <v xml:space="preserve">29 M3 100 0 N1 F </v>
      </c>
    </row>
    <row r="645" spans="1:45" hidden="1" outlineLevel="3" x14ac:dyDescent="0.25">
      <c r="A645" s="185">
        <v>1</v>
      </c>
      <c r="B645" s="185">
        <v>5300010359</v>
      </c>
      <c r="C645" s="185" t="s">
        <v>1561</v>
      </c>
      <c r="D645" s="185" t="s">
        <v>1635</v>
      </c>
      <c r="E645" s="185">
        <v>7084000</v>
      </c>
      <c r="F645" s="186">
        <v>7084000</v>
      </c>
      <c r="G645" s="185">
        <v>0</v>
      </c>
      <c r="H645" s="185">
        <v>0</v>
      </c>
      <c r="I645" s="185">
        <v>0</v>
      </c>
      <c r="J645" s="185">
        <v>60819</v>
      </c>
      <c r="K645" s="185">
        <v>0</v>
      </c>
      <c r="L645" s="185">
        <v>0</v>
      </c>
      <c r="M645" s="185">
        <v>5.2499999999999998E-2</v>
      </c>
      <c r="N645" s="185">
        <v>100</v>
      </c>
      <c r="O645" s="185">
        <v>0</v>
      </c>
      <c r="Q645" s="185">
        <v>4.7500000000000001E-2</v>
      </c>
      <c r="R645" s="185">
        <v>0</v>
      </c>
      <c r="S645" s="185">
        <v>0</v>
      </c>
      <c r="U645" s="185">
        <v>0</v>
      </c>
      <c r="V645" s="185">
        <v>0</v>
      </c>
      <c r="W645" s="185">
        <v>0</v>
      </c>
      <c r="Y645" s="185">
        <v>5.2499999999999998E-2</v>
      </c>
      <c r="Z645" s="185">
        <v>12</v>
      </c>
      <c r="AA645" s="185" t="s">
        <v>1483</v>
      </c>
      <c r="AB645" s="185">
        <v>0</v>
      </c>
      <c r="AC645" s="185">
        <v>1</v>
      </c>
      <c r="AD645" s="185">
        <v>2</v>
      </c>
      <c r="AF645" s="185" t="s">
        <v>1485</v>
      </c>
      <c r="AG645" s="185">
        <v>29</v>
      </c>
      <c r="AH645" s="185">
        <v>0</v>
      </c>
      <c r="AI645" s="191">
        <v>10</v>
      </c>
      <c r="AJ645" s="185">
        <v>518</v>
      </c>
      <c r="AK645" s="185">
        <v>27</v>
      </c>
      <c r="AL645" s="185" t="s">
        <v>1485</v>
      </c>
      <c r="AM645" s="185">
        <v>0</v>
      </c>
      <c r="AN645" s="185">
        <v>0</v>
      </c>
      <c r="AO645" s="185">
        <v>2</v>
      </c>
      <c r="AP645" s="185">
        <v>1</v>
      </c>
      <c r="AQ645" s="185" t="str">
        <f>IF(Q645&gt;0,"F"," ")</f>
        <v>F</v>
      </c>
      <c r="AR645" s="185" t="str">
        <f>IF(R645&gt;0,"C"," ")</f>
        <v xml:space="preserve"> </v>
      </c>
      <c r="AS645" s="185" t="str">
        <f>CONCATENATE(AG645," ",D645," ",N645," ",S645,T645," ",AF645,AP645," ",AQ645,AR645)</f>
        <v xml:space="preserve">29 M3 100 0 N1 F </v>
      </c>
    </row>
    <row r="646" spans="1:45" hidden="1" outlineLevel="3" x14ac:dyDescent="0.25">
      <c r="A646" s="185">
        <v>1</v>
      </c>
      <c r="B646" s="185">
        <v>5300010529</v>
      </c>
      <c r="C646" s="185" t="s">
        <v>1562</v>
      </c>
      <c r="D646" s="185" t="s">
        <v>1635</v>
      </c>
      <c r="E646" s="185">
        <v>760000</v>
      </c>
      <c r="F646" s="186">
        <v>752379.51</v>
      </c>
      <c r="G646" s="185">
        <v>4835.58</v>
      </c>
      <c r="H646" s="185">
        <v>0</v>
      </c>
      <c r="I646" s="185">
        <v>0</v>
      </c>
      <c r="J646" s="185">
        <v>72023</v>
      </c>
      <c r="K646" s="185">
        <v>0</v>
      </c>
      <c r="L646" s="185">
        <v>0</v>
      </c>
      <c r="M646" s="185">
        <v>4.7500000000000001E-2</v>
      </c>
      <c r="N646" s="185">
        <v>100</v>
      </c>
      <c r="O646" s="185">
        <v>5.0000000000000001E-3</v>
      </c>
      <c r="P646" s="185" t="s">
        <v>1641</v>
      </c>
      <c r="Q646" s="185">
        <v>4.4999999999999998E-2</v>
      </c>
      <c r="R646" s="185">
        <v>0</v>
      </c>
      <c r="S646" s="185">
        <v>0</v>
      </c>
      <c r="U646" s="185">
        <v>0</v>
      </c>
      <c r="V646" s="185">
        <v>0</v>
      </c>
      <c r="W646" s="185">
        <v>0</v>
      </c>
      <c r="Y646" s="185">
        <v>5.2499999999999998E-2</v>
      </c>
      <c r="Z646" s="185">
        <v>60</v>
      </c>
      <c r="AA646" s="185" t="s">
        <v>1483</v>
      </c>
      <c r="AB646" s="185">
        <v>0</v>
      </c>
      <c r="AC646" s="185">
        <v>1</v>
      </c>
      <c r="AD646" s="185">
        <v>0</v>
      </c>
      <c r="AF646" s="185" t="s">
        <v>1485</v>
      </c>
      <c r="AG646" s="185">
        <v>29</v>
      </c>
      <c r="AH646" s="185">
        <v>0</v>
      </c>
      <c r="AI646" s="191">
        <v>10</v>
      </c>
      <c r="AJ646" s="185">
        <v>516</v>
      </c>
      <c r="AK646" s="185">
        <v>26</v>
      </c>
      <c r="AL646" s="185" t="s">
        <v>1485</v>
      </c>
      <c r="AM646" s="185">
        <v>0</v>
      </c>
      <c r="AN646" s="185">
        <v>0</v>
      </c>
      <c r="AO646" s="185">
        <v>2</v>
      </c>
      <c r="AP646" s="185">
        <v>1</v>
      </c>
      <c r="AQ646" s="185" t="str">
        <f>IF(Q646&gt;0,"F"," ")</f>
        <v>F</v>
      </c>
      <c r="AR646" s="185" t="str">
        <f>IF(R646&gt;0,"C"," ")</f>
        <v xml:space="preserve"> </v>
      </c>
      <c r="AS646" s="185" t="str">
        <f>CONCATENATE(AG646," ",D646," ",N646," ",S646,T646," ",AF646,AP646," ",AQ646,AR646)</f>
        <v xml:space="preserve">29 M3 100 0 N1 F </v>
      </c>
    </row>
    <row r="647" spans="1:45" hidden="1" outlineLevel="2" collapsed="1" x14ac:dyDescent="0.25">
      <c r="F647" s="186">
        <f>SUBTOTAL(9,F643:F646)</f>
        <v>9459111.0999999996</v>
      </c>
      <c r="AI647" s="191"/>
      <c r="AS647" s="187" t="s">
        <v>1642</v>
      </c>
    </row>
    <row r="648" spans="1:45" hidden="1" outlineLevel="3" x14ac:dyDescent="0.25">
      <c r="A648" s="185">
        <v>1</v>
      </c>
      <c r="B648" s="185">
        <v>5300006157</v>
      </c>
      <c r="C648" s="185" t="s">
        <v>1559</v>
      </c>
      <c r="D648" s="185" t="s">
        <v>1635</v>
      </c>
      <c r="E648" s="185">
        <v>975000</v>
      </c>
      <c r="F648" s="186">
        <v>864743.71</v>
      </c>
      <c r="G648" s="185">
        <v>6338.23</v>
      </c>
      <c r="H648" s="185">
        <v>0</v>
      </c>
      <c r="I648" s="185">
        <v>0</v>
      </c>
      <c r="J648" s="185">
        <v>40525</v>
      </c>
      <c r="K648" s="185">
        <v>0</v>
      </c>
      <c r="L648" s="185">
        <v>0</v>
      </c>
      <c r="M648" s="185">
        <v>5.7500000000000002E-2</v>
      </c>
      <c r="N648" s="185">
        <v>100</v>
      </c>
      <c r="O648" s="185">
        <v>5.0000000000000001E-3</v>
      </c>
      <c r="P648" s="185" t="s">
        <v>1514</v>
      </c>
      <c r="Q648" s="185">
        <v>4.4999999999999998E-2</v>
      </c>
      <c r="R648" s="185">
        <v>0.18</v>
      </c>
      <c r="S648" s="185">
        <v>0</v>
      </c>
      <c r="U648" s="185">
        <v>0</v>
      </c>
      <c r="V648" s="185">
        <v>0</v>
      </c>
      <c r="W648" s="185">
        <v>0</v>
      </c>
      <c r="Y648" s="185">
        <v>5.2499999999999998E-2</v>
      </c>
      <c r="Z648" s="185">
        <v>120</v>
      </c>
      <c r="AA648" s="185" t="s">
        <v>1483</v>
      </c>
      <c r="AB648" s="185">
        <v>0</v>
      </c>
      <c r="AC648" s="185">
        <v>1</v>
      </c>
      <c r="AD648" s="185">
        <v>0</v>
      </c>
      <c r="AF648" s="185" t="s">
        <v>1485</v>
      </c>
      <c r="AG648" s="185">
        <v>29</v>
      </c>
      <c r="AH648" s="185">
        <v>0</v>
      </c>
      <c r="AI648" s="191">
        <v>10</v>
      </c>
      <c r="AJ648" s="185">
        <v>516</v>
      </c>
      <c r="AK648" s="185">
        <v>26</v>
      </c>
      <c r="AL648" s="185" t="s">
        <v>1485</v>
      </c>
      <c r="AM648" s="185">
        <v>0</v>
      </c>
      <c r="AN648" s="185">
        <v>0</v>
      </c>
      <c r="AO648" s="185">
        <v>2</v>
      </c>
      <c r="AP648" s="185">
        <v>1</v>
      </c>
      <c r="AQ648" s="185" t="str">
        <f>IF(Q648&gt;0,"F"," ")</f>
        <v>F</v>
      </c>
      <c r="AR648" s="185" t="str">
        <f>IF(R648&gt;0,"C"," ")</f>
        <v>C</v>
      </c>
      <c r="AS648" s="185" t="str">
        <f>CONCATENATE(AG648," ",D648," ",N648," ",S648,T648," ",AF648,AP648," ",AQ648,AR648)</f>
        <v>29 M3 100 0 N1 FC</v>
      </c>
    </row>
    <row r="649" spans="1:45" hidden="1" outlineLevel="2" collapsed="1" x14ac:dyDescent="0.25">
      <c r="F649" s="186">
        <f>SUBTOTAL(9,F648:F648)</f>
        <v>864743.71</v>
      </c>
      <c r="AI649" s="191"/>
      <c r="AS649" s="187" t="s">
        <v>1643</v>
      </c>
    </row>
    <row r="650" spans="1:45" hidden="1" outlineLevel="3" x14ac:dyDescent="0.25">
      <c r="A650" s="185">
        <v>1</v>
      </c>
      <c r="B650" s="185">
        <v>5300005819</v>
      </c>
      <c r="C650" s="185" t="s">
        <v>1502</v>
      </c>
      <c r="D650" s="185" t="s">
        <v>1635</v>
      </c>
      <c r="E650" s="185">
        <v>5645000</v>
      </c>
      <c r="F650" s="186">
        <v>5322361.3499999996</v>
      </c>
      <c r="G650" s="185">
        <v>32337.46</v>
      </c>
      <c r="H650" s="185">
        <v>0</v>
      </c>
      <c r="I650" s="185">
        <v>0</v>
      </c>
      <c r="J650" s="185">
        <v>82844</v>
      </c>
      <c r="K650" s="185">
        <v>0</v>
      </c>
      <c r="L650" s="185">
        <v>0</v>
      </c>
      <c r="M650" s="185">
        <v>6.25E-2</v>
      </c>
      <c r="N650" s="185">
        <v>116</v>
      </c>
      <c r="O650" s="185">
        <v>0.01</v>
      </c>
      <c r="P650" s="185" t="s">
        <v>1514</v>
      </c>
      <c r="Q650" s="185">
        <v>5.5E-2</v>
      </c>
      <c r="R650" s="185">
        <v>0</v>
      </c>
      <c r="S650" s="185">
        <v>0</v>
      </c>
      <c r="U650" s="185">
        <v>0</v>
      </c>
      <c r="V650" s="185">
        <v>0</v>
      </c>
      <c r="W650" s="185">
        <v>0</v>
      </c>
      <c r="Y650" s="185">
        <v>5.2499999999999998E-2</v>
      </c>
      <c r="Z650" s="185">
        <v>360</v>
      </c>
      <c r="AA650" s="185" t="s">
        <v>1483</v>
      </c>
      <c r="AB650" s="185">
        <v>0</v>
      </c>
      <c r="AC650" s="185">
        <v>1</v>
      </c>
      <c r="AD650" s="185">
        <v>0</v>
      </c>
      <c r="AF650" s="185" t="s">
        <v>1485</v>
      </c>
      <c r="AG650" s="185">
        <v>29</v>
      </c>
      <c r="AH650" s="185">
        <v>0</v>
      </c>
      <c r="AI650" s="191">
        <v>10</v>
      </c>
      <c r="AJ650" s="185">
        <v>518</v>
      </c>
      <c r="AK650" s="185">
        <v>28</v>
      </c>
      <c r="AL650" s="185" t="s">
        <v>1485</v>
      </c>
      <c r="AM650" s="185">
        <v>0</v>
      </c>
      <c r="AN650" s="185">
        <v>0</v>
      </c>
      <c r="AO650" s="185">
        <v>2</v>
      </c>
      <c r="AP650" s="185">
        <v>1</v>
      </c>
      <c r="AQ650" s="185" t="str">
        <f>IF(Q650&gt;0,"F"," ")</f>
        <v>F</v>
      </c>
      <c r="AR650" s="185" t="str">
        <f>IF(R650&gt;0,"C"," ")</f>
        <v xml:space="preserve"> </v>
      </c>
      <c r="AS650" s="185" t="str">
        <f>CONCATENATE(AG650," ",D650," ",N650," ",S650,T650," ",AF650,AP650," ",AQ650,AR650)</f>
        <v xml:space="preserve">29 M3 116 0 N1 F </v>
      </c>
    </row>
    <row r="651" spans="1:45" hidden="1" outlineLevel="2" collapsed="1" x14ac:dyDescent="0.25">
      <c r="F651" s="186">
        <f>SUBTOTAL(9,F650:F650)</f>
        <v>5322361.3499999996</v>
      </c>
      <c r="AI651" s="191"/>
      <c r="AS651" s="187" t="s">
        <v>1644</v>
      </c>
    </row>
    <row r="652" spans="1:45" outlineLevel="1" collapsed="1" x14ac:dyDescent="0.25">
      <c r="F652" s="186">
        <f>SUBTOTAL(9,F547:F650)</f>
        <v>95073143.899999991</v>
      </c>
      <c r="AG652" s="187" t="s">
        <v>1645</v>
      </c>
      <c r="AH652" s="185" t="s">
        <v>1646</v>
      </c>
      <c r="AI652" s="191"/>
    </row>
    <row r="653" spans="1:45" hidden="1" outlineLevel="3" x14ac:dyDescent="0.25">
      <c r="A653" s="185">
        <v>1</v>
      </c>
      <c r="B653" s="185">
        <v>5300000434</v>
      </c>
      <c r="C653" s="185" t="s">
        <v>1508</v>
      </c>
      <c r="D653" s="185" t="s">
        <v>1647</v>
      </c>
      <c r="E653" s="185">
        <v>3456211.99</v>
      </c>
      <c r="F653" s="186">
        <v>804329.64</v>
      </c>
      <c r="G653" s="185">
        <v>4500</v>
      </c>
      <c r="H653" s="185">
        <v>0</v>
      </c>
      <c r="I653" s="185">
        <v>0</v>
      </c>
      <c r="J653" s="185">
        <v>111418</v>
      </c>
      <c r="K653" s="185">
        <v>0</v>
      </c>
      <c r="L653" s="185">
        <v>0</v>
      </c>
      <c r="M653" s="185">
        <v>0.04</v>
      </c>
      <c r="N653" s="185">
        <v>0</v>
      </c>
      <c r="O653" s="185">
        <v>0</v>
      </c>
      <c r="Q653" s="185">
        <v>0</v>
      </c>
      <c r="R653" s="185">
        <v>0</v>
      </c>
      <c r="S653" s="185">
        <v>0</v>
      </c>
      <c r="U653" s="185">
        <v>0</v>
      </c>
      <c r="V653" s="185">
        <v>0</v>
      </c>
      <c r="W653" s="185">
        <v>0</v>
      </c>
      <c r="Y653" s="185">
        <v>4.7500000000000001E-2</v>
      </c>
      <c r="Z653" s="185">
        <v>18</v>
      </c>
      <c r="AA653" s="185" t="s">
        <v>1483</v>
      </c>
      <c r="AB653" s="185">
        <v>0</v>
      </c>
      <c r="AC653" s="185">
        <v>1</v>
      </c>
      <c r="AD653" s="185">
        <v>1</v>
      </c>
      <c r="AF653" s="185" t="s">
        <v>1485</v>
      </c>
      <c r="AG653" s="185">
        <v>31</v>
      </c>
      <c r="AH653" s="185">
        <v>0</v>
      </c>
      <c r="AI653" s="191">
        <v>100</v>
      </c>
      <c r="AJ653" s="185">
        <v>504</v>
      </c>
      <c r="AK653" s="185">
        <v>28</v>
      </c>
      <c r="AL653" s="185" t="s">
        <v>1485</v>
      </c>
      <c r="AM653" s="185">
        <v>0</v>
      </c>
      <c r="AN653" s="185">
        <v>0</v>
      </c>
      <c r="AO653" s="185">
        <v>2</v>
      </c>
      <c r="AP653" s="185">
        <v>1</v>
      </c>
      <c r="AQ653" s="185" t="str">
        <f t="shared" ref="AQ653:AQ705" si="42">IF(Q653&gt;0,"F"," ")</f>
        <v xml:space="preserve"> </v>
      </c>
      <c r="AR653" s="185" t="str">
        <f t="shared" ref="AR653:AR705" si="43">IF(R653&gt;0,"C"," ")</f>
        <v xml:space="preserve"> </v>
      </c>
      <c r="AS653" s="185" t="str">
        <f t="shared" ref="AS653:AS705" si="44">CONCATENATE(AG653," ",D653," ",N653," ",S653,T653," ",AF653,AP653," ",AQ653,AR653)</f>
        <v xml:space="preserve">31 M4 0 0 N1   </v>
      </c>
    </row>
    <row r="654" spans="1:45" hidden="1" outlineLevel="3" x14ac:dyDescent="0.25">
      <c r="A654" s="185">
        <v>1</v>
      </c>
      <c r="B654" s="185">
        <v>5300001856</v>
      </c>
      <c r="C654" s="185" t="s">
        <v>1509</v>
      </c>
      <c r="D654" s="185" t="s">
        <v>1647</v>
      </c>
      <c r="E654" s="185">
        <v>487931.54</v>
      </c>
      <c r="F654" s="186">
        <v>399201.89</v>
      </c>
      <c r="G654" s="185">
        <v>3818.95</v>
      </c>
      <c r="H654" s="185">
        <v>0</v>
      </c>
      <c r="I654" s="185">
        <v>0</v>
      </c>
      <c r="J654" s="185">
        <v>10724</v>
      </c>
      <c r="K654" s="185">
        <v>0</v>
      </c>
      <c r="L654" s="185">
        <v>0</v>
      </c>
      <c r="M654" s="185">
        <v>0.06</v>
      </c>
      <c r="N654" s="185">
        <v>0</v>
      </c>
      <c r="O654" s="185">
        <v>0</v>
      </c>
      <c r="Q654" s="185">
        <v>0</v>
      </c>
      <c r="R654" s="185">
        <v>0</v>
      </c>
      <c r="S654" s="185">
        <v>0</v>
      </c>
      <c r="U654" s="185">
        <v>0</v>
      </c>
      <c r="V654" s="185">
        <v>0</v>
      </c>
      <c r="W654" s="185">
        <v>0</v>
      </c>
      <c r="Y654" s="185">
        <v>0</v>
      </c>
      <c r="Z654" s="185">
        <v>121</v>
      </c>
      <c r="AA654" s="185" t="s">
        <v>1483</v>
      </c>
      <c r="AB654" s="185">
        <v>0</v>
      </c>
      <c r="AC654" s="185">
        <v>1</v>
      </c>
      <c r="AD654" s="185">
        <v>0</v>
      </c>
      <c r="AF654" s="185" t="s">
        <v>1485</v>
      </c>
      <c r="AG654" s="185">
        <v>31</v>
      </c>
      <c r="AH654" s="185">
        <v>0</v>
      </c>
      <c r="AI654" s="191">
        <v>100</v>
      </c>
      <c r="AJ654" s="185">
        <v>516</v>
      </c>
      <c r="AK654" s="185">
        <v>25</v>
      </c>
      <c r="AL654" s="185" t="s">
        <v>1485</v>
      </c>
      <c r="AM654" s="185">
        <v>0</v>
      </c>
      <c r="AN654" s="185">
        <v>0</v>
      </c>
      <c r="AO654" s="185">
        <v>2</v>
      </c>
      <c r="AP654" s="185">
        <v>1</v>
      </c>
      <c r="AQ654" s="185" t="str">
        <f t="shared" si="42"/>
        <v xml:space="preserve"> </v>
      </c>
      <c r="AR654" s="185" t="str">
        <f t="shared" si="43"/>
        <v xml:space="preserve"> </v>
      </c>
      <c r="AS654" s="185" t="str">
        <f t="shared" si="44"/>
        <v xml:space="preserve">31 M4 0 0 N1   </v>
      </c>
    </row>
    <row r="655" spans="1:45" hidden="1" outlineLevel="3" x14ac:dyDescent="0.25">
      <c r="A655" s="185">
        <v>1</v>
      </c>
      <c r="B655" s="185">
        <v>5300002038</v>
      </c>
      <c r="C655" s="185" t="s">
        <v>1491</v>
      </c>
      <c r="D655" s="185" t="s">
        <v>1647</v>
      </c>
      <c r="E655" s="185">
        <v>288000</v>
      </c>
      <c r="F655" s="186">
        <v>212742.05</v>
      </c>
      <c r="G655" s="185">
        <v>1960.86</v>
      </c>
      <c r="H655" s="185">
        <v>0</v>
      </c>
      <c r="I655" s="185">
        <v>0</v>
      </c>
      <c r="J655" s="185">
        <v>82029</v>
      </c>
      <c r="K655" s="185">
        <v>0</v>
      </c>
      <c r="L655" s="185">
        <v>0</v>
      </c>
      <c r="M655" s="185">
        <v>0.06</v>
      </c>
      <c r="N655" s="185">
        <v>0</v>
      </c>
      <c r="O655" s="185">
        <v>0</v>
      </c>
      <c r="Q655" s="185">
        <v>0</v>
      </c>
      <c r="R655" s="185">
        <v>0</v>
      </c>
      <c r="S655" s="185">
        <v>0</v>
      </c>
      <c r="U655" s="185">
        <v>0</v>
      </c>
      <c r="V655" s="185">
        <v>0</v>
      </c>
      <c r="W655" s="185">
        <v>0</v>
      </c>
      <c r="Y655" s="185">
        <v>0</v>
      </c>
      <c r="Z655" s="185">
        <v>120</v>
      </c>
      <c r="AA655" s="185" t="s">
        <v>1483</v>
      </c>
      <c r="AB655" s="185">
        <v>0</v>
      </c>
      <c r="AC655" s="185">
        <v>1</v>
      </c>
      <c r="AD655" s="185">
        <v>0</v>
      </c>
      <c r="AF655" s="185" t="s">
        <v>1485</v>
      </c>
      <c r="AG655" s="185">
        <v>31</v>
      </c>
      <c r="AH655" s="185">
        <v>0</v>
      </c>
      <c r="AI655" s="191">
        <v>100</v>
      </c>
      <c r="AJ655" s="185">
        <v>515</v>
      </c>
      <c r="AK655" s="185">
        <v>27</v>
      </c>
      <c r="AL655" s="185" t="s">
        <v>1485</v>
      </c>
      <c r="AM655" s="185">
        <v>0</v>
      </c>
      <c r="AN655" s="185">
        <v>0</v>
      </c>
      <c r="AO655" s="185">
        <v>2</v>
      </c>
      <c r="AP655" s="185">
        <v>1</v>
      </c>
      <c r="AQ655" s="185" t="str">
        <f t="shared" si="42"/>
        <v xml:space="preserve"> </v>
      </c>
      <c r="AR655" s="185" t="str">
        <f t="shared" si="43"/>
        <v xml:space="preserve"> </v>
      </c>
      <c r="AS655" s="185" t="str">
        <f t="shared" si="44"/>
        <v xml:space="preserve">31 M4 0 0 N1   </v>
      </c>
    </row>
    <row r="656" spans="1:45" hidden="1" outlineLevel="3" x14ac:dyDescent="0.25">
      <c r="A656" s="185">
        <v>1</v>
      </c>
      <c r="B656" s="185">
        <v>5300003298</v>
      </c>
      <c r="C656" s="185" t="s">
        <v>1491</v>
      </c>
      <c r="D656" s="185" t="s">
        <v>1647</v>
      </c>
      <c r="E656" s="185">
        <v>557449.04</v>
      </c>
      <c r="F656" s="186">
        <v>516811.45</v>
      </c>
      <c r="G656" s="185">
        <v>4884.62</v>
      </c>
      <c r="H656" s="185">
        <v>0</v>
      </c>
      <c r="I656" s="185">
        <v>0</v>
      </c>
      <c r="J656" s="185">
        <v>120621</v>
      </c>
      <c r="K656" s="185">
        <v>0</v>
      </c>
      <c r="L656" s="185">
        <v>0</v>
      </c>
      <c r="M656" s="185">
        <v>6.5000000000000002E-2</v>
      </c>
      <c r="N656" s="185">
        <v>0</v>
      </c>
      <c r="O656" s="185">
        <v>0</v>
      </c>
      <c r="Q656" s="185">
        <v>0</v>
      </c>
      <c r="R656" s="185">
        <v>0</v>
      </c>
      <c r="S656" s="185">
        <v>0</v>
      </c>
      <c r="U656" s="185">
        <v>0</v>
      </c>
      <c r="V656" s="185">
        <v>0</v>
      </c>
      <c r="W656" s="185">
        <v>0</v>
      </c>
      <c r="Y656" s="185">
        <v>0</v>
      </c>
      <c r="Z656" s="185">
        <v>60</v>
      </c>
      <c r="AA656" s="185" t="s">
        <v>1483</v>
      </c>
      <c r="AB656" s="185">
        <v>0</v>
      </c>
      <c r="AC656" s="185">
        <v>1</v>
      </c>
      <c r="AD656" s="185">
        <v>0</v>
      </c>
      <c r="AF656" s="185" t="s">
        <v>1485</v>
      </c>
      <c r="AG656" s="185">
        <v>31</v>
      </c>
      <c r="AH656" s="185">
        <v>0</v>
      </c>
      <c r="AI656" s="191">
        <v>100</v>
      </c>
      <c r="AJ656" s="185">
        <v>514</v>
      </c>
      <c r="AK656" s="185">
        <v>28</v>
      </c>
      <c r="AL656" s="185" t="s">
        <v>1485</v>
      </c>
      <c r="AM656" s="185">
        <v>0</v>
      </c>
      <c r="AN656" s="185">
        <v>0</v>
      </c>
      <c r="AO656" s="185">
        <v>2</v>
      </c>
      <c r="AP656" s="185">
        <v>1</v>
      </c>
      <c r="AQ656" s="185" t="str">
        <f t="shared" si="42"/>
        <v xml:space="preserve"> </v>
      </c>
      <c r="AR656" s="185" t="str">
        <f t="shared" si="43"/>
        <v xml:space="preserve"> </v>
      </c>
      <c r="AS656" s="185" t="str">
        <f t="shared" si="44"/>
        <v xml:space="preserve">31 M4 0 0 N1   </v>
      </c>
    </row>
    <row r="657" spans="1:45" hidden="1" outlineLevel="3" x14ac:dyDescent="0.25">
      <c r="A657" s="185">
        <v>1</v>
      </c>
      <c r="B657" s="185">
        <v>5300003859</v>
      </c>
      <c r="C657" s="185" t="s">
        <v>1491</v>
      </c>
      <c r="D657" s="185" t="s">
        <v>1647</v>
      </c>
      <c r="E657" s="185">
        <v>347663.65</v>
      </c>
      <c r="F657" s="186">
        <v>336758.62</v>
      </c>
      <c r="G657" s="185">
        <v>2211.67</v>
      </c>
      <c r="H657" s="185">
        <v>0</v>
      </c>
      <c r="I657" s="185">
        <v>0</v>
      </c>
      <c r="J657" s="185">
        <v>91922</v>
      </c>
      <c r="K657" s="185">
        <v>0</v>
      </c>
      <c r="L657" s="185">
        <v>0</v>
      </c>
      <c r="M657" s="185">
        <v>4.4999999999999998E-2</v>
      </c>
      <c r="N657" s="185">
        <v>0</v>
      </c>
      <c r="O657" s="185">
        <v>0</v>
      </c>
      <c r="Q657" s="185">
        <v>0</v>
      </c>
      <c r="R657" s="185">
        <v>0</v>
      </c>
      <c r="S657" s="185">
        <v>0</v>
      </c>
      <c r="U657" s="185">
        <v>0</v>
      </c>
      <c r="V657" s="185">
        <v>0</v>
      </c>
      <c r="W657" s="185">
        <v>0</v>
      </c>
      <c r="Y657" s="185">
        <v>4.2500000000000003E-2</v>
      </c>
      <c r="Z657" s="185">
        <v>60</v>
      </c>
      <c r="AA657" s="185" t="s">
        <v>1483</v>
      </c>
      <c r="AB657" s="185">
        <v>0</v>
      </c>
      <c r="AC657" s="185">
        <v>1</v>
      </c>
      <c r="AD657" s="185">
        <v>0</v>
      </c>
      <c r="AF657" s="185" t="s">
        <v>1485</v>
      </c>
      <c r="AG657" s="185">
        <v>31</v>
      </c>
      <c r="AH657" s="185">
        <v>0</v>
      </c>
      <c r="AI657" s="191">
        <v>100</v>
      </c>
      <c r="AJ657" s="185">
        <v>512</v>
      </c>
      <c r="AK657" s="185">
        <v>27</v>
      </c>
      <c r="AL657" s="185" t="s">
        <v>1485</v>
      </c>
      <c r="AM657" s="185">
        <v>0</v>
      </c>
      <c r="AN657" s="185">
        <v>0</v>
      </c>
      <c r="AO657" s="185">
        <v>2</v>
      </c>
      <c r="AP657" s="185">
        <v>1</v>
      </c>
      <c r="AQ657" s="185" t="str">
        <f t="shared" si="42"/>
        <v xml:space="preserve"> </v>
      </c>
      <c r="AR657" s="185" t="str">
        <f t="shared" si="43"/>
        <v xml:space="preserve"> </v>
      </c>
      <c r="AS657" s="185" t="str">
        <f t="shared" si="44"/>
        <v xml:space="preserve">31 M4 0 0 N1   </v>
      </c>
    </row>
    <row r="658" spans="1:45" hidden="1" outlineLevel="3" x14ac:dyDescent="0.25">
      <c r="A658" s="185">
        <v>1</v>
      </c>
      <c r="B658" s="185">
        <v>5300003948</v>
      </c>
      <c r="C658" s="185" t="s">
        <v>1508</v>
      </c>
      <c r="D658" s="185" t="s">
        <v>1647</v>
      </c>
      <c r="E658" s="185">
        <v>292000</v>
      </c>
      <c r="F658" s="186">
        <v>255964.6</v>
      </c>
      <c r="G658" s="185">
        <v>1818.84</v>
      </c>
      <c r="H658" s="185">
        <v>0</v>
      </c>
      <c r="I658" s="185">
        <v>0</v>
      </c>
      <c r="J658" s="185">
        <v>102022</v>
      </c>
      <c r="K658" s="185">
        <v>0</v>
      </c>
      <c r="L658" s="185">
        <v>0</v>
      </c>
      <c r="M658" s="185">
        <v>5.5E-2</v>
      </c>
      <c r="N658" s="185">
        <v>0</v>
      </c>
      <c r="O658" s="185">
        <v>0</v>
      </c>
      <c r="Q658" s="185">
        <v>0</v>
      </c>
      <c r="R658" s="185">
        <v>0</v>
      </c>
      <c r="S658" s="185">
        <v>0</v>
      </c>
      <c r="U658" s="185">
        <v>0</v>
      </c>
      <c r="V658" s="185">
        <v>0</v>
      </c>
      <c r="W658" s="185">
        <v>0</v>
      </c>
      <c r="Y658" s="185">
        <v>0</v>
      </c>
      <c r="Z658" s="185">
        <v>60</v>
      </c>
      <c r="AA658" s="185" t="s">
        <v>1483</v>
      </c>
      <c r="AB658" s="185">
        <v>0</v>
      </c>
      <c r="AC658" s="185">
        <v>1</v>
      </c>
      <c r="AD658" s="185">
        <v>0</v>
      </c>
      <c r="AF658" s="185" t="s">
        <v>1485</v>
      </c>
      <c r="AG658" s="185">
        <v>31</v>
      </c>
      <c r="AH658" s="185">
        <v>0</v>
      </c>
      <c r="AI658" s="191">
        <v>100</v>
      </c>
      <c r="AJ658" s="185">
        <v>518</v>
      </c>
      <c r="AK658" s="185">
        <v>27</v>
      </c>
      <c r="AL658" s="185" t="s">
        <v>1485</v>
      </c>
      <c r="AM658" s="185">
        <v>0</v>
      </c>
      <c r="AN658" s="185">
        <v>0</v>
      </c>
      <c r="AO658" s="185">
        <v>2</v>
      </c>
      <c r="AP658" s="185">
        <v>1</v>
      </c>
      <c r="AQ658" s="185" t="str">
        <f t="shared" si="42"/>
        <v xml:space="preserve"> </v>
      </c>
      <c r="AR658" s="185" t="str">
        <f t="shared" si="43"/>
        <v xml:space="preserve"> </v>
      </c>
      <c r="AS658" s="185" t="str">
        <f t="shared" si="44"/>
        <v xml:space="preserve">31 M4 0 0 N1   </v>
      </c>
    </row>
    <row r="659" spans="1:45" hidden="1" outlineLevel="3" x14ac:dyDescent="0.25">
      <c r="A659" s="185">
        <v>1</v>
      </c>
      <c r="B659" s="185">
        <v>5300003964</v>
      </c>
      <c r="C659" s="185" t="s">
        <v>1502</v>
      </c>
      <c r="D659" s="185" t="s">
        <v>1647</v>
      </c>
      <c r="E659" s="185">
        <v>440000</v>
      </c>
      <c r="F659" s="186">
        <v>355224.06</v>
      </c>
      <c r="G659" s="185">
        <v>3046.49</v>
      </c>
      <c r="H659" s="185">
        <v>0</v>
      </c>
      <c r="I659" s="185">
        <v>0</v>
      </c>
      <c r="J659" s="185">
        <v>101022</v>
      </c>
      <c r="K659" s="185">
        <v>0</v>
      </c>
      <c r="L659" s="185">
        <v>0</v>
      </c>
      <c r="M659" s="185">
        <v>5.5E-2</v>
      </c>
      <c r="N659" s="185">
        <v>0</v>
      </c>
      <c r="O659" s="185">
        <v>0</v>
      </c>
      <c r="Q659" s="185">
        <v>0</v>
      </c>
      <c r="R659" s="185">
        <v>0</v>
      </c>
      <c r="S659" s="185">
        <v>0</v>
      </c>
      <c r="U659" s="185">
        <v>0</v>
      </c>
      <c r="V659" s="185">
        <v>0</v>
      </c>
      <c r="W659" s="185">
        <v>0</v>
      </c>
      <c r="Y659" s="185">
        <v>0</v>
      </c>
      <c r="Z659" s="185">
        <v>60</v>
      </c>
      <c r="AA659" s="185" t="s">
        <v>1483</v>
      </c>
      <c r="AB659" s="185">
        <v>0</v>
      </c>
      <c r="AC659" s="185">
        <v>1</v>
      </c>
      <c r="AD659" s="185">
        <v>0</v>
      </c>
      <c r="AF659" s="185" t="s">
        <v>1485</v>
      </c>
      <c r="AG659" s="185">
        <v>31</v>
      </c>
      <c r="AH659" s="185">
        <v>0</v>
      </c>
      <c r="AI659" s="191">
        <v>100</v>
      </c>
      <c r="AJ659" s="185">
        <v>516</v>
      </c>
      <c r="AK659" s="185">
        <v>28</v>
      </c>
      <c r="AL659" s="185" t="s">
        <v>1485</v>
      </c>
      <c r="AM659" s="185">
        <v>0</v>
      </c>
      <c r="AN659" s="185">
        <v>0</v>
      </c>
      <c r="AO659" s="185">
        <v>2</v>
      </c>
      <c r="AP659" s="185">
        <v>1</v>
      </c>
      <c r="AQ659" s="185" t="str">
        <f t="shared" si="42"/>
        <v xml:space="preserve"> </v>
      </c>
      <c r="AR659" s="185" t="str">
        <f t="shared" si="43"/>
        <v xml:space="preserve"> </v>
      </c>
      <c r="AS659" s="185" t="str">
        <f t="shared" si="44"/>
        <v xml:space="preserve">31 M4 0 0 N1   </v>
      </c>
    </row>
    <row r="660" spans="1:45" hidden="1" outlineLevel="3" x14ac:dyDescent="0.25">
      <c r="A660" s="185">
        <v>1</v>
      </c>
      <c r="B660" s="185">
        <v>5300004057</v>
      </c>
      <c r="C660" s="185" t="s">
        <v>1491</v>
      </c>
      <c r="D660" s="185" t="s">
        <v>1647</v>
      </c>
      <c r="E660" s="185">
        <v>70000</v>
      </c>
      <c r="F660" s="186">
        <v>50619.14</v>
      </c>
      <c r="G660" s="185">
        <v>597.54</v>
      </c>
      <c r="H660" s="185">
        <v>0</v>
      </c>
      <c r="I660" s="185">
        <v>0</v>
      </c>
      <c r="J660" s="185">
        <v>110822</v>
      </c>
      <c r="K660" s="185">
        <v>0</v>
      </c>
      <c r="L660" s="185">
        <v>0</v>
      </c>
      <c r="M660" s="185">
        <v>0.06</v>
      </c>
      <c r="N660" s="185">
        <v>0</v>
      </c>
      <c r="O660" s="185">
        <v>0</v>
      </c>
      <c r="Q660" s="185">
        <v>0</v>
      </c>
      <c r="R660" s="185">
        <v>0</v>
      </c>
      <c r="S660" s="185">
        <v>0</v>
      </c>
      <c r="U660" s="185">
        <v>0</v>
      </c>
      <c r="V660" s="185">
        <v>0</v>
      </c>
      <c r="W660" s="185">
        <v>0</v>
      </c>
      <c r="Y660" s="185">
        <v>0</v>
      </c>
      <c r="Z660" s="185">
        <v>60</v>
      </c>
      <c r="AA660" s="185" t="s">
        <v>1483</v>
      </c>
      <c r="AB660" s="185">
        <v>0</v>
      </c>
      <c r="AC660" s="185">
        <v>1</v>
      </c>
      <c r="AD660" s="185">
        <v>0</v>
      </c>
      <c r="AF660" s="185" t="s">
        <v>1485</v>
      </c>
      <c r="AG660" s="185">
        <v>31</v>
      </c>
      <c r="AH660" s="185">
        <v>0</v>
      </c>
      <c r="AI660" s="191">
        <v>100</v>
      </c>
      <c r="AJ660" s="185">
        <v>514</v>
      </c>
      <c r="AK660" s="185">
        <v>27</v>
      </c>
      <c r="AL660" s="185" t="s">
        <v>1485</v>
      </c>
      <c r="AM660" s="185">
        <v>0</v>
      </c>
      <c r="AN660" s="185">
        <v>0</v>
      </c>
      <c r="AO660" s="185">
        <v>2</v>
      </c>
      <c r="AP660" s="185">
        <v>1</v>
      </c>
      <c r="AQ660" s="185" t="str">
        <f t="shared" si="42"/>
        <v xml:space="preserve"> </v>
      </c>
      <c r="AR660" s="185" t="str">
        <f t="shared" si="43"/>
        <v xml:space="preserve"> </v>
      </c>
      <c r="AS660" s="185" t="str">
        <f t="shared" si="44"/>
        <v xml:space="preserve">31 M4 0 0 N1   </v>
      </c>
    </row>
    <row r="661" spans="1:45" hidden="1" outlineLevel="3" x14ac:dyDescent="0.25">
      <c r="A661" s="185">
        <v>1</v>
      </c>
      <c r="B661" s="185">
        <v>5300004529</v>
      </c>
      <c r="C661" s="185" t="s">
        <v>1495</v>
      </c>
      <c r="D661" s="185" t="s">
        <v>1647</v>
      </c>
      <c r="E661" s="185">
        <v>720000</v>
      </c>
      <c r="F661" s="186">
        <v>633213.93999999994</v>
      </c>
      <c r="G661" s="185">
        <v>4453.43</v>
      </c>
      <c r="H661" s="185">
        <v>0</v>
      </c>
      <c r="I661" s="185">
        <v>0</v>
      </c>
      <c r="J661" s="185">
        <v>30819</v>
      </c>
      <c r="K661" s="185">
        <v>0</v>
      </c>
      <c r="L661" s="185">
        <v>0</v>
      </c>
      <c r="M661" s="185">
        <v>5.5E-2</v>
      </c>
      <c r="N661" s="185">
        <v>0</v>
      </c>
      <c r="O661" s="185">
        <v>0</v>
      </c>
      <c r="Q661" s="185">
        <v>0</v>
      </c>
      <c r="R661" s="185">
        <v>0</v>
      </c>
      <c r="S661" s="185">
        <v>0</v>
      </c>
      <c r="U661" s="185">
        <v>0</v>
      </c>
      <c r="V661" s="185">
        <v>0</v>
      </c>
      <c r="W661" s="185">
        <v>0</v>
      </c>
      <c r="Y661" s="185">
        <v>3.5000000000000003E-2</v>
      </c>
      <c r="Z661" s="185">
        <v>36</v>
      </c>
      <c r="AA661" s="185" t="s">
        <v>1483</v>
      </c>
      <c r="AB661" s="185">
        <v>0</v>
      </c>
      <c r="AC661" s="185">
        <v>1</v>
      </c>
      <c r="AD661" s="185">
        <v>0</v>
      </c>
      <c r="AF661" s="185" t="s">
        <v>1485</v>
      </c>
      <c r="AG661" s="185">
        <v>31</v>
      </c>
      <c r="AH661" s="185">
        <v>0</v>
      </c>
      <c r="AI661" s="191">
        <v>100</v>
      </c>
      <c r="AJ661" s="185">
        <v>518</v>
      </c>
      <c r="AK661" s="185">
        <v>27</v>
      </c>
      <c r="AL661" s="185" t="s">
        <v>1485</v>
      </c>
      <c r="AM661" s="185">
        <v>0</v>
      </c>
      <c r="AN661" s="185">
        <v>0</v>
      </c>
      <c r="AO661" s="185">
        <v>2</v>
      </c>
      <c r="AP661" s="185">
        <v>1</v>
      </c>
      <c r="AQ661" s="185" t="str">
        <f t="shared" si="42"/>
        <v xml:space="preserve"> </v>
      </c>
      <c r="AR661" s="185" t="str">
        <f t="shared" si="43"/>
        <v xml:space="preserve"> </v>
      </c>
      <c r="AS661" s="185" t="str">
        <f t="shared" si="44"/>
        <v xml:space="preserve">31 M4 0 0 N1   </v>
      </c>
    </row>
    <row r="662" spans="1:45" hidden="1" outlineLevel="3" x14ac:dyDescent="0.25">
      <c r="A662" s="185">
        <v>1</v>
      </c>
      <c r="B662" s="185">
        <v>5400003109</v>
      </c>
      <c r="C662" s="185" t="s">
        <v>1508</v>
      </c>
      <c r="D662" s="185" t="s">
        <v>1647</v>
      </c>
      <c r="E662" s="185">
        <v>372977.27</v>
      </c>
      <c r="F662" s="186">
        <v>342022.81</v>
      </c>
      <c r="G662" s="185">
        <v>2865.59</v>
      </c>
      <c r="H662" s="185">
        <v>0</v>
      </c>
      <c r="I662" s="185">
        <v>0</v>
      </c>
      <c r="J662" s="185">
        <v>111621</v>
      </c>
      <c r="K662" s="185">
        <v>0</v>
      </c>
      <c r="L662" s="185">
        <v>0</v>
      </c>
      <c r="M662" s="185">
        <v>4.4999999999999998E-2</v>
      </c>
      <c r="N662" s="185">
        <v>0</v>
      </c>
      <c r="O662" s="185">
        <v>0</v>
      </c>
      <c r="Q662" s="185">
        <v>0</v>
      </c>
      <c r="R662" s="185">
        <v>0</v>
      </c>
      <c r="S662" s="185">
        <v>0</v>
      </c>
      <c r="U662" s="185">
        <v>0</v>
      </c>
      <c r="V662" s="185">
        <v>0</v>
      </c>
      <c r="W662" s="185">
        <v>0</v>
      </c>
      <c r="Y662" s="185">
        <v>3.7499999999999999E-2</v>
      </c>
      <c r="Z662" s="185">
        <v>60</v>
      </c>
      <c r="AA662" s="185" t="s">
        <v>1483</v>
      </c>
      <c r="AB662" s="185">
        <v>0</v>
      </c>
      <c r="AC662" s="185">
        <v>1</v>
      </c>
      <c r="AD662" s="185">
        <v>0</v>
      </c>
      <c r="AF662" s="185" t="s">
        <v>1485</v>
      </c>
      <c r="AG662" s="185">
        <v>31</v>
      </c>
      <c r="AH662" s="185">
        <v>0</v>
      </c>
      <c r="AI662" s="191">
        <v>10</v>
      </c>
      <c r="AJ662" s="185">
        <v>511</v>
      </c>
      <c r="AK662" s="185">
        <v>28</v>
      </c>
      <c r="AL662" s="185" t="s">
        <v>1485</v>
      </c>
      <c r="AM662" s="185">
        <v>0</v>
      </c>
      <c r="AN662" s="185">
        <v>0</v>
      </c>
      <c r="AO662" s="185">
        <v>2</v>
      </c>
      <c r="AP662" s="185">
        <v>1</v>
      </c>
      <c r="AQ662" s="185" t="str">
        <f t="shared" si="42"/>
        <v xml:space="preserve"> </v>
      </c>
      <c r="AR662" s="185" t="str">
        <f t="shared" si="43"/>
        <v xml:space="preserve"> </v>
      </c>
      <c r="AS662" s="185" t="str">
        <f t="shared" si="44"/>
        <v xml:space="preserve">31 M4 0 0 N1   </v>
      </c>
    </row>
    <row r="663" spans="1:45" hidden="1" outlineLevel="3" x14ac:dyDescent="0.25">
      <c r="A663" s="185">
        <v>1</v>
      </c>
      <c r="B663" s="185">
        <v>5300004898</v>
      </c>
      <c r="C663" s="185" t="s">
        <v>1508</v>
      </c>
      <c r="D663" s="185" t="s">
        <v>1647</v>
      </c>
      <c r="E663" s="185">
        <v>1150000</v>
      </c>
      <c r="F663" s="186">
        <v>1029919.87</v>
      </c>
      <c r="G663" s="185">
        <v>7117.18</v>
      </c>
      <c r="H663" s="185">
        <v>0</v>
      </c>
      <c r="I663" s="185">
        <v>0</v>
      </c>
      <c r="J663" s="185">
        <v>101518</v>
      </c>
      <c r="K663" s="185">
        <v>0</v>
      </c>
      <c r="L663" s="185">
        <v>0</v>
      </c>
      <c r="M663" s="185">
        <v>5.5E-2</v>
      </c>
      <c r="N663" s="185">
        <v>0</v>
      </c>
      <c r="O663" s="185">
        <v>0</v>
      </c>
      <c r="Q663" s="185">
        <v>0</v>
      </c>
      <c r="R663" s="185">
        <v>0</v>
      </c>
      <c r="S663" s="185">
        <v>0</v>
      </c>
      <c r="U663" s="185">
        <v>0</v>
      </c>
      <c r="V663" s="185">
        <v>0</v>
      </c>
      <c r="W663" s="185">
        <v>0</v>
      </c>
      <c r="Y663" s="185">
        <v>0</v>
      </c>
      <c r="Z663" s="185">
        <v>3</v>
      </c>
      <c r="AA663" s="185" t="s">
        <v>1483</v>
      </c>
      <c r="AB663" s="185">
        <v>0</v>
      </c>
      <c r="AC663" s="185">
        <v>1</v>
      </c>
      <c r="AD663" s="185">
        <v>0</v>
      </c>
      <c r="AF663" s="185" t="s">
        <v>1485</v>
      </c>
      <c r="AG663" s="185">
        <v>31</v>
      </c>
      <c r="AH663" s="185">
        <v>0</v>
      </c>
      <c r="AI663" s="191">
        <v>100</v>
      </c>
      <c r="AJ663" s="185">
        <v>516</v>
      </c>
      <c r="AK663" s="185">
        <v>28</v>
      </c>
      <c r="AL663" s="185" t="s">
        <v>1485</v>
      </c>
      <c r="AM663" s="185">
        <v>0</v>
      </c>
      <c r="AN663" s="185">
        <v>0</v>
      </c>
      <c r="AO663" s="185">
        <v>2</v>
      </c>
      <c r="AP663" s="185">
        <v>1</v>
      </c>
      <c r="AQ663" s="185" t="str">
        <f t="shared" si="42"/>
        <v xml:space="preserve"> </v>
      </c>
      <c r="AR663" s="185" t="str">
        <f t="shared" si="43"/>
        <v xml:space="preserve"> </v>
      </c>
      <c r="AS663" s="185" t="str">
        <f t="shared" si="44"/>
        <v xml:space="preserve">31 M4 0 0 N1   </v>
      </c>
    </row>
    <row r="664" spans="1:45" hidden="1" outlineLevel="3" x14ac:dyDescent="0.25">
      <c r="A664" s="185">
        <v>1</v>
      </c>
      <c r="B664" s="185">
        <v>5300005193</v>
      </c>
      <c r="C664" s="185" t="s">
        <v>1561</v>
      </c>
      <c r="D664" s="185" t="s">
        <v>1647</v>
      </c>
      <c r="E664" s="185">
        <v>2552000</v>
      </c>
      <c r="F664" s="186">
        <v>2133626.6800000002</v>
      </c>
      <c r="G664" s="185">
        <v>16491.63</v>
      </c>
      <c r="H664" s="185">
        <v>0</v>
      </c>
      <c r="I664" s="185">
        <v>0</v>
      </c>
      <c r="J664" s="185">
        <v>112718</v>
      </c>
      <c r="K664" s="185">
        <v>0</v>
      </c>
      <c r="L664" s="185">
        <v>0</v>
      </c>
      <c r="M664" s="185">
        <v>4.7500000000000001E-2</v>
      </c>
      <c r="N664" s="185">
        <v>0</v>
      </c>
      <c r="O664" s="185">
        <v>0</v>
      </c>
      <c r="Q664" s="185">
        <v>0</v>
      </c>
      <c r="R664" s="185">
        <v>0</v>
      </c>
      <c r="S664" s="185">
        <v>0</v>
      </c>
      <c r="U664" s="185">
        <v>0</v>
      </c>
      <c r="V664" s="185">
        <v>0</v>
      </c>
      <c r="W664" s="185">
        <v>0</v>
      </c>
      <c r="Y664" s="185">
        <v>0</v>
      </c>
      <c r="Z664" s="185">
        <v>60</v>
      </c>
      <c r="AA664" s="185" t="s">
        <v>1483</v>
      </c>
      <c r="AB664" s="185">
        <v>0</v>
      </c>
      <c r="AC664" s="185">
        <v>1</v>
      </c>
      <c r="AD664" s="185">
        <v>0</v>
      </c>
      <c r="AF664" s="185" t="s">
        <v>1485</v>
      </c>
      <c r="AG664" s="185">
        <v>31</v>
      </c>
      <c r="AH664" s="185">
        <v>0</v>
      </c>
      <c r="AI664" s="191">
        <v>100</v>
      </c>
      <c r="AJ664" s="185">
        <v>517</v>
      </c>
      <c r="AK664" s="185">
        <v>28</v>
      </c>
      <c r="AL664" s="185" t="s">
        <v>1485</v>
      </c>
      <c r="AM664" s="185">
        <v>0</v>
      </c>
      <c r="AN664" s="185">
        <v>0</v>
      </c>
      <c r="AO664" s="185">
        <v>2</v>
      </c>
      <c r="AP664" s="185">
        <v>1</v>
      </c>
      <c r="AQ664" s="185" t="str">
        <f t="shared" si="42"/>
        <v xml:space="preserve"> </v>
      </c>
      <c r="AR664" s="185" t="str">
        <f t="shared" si="43"/>
        <v xml:space="preserve"> </v>
      </c>
      <c r="AS664" s="185" t="str">
        <f t="shared" si="44"/>
        <v xml:space="preserve">31 M4 0 0 N1   </v>
      </c>
    </row>
    <row r="665" spans="1:45" hidden="1" outlineLevel="3" x14ac:dyDescent="0.25">
      <c r="A665" s="185">
        <v>1</v>
      </c>
      <c r="B665" s="185">
        <v>5300005207</v>
      </c>
      <c r="C665" s="185" t="s">
        <v>1561</v>
      </c>
      <c r="D665" s="185" t="s">
        <v>1647</v>
      </c>
      <c r="E665" s="185">
        <v>3430000</v>
      </c>
      <c r="F665" s="186">
        <v>2876208.79</v>
      </c>
      <c r="G665" s="185">
        <v>22447.43</v>
      </c>
      <c r="H665" s="185">
        <v>0</v>
      </c>
      <c r="I665" s="185">
        <v>0</v>
      </c>
      <c r="J665" s="185">
        <v>112718</v>
      </c>
      <c r="K665" s="185">
        <v>0</v>
      </c>
      <c r="L665" s="185">
        <v>0</v>
      </c>
      <c r="M665" s="185">
        <v>4.9000000000000002E-2</v>
      </c>
      <c r="N665" s="185">
        <v>0</v>
      </c>
      <c r="O665" s="185">
        <v>0</v>
      </c>
      <c r="Q665" s="185">
        <v>0</v>
      </c>
      <c r="R665" s="185">
        <v>0</v>
      </c>
      <c r="S665" s="185">
        <v>0</v>
      </c>
      <c r="U665" s="185">
        <v>0</v>
      </c>
      <c r="V665" s="185">
        <v>0</v>
      </c>
      <c r="W665" s="185">
        <v>0</v>
      </c>
      <c r="Y665" s="185">
        <v>0</v>
      </c>
      <c r="Z665" s="185">
        <v>60</v>
      </c>
      <c r="AA665" s="185" t="s">
        <v>1483</v>
      </c>
      <c r="AB665" s="185">
        <v>0</v>
      </c>
      <c r="AC665" s="185">
        <v>1</v>
      </c>
      <c r="AD665" s="185">
        <v>0</v>
      </c>
      <c r="AF665" s="185" t="s">
        <v>1485</v>
      </c>
      <c r="AG665" s="185">
        <v>31</v>
      </c>
      <c r="AH665" s="185">
        <v>0</v>
      </c>
      <c r="AI665" s="191">
        <v>100</v>
      </c>
      <c r="AJ665" s="185">
        <v>517</v>
      </c>
      <c r="AK665" s="185">
        <v>28</v>
      </c>
      <c r="AL665" s="185" t="s">
        <v>1485</v>
      </c>
      <c r="AM665" s="185">
        <v>0</v>
      </c>
      <c r="AN665" s="185">
        <v>0</v>
      </c>
      <c r="AO665" s="185">
        <v>2</v>
      </c>
      <c r="AP665" s="185">
        <v>1</v>
      </c>
      <c r="AQ665" s="185" t="str">
        <f t="shared" si="42"/>
        <v xml:space="preserve"> </v>
      </c>
      <c r="AR665" s="185" t="str">
        <f t="shared" si="43"/>
        <v xml:space="preserve"> </v>
      </c>
      <c r="AS665" s="185" t="str">
        <f t="shared" si="44"/>
        <v xml:space="preserve">31 M4 0 0 N1   </v>
      </c>
    </row>
    <row r="666" spans="1:45" hidden="1" outlineLevel="3" x14ac:dyDescent="0.25">
      <c r="A666" s="185">
        <v>1</v>
      </c>
      <c r="B666" s="185">
        <v>5300005452</v>
      </c>
      <c r="C666" s="185" t="s">
        <v>1565</v>
      </c>
      <c r="D666" s="185" t="s">
        <v>1647</v>
      </c>
      <c r="E666" s="185">
        <v>1080000</v>
      </c>
      <c r="F666" s="186">
        <v>917567.16</v>
      </c>
      <c r="G666" s="185">
        <v>6979.22</v>
      </c>
      <c r="H666" s="185">
        <v>0</v>
      </c>
      <c r="I666" s="185">
        <v>0</v>
      </c>
      <c r="J666" s="185">
        <v>22619</v>
      </c>
      <c r="K666" s="185">
        <v>0</v>
      </c>
      <c r="L666" s="185">
        <v>0</v>
      </c>
      <c r="M666" s="185">
        <v>4.7500000000000001E-2</v>
      </c>
      <c r="N666" s="185">
        <v>0</v>
      </c>
      <c r="O666" s="185">
        <v>0</v>
      </c>
      <c r="Q666" s="185">
        <v>0</v>
      </c>
      <c r="R666" s="185">
        <v>0</v>
      </c>
      <c r="S666" s="185">
        <v>0</v>
      </c>
      <c r="U666" s="185">
        <v>0</v>
      </c>
      <c r="V666" s="185">
        <v>0</v>
      </c>
      <c r="W666" s="185">
        <v>0</v>
      </c>
      <c r="Y666" s="185">
        <v>0</v>
      </c>
      <c r="Z666" s="185">
        <v>60</v>
      </c>
      <c r="AA666" s="185" t="s">
        <v>1483</v>
      </c>
      <c r="AB666" s="185">
        <v>0</v>
      </c>
      <c r="AC666" s="185">
        <v>1</v>
      </c>
      <c r="AD666" s="185">
        <v>0</v>
      </c>
      <c r="AF666" s="185" t="s">
        <v>1485</v>
      </c>
      <c r="AG666" s="185">
        <v>31</v>
      </c>
      <c r="AH666" s="185">
        <v>0</v>
      </c>
      <c r="AI666" s="191">
        <v>100</v>
      </c>
      <c r="AJ666" s="185">
        <v>514</v>
      </c>
      <c r="AK666" s="185">
        <v>27</v>
      </c>
      <c r="AL666" s="185" t="s">
        <v>1485</v>
      </c>
      <c r="AM666" s="185">
        <v>0</v>
      </c>
      <c r="AN666" s="185">
        <v>0</v>
      </c>
      <c r="AO666" s="185">
        <v>2</v>
      </c>
      <c r="AP666" s="185">
        <v>1</v>
      </c>
      <c r="AQ666" s="185" t="str">
        <f t="shared" si="42"/>
        <v xml:space="preserve"> </v>
      </c>
      <c r="AR666" s="185" t="str">
        <f t="shared" si="43"/>
        <v xml:space="preserve"> </v>
      </c>
      <c r="AS666" s="185" t="str">
        <f t="shared" si="44"/>
        <v xml:space="preserve">31 M4 0 0 N1   </v>
      </c>
    </row>
    <row r="667" spans="1:45" hidden="1" outlineLevel="3" x14ac:dyDescent="0.25">
      <c r="A667" s="185">
        <v>1</v>
      </c>
      <c r="B667" s="185">
        <v>5300005525</v>
      </c>
      <c r="C667" s="185" t="s">
        <v>1508</v>
      </c>
      <c r="D667" s="185" t="s">
        <v>1647</v>
      </c>
      <c r="E667" s="185">
        <v>231468</v>
      </c>
      <c r="F667" s="186">
        <v>175436.47</v>
      </c>
      <c r="G667" s="185">
        <v>1537.03</v>
      </c>
      <c r="H667" s="185">
        <v>0</v>
      </c>
      <c r="I667" s="185">
        <v>0</v>
      </c>
      <c r="J667" s="185">
        <v>40419</v>
      </c>
      <c r="K667" s="185">
        <v>0</v>
      </c>
      <c r="L667" s="185">
        <v>0</v>
      </c>
      <c r="M667" s="185">
        <v>0.05</v>
      </c>
      <c r="N667" s="185">
        <v>0</v>
      </c>
      <c r="O667" s="185">
        <v>0</v>
      </c>
      <c r="Q667" s="185">
        <v>0</v>
      </c>
      <c r="R667" s="185">
        <v>0</v>
      </c>
      <c r="S667" s="185">
        <v>0</v>
      </c>
      <c r="U667" s="185">
        <v>0</v>
      </c>
      <c r="V667" s="185">
        <v>0</v>
      </c>
      <c r="W667" s="185">
        <v>0</v>
      </c>
      <c r="Y667" s="185">
        <v>0</v>
      </c>
      <c r="Z667" s="185">
        <v>60</v>
      </c>
      <c r="AA667" s="185" t="s">
        <v>1483</v>
      </c>
      <c r="AB667" s="185">
        <v>0</v>
      </c>
      <c r="AC667" s="185">
        <v>1</v>
      </c>
      <c r="AD667" s="185">
        <v>0</v>
      </c>
      <c r="AF667" s="185" t="s">
        <v>1485</v>
      </c>
      <c r="AG667" s="185">
        <v>31</v>
      </c>
      <c r="AH667" s="185">
        <v>0</v>
      </c>
      <c r="AI667" s="191">
        <v>100</v>
      </c>
      <c r="AJ667" s="185">
        <v>518</v>
      </c>
      <c r="AK667" s="185">
        <v>28</v>
      </c>
      <c r="AL667" s="185" t="s">
        <v>1485</v>
      </c>
      <c r="AM667" s="185">
        <v>0</v>
      </c>
      <c r="AN667" s="185">
        <v>0</v>
      </c>
      <c r="AO667" s="185">
        <v>2</v>
      </c>
      <c r="AP667" s="185">
        <v>1</v>
      </c>
      <c r="AQ667" s="185" t="str">
        <f t="shared" si="42"/>
        <v xml:space="preserve"> </v>
      </c>
      <c r="AR667" s="185" t="str">
        <f t="shared" si="43"/>
        <v xml:space="preserve"> </v>
      </c>
      <c r="AS667" s="185" t="str">
        <f t="shared" si="44"/>
        <v xml:space="preserve">31 M4 0 0 N1   </v>
      </c>
    </row>
    <row r="668" spans="1:45" hidden="1" outlineLevel="3" x14ac:dyDescent="0.25">
      <c r="A668" s="185">
        <v>1</v>
      </c>
      <c r="B668" s="185">
        <v>5300005541</v>
      </c>
      <c r="C668" s="185" t="s">
        <v>1508</v>
      </c>
      <c r="D668" s="185" t="s">
        <v>1647</v>
      </c>
      <c r="E668" s="185">
        <v>1696480.15</v>
      </c>
      <c r="F668" s="186">
        <v>1482299.37</v>
      </c>
      <c r="G668" s="185">
        <v>11670</v>
      </c>
      <c r="H668" s="185">
        <v>0</v>
      </c>
      <c r="I668" s="185">
        <v>0</v>
      </c>
      <c r="J668" s="185">
        <v>110518</v>
      </c>
      <c r="K668" s="185">
        <v>0</v>
      </c>
      <c r="L668" s="185">
        <v>0</v>
      </c>
      <c r="M668" s="185">
        <v>5.5E-2</v>
      </c>
      <c r="N668" s="185">
        <v>0</v>
      </c>
      <c r="O668" s="185">
        <v>0</v>
      </c>
      <c r="Q668" s="185">
        <v>0</v>
      </c>
      <c r="R668" s="185">
        <v>0</v>
      </c>
      <c r="S668" s="185">
        <v>0</v>
      </c>
      <c r="U668" s="185">
        <v>0</v>
      </c>
      <c r="V668" s="185">
        <v>0</v>
      </c>
      <c r="W668" s="185">
        <v>0</v>
      </c>
      <c r="Y668" s="185">
        <v>0</v>
      </c>
      <c r="Z668" s="185">
        <v>12</v>
      </c>
      <c r="AA668" s="185" t="s">
        <v>1483</v>
      </c>
      <c r="AB668" s="185">
        <v>0</v>
      </c>
      <c r="AC668" s="185">
        <v>1</v>
      </c>
      <c r="AD668" s="185">
        <v>0</v>
      </c>
      <c r="AF668" s="185" t="s">
        <v>1485</v>
      </c>
      <c r="AG668" s="185">
        <v>31</v>
      </c>
      <c r="AH668" s="185">
        <v>0</v>
      </c>
      <c r="AI668" s="191">
        <v>100</v>
      </c>
      <c r="AJ668" s="185">
        <v>514</v>
      </c>
      <c r="AK668" s="185">
        <v>27</v>
      </c>
      <c r="AL668" s="185" t="s">
        <v>1485</v>
      </c>
      <c r="AM668" s="185">
        <v>0</v>
      </c>
      <c r="AN668" s="185">
        <v>0</v>
      </c>
      <c r="AO668" s="185">
        <v>2</v>
      </c>
      <c r="AP668" s="185">
        <v>1</v>
      </c>
      <c r="AQ668" s="185" t="str">
        <f t="shared" si="42"/>
        <v xml:space="preserve"> </v>
      </c>
      <c r="AR668" s="185" t="str">
        <f t="shared" si="43"/>
        <v xml:space="preserve"> </v>
      </c>
      <c r="AS668" s="185" t="str">
        <f t="shared" si="44"/>
        <v xml:space="preserve">31 M4 0 0 N1   </v>
      </c>
    </row>
    <row r="669" spans="1:45" hidden="1" outlineLevel="3" x14ac:dyDescent="0.25">
      <c r="A669" s="185">
        <v>1</v>
      </c>
      <c r="B669" s="185">
        <v>5300005703</v>
      </c>
      <c r="C669" s="185" t="s">
        <v>1508</v>
      </c>
      <c r="D669" s="185" t="s">
        <v>1647</v>
      </c>
      <c r="E669" s="185">
        <v>640000</v>
      </c>
      <c r="F669" s="186">
        <v>563175.72</v>
      </c>
      <c r="G669" s="185">
        <v>4431.68</v>
      </c>
      <c r="H669" s="185">
        <v>0</v>
      </c>
      <c r="I669" s="185">
        <v>0</v>
      </c>
      <c r="J669" s="185">
        <v>102518</v>
      </c>
      <c r="K669" s="185">
        <v>0</v>
      </c>
      <c r="L669" s="185">
        <v>0</v>
      </c>
      <c r="M669" s="185">
        <v>5.5E-2</v>
      </c>
      <c r="N669" s="185">
        <v>0</v>
      </c>
      <c r="O669" s="185">
        <v>0</v>
      </c>
      <c r="Q669" s="185">
        <v>0</v>
      </c>
      <c r="R669" s="185">
        <v>0</v>
      </c>
      <c r="S669" s="185">
        <v>0</v>
      </c>
      <c r="U669" s="185">
        <v>0</v>
      </c>
      <c r="V669" s="185">
        <v>0</v>
      </c>
      <c r="W669" s="185">
        <v>0</v>
      </c>
      <c r="Y669" s="185">
        <v>0</v>
      </c>
      <c r="Z669" s="185">
        <v>12</v>
      </c>
      <c r="AA669" s="185" t="s">
        <v>1483</v>
      </c>
      <c r="AB669" s="185">
        <v>0</v>
      </c>
      <c r="AC669" s="185">
        <v>1</v>
      </c>
      <c r="AD669" s="185">
        <v>0</v>
      </c>
      <c r="AE669" s="185" t="s">
        <v>1560</v>
      </c>
      <c r="AF669" s="185" t="s">
        <v>1485</v>
      </c>
      <c r="AG669" s="185">
        <v>31</v>
      </c>
      <c r="AH669" s="185">
        <v>0</v>
      </c>
      <c r="AI669" s="191">
        <v>100</v>
      </c>
      <c r="AJ669" s="185">
        <v>514</v>
      </c>
      <c r="AK669" s="185">
        <v>27</v>
      </c>
      <c r="AL669" s="185" t="s">
        <v>1485</v>
      </c>
      <c r="AM669" s="185">
        <v>0.54020000000000001</v>
      </c>
      <c r="AN669" s="185">
        <v>0.54081250164690997</v>
      </c>
      <c r="AO669" s="185">
        <v>2</v>
      </c>
      <c r="AP669" s="185">
        <v>1</v>
      </c>
      <c r="AQ669" s="185" t="str">
        <f t="shared" si="42"/>
        <v xml:space="preserve"> </v>
      </c>
      <c r="AR669" s="185" t="str">
        <f t="shared" si="43"/>
        <v xml:space="preserve"> </v>
      </c>
      <c r="AS669" s="185" t="str">
        <f t="shared" si="44"/>
        <v xml:space="preserve">31 M4 0 0 N1   </v>
      </c>
    </row>
    <row r="670" spans="1:45" hidden="1" outlineLevel="3" x14ac:dyDescent="0.25">
      <c r="A670" s="185">
        <v>1</v>
      </c>
      <c r="B670" s="185">
        <v>5300005762</v>
      </c>
      <c r="C670" s="185" t="s">
        <v>1508</v>
      </c>
      <c r="D670" s="185" t="s">
        <v>1647</v>
      </c>
      <c r="E670" s="185">
        <v>590000</v>
      </c>
      <c r="F670" s="186">
        <v>512983.15</v>
      </c>
      <c r="G670" s="185">
        <v>4085.45</v>
      </c>
      <c r="H670" s="185">
        <v>0</v>
      </c>
      <c r="I670" s="185">
        <v>0</v>
      </c>
      <c r="J670" s="185">
        <v>110818</v>
      </c>
      <c r="K670" s="185">
        <v>0</v>
      </c>
      <c r="L670" s="185">
        <v>0</v>
      </c>
      <c r="M670" s="185">
        <v>5.5E-2</v>
      </c>
      <c r="N670" s="185">
        <v>0</v>
      </c>
      <c r="O670" s="185">
        <v>0</v>
      </c>
      <c r="Q670" s="185">
        <v>0</v>
      </c>
      <c r="R670" s="185">
        <v>0</v>
      </c>
      <c r="S670" s="185">
        <v>0</v>
      </c>
      <c r="U670" s="185">
        <v>0</v>
      </c>
      <c r="V670" s="185">
        <v>0</v>
      </c>
      <c r="W670" s="185">
        <v>0</v>
      </c>
      <c r="Y670" s="185">
        <v>0</v>
      </c>
      <c r="Z670" s="185">
        <v>12</v>
      </c>
      <c r="AA670" s="185" t="s">
        <v>1483</v>
      </c>
      <c r="AB670" s="185">
        <v>0</v>
      </c>
      <c r="AC670" s="185">
        <v>1</v>
      </c>
      <c r="AD670" s="185">
        <v>0</v>
      </c>
      <c r="AE670" s="185" t="s">
        <v>1560</v>
      </c>
      <c r="AF670" s="185" t="s">
        <v>1485</v>
      </c>
      <c r="AG670" s="185">
        <v>31</v>
      </c>
      <c r="AH670" s="185">
        <v>0</v>
      </c>
      <c r="AI670" s="191">
        <v>100</v>
      </c>
      <c r="AJ670" s="185">
        <v>514</v>
      </c>
      <c r="AK670" s="185">
        <v>27</v>
      </c>
      <c r="AL670" s="185" t="s">
        <v>1485</v>
      </c>
      <c r="AM670" s="185">
        <v>0.51329999999999998</v>
      </c>
      <c r="AN670" s="185">
        <v>0.51843936784278299</v>
      </c>
      <c r="AO670" s="185">
        <v>2</v>
      </c>
      <c r="AP670" s="185">
        <v>1</v>
      </c>
      <c r="AQ670" s="185" t="str">
        <f t="shared" si="42"/>
        <v xml:space="preserve"> </v>
      </c>
      <c r="AR670" s="185" t="str">
        <f t="shared" si="43"/>
        <v xml:space="preserve"> </v>
      </c>
      <c r="AS670" s="185" t="str">
        <f t="shared" si="44"/>
        <v xml:space="preserve">31 M4 0 0 N1   </v>
      </c>
    </row>
    <row r="671" spans="1:45" hidden="1" outlineLevel="3" x14ac:dyDescent="0.25">
      <c r="A671" s="185">
        <v>1</v>
      </c>
      <c r="B671" s="185">
        <v>5300005789</v>
      </c>
      <c r="C671" s="185" t="s">
        <v>1508</v>
      </c>
      <c r="D671" s="185" t="s">
        <v>1647</v>
      </c>
      <c r="E671" s="185">
        <v>890000</v>
      </c>
      <c r="F671" s="186">
        <v>780528.37</v>
      </c>
      <c r="G671" s="185">
        <v>6162.8</v>
      </c>
      <c r="H671" s="185">
        <v>0</v>
      </c>
      <c r="I671" s="185">
        <v>0</v>
      </c>
      <c r="J671" s="185">
        <v>110818</v>
      </c>
      <c r="K671" s="185">
        <v>0</v>
      </c>
      <c r="L671" s="185">
        <v>0</v>
      </c>
      <c r="M671" s="185">
        <v>5.5E-2</v>
      </c>
      <c r="N671" s="185">
        <v>0</v>
      </c>
      <c r="O671" s="185">
        <v>0</v>
      </c>
      <c r="Q671" s="185">
        <v>0</v>
      </c>
      <c r="R671" s="185">
        <v>0</v>
      </c>
      <c r="S671" s="185">
        <v>0</v>
      </c>
      <c r="U671" s="185">
        <v>0</v>
      </c>
      <c r="V671" s="185">
        <v>0</v>
      </c>
      <c r="W671" s="185">
        <v>0</v>
      </c>
      <c r="Y671" s="185">
        <v>0</v>
      </c>
      <c r="Z671" s="185">
        <v>12</v>
      </c>
      <c r="AA671" s="185" t="s">
        <v>1483</v>
      </c>
      <c r="AB671" s="185">
        <v>0</v>
      </c>
      <c r="AC671" s="185">
        <v>1</v>
      </c>
      <c r="AD671" s="185">
        <v>0</v>
      </c>
      <c r="AE671" s="185" t="s">
        <v>1560</v>
      </c>
      <c r="AF671" s="185" t="s">
        <v>1485</v>
      </c>
      <c r="AG671" s="185">
        <v>31</v>
      </c>
      <c r="AH671" s="185">
        <v>0</v>
      </c>
      <c r="AI671" s="191">
        <v>100</v>
      </c>
      <c r="AJ671" s="185">
        <v>514</v>
      </c>
      <c r="AK671" s="185">
        <v>27</v>
      </c>
      <c r="AL671" s="185" t="s">
        <v>1485</v>
      </c>
      <c r="AM671" s="185">
        <v>0.51100000000000001</v>
      </c>
      <c r="AN671" s="185">
        <v>0.51232426055186098</v>
      </c>
      <c r="AO671" s="185">
        <v>2</v>
      </c>
      <c r="AP671" s="185">
        <v>1</v>
      </c>
      <c r="AQ671" s="185" t="str">
        <f t="shared" si="42"/>
        <v xml:space="preserve"> </v>
      </c>
      <c r="AR671" s="185" t="str">
        <f t="shared" si="43"/>
        <v xml:space="preserve"> </v>
      </c>
      <c r="AS671" s="185" t="str">
        <f t="shared" si="44"/>
        <v xml:space="preserve">31 M4 0 0 N1   </v>
      </c>
    </row>
    <row r="672" spans="1:45" hidden="1" outlineLevel="3" x14ac:dyDescent="0.25">
      <c r="A672" s="185">
        <v>1</v>
      </c>
      <c r="B672" s="185">
        <v>5300005851</v>
      </c>
      <c r="C672" s="185" t="s">
        <v>1495</v>
      </c>
      <c r="D672" s="185" t="s">
        <v>1647</v>
      </c>
      <c r="E672" s="185">
        <v>304000</v>
      </c>
      <c r="F672" s="186">
        <v>264290.21000000002</v>
      </c>
      <c r="G672" s="185">
        <v>1932.45</v>
      </c>
      <c r="H672" s="185">
        <v>0</v>
      </c>
      <c r="I672" s="185">
        <v>0</v>
      </c>
      <c r="J672" s="185">
        <v>91219</v>
      </c>
      <c r="K672" s="185">
        <v>0</v>
      </c>
      <c r="L672" s="185">
        <v>0</v>
      </c>
      <c r="M672" s="185">
        <v>4.4999999999999998E-2</v>
      </c>
      <c r="N672" s="185">
        <v>0</v>
      </c>
      <c r="O672" s="185">
        <v>0</v>
      </c>
      <c r="Q672" s="185">
        <v>0</v>
      </c>
      <c r="R672" s="185">
        <v>0</v>
      </c>
      <c r="S672" s="185">
        <v>0</v>
      </c>
      <c r="U672" s="185">
        <v>0</v>
      </c>
      <c r="V672" s="185">
        <v>0</v>
      </c>
      <c r="W672" s="185">
        <v>0</v>
      </c>
      <c r="Y672" s="185">
        <v>0</v>
      </c>
      <c r="Z672" s="185">
        <v>60</v>
      </c>
      <c r="AA672" s="185" t="s">
        <v>1483</v>
      </c>
      <c r="AB672" s="185">
        <v>0</v>
      </c>
      <c r="AC672" s="185">
        <v>1</v>
      </c>
      <c r="AD672" s="185">
        <v>0</v>
      </c>
      <c r="AF672" s="185" t="s">
        <v>1485</v>
      </c>
      <c r="AG672" s="185">
        <v>31</v>
      </c>
      <c r="AH672" s="185">
        <v>0</v>
      </c>
      <c r="AI672" s="191">
        <v>100</v>
      </c>
      <c r="AJ672" s="185">
        <v>514</v>
      </c>
      <c r="AK672" s="185">
        <v>27</v>
      </c>
      <c r="AL672" s="185" t="s">
        <v>1485</v>
      </c>
      <c r="AM672" s="185">
        <v>0</v>
      </c>
      <c r="AN672" s="185">
        <v>0</v>
      </c>
      <c r="AO672" s="185">
        <v>2</v>
      </c>
      <c r="AP672" s="185">
        <v>1</v>
      </c>
      <c r="AQ672" s="185" t="str">
        <f t="shared" si="42"/>
        <v xml:space="preserve"> </v>
      </c>
      <c r="AR672" s="185" t="str">
        <f t="shared" si="43"/>
        <v xml:space="preserve"> </v>
      </c>
      <c r="AS672" s="185" t="str">
        <f t="shared" si="44"/>
        <v xml:space="preserve">31 M4 0 0 N1   </v>
      </c>
    </row>
    <row r="673" spans="1:45" hidden="1" outlineLevel="3" x14ac:dyDescent="0.25">
      <c r="A673" s="185">
        <v>1</v>
      </c>
      <c r="B673" s="185">
        <v>5300005991</v>
      </c>
      <c r="C673" s="185" t="s">
        <v>1491</v>
      </c>
      <c r="D673" s="185" t="s">
        <v>1647</v>
      </c>
      <c r="E673" s="185">
        <v>85000</v>
      </c>
      <c r="F673" s="186">
        <v>55228.51</v>
      </c>
      <c r="G673" s="185">
        <v>908.42</v>
      </c>
      <c r="H673" s="185">
        <v>0</v>
      </c>
      <c r="I673" s="185">
        <v>0</v>
      </c>
      <c r="J673" s="185">
        <v>50722</v>
      </c>
      <c r="K673" s="185">
        <v>0</v>
      </c>
      <c r="L673" s="185">
        <v>0</v>
      </c>
      <c r="M673" s="185">
        <v>5.5E-2</v>
      </c>
      <c r="N673" s="185">
        <v>0</v>
      </c>
      <c r="O673" s="185">
        <v>0</v>
      </c>
      <c r="Q673" s="185">
        <v>0</v>
      </c>
      <c r="R673" s="185">
        <v>0</v>
      </c>
      <c r="S673" s="185">
        <v>0</v>
      </c>
      <c r="U673" s="185">
        <v>0</v>
      </c>
      <c r="V673" s="185">
        <v>0</v>
      </c>
      <c r="W673" s="185">
        <v>0</v>
      </c>
      <c r="Y673" s="185">
        <v>0</v>
      </c>
      <c r="Z673" s="185">
        <v>56</v>
      </c>
      <c r="AA673" s="185" t="s">
        <v>1483</v>
      </c>
      <c r="AB673" s="185">
        <v>0</v>
      </c>
      <c r="AC673" s="185">
        <v>1</v>
      </c>
      <c r="AD673" s="185">
        <v>0</v>
      </c>
      <c r="AF673" s="185" t="s">
        <v>1485</v>
      </c>
      <c r="AG673" s="185">
        <v>31</v>
      </c>
      <c r="AH673" s="185">
        <v>0</v>
      </c>
      <c r="AI673" s="191">
        <v>100</v>
      </c>
      <c r="AJ673" s="185">
        <v>516</v>
      </c>
      <c r="AK673" s="185">
        <v>28</v>
      </c>
      <c r="AL673" s="185" t="s">
        <v>1485</v>
      </c>
      <c r="AM673" s="185">
        <v>0</v>
      </c>
      <c r="AN673" s="185">
        <v>0</v>
      </c>
      <c r="AO673" s="185">
        <v>2</v>
      </c>
      <c r="AP673" s="185">
        <v>1</v>
      </c>
      <c r="AQ673" s="185" t="str">
        <f t="shared" si="42"/>
        <v xml:space="preserve"> </v>
      </c>
      <c r="AR673" s="185" t="str">
        <f t="shared" si="43"/>
        <v xml:space="preserve"> </v>
      </c>
      <c r="AS673" s="185" t="str">
        <f t="shared" si="44"/>
        <v xml:space="preserve">31 M4 0 0 N1   </v>
      </c>
    </row>
    <row r="674" spans="1:45" hidden="1" outlineLevel="3" x14ac:dyDescent="0.25">
      <c r="A674" s="185">
        <v>1</v>
      </c>
      <c r="B674" s="185">
        <v>5300006017</v>
      </c>
      <c r="C674" s="185" t="s">
        <v>1508</v>
      </c>
      <c r="D674" s="185" t="s">
        <v>1647</v>
      </c>
      <c r="E674" s="185">
        <v>997900</v>
      </c>
      <c r="F674" s="186">
        <v>884128.62</v>
      </c>
      <c r="G674" s="185">
        <v>6864.43</v>
      </c>
      <c r="H674" s="185">
        <v>0</v>
      </c>
      <c r="I674" s="185">
        <v>0</v>
      </c>
      <c r="J674" s="185">
        <v>102218</v>
      </c>
      <c r="K674" s="185">
        <v>0</v>
      </c>
      <c r="L674" s="185">
        <v>0</v>
      </c>
      <c r="M674" s="185">
        <v>5.5E-2</v>
      </c>
      <c r="N674" s="185">
        <v>0</v>
      </c>
      <c r="O674" s="185">
        <v>0</v>
      </c>
      <c r="Q674" s="185">
        <v>0</v>
      </c>
      <c r="R674" s="185">
        <v>0</v>
      </c>
      <c r="S674" s="185">
        <v>0</v>
      </c>
      <c r="U674" s="185">
        <v>0</v>
      </c>
      <c r="V674" s="185">
        <v>0</v>
      </c>
      <c r="W674" s="185">
        <v>0</v>
      </c>
      <c r="Y674" s="185">
        <v>0</v>
      </c>
      <c r="Z674" s="185">
        <v>12</v>
      </c>
      <c r="AA674" s="185" t="s">
        <v>1483</v>
      </c>
      <c r="AB674" s="185">
        <v>0</v>
      </c>
      <c r="AC674" s="185">
        <v>1</v>
      </c>
      <c r="AD674" s="185">
        <v>0</v>
      </c>
      <c r="AF674" s="185" t="s">
        <v>1485</v>
      </c>
      <c r="AG674" s="185">
        <v>31</v>
      </c>
      <c r="AH674" s="185">
        <v>0</v>
      </c>
      <c r="AI674" s="191">
        <v>100</v>
      </c>
      <c r="AJ674" s="185">
        <v>514</v>
      </c>
      <c r="AK674" s="185">
        <v>27</v>
      </c>
      <c r="AL674" s="185" t="s">
        <v>1485</v>
      </c>
      <c r="AM674" s="185">
        <v>0</v>
      </c>
      <c r="AN674" s="185">
        <v>0</v>
      </c>
      <c r="AO674" s="185">
        <v>2</v>
      </c>
      <c r="AP674" s="185">
        <v>1</v>
      </c>
      <c r="AQ674" s="185" t="str">
        <f t="shared" si="42"/>
        <v xml:space="preserve"> </v>
      </c>
      <c r="AR674" s="185" t="str">
        <f t="shared" si="43"/>
        <v xml:space="preserve"> </v>
      </c>
      <c r="AS674" s="185" t="str">
        <f t="shared" si="44"/>
        <v xml:space="preserve">31 M4 0 0 N1   </v>
      </c>
    </row>
    <row r="675" spans="1:45" hidden="1" outlineLevel="3" x14ac:dyDescent="0.25">
      <c r="A675" s="185">
        <v>1</v>
      </c>
      <c r="B675" s="185">
        <v>5300005704</v>
      </c>
      <c r="C675" s="185" t="s">
        <v>1508</v>
      </c>
      <c r="D675" s="185" t="s">
        <v>1647</v>
      </c>
      <c r="E675" s="185">
        <v>345412.49</v>
      </c>
      <c r="F675" s="186">
        <v>-304572.46999999997</v>
      </c>
      <c r="G675" s="185">
        <v>1963</v>
      </c>
      <c r="H675" s="185">
        <v>0</v>
      </c>
      <c r="I675" s="185">
        <v>0</v>
      </c>
      <c r="J675" s="185">
        <v>102518</v>
      </c>
      <c r="K675" s="185">
        <v>0</v>
      </c>
      <c r="L675" s="185">
        <v>0</v>
      </c>
      <c r="M675" s="185">
        <v>5.5E-2</v>
      </c>
      <c r="N675" s="185">
        <v>0</v>
      </c>
      <c r="O675" s="185">
        <v>0</v>
      </c>
      <c r="Q675" s="185">
        <v>0</v>
      </c>
      <c r="R675" s="185">
        <v>0</v>
      </c>
      <c r="S675" s="185">
        <v>0</v>
      </c>
      <c r="U675" s="185">
        <v>0</v>
      </c>
      <c r="V675" s="185">
        <v>0</v>
      </c>
      <c r="W675" s="185">
        <v>0</v>
      </c>
      <c r="Y675" s="185">
        <v>0</v>
      </c>
      <c r="Z675" s="185">
        <v>11</v>
      </c>
      <c r="AA675" s="185" t="s">
        <v>1483</v>
      </c>
      <c r="AB675" s="185">
        <v>0</v>
      </c>
      <c r="AC675" s="185">
        <v>1</v>
      </c>
      <c r="AD675" s="185">
        <v>0</v>
      </c>
      <c r="AE675" s="185" t="s">
        <v>1484</v>
      </c>
      <c r="AF675" s="185" t="s">
        <v>1485</v>
      </c>
      <c r="AG675" s="185">
        <v>31</v>
      </c>
      <c r="AH675" s="185">
        <v>0</v>
      </c>
      <c r="AI675" s="191">
        <v>100</v>
      </c>
      <c r="AJ675" s="185">
        <v>514</v>
      </c>
      <c r="AK675" s="185">
        <v>27</v>
      </c>
      <c r="AL675" s="185" t="s">
        <v>1485</v>
      </c>
      <c r="AM675" s="185">
        <v>0.54020000000000001</v>
      </c>
      <c r="AN675" s="185">
        <v>0.54081250164690997</v>
      </c>
      <c r="AO675" s="185">
        <v>2</v>
      </c>
      <c r="AP675" s="185">
        <v>1</v>
      </c>
      <c r="AQ675" s="185" t="str">
        <f t="shared" si="42"/>
        <v xml:space="preserve"> </v>
      </c>
      <c r="AR675" s="185" t="str">
        <f t="shared" si="43"/>
        <v xml:space="preserve"> </v>
      </c>
      <c r="AS675" s="185" t="str">
        <f t="shared" si="44"/>
        <v xml:space="preserve">31 M4 0 0 N1   </v>
      </c>
    </row>
    <row r="676" spans="1:45" hidden="1" outlineLevel="3" x14ac:dyDescent="0.25">
      <c r="A676" s="185">
        <v>1</v>
      </c>
      <c r="B676" s="185">
        <v>5300005763</v>
      </c>
      <c r="C676" s="185" t="s">
        <v>1508</v>
      </c>
      <c r="D676" s="185" t="s">
        <v>1647</v>
      </c>
      <c r="E676" s="185">
        <v>301156.51</v>
      </c>
      <c r="F676" s="186">
        <v>-265950.65999999997</v>
      </c>
      <c r="G676" s="185">
        <v>2097.06</v>
      </c>
      <c r="H676" s="185">
        <v>0</v>
      </c>
      <c r="I676" s="185">
        <v>0</v>
      </c>
      <c r="J676" s="185">
        <v>110818</v>
      </c>
      <c r="K676" s="185">
        <v>0</v>
      </c>
      <c r="L676" s="185">
        <v>0</v>
      </c>
      <c r="M676" s="185">
        <v>5.5E-2</v>
      </c>
      <c r="N676" s="185">
        <v>0</v>
      </c>
      <c r="O676" s="185">
        <v>0</v>
      </c>
      <c r="Q676" s="185">
        <v>0</v>
      </c>
      <c r="R676" s="185">
        <v>0</v>
      </c>
      <c r="S676" s="185">
        <v>0</v>
      </c>
      <c r="U676" s="185">
        <v>0</v>
      </c>
      <c r="V676" s="185">
        <v>0</v>
      </c>
      <c r="W676" s="185">
        <v>0</v>
      </c>
      <c r="Y676" s="185">
        <v>0</v>
      </c>
      <c r="Z676" s="185">
        <v>3</v>
      </c>
      <c r="AA676" s="185" t="s">
        <v>1483</v>
      </c>
      <c r="AB676" s="185">
        <v>0</v>
      </c>
      <c r="AC676" s="185">
        <v>1</v>
      </c>
      <c r="AD676" s="185">
        <v>0</v>
      </c>
      <c r="AE676" s="185" t="s">
        <v>1484</v>
      </c>
      <c r="AF676" s="185" t="s">
        <v>1485</v>
      </c>
      <c r="AG676" s="185">
        <v>31</v>
      </c>
      <c r="AH676" s="185">
        <v>0</v>
      </c>
      <c r="AI676" s="191">
        <v>100</v>
      </c>
      <c r="AJ676" s="185">
        <v>514</v>
      </c>
      <c r="AK676" s="185">
        <v>27</v>
      </c>
      <c r="AL676" s="185" t="s">
        <v>1485</v>
      </c>
      <c r="AM676" s="185">
        <v>0.51329999999999998</v>
      </c>
      <c r="AN676" s="185">
        <v>0.51843936784278299</v>
      </c>
      <c r="AO676" s="185">
        <v>2</v>
      </c>
      <c r="AP676" s="185">
        <v>1</v>
      </c>
      <c r="AQ676" s="185" t="str">
        <f t="shared" si="42"/>
        <v xml:space="preserve"> </v>
      </c>
      <c r="AR676" s="185" t="str">
        <f t="shared" si="43"/>
        <v xml:space="preserve"> </v>
      </c>
      <c r="AS676" s="185" t="str">
        <f t="shared" si="44"/>
        <v xml:space="preserve">31 M4 0 0 N1   </v>
      </c>
    </row>
    <row r="677" spans="1:45" hidden="1" outlineLevel="3" x14ac:dyDescent="0.25">
      <c r="A677" s="185">
        <v>1</v>
      </c>
      <c r="B677" s="185">
        <v>5300005790</v>
      </c>
      <c r="C677" s="185" t="s">
        <v>1508</v>
      </c>
      <c r="D677" s="185" t="s">
        <v>1647</v>
      </c>
      <c r="E677" s="185">
        <v>452274.48</v>
      </c>
      <c r="F677" s="186">
        <v>-399883.62</v>
      </c>
      <c r="G677" s="185">
        <v>3149.19</v>
      </c>
      <c r="H677" s="185">
        <v>0</v>
      </c>
      <c r="I677" s="185">
        <v>0</v>
      </c>
      <c r="J677" s="185">
        <v>110818</v>
      </c>
      <c r="K677" s="185">
        <v>0</v>
      </c>
      <c r="L677" s="185">
        <v>0</v>
      </c>
      <c r="M677" s="185">
        <v>5.5E-2</v>
      </c>
      <c r="N677" s="185">
        <v>0</v>
      </c>
      <c r="O677" s="185">
        <v>0</v>
      </c>
      <c r="Q677" s="185">
        <v>0</v>
      </c>
      <c r="R677" s="185">
        <v>0</v>
      </c>
      <c r="S677" s="185">
        <v>0</v>
      </c>
      <c r="U677" s="185">
        <v>0</v>
      </c>
      <c r="V677" s="185">
        <v>0</v>
      </c>
      <c r="W677" s="185">
        <v>0</v>
      </c>
      <c r="Y677" s="185">
        <v>0</v>
      </c>
      <c r="Z677" s="185">
        <v>11</v>
      </c>
      <c r="AA677" s="185" t="s">
        <v>1483</v>
      </c>
      <c r="AB677" s="185">
        <v>0</v>
      </c>
      <c r="AC677" s="185">
        <v>1</v>
      </c>
      <c r="AD677" s="185">
        <v>0</v>
      </c>
      <c r="AE677" s="185" t="s">
        <v>1484</v>
      </c>
      <c r="AF677" s="185" t="s">
        <v>1485</v>
      </c>
      <c r="AG677" s="185">
        <v>31</v>
      </c>
      <c r="AH677" s="185">
        <v>0</v>
      </c>
      <c r="AI677" s="191">
        <v>100</v>
      </c>
      <c r="AJ677" s="185">
        <v>514</v>
      </c>
      <c r="AK677" s="185">
        <v>27</v>
      </c>
      <c r="AL677" s="185" t="s">
        <v>1485</v>
      </c>
      <c r="AM677" s="185">
        <v>0.51100000000000001</v>
      </c>
      <c r="AN677" s="185">
        <v>0.51232426055186098</v>
      </c>
      <c r="AO677" s="185">
        <v>2</v>
      </c>
      <c r="AP677" s="185">
        <v>1</v>
      </c>
      <c r="AQ677" s="185" t="str">
        <f t="shared" si="42"/>
        <v xml:space="preserve"> </v>
      </c>
      <c r="AR677" s="185" t="str">
        <f t="shared" si="43"/>
        <v xml:space="preserve"> </v>
      </c>
      <c r="AS677" s="185" t="str">
        <f t="shared" si="44"/>
        <v xml:space="preserve">31 M4 0 0 N1   </v>
      </c>
    </row>
    <row r="678" spans="1:45" hidden="1" outlineLevel="3" x14ac:dyDescent="0.25">
      <c r="A678" s="185">
        <v>1</v>
      </c>
      <c r="B678" s="185">
        <v>5300006238</v>
      </c>
      <c r="C678" s="185" t="s">
        <v>1491</v>
      </c>
      <c r="D678" s="185" t="s">
        <v>1647</v>
      </c>
      <c r="E678" s="185">
        <v>760000</v>
      </c>
      <c r="F678" s="186">
        <v>640523.42000000004</v>
      </c>
      <c r="G678" s="185">
        <v>4822.7</v>
      </c>
      <c r="H678" s="185">
        <v>0</v>
      </c>
      <c r="I678" s="185">
        <v>0</v>
      </c>
      <c r="J678" s="185">
        <v>123021</v>
      </c>
      <c r="K678" s="185">
        <v>0</v>
      </c>
      <c r="L678" s="185">
        <v>0</v>
      </c>
      <c r="M678" s="185">
        <v>0.05</v>
      </c>
      <c r="N678" s="185">
        <v>0</v>
      </c>
      <c r="O678" s="185">
        <v>0</v>
      </c>
      <c r="Q678" s="185">
        <v>0</v>
      </c>
      <c r="R678" s="185">
        <v>0</v>
      </c>
      <c r="S678" s="185">
        <v>0</v>
      </c>
      <c r="U678" s="185">
        <v>0</v>
      </c>
      <c r="V678" s="185">
        <v>0</v>
      </c>
      <c r="W678" s="185">
        <v>0</v>
      </c>
      <c r="Y678" s="185">
        <v>0</v>
      </c>
      <c r="Z678" s="185">
        <v>36</v>
      </c>
      <c r="AA678" s="185" t="s">
        <v>1483</v>
      </c>
      <c r="AB678" s="185">
        <v>0</v>
      </c>
      <c r="AC678" s="185">
        <v>1</v>
      </c>
      <c r="AD678" s="185">
        <v>0</v>
      </c>
      <c r="AF678" s="185" t="s">
        <v>1485</v>
      </c>
      <c r="AG678" s="185">
        <v>31</v>
      </c>
      <c r="AH678" s="185">
        <v>0</v>
      </c>
      <c r="AI678" s="185" t="s">
        <v>1648</v>
      </c>
      <c r="AJ678" s="185">
        <v>518</v>
      </c>
      <c r="AK678" s="185">
        <v>16</v>
      </c>
      <c r="AL678" s="185" t="s">
        <v>1485</v>
      </c>
      <c r="AM678" s="185">
        <v>0</v>
      </c>
      <c r="AN678" s="185">
        <v>0</v>
      </c>
      <c r="AO678" s="185">
        <v>2</v>
      </c>
      <c r="AP678" s="185">
        <v>1</v>
      </c>
      <c r="AQ678" s="185" t="str">
        <f t="shared" si="42"/>
        <v xml:space="preserve"> </v>
      </c>
      <c r="AR678" s="185" t="str">
        <f t="shared" si="43"/>
        <v xml:space="preserve"> </v>
      </c>
      <c r="AS678" s="185" t="str">
        <f t="shared" si="44"/>
        <v xml:space="preserve">31 M4 0 0 N1   </v>
      </c>
    </row>
    <row r="679" spans="1:45" hidden="1" outlineLevel="3" x14ac:dyDescent="0.25">
      <c r="A679" s="185">
        <v>1</v>
      </c>
      <c r="B679" s="185">
        <v>5300006548</v>
      </c>
      <c r="C679" s="185" t="s">
        <v>1508</v>
      </c>
      <c r="D679" s="185" t="s">
        <v>1647</v>
      </c>
      <c r="E679" s="185">
        <v>2960000</v>
      </c>
      <c r="F679" s="186">
        <v>2687395.07</v>
      </c>
      <c r="G679" s="185">
        <v>21360.21</v>
      </c>
      <c r="H679" s="185">
        <v>0</v>
      </c>
      <c r="I679" s="185">
        <v>0</v>
      </c>
      <c r="J679" s="185">
        <v>103018</v>
      </c>
      <c r="K679" s="185">
        <v>0</v>
      </c>
      <c r="L679" s="185">
        <v>0</v>
      </c>
      <c r="M679" s="185">
        <v>0.06</v>
      </c>
      <c r="N679" s="185">
        <v>0</v>
      </c>
      <c r="O679" s="185">
        <v>0</v>
      </c>
      <c r="Q679" s="185">
        <v>0</v>
      </c>
      <c r="R679" s="185">
        <v>0</v>
      </c>
      <c r="S679" s="185">
        <v>0</v>
      </c>
      <c r="U679" s="185">
        <v>0</v>
      </c>
      <c r="V679" s="185">
        <v>0</v>
      </c>
      <c r="W679" s="185">
        <v>0</v>
      </c>
      <c r="Y679" s="185">
        <v>0</v>
      </c>
      <c r="Z679" s="185">
        <v>12</v>
      </c>
      <c r="AA679" s="185" t="s">
        <v>1483</v>
      </c>
      <c r="AB679" s="185">
        <v>0</v>
      </c>
      <c r="AC679" s="185">
        <v>1</v>
      </c>
      <c r="AD679" s="185">
        <v>0</v>
      </c>
      <c r="AF679" s="185" t="s">
        <v>1485</v>
      </c>
      <c r="AG679" s="185">
        <v>31</v>
      </c>
      <c r="AH679" s="185">
        <v>0</v>
      </c>
      <c r="AI679" s="191">
        <v>100</v>
      </c>
      <c r="AJ679" s="185">
        <v>518</v>
      </c>
      <c r="AK679" s="185">
        <v>27</v>
      </c>
      <c r="AL679" s="185" t="s">
        <v>1485</v>
      </c>
      <c r="AM679" s="185">
        <v>0</v>
      </c>
      <c r="AN679" s="185">
        <v>0</v>
      </c>
      <c r="AO679" s="185">
        <v>2</v>
      </c>
      <c r="AP679" s="185">
        <v>1</v>
      </c>
      <c r="AQ679" s="185" t="str">
        <f t="shared" si="42"/>
        <v xml:space="preserve"> </v>
      </c>
      <c r="AR679" s="185" t="str">
        <f t="shared" si="43"/>
        <v xml:space="preserve"> </v>
      </c>
      <c r="AS679" s="185" t="str">
        <f t="shared" si="44"/>
        <v xml:space="preserve">31 M4 0 0 N1   </v>
      </c>
    </row>
    <row r="680" spans="1:45" hidden="1" outlineLevel="3" x14ac:dyDescent="0.25">
      <c r="A680" s="185">
        <v>1</v>
      </c>
      <c r="B680" s="185">
        <v>5300006610</v>
      </c>
      <c r="C680" s="185" t="s">
        <v>1509</v>
      </c>
      <c r="D680" s="185" t="s">
        <v>1647</v>
      </c>
      <c r="E680" s="185">
        <v>2834075</v>
      </c>
      <c r="F680" s="186">
        <v>2548626.91</v>
      </c>
      <c r="G680" s="185">
        <v>20037.59</v>
      </c>
      <c r="H680" s="185">
        <v>0</v>
      </c>
      <c r="I680" s="185">
        <v>0</v>
      </c>
      <c r="J680" s="185">
        <v>50825</v>
      </c>
      <c r="K680" s="185">
        <v>0</v>
      </c>
      <c r="L680" s="185">
        <v>0</v>
      </c>
      <c r="M680" s="185">
        <v>5.7500000000000002E-2</v>
      </c>
      <c r="N680" s="185">
        <v>0</v>
      </c>
      <c r="O680" s="185">
        <v>0</v>
      </c>
      <c r="Q680" s="185">
        <v>0</v>
      </c>
      <c r="R680" s="185">
        <v>0</v>
      </c>
      <c r="S680" s="185">
        <v>0</v>
      </c>
      <c r="U680" s="185">
        <v>0</v>
      </c>
      <c r="V680" s="185">
        <v>0</v>
      </c>
      <c r="W680" s="185">
        <v>0</v>
      </c>
      <c r="Y680" s="185">
        <v>0</v>
      </c>
      <c r="Z680" s="185">
        <v>120</v>
      </c>
      <c r="AA680" s="185" t="s">
        <v>1483</v>
      </c>
      <c r="AB680" s="185">
        <v>0</v>
      </c>
      <c r="AC680" s="185">
        <v>1</v>
      </c>
      <c r="AD680" s="185">
        <v>0</v>
      </c>
      <c r="AF680" s="185" t="s">
        <v>1485</v>
      </c>
      <c r="AG680" s="185">
        <v>31</v>
      </c>
      <c r="AH680" s="185">
        <v>0</v>
      </c>
      <c r="AI680" s="191">
        <v>100</v>
      </c>
      <c r="AJ680" s="185">
        <v>518</v>
      </c>
      <c r="AK680" s="185">
        <v>25</v>
      </c>
      <c r="AL680" s="185" t="s">
        <v>1485</v>
      </c>
      <c r="AM680" s="185">
        <v>0</v>
      </c>
      <c r="AN680" s="185">
        <v>0</v>
      </c>
      <c r="AO680" s="185">
        <v>2</v>
      </c>
      <c r="AP680" s="185">
        <v>1</v>
      </c>
      <c r="AQ680" s="185" t="str">
        <f t="shared" si="42"/>
        <v xml:space="preserve"> </v>
      </c>
      <c r="AR680" s="185" t="str">
        <f t="shared" si="43"/>
        <v xml:space="preserve"> </v>
      </c>
      <c r="AS680" s="185" t="str">
        <f t="shared" si="44"/>
        <v xml:space="preserve">31 M4 0 0 N1   </v>
      </c>
    </row>
    <row r="681" spans="1:45" hidden="1" outlineLevel="3" x14ac:dyDescent="0.25">
      <c r="A681" s="185">
        <v>1</v>
      </c>
      <c r="B681" s="185">
        <v>5300006858</v>
      </c>
      <c r="C681" s="185" t="s">
        <v>1509</v>
      </c>
      <c r="D681" s="185" t="s">
        <v>1647</v>
      </c>
      <c r="E681" s="185">
        <v>1250000</v>
      </c>
      <c r="F681" s="186">
        <v>1074421.94</v>
      </c>
      <c r="G681" s="185">
        <v>10099.43</v>
      </c>
      <c r="H681" s="185">
        <v>0</v>
      </c>
      <c r="I681" s="185">
        <v>0</v>
      </c>
      <c r="J681" s="185">
        <v>40519</v>
      </c>
      <c r="K681" s="185">
        <v>0</v>
      </c>
      <c r="L681" s="185">
        <v>0</v>
      </c>
      <c r="M681" s="185">
        <v>5.2499999999999998E-2</v>
      </c>
      <c r="N681" s="185">
        <v>0</v>
      </c>
      <c r="O681" s="185">
        <v>0</v>
      </c>
      <c r="Q681" s="185">
        <v>0</v>
      </c>
      <c r="R681" s="185">
        <v>0</v>
      </c>
      <c r="S681" s="185">
        <v>0</v>
      </c>
      <c r="U681" s="185">
        <v>0</v>
      </c>
      <c r="V681" s="185">
        <v>0</v>
      </c>
      <c r="W681" s="185">
        <v>0</v>
      </c>
      <c r="Y681" s="185">
        <v>0</v>
      </c>
      <c r="Z681" s="185">
        <v>42</v>
      </c>
      <c r="AA681" s="185" t="s">
        <v>1483</v>
      </c>
      <c r="AB681" s="185">
        <v>0</v>
      </c>
      <c r="AC681" s="185">
        <v>1</v>
      </c>
      <c r="AD681" s="185">
        <v>0</v>
      </c>
      <c r="AF681" s="185" t="s">
        <v>1485</v>
      </c>
      <c r="AG681" s="185">
        <v>31</v>
      </c>
      <c r="AH681" s="185">
        <v>0</v>
      </c>
      <c r="AI681" s="191">
        <v>100</v>
      </c>
      <c r="AJ681" s="185">
        <v>514</v>
      </c>
      <c r="AK681" s="185">
        <v>28</v>
      </c>
      <c r="AL681" s="185" t="s">
        <v>1485</v>
      </c>
      <c r="AM681" s="185">
        <v>0</v>
      </c>
      <c r="AN681" s="185">
        <v>0</v>
      </c>
      <c r="AO681" s="185">
        <v>2</v>
      </c>
      <c r="AP681" s="185">
        <v>1</v>
      </c>
      <c r="AQ681" s="185" t="str">
        <f t="shared" si="42"/>
        <v xml:space="preserve"> </v>
      </c>
      <c r="AR681" s="185" t="str">
        <f t="shared" si="43"/>
        <v xml:space="preserve"> </v>
      </c>
      <c r="AS681" s="185" t="str">
        <f t="shared" si="44"/>
        <v xml:space="preserve">31 M4 0 0 N1   </v>
      </c>
    </row>
    <row r="682" spans="1:45" hidden="1" outlineLevel="3" x14ac:dyDescent="0.25">
      <c r="A682" s="185">
        <v>1</v>
      </c>
      <c r="B682" s="185">
        <v>5300006912</v>
      </c>
      <c r="C682" s="185" t="s">
        <v>1508</v>
      </c>
      <c r="D682" s="185" t="s">
        <v>1647</v>
      </c>
      <c r="E682" s="185">
        <v>450000</v>
      </c>
      <c r="F682" s="186">
        <v>421171.64</v>
      </c>
      <c r="G682" s="185">
        <v>2479.2600000000002</v>
      </c>
      <c r="H682" s="185">
        <v>0</v>
      </c>
      <c r="I682" s="185">
        <v>0</v>
      </c>
      <c r="J682" s="185">
        <v>120920</v>
      </c>
      <c r="K682" s="185">
        <v>0</v>
      </c>
      <c r="L682" s="185">
        <v>0</v>
      </c>
      <c r="M682" s="185">
        <v>4.3499999999999997E-2</v>
      </c>
      <c r="N682" s="185">
        <v>0</v>
      </c>
      <c r="O682" s="185">
        <v>0</v>
      </c>
      <c r="Q682" s="185">
        <v>0</v>
      </c>
      <c r="R682" s="185">
        <v>0</v>
      </c>
      <c r="S682" s="185">
        <v>0</v>
      </c>
      <c r="U682" s="185">
        <v>0</v>
      </c>
      <c r="V682" s="185">
        <v>0</v>
      </c>
      <c r="W682" s="185">
        <v>0</v>
      </c>
      <c r="Y682" s="185">
        <v>0</v>
      </c>
      <c r="Z682" s="185">
        <v>60</v>
      </c>
      <c r="AA682" s="185" t="s">
        <v>1483</v>
      </c>
      <c r="AB682" s="185">
        <v>0</v>
      </c>
      <c r="AC682" s="185">
        <v>1</v>
      </c>
      <c r="AD682" s="185">
        <v>0</v>
      </c>
      <c r="AF682" s="185" t="s">
        <v>1485</v>
      </c>
      <c r="AG682" s="185">
        <v>31</v>
      </c>
      <c r="AH682" s="185">
        <v>0</v>
      </c>
      <c r="AI682" s="191">
        <v>100</v>
      </c>
      <c r="AJ682" s="185">
        <v>518</v>
      </c>
      <c r="AK682" s="185">
        <v>27</v>
      </c>
      <c r="AL682" s="185" t="s">
        <v>1485</v>
      </c>
      <c r="AM682" s="185">
        <v>0</v>
      </c>
      <c r="AN682" s="185">
        <v>0</v>
      </c>
      <c r="AO682" s="185">
        <v>2</v>
      </c>
      <c r="AP682" s="185">
        <v>1</v>
      </c>
      <c r="AQ682" s="185" t="str">
        <f t="shared" si="42"/>
        <v xml:space="preserve"> </v>
      </c>
      <c r="AR682" s="185" t="str">
        <f t="shared" si="43"/>
        <v xml:space="preserve"> </v>
      </c>
      <c r="AS682" s="185" t="str">
        <f t="shared" si="44"/>
        <v xml:space="preserve">31 M4 0 0 N1   </v>
      </c>
    </row>
    <row r="683" spans="1:45" hidden="1" outlineLevel="3" x14ac:dyDescent="0.25">
      <c r="A683" s="185">
        <v>1</v>
      </c>
      <c r="B683" s="185">
        <v>5300008265</v>
      </c>
      <c r="C683" s="185" t="s">
        <v>1508</v>
      </c>
      <c r="D683" s="185" t="s">
        <v>1647</v>
      </c>
      <c r="E683" s="185">
        <v>1600000</v>
      </c>
      <c r="F683" s="186">
        <v>1518484.47</v>
      </c>
      <c r="G683" s="185">
        <v>9186.7999999999993</v>
      </c>
      <c r="H683" s="185">
        <v>0</v>
      </c>
      <c r="I683" s="185">
        <v>0</v>
      </c>
      <c r="J683" s="185">
        <v>60121</v>
      </c>
      <c r="K683" s="185">
        <v>0</v>
      </c>
      <c r="L683" s="185">
        <v>0</v>
      </c>
      <c r="M683" s="185">
        <v>4.7500000000000001E-2</v>
      </c>
      <c r="N683" s="185">
        <v>0</v>
      </c>
      <c r="O683" s="185">
        <v>0</v>
      </c>
      <c r="Q683" s="185">
        <v>0</v>
      </c>
      <c r="R683" s="185">
        <v>0</v>
      </c>
      <c r="S683" s="185">
        <v>0</v>
      </c>
      <c r="U683" s="185">
        <v>0</v>
      </c>
      <c r="V683" s="185">
        <v>0</v>
      </c>
      <c r="W683" s="185">
        <v>0</v>
      </c>
      <c r="Y683" s="185">
        <v>0</v>
      </c>
      <c r="Z683" s="185">
        <v>60</v>
      </c>
      <c r="AA683" s="185" t="s">
        <v>1483</v>
      </c>
      <c r="AB683" s="185">
        <v>0</v>
      </c>
      <c r="AC683" s="185">
        <v>1</v>
      </c>
      <c r="AD683" s="185">
        <v>0</v>
      </c>
      <c r="AF683" s="185" t="s">
        <v>1485</v>
      </c>
      <c r="AG683" s="185">
        <v>31</v>
      </c>
      <c r="AH683" s="185">
        <v>0</v>
      </c>
      <c r="AI683" s="191">
        <v>100</v>
      </c>
      <c r="AJ683" s="185">
        <v>514</v>
      </c>
      <c r="AK683" s="185">
        <v>27</v>
      </c>
      <c r="AL683" s="185" t="s">
        <v>1485</v>
      </c>
      <c r="AM683" s="185">
        <v>0</v>
      </c>
      <c r="AN683" s="185">
        <v>0</v>
      </c>
      <c r="AO683" s="185">
        <v>2</v>
      </c>
      <c r="AP683" s="185">
        <v>1</v>
      </c>
      <c r="AQ683" s="185" t="str">
        <f t="shared" si="42"/>
        <v xml:space="preserve"> </v>
      </c>
      <c r="AR683" s="185" t="str">
        <f t="shared" si="43"/>
        <v xml:space="preserve"> </v>
      </c>
      <c r="AS683" s="185" t="str">
        <f t="shared" si="44"/>
        <v xml:space="preserve">31 M4 0 0 N1   </v>
      </c>
    </row>
    <row r="684" spans="1:45" hidden="1" outlineLevel="3" x14ac:dyDescent="0.25">
      <c r="A684" s="185">
        <v>1</v>
      </c>
      <c r="B684" s="185">
        <v>5300008125</v>
      </c>
      <c r="C684" s="185" t="s">
        <v>1509</v>
      </c>
      <c r="D684" s="185" t="s">
        <v>1647</v>
      </c>
      <c r="E684" s="185">
        <v>1275000</v>
      </c>
      <c r="F684" s="186">
        <v>1177177.3899999999</v>
      </c>
      <c r="G684" s="185">
        <v>7659</v>
      </c>
      <c r="H684" s="185">
        <v>0</v>
      </c>
      <c r="I684" s="185">
        <v>0</v>
      </c>
      <c r="J684" s="185">
        <v>62019</v>
      </c>
      <c r="K684" s="185">
        <v>0</v>
      </c>
      <c r="L684" s="185">
        <v>0</v>
      </c>
      <c r="M684" s="185">
        <v>3.9E-2</v>
      </c>
      <c r="N684" s="185">
        <v>0</v>
      </c>
      <c r="O684" s="185">
        <v>0</v>
      </c>
      <c r="Q684" s="185">
        <v>0</v>
      </c>
      <c r="R684" s="185">
        <v>0</v>
      </c>
      <c r="S684" s="185">
        <v>0</v>
      </c>
      <c r="U684" s="185">
        <v>0</v>
      </c>
      <c r="V684" s="185">
        <v>0</v>
      </c>
      <c r="W684" s="185">
        <v>0</v>
      </c>
      <c r="Y684" s="185">
        <v>0</v>
      </c>
      <c r="Z684" s="185">
        <v>36</v>
      </c>
      <c r="AA684" s="185" t="s">
        <v>1483</v>
      </c>
      <c r="AB684" s="185">
        <v>0</v>
      </c>
      <c r="AC684" s="185">
        <v>1</v>
      </c>
      <c r="AD684" s="185">
        <v>0</v>
      </c>
      <c r="AF684" s="185" t="s">
        <v>1485</v>
      </c>
      <c r="AG684" s="185">
        <v>31</v>
      </c>
      <c r="AH684" s="185">
        <v>0</v>
      </c>
      <c r="AI684" s="191">
        <v>100</v>
      </c>
      <c r="AJ684" s="185">
        <v>518</v>
      </c>
      <c r="AK684" s="185">
        <v>27</v>
      </c>
      <c r="AL684" s="185" t="s">
        <v>1485</v>
      </c>
      <c r="AM684" s="185">
        <v>0</v>
      </c>
      <c r="AN684" s="185">
        <v>0</v>
      </c>
      <c r="AO684" s="185">
        <v>2</v>
      </c>
      <c r="AP684" s="185">
        <v>1</v>
      </c>
      <c r="AQ684" s="185" t="str">
        <f t="shared" si="42"/>
        <v xml:space="preserve"> </v>
      </c>
      <c r="AR684" s="185" t="str">
        <f t="shared" si="43"/>
        <v xml:space="preserve"> </v>
      </c>
      <c r="AS684" s="185" t="str">
        <f t="shared" si="44"/>
        <v xml:space="preserve">31 M4 0 0 N1   </v>
      </c>
    </row>
    <row r="685" spans="1:45" hidden="1" outlineLevel="3" x14ac:dyDescent="0.25">
      <c r="A685" s="185">
        <v>1</v>
      </c>
      <c r="B685" s="185">
        <v>5300008438</v>
      </c>
      <c r="C685" s="185" t="s">
        <v>1561</v>
      </c>
      <c r="D685" s="185" t="s">
        <v>1647</v>
      </c>
      <c r="E685" s="185">
        <v>408000</v>
      </c>
      <c r="F685" s="186">
        <v>380695.11</v>
      </c>
      <c r="G685" s="185">
        <v>2595.6</v>
      </c>
      <c r="H685" s="185">
        <v>0</v>
      </c>
      <c r="I685" s="185">
        <v>0</v>
      </c>
      <c r="J685" s="185">
        <v>81921</v>
      </c>
      <c r="K685" s="185">
        <v>0</v>
      </c>
      <c r="L685" s="185">
        <v>0</v>
      </c>
      <c r="M685" s="185">
        <v>4.4999999999999998E-2</v>
      </c>
      <c r="N685" s="185">
        <v>0</v>
      </c>
      <c r="O685" s="185">
        <v>0</v>
      </c>
      <c r="Q685" s="185">
        <v>0</v>
      </c>
      <c r="R685" s="185">
        <v>0</v>
      </c>
      <c r="S685" s="185">
        <v>0</v>
      </c>
      <c r="U685" s="185">
        <v>0</v>
      </c>
      <c r="V685" s="185">
        <v>0</v>
      </c>
      <c r="W685" s="185">
        <v>0</v>
      </c>
      <c r="Y685" s="185">
        <v>0</v>
      </c>
      <c r="Z685" s="185">
        <v>60</v>
      </c>
      <c r="AA685" s="185" t="s">
        <v>1483</v>
      </c>
      <c r="AB685" s="185">
        <v>0</v>
      </c>
      <c r="AC685" s="185">
        <v>1</v>
      </c>
      <c r="AD685" s="185">
        <v>0</v>
      </c>
      <c r="AF685" s="185" t="s">
        <v>1485</v>
      </c>
      <c r="AG685" s="185">
        <v>31</v>
      </c>
      <c r="AH685" s="185">
        <v>0</v>
      </c>
      <c r="AI685" s="191">
        <v>100</v>
      </c>
      <c r="AJ685" s="185">
        <v>516</v>
      </c>
      <c r="AK685" s="185">
        <v>27</v>
      </c>
      <c r="AL685" s="185" t="s">
        <v>1485</v>
      </c>
      <c r="AM685" s="185">
        <v>0</v>
      </c>
      <c r="AN685" s="185">
        <v>0</v>
      </c>
      <c r="AO685" s="185">
        <v>2</v>
      </c>
      <c r="AP685" s="185">
        <v>1</v>
      </c>
      <c r="AQ685" s="185" t="str">
        <f t="shared" si="42"/>
        <v xml:space="preserve"> </v>
      </c>
      <c r="AR685" s="185" t="str">
        <f t="shared" si="43"/>
        <v xml:space="preserve"> </v>
      </c>
      <c r="AS685" s="185" t="str">
        <f t="shared" si="44"/>
        <v xml:space="preserve">31 M4 0 0 N1   </v>
      </c>
    </row>
    <row r="686" spans="1:45" hidden="1" outlineLevel="3" x14ac:dyDescent="0.25">
      <c r="A686" s="185">
        <v>1</v>
      </c>
      <c r="B686" s="185">
        <v>5300008489</v>
      </c>
      <c r="C686" s="185" t="s">
        <v>1495</v>
      </c>
      <c r="D686" s="185" t="s">
        <v>1647</v>
      </c>
      <c r="E686" s="185">
        <v>433000</v>
      </c>
      <c r="F686" s="186">
        <v>407391.07</v>
      </c>
      <c r="G686" s="185">
        <v>2838.75</v>
      </c>
      <c r="H686" s="185">
        <v>0</v>
      </c>
      <c r="I686" s="185">
        <v>0</v>
      </c>
      <c r="J686" s="185">
        <v>90121</v>
      </c>
      <c r="K686" s="185">
        <v>0</v>
      </c>
      <c r="L686" s="185">
        <v>0</v>
      </c>
      <c r="M686" s="185">
        <v>4.8500000000000001E-2</v>
      </c>
      <c r="N686" s="185">
        <v>0</v>
      </c>
      <c r="O686" s="185">
        <v>0</v>
      </c>
      <c r="Q686" s="185">
        <v>0</v>
      </c>
      <c r="R686" s="185">
        <v>0</v>
      </c>
      <c r="S686" s="185">
        <v>0</v>
      </c>
      <c r="U686" s="185">
        <v>0</v>
      </c>
      <c r="V686" s="185">
        <v>0</v>
      </c>
      <c r="W686" s="185">
        <v>0</v>
      </c>
      <c r="Y686" s="185">
        <v>0</v>
      </c>
      <c r="Z686" s="185">
        <v>60</v>
      </c>
      <c r="AA686" s="185" t="s">
        <v>1483</v>
      </c>
      <c r="AB686" s="185">
        <v>0</v>
      </c>
      <c r="AC686" s="185">
        <v>1</v>
      </c>
      <c r="AD686" s="185">
        <v>0</v>
      </c>
      <c r="AF686" s="185" t="s">
        <v>1485</v>
      </c>
      <c r="AG686" s="185">
        <v>31</v>
      </c>
      <c r="AH686" s="185">
        <v>0</v>
      </c>
      <c r="AI686" s="191">
        <v>100</v>
      </c>
      <c r="AJ686" s="185">
        <v>515</v>
      </c>
      <c r="AK686" s="185">
        <v>27</v>
      </c>
      <c r="AL686" s="185" t="s">
        <v>1485</v>
      </c>
      <c r="AM686" s="185">
        <v>0</v>
      </c>
      <c r="AN686" s="185">
        <v>0</v>
      </c>
      <c r="AO686" s="185">
        <v>2</v>
      </c>
      <c r="AP686" s="185">
        <v>1</v>
      </c>
      <c r="AQ686" s="185" t="str">
        <f t="shared" si="42"/>
        <v xml:space="preserve"> </v>
      </c>
      <c r="AR686" s="185" t="str">
        <f t="shared" si="43"/>
        <v xml:space="preserve"> </v>
      </c>
      <c r="AS686" s="185" t="str">
        <f t="shared" si="44"/>
        <v xml:space="preserve">31 M4 0 0 N1   </v>
      </c>
    </row>
    <row r="687" spans="1:45" hidden="1" outlineLevel="3" x14ac:dyDescent="0.25">
      <c r="A687" s="185">
        <v>1</v>
      </c>
      <c r="B687" s="185">
        <v>5300008500</v>
      </c>
      <c r="C687" s="185" t="s">
        <v>1556</v>
      </c>
      <c r="D687" s="185" t="s">
        <v>1647</v>
      </c>
      <c r="E687" s="185">
        <v>12000000</v>
      </c>
      <c r="F687" s="186">
        <v>11480872.09</v>
      </c>
      <c r="G687" s="185">
        <v>64604.639999999999</v>
      </c>
      <c r="H687" s="185">
        <v>0</v>
      </c>
      <c r="I687" s="185">
        <v>0</v>
      </c>
      <c r="J687" s="185">
        <v>103121</v>
      </c>
      <c r="K687" s="185">
        <v>0</v>
      </c>
      <c r="L687" s="185">
        <v>0</v>
      </c>
      <c r="M687" s="185">
        <v>4.1300000000000003E-2</v>
      </c>
      <c r="N687" s="185">
        <v>0</v>
      </c>
      <c r="O687" s="185">
        <v>0</v>
      </c>
      <c r="Q687" s="185">
        <v>0</v>
      </c>
      <c r="R687" s="185">
        <v>0</v>
      </c>
      <c r="S687" s="185">
        <v>0</v>
      </c>
      <c r="U687" s="185">
        <v>0</v>
      </c>
      <c r="V687" s="185">
        <v>0</v>
      </c>
      <c r="W687" s="185">
        <v>0</v>
      </c>
      <c r="Y687" s="185">
        <v>0</v>
      </c>
      <c r="Z687" s="185">
        <v>120</v>
      </c>
      <c r="AA687" s="185" t="s">
        <v>1483</v>
      </c>
      <c r="AB687" s="185">
        <v>0</v>
      </c>
      <c r="AC687" s="185">
        <v>1</v>
      </c>
      <c r="AD687" s="185">
        <v>0</v>
      </c>
      <c r="AE687" s="185" t="s">
        <v>1560</v>
      </c>
      <c r="AF687" s="185" t="s">
        <v>1485</v>
      </c>
      <c r="AG687" s="185">
        <v>31</v>
      </c>
      <c r="AH687" s="185">
        <v>0</v>
      </c>
      <c r="AI687" s="191">
        <v>100</v>
      </c>
      <c r="AJ687" s="185">
        <v>515</v>
      </c>
      <c r="AK687" s="185">
        <v>28</v>
      </c>
      <c r="AL687" s="185" t="s">
        <v>1485</v>
      </c>
      <c r="AM687" s="185">
        <v>0.23333333000000001</v>
      </c>
      <c r="AN687" s="185">
        <v>0.23419294970997201</v>
      </c>
      <c r="AO687" s="185">
        <v>2</v>
      </c>
      <c r="AP687" s="185">
        <v>1</v>
      </c>
      <c r="AQ687" s="185" t="str">
        <f t="shared" si="42"/>
        <v xml:space="preserve"> </v>
      </c>
      <c r="AR687" s="185" t="str">
        <f t="shared" si="43"/>
        <v xml:space="preserve"> </v>
      </c>
      <c r="AS687" s="185" t="str">
        <f t="shared" si="44"/>
        <v xml:space="preserve">31 M4 0 0 N1   </v>
      </c>
    </row>
    <row r="688" spans="1:45" hidden="1" outlineLevel="3" x14ac:dyDescent="0.25">
      <c r="A688" s="185">
        <v>1</v>
      </c>
      <c r="B688" s="185">
        <v>5300008586</v>
      </c>
      <c r="C688" s="185" t="s">
        <v>1509</v>
      </c>
      <c r="D688" s="185" t="s">
        <v>1647</v>
      </c>
      <c r="E688" s="185">
        <v>800000</v>
      </c>
      <c r="F688" s="186">
        <v>756545.88</v>
      </c>
      <c r="G688" s="185">
        <v>5682.11</v>
      </c>
      <c r="H688" s="185">
        <v>0</v>
      </c>
      <c r="I688" s="185">
        <v>0</v>
      </c>
      <c r="J688" s="185">
        <v>100521</v>
      </c>
      <c r="K688" s="185">
        <v>0</v>
      </c>
      <c r="L688" s="185">
        <v>0</v>
      </c>
      <c r="M688" s="185">
        <v>5.7500000000000002E-2</v>
      </c>
      <c r="N688" s="185">
        <v>0</v>
      </c>
      <c r="O688" s="185">
        <v>0</v>
      </c>
      <c r="Q688" s="185">
        <v>0</v>
      </c>
      <c r="R688" s="185">
        <v>0</v>
      </c>
      <c r="S688" s="185">
        <v>0</v>
      </c>
      <c r="U688" s="185">
        <v>0</v>
      </c>
      <c r="V688" s="185">
        <v>0</v>
      </c>
      <c r="W688" s="185">
        <v>0</v>
      </c>
      <c r="Y688" s="185">
        <v>0</v>
      </c>
      <c r="Z688" s="185">
        <v>60</v>
      </c>
      <c r="AA688" s="185" t="s">
        <v>1483</v>
      </c>
      <c r="AB688" s="185">
        <v>0</v>
      </c>
      <c r="AC688" s="185">
        <v>1</v>
      </c>
      <c r="AD688" s="185">
        <v>0</v>
      </c>
      <c r="AF688" s="185" t="s">
        <v>1485</v>
      </c>
      <c r="AG688" s="185">
        <v>31</v>
      </c>
      <c r="AH688" s="185">
        <v>0</v>
      </c>
      <c r="AI688" s="191">
        <v>100</v>
      </c>
      <c r="AJ688" s="185">
        <v>516</v>
      </c>
      <c r="AK688" s="185">
        <v>27</v>
      </c>
      <c r="AL688" s="185" t="s">
        <v>1485</v>
      </c>
      <c r="AM688" s="185">
        <v>0</v>
      </c>
      <c r="AN688" s="185">
        <v>0</v>
      </c>
      <c r="AO688" s="185">
        <v>2</v>
      </c>
      <c r="AP688" s="185">
        <v>1</v>
      </c>
      <c r="AQ688" s="185" t="str">
        <f t="shared" si="42"/>
        <v xml:space="preserve"> </v>
      </c>
      <c r="AR688" s="185" t="str">
        <f t="shared" si="43"/>
        <v xml:space="preserve"> </v>
      </c>
      <c r="AS688" s="185" t="str">
        <f t="shared" si="44"/>
        <v xml:space="preserve">31 M4 0 0 N1   </v>
      </c>
    </row>
    <row r="689" spans="1:45" hidden="1" outlineLevel="3" x14ac:dyDescent="0.25">
      <c r="A689" s="185">
        <v>1</v>
      </c>
      <c r="B689" s="185">
        <v>5300008616</v>
      </c>
      <c r="C689" s="185" t="s">
        <v>1502</v>
      </c>
      <c r="D689" s="185" t="s">
        <v>1647</v>
      </c>
      <c r="E689" s="185">
        <v>3100000</v>
      </c>
      <c r="F689" s="186">
        <v>2610470.63</v>
      </c>
      <c r="G689" s="185">
        <v>24735.19</v>
      </c>
      <c r="H689" s="185">
        <v>0</v>
      </c>
      <c r="I689" s="185">
        <v>0</v>
      </c>
      <c r="J689" s="185">
        <v>100521</v>
      </c>
      <c r="K689" s="185">
        <v>0</v>
      </c>
      <c r="L689" s="185">
        <v>0</v>
      </c>
      <c r="M689" s="185">
        <v>0.05</v>
      </c>
      <c r="N689" s="185">
        <v>0</v>
      </c>
      <c r="O689" s="185">
        <v>0</v>
      </c>
      <c r="Q689" s="185">
        <v>0</v>
      </c>
      <c r="R689" s="185">
        <v>0</v>
      </c>
      <c r="S689" s="185">
        <v>0</v>
      </c>
      <c r="U689" s="185">
        <v>0</v>
      </c>
      <c r="V689" s="185">
        <v>0</v>
      </c>
      <c r="W689" s="185">
        <v>0</v>
      </c>
      <c r="Y689" s="185">
        <v>0</v>
      </c>
      <c r="Z689" s="185">
        <v>60</v>
      </c>
      <c r="AA689" s="185" t="s">
        <v>1483</v>
      </c>
      <c r="AB689" s="185">
        <v>0</v>
      </c>
      <c r="AC689" s="185">
        <v>1</v>
      </c>
      <c r="AD689" s="185">
        <v>0</v>
      </c>
      <c r="AF689" s="185" t="s">
        <v>1485</v>
      </c>
      <c r="AG689" s="185">
        <v>31</v>
      </c>
      <c r="AH689" s="185">
        <v>0</v>
      </c>
      <c r="AI689" s="191">
        <v>100</v>
      </c>
      <c r="AJ689" s="185">
        <v>518</v>
      </c>
      <c r="AK689" s="185">
        <v>28</v>
      </c>
      <c r="AL689" s="185" t="s">
        <v>1485</v>
      </c>
      <c r="AM689" s="185">
        <v>0</v>
      </c>
      <c r="AN689" s="185">
        <v>0</v>
      </c>
      <c r="AO689" s="185">
        <v>2</v>
      </c>
      <c r="AP689" s="185">
        <v>1</v>
      </c>
      <c r="AQ689" s="185" t="str">
        <f t="shared" si="42"/>
        <v xml:space="preserve"> </v>
      </c>
      <c r="AR689" s="185" t="str">
        <f t="shared" si="43"/>
        <v xml:space="preserve"> </v>
      </c>
      <c r="AS689" s="185" t="str">
        <f t="shared" si="44"/>
        <v xml:space="preserve">31 M4 0 0 N1   </v>
      </c>
    </row>
    <row r="690" spans="1:45" hidden="1" outlineLevel="3" x14ac:dyDescent="0.25">
      <c r="A690" s="185">
        <v>1</v>
      </c>
      <c r="B690" s="185">
        <v>5300008683</v>
      </c>
      <c r="C690" s="185" t="s">
        <v>1499</v>
      </c>
      <c r="D690" s="185" t="s">
        <v>1647</v>
      </c>
      <c r="E690" s="185">
        <v>9356000</v>
      </c>
      <c r="F690" s="186">
        <v>9062100.4700000007</v>
      </c>
      <c r="G690" s="185">
        <v>58793.919999999998</v>
      </c>
      <c r="H690" s="185">
        <v>0</v>
      </c>
      <c r="I690" s="185">
        <v>0</v>
      </c>
      <c r="J690" s="185">
        <v>111721</v>
      </c>
      <c r="K690" s="185">
        <v>0</v>
      </c>
      <c r="L690" s="185">
        <v>0</v>
      </c>
      <c r="M690" s="185">
        <v>4.8500000000000001E-2</v>
      </c>
      <c r="N690" s="185">
        <v>0</v>
      </c>
      <c r="O690" s="185">
        <v>0</v>
      </c>
      <c r="Q690" s="185">
        <v>0</v>
      </c>
      <c r="R690" s="185">
        <v>0</v>
      </c>
      <c r="S690" s="185">
        <v>0</v>
      </c>
      <c r="U690" s="185">
        <v>0</v>
      </c>
      <c r="V690" s="185">
        <v>0</v>
      </c>
      <c r="W690" s="185">
        <v>0</v>
      </c>
      <c r="Y690" s="185">
        <v>0</v>
      </c>
      <c r="Z690" s="185">
        <v>59</v>
      </c>
      <c r="AA690" s="185" t="s">
        <v>1483</v>
      </c>
      <c r="AB690" s="185">
        <v>0</v>
      </c>
      <c r="AC690" s="185">
        <v>1</v>
      </c>
      <c r="AD690" s="185">
        <v>0</v>
      </c>
      <c r="AF690" s="185" t="s">
        <v>1485</v>
      </c>
      <c r="AG690" s="185">
        <v>31</v>
      </c>
      <c r="AH690" s="185">
        <v>0</v>
      </c>
      <c r="AI690" s="191">
        <v>100</v>
      </c>
      <c r="AJ690" s="185">
        <v>518</v>
      </c>
      <c r="AK690" s="185">
        <v>28</v>
      </c>
      <c r="AL690" s="185" t="s">
        <v>1485</v>
      </c>
      <c r="AM690" s="185">
        <v>0</v>
      </c>
      <c r="AN690" s="185">
        <v>0</v>
      </c>
      <c r="AO690" s="185">
        <v>2</v>
      </c>
      <c r="AP690" s="185">
        <v>1</v>
      </c>
      <c r="AQ690" s="185" t="str">
        <f t="shared" si="42"/>
        <v xml:space="preserve"> </v>
      </c>
      <c r="AR690" s="185" t="str">
        <f t="shared" si="43"/>
        <v xml:space="preserve"> </v>
      </c>
      <c r="AS690" s="185" t="str">
        <f t="shared" si="44"/>
        <v xml:space="preserve">31 M4 0 0 N1   </v>
      </c>
    </row>
    <row r="691" spans="1:45" hidden="1" outlineLevel="3" x14ac:dyDescent="0.25">
      <c r="A691" s="185">
        <v>1</v>
      </c>
      <c r="B691" s="185">
        <v>5300008672</v>
      </c>
      <c r="C691" s="185" t="s">
        <v>1559</v>
      </c>
      <c r="D691" s="185" t="s">
        <v>1647</v>
      </c>
      <c r="E691" s="185">
        <v>332000</v>
      </c>
      <c r="F691" s="186">
        <v>311903.81</v>
      </c>
      <c r="G691" s="185">
        <v>2111.9299999999998</v>
      </c>
      <c r="H691" s="185">
        <v>0</v>
      </c>
      <c r="I691" s="185">
        <v>0</v>
      </c>
      <c r="J691" s="185">
        <v>111621</v>
      </c>
      <c r="K691" s="185">
        <v>0</v>
      </c>
      <c r="L691" s="185">
        <v>0</v>
      </c>
      <c r="M691" s="185">
        <v>4.4999999999999998E-2</v>
      </c>
      <c r="N691" s="185">
        <v>0</v>
      </c>
      <c r="O691" s="185">
        <v>0</v>
      </c>
      <c r="Q691" s="185">
        <v>0</v>
      </c>
      <c r="R691" s="185">
        <v>0</v>
      </c>
      <c r="S691" s="185">
        <v>0</v>
      </c>
      <c r="U691" s="185">
        <v>0</v>
      </c>
      <c r="V691" s="185">
        <v>0</v>
      </c>
      <c r="W691" s="185">
        <v>0</v>
      </c>
      <c r="Y691" s="185">
        <v>0</v>
      </c>
      <c r="Z691" s="185">
        <v>60</v>
      </c>
      <c r="AA691" s="185" t="s">
        <v>1483</v>
      </c>
      <c r="AB691" s="185">
        <v>0</v>
      </c>
      <c r="AC691" s="185">
        <v>1</v>
      </c>
      <c r="AD691" s="185">
        <v>0</v>
      </c>
      <c r="AF691" s="185" t="s">
        <v>1485</v>
      </c>
      <c r="AG691" s="185">
        <v>31</v>
      </c>
      <c r="AH691" s="185">
        <v>0</v>
      </c>
      <c r="AI691" s="191">
        <v>100</v>
      </c>
      <c r="AJ691" s="185">
        <v>516</v>
      </c>
      <c r="AK691" s="185">
        <v>28</v>
      </c>
      <c r="AL691" s="185" t="s">
        <v>1485</v>
      </c>
      <c r="AM691" s="185">
        <v>0</v>
      </c>
      <c r="AN691" s="185">
        <v>0</v>
      </c>
      <c r="AO691" s="185">
        <v>2</v>
      </c>
      <c r="AP691" s="185">
        <v>1</v>
      </c>
      <c r="AQ691" s="185" t="str">
        <f t="shared" si="42"/>
        <v xml:space="preserve"> </v>
      </c>
      <c r="AR691" s="185" t="str">
        <f t="shared" si="43"/>
        <v xml:space="preserve"> </v>
      </c>
      <c r="AS691" s="185" t="str">
        <f t="shared" si="44"/>
        <v xml:space="preserve">31 M4 0 0 N1   </v>
      </c>
    </row>
    <row r="692" spans="1:45" hidden="1" outlineLevel="3" x14ac:dyDescent="0.25">
      <c r="A692" s="185">
        <v>1</v>
      </c>
      <c r="B692" s="185">
        <v>5300009280</v>
      </c>
      <c r="C692" s="185" t="s">
        <v>1559</v>
      </c>
      <c r="D692" s="185" t="s">
        <v>1647</v>
      </c>
      <c r="E692" s="185">
        <v>6445713.7599999998</v>
      </c>
      <c r="F692" s="186">
        <v>6445713.7599999998</v>
      </c>
      <c r="G692" s="185">
        <v>0</v>
      </c>
      <c r="H692" s="185">
        <v>0</v>
      </c>
      <c r="I692" s="185">
        <v>0</v>
      </c>
      <c r="J692" s="185">
        <v>52420</v>
      </c>
      <c r="K692" s="185">
        <v>0</v>
      </c>
      <c r="L692" s="185">
        <v>0</v>
      </c>
      <c r="M692" s="185">
        <v>4.4999999999999998E-2</v>
      </c>
      <c r="N692" s="185">
        <v>0</v>
      </c>
      <c r="O692" s="185">
        <v>0</v>
      </c>
      <c r="Q692" s="185">
        <v>0</v>
      </c>
      <c r="R692" s="185">
        <v>0</v>
      </c>
      <c r="S692" s="185">
        <v>0</v>
      </c>
      <c r="U692" s="185">
        <v>0</v>
      </c>
      <c r="V692" s="185">
        <v>0</v>
      </c>
      <c r="W692" s="185">
        <v>0</v>
      </c>
      <c r="Y692" s="185">
        <v>0</v>
      </c>
      <c r="Z692" s="185">
        <v>35</v>
      </c>
      <c r="AA692" s="185" t="s">
        <v>1483</v>
      </c>
      <c r="AB692" s="185">
        <v>0</v>
      </c>
      <c r="AC692" s="185">
        <v>1</v>
      </c>
      <c r="AD692" s="185">
        <v>2</v>
      </c>
      <c r="AF692" s="185" t="s">
        <v>1485</v>
      </c>
      <c r="AG692" s="185">
        <v>31</v>
      </c>
      <c r="AH692" s="185">
        <v>0</v>
      </c>
      <c r="AI692" s="191">
        <v>100</v>
      </c>
      <c r="AJ692" s="185">
        <v>518</v>
      </c>
      <c r="AK692" s="185">
        <v>27</v>
      </c>
      <c r="AL692" s="185" t="s">
        <v>1485</v>
      </c>
      <c r="AM692" s="185">
        <v>0</v>
      </c>
      <c r="AN692" s="185">
        <v>0</v>
      </c>
      <c r="AO692" s="185">
        <v>2</v>
      </c>
      <c r="AP692" s="185">
        <v>1</v>
      </c>
      <c r="AQ692" s="185" t="str">
        <f t="shared" si="42"/>
        <v xml:space="preserve"> </v>
      </c>
      <c r="AR692" s="185" t="str">
        <f t="shared" si="43"/>
        <v xml:space="preserve"> </v>
      </c>
      <c r="AS692" s="185" t="str">
        <f t="shared" si="44"/>
        <v xml:space="preserve">31 M4 0 0 N1   </v>
      </c>
    </row>
    <row r="693" spans="1:45" hidden="1" outlineLevel="3" x14ac:dyDescent="0.25">
      <c r="A693" s="185">
        <v>1</v>
      </c>
      <c r="B693" s="185">
        <v>5300009310</v>
      </c>
      <c r="C693" s="185" t="s">
        <v>1559</v>
      </c>
      <c r="D693" s="185" t="s">
        <v>1647</v>
      </c>
      <c r="E693" s="185">
        <v>1393000</v>
      </c>
      <c r="F693" s="186">
        <v>1341325.92</v>
      </c>
      <c r="G693" s="185">
        <v>9252.08</v>
      </c>
      <c r="H693" s="185">
        <v>0</v>
      </c>
      <c r="I693" s="185">
        <v>0</v>
      </c>
      <c r="J693" s="185">
        <v>60122</v>
      </c>
      <c r="K693" s="185">
        <v>0</v>
      </c>
      <c r="L693" s="185">
        <v>0</v>
      </c>
      <c r="M693" s="185">
        <v>0.05</v>
      </c>
      <c r="N693" s="185">
        <v>0</v>
      </c>
      <c r="O693" s="185">
        <v>0</v>
      </c>
      <c r="Q693" s="185">
        <v>0</v>
      </c>
      <c r="R693" s="185">
        <v>0</v>
      </c>
      <c r="S693" s="185">
        <v>0</v>
      </c>
      <c r="U693" s="185">
        <v>0</v>
      </c>
      <c r="V693" s="185">
        <v>0</v>
      </c>
      <c r="W693" s="185">
        <v>0</v>
      </c>
      <c r="Y693" s="185">
        <v>0</v>
      </c>
      <c r="Z693" s="185">
        <v>60</v>
      </c>
      <c r="AA693" s="185" t="s">
        <v>1483</v>
      </c>
      <c r="AB693" s="185">
        <v>0</v>
      </c>
      <c r="AC693" s="185">
        <v>1</v>
      </c>
      <c r="AD693" s="185">
        <v>0</v>
      </c>
      <c r="AF693" s="185" t="s">
        <v>1485</v>
      </c>
      <c r="AG693" s="185">
        <v>31</v>
      </c>
      <c r="AH693" s="185">
        <v>0</v>
      </c>
      <c r="AI693" s="191">
        <v>100</v>
      </c>
      <c r="AJ693" s="185">
        <v>518</v>
      </c>
      <c r="AK693" s="185">
        <v>27</v>
      </c>
      <c r="AL693" s="185" t="s">
        <v>1485</v>
      </c>
      <c r="AM693" s="185">
        <v>0</v>
      </c>
      <c r="AN693" s="185">
        <v>0</v>
      </c>
      <c r="AO693" s="185">
        <v>2</v>
      </c>
      <c r="AP693" s="185">
        <v>1</v>
      </c>
      <c r="AQ693" s="185" t="str">
        <f t="shared" si="42"/>
        <v xml:space="preserve"> </v>
      </c>
      <c r="AR693" s="185" t="str">
        <f t="shared" si="43"/>
        <v xml:space="preserve"> </v>
      </c>
      <c r="AS693" s="185" t="str">
        <f t="shared" si="44"/>
        <v xml:space="preserve">31 M4 0 0 N1   </v>
      </c>
    </row>
    <row r="694" spans="1:45" hidden="1" outlineLevel="3" x14ac:dyDescent="0.25">
      <c r="A694" s="185">
        <v>1</v>
      </c>
      <c r="B694" s="185">
        <v>5300009601</v>
      </c>
      <c r="C694" s="185" t="s">
        <v>1508</v>
      </c>
      <c r="D694" s="185" t="s">
        <v>1647</v>
      </c>
      <c r="E694" s="185">
        <v>2140000</v>
      </c>
      <c r="F694" s="186">
        <v>2094701.67</v>
      </c>
      <c r="G694" s="185">
        <v>20847.72</v>
      </c>
      <c r="H694" s="185">
        <v>0</v>
      </c>
      <c r="I694" s="185">
        <v>0</v>
      </c>
      <c r="J694" s="185">
        <v>83119</v>
      </c>
      <c r="K694" s="185">
        <v>0</v>
      </c>
      <c r="L694" s="185">
        <v>0</v>
      </c>
      <c r="M694" s="185">
        <v>4.8000000000000001E-2</v>
      </c>
      <c r="N694" s="185">
        <v>0</v>
      </c>
      <c r="O694" s="185">
        <v>0</v>
      </c>
      <c r="Q694" s="185">
        <v>0</v>
      </c>
      <c r="R694" s="185">
        <v>0</v>
      </c>
      <c r="S694" s="185">
        <v>0</v>
      </c>
      <c r="U694" s="185">
        <v>0</v>
      </c>
      <c r="V694" s="185">
        <v>0</v>
      </c>
      <c r="W694" s="185">
        <v>0</v>
      </c>
      <c r="Y694" s="185">
        <v>0</v>
      </c>
      <c r="Z694" s="185">
        <v>12</v>
      </c>
      <c r="AA694" s="185" t="s">
        <v>1483</v>
      </c>
      <c r="AB694" s="185">
        <v>0</v>
      </c>
      <c r="AC694" s="185">
        <v>1</v>
      </c>
      <c r="AD694" s="185">
        <v>0</v>
      </c>
      <c r="AF694" s="185" t="s">
        <v>1485</v>
      </c>
      <c r="AG694" s="185">
        <v>31</v>
      </c>
      <c r="AH694" s="185">
        <v>0</v>
      </c>
      <c r="AI694" s="191">
        <v>100</v>
      </c>
      <c r="AJ694" s="185">
        <v>516</v>
      </c>
      <c r="AK694" s="185">
        <v>28</v>
      </c>
      <c r="AL694" s="185" t="s">
        <v>1485</v>
      </c>
      <c r="AM694" s="185">
        <v>0</v>
      </c>
      <c r="AN694" s="185">
        <v>0</v>
      </c>
      <c r="AO694" s="185">
        <v>2</v>
      </c>
      <c r="AP694" s="185">
        <v>1</v>
      </c>
      <c r="AQ694" s="185" t="str">
        <f t="shared" si="42"/>
        <v xml:space="preserve"> </v>
      </c>
      <c r="AR694" s="185" t="str">
        <f t="shared" si="43"/>
        <v xml:space="preserve"> </v>
      </c>
      <c r="AS694" s="185" t="str">
        <f t="shared" si="44"/>
        <v xml:space="preserve">31 M4 0 0 N1   </v>
      </c>
    </row>
    <row r="695" spans="1:45" hidden="1" outlineLevel="3" x14ac:dyDescent="0.25">
      <c r="A695" s="185">
        <v>1</v>
      </c>
      <c r="B695" s="185">
        <v>5300009628</v>
      </c>
      <c r="C695" s="185" t="s">
        <v>1508</v>
      </c>
      <c r="D695" s="185" t="s">
        <v>1647</v>
      </c>
      <c r="E695" s="185">
        <v>560000</v>
      </c>
      <c r="F695" s="186">
        <v>548146.22</v>
      </c>
      <c r="G695" s="185">
        <v>10731.18</v>
      </c>
      <c r="H695" s="185">
        <v>0</v>
      </c>
      <c r="I695" s="185">
        <v>0</v>
      </c>
      <c r="J695" s="185">
        <v>83123</v>
      </c>
      <c r="K695" s="185">
        <v>0</v>
      </c>
      <c r="L695" s="185">
        <v>0</v>
      </c>
      <c r="M695" s="185">
        <v>5.2499999999999998E-2</v>
      </c>
      <c r="N695" s="185">
        <v>0</v>
      </c>
      <c r="O695" s="185">
        <v>0</v>
      </c>
      <c r="Q695" s="185">
        <v>0</v>
      </c>
      <c r="R695" s="185">
        <v>0</v>
      </c>
      <c r="S695" s="185">
        <v>0</v>
      </c>
      <c r="U695" s="185">
        <v>0</v>
      </c>
      <c r="V695" s="185">
        <v>0</v>
      </c>
      <c r="W695" s="185">
        <v>0</v>
      </c>
      <c r="Y695" s="185">
        <v>0</v>
      </c>
      <c r="Z695" s="185">
        <v>12</v>
      </c>
      <c r="AA695" s="185" t="s">
        <v>1483</v>
      </c>
      <c r="AB695" s="185">
        <v>0</v>
      </c>
      <c r="AC695" s="185">
        <v>1</v>
      </c>
      <c r="AD695" s="185">
        <v>0</v>
      </c>
      <c r="AF695" s="185" t="s">
        <v>1485</v>
      </c>
      <c r="AG695" s="185">
        <v>31</v>
      </c>
      <c r="AH695" s="185">
        <v>0</v>
      </c>
      <c r="AI695" s="191">
        <v>100</v>
      </c>
      <c r="AJ695" s="185">
        <v>518</v>
      </c>
      <c r="AK695" s="185">
        <v>28</v>
      </c>
      <c r="AL695" s="185" t="s">
        <v>1485</v>
      </c>
      <c r="AM695" s="185">
        <v>0</v>
      </c>
      <c r="AN695" s="185">
        <v>0</v>
      </c>
      <c r="AO695" s="185">
        <v>2</v>
      </c>
      <c r="AP695" s="185">
        <v>1</v>
      </c>
      <c r="AQ695" s="185" t="str">
        <f t="shared" si="42"/>
        <v xml:space="preserve"> </v>
      </c>
      <c r="AR695" s="185" t="str">
        <f t="shared" si="43"/>
        <v xml:space="preserve"> </v>
      </c>
      <c r="AS695" s="185" t="str">
        <f t="shared" si="44"/>
        <v xml:space="preserve">31 M4 0 0 N1   </v>
      </c>
    </row>
    <row r="696" spans="1:45" hidden="1" outlineLevel="3" x14ac:dyDescent="0.25">
      <c r="A696" s="185">
        <v>1</v>
      </c>
      <c r="B696" s="185">
        <v>5400008674</v>
      </c>
      <c r="C696" s="185" t="s">
        <v>1509</v>
      </c>
      <c r="D696" s="185" t="s">
        <v>1647</v>
      </c>
      <c r="E696" s="185">
        <v>485513</v>
      </c>
      <c r="F696" s="186">
        <v>480061.01</v>
      </c>
      <c r="G696" s="185">
        <v>3457.7</v>
      </c>
      <c r="H696" s="185">
        <v>0</v>
      </c>
      <c r="I696" s="185">
        <v>0</v>
      </c>
      <c r="J696" s="185">
        <v>41728</v>
      </c>
      <c r="K696" s="185">
        <v>0</v>
      </c>
      <c r="L696" s="185">
        <v>0</v>
      </c>
      <c r="M696" s="185">
        <v>5.8400000000000001E-2</v>
      </c>
      <c r="N696" s="185">
        <v>0</v>
      </c>
      <c r="O696" s="185">
        <v>0</v>
      </c>
      <c r="Q696" s="185">
        <v>0</v>
      </c>
      <c r="R696" s="185">
        <v>0</v>
      </c>
      <c r="S696" s="185">
        <v>0</v>
      </c>
      <c r="U696" s="185">
        <v>0</v>
      </c>
      <c r="V696" s="185">
        <v>0</v>
      </c>
      <c r="W696" s="185">
        <v>0</v>
      </c>
      <c r="Y696" s="185">
        <v>4.7500000000000001E-2</v>
      </c>
      <c r="Z696" s="185">
        <v>120</v>
      </c>
      <c r="AA696" s="185" t="s">
        <v>1483</v>
      </c>
      <c r="AB696" s="185">
        <v>0</v>
      </c>
      <c r="AC696" s="185">
        <v>1</v>
      </c>
      <c r="AD696" s="185">
        <v>0</v>
      </c>
      <c r="AF696" s="185" t="s">
        <v>1485</v>
      </c>
      <c r="AG696" s="185">
        <v>31</v>
      </c>
      <c r="AH696" s="185">
        <v>0</v>
      </c>
      <c r="AI696" s="191">
        <v>100</v>
      </c>
      <c r="AJ696" s="185">
        <v>516</v>
      </c>
      <c r="AK696" s="185">
        <v>28</v>
      </c>
      <c r="AL696" s="185" t="s">
        <v>1485</v>
      </c>
      <c r="AM696" s="185">
        <v>0</v>
      </c>
      <c r="AN696" s="185">
        <v>0</v>
      </c>
      <c r="AO696" s="185">
        <v>2</v>
      </c>
      <c r="AP696" s="185">
        <v>1</v>
      </c>
      <c r="AQ696" s="185" t="str">
        <f t="shared" si="42"/>
        <v xml:space="preserve"> </v>
      </c>
      <c r="AR696" s="185" t="str">
        <f t="shared" si="43"/>
        <v xml:space="preserve"> </v>
      </c>
      <c r="AS696" s="185" t="str">
        <f t="shared" si="44"/>
        <v xml:space="preserve">31 M4 0 0 N1   </v>
      </c>
    </row>
    <row r="697" spans="1:45" hidden="1" outlineLevel="3" x14ac:dyDescent="0.25">
      <c r="A697" s="185">
        <v>1</v>
      </c>
      <c r="B697" s="185">
        <v>5300009784</v>
      </c>
      <c r="C697" s="185" t="s">
        <v>1509</v>
      </c>
      <c r="D697" s="185" t="s">
        <v>1647</v>
      </c>
      <c r="E697" s="185">
        <v>1600000</v>
      </c>
      <c r="F697" s="186">
        <v>1561627.05</v>
      </c>
      <c r="G697" s="185">
        <v>10940.1</v>
      </c>
      <c r="H697" s="185">
        <v>0</v>
      </c>
      <c r="I697" s="185">
        <v>0</v>
      </c>
      <c r="J697" s="185">
        <v>112822</v>
      </c>
      <c r="K697" s="185">
        <v>0</v>
      </c>
      <c r="L697" s="185">
        <v>0</v>
      </c>
      <c r="M697" s="185">
        <v>5.3499999999999999E-2</v>
      </c>
      <c r="N697" s="185">
        <v>0</v>
      </c>
      <c r="O697" s="185">
        <v>0</v>
      </c>
      <c r="Q697" s="185">
        <v>0</v>
      </c>
      <c r="R697" s="185">
        <v>0</v>
      </c>
      <c r="S697" s="185">
        <v>0</v>
      </c>
      <c r="U697" s="185">
        <v>0</v>
      </c>
      <c r="V697" s="185">
        <v>0</v>
      </c>
      <c r="W697" s="185">
        <v>0</v>
      </c>
      <c r="Y697" s="185">
        <v>0</v>
      </c>
      <c r="Z697" s="185">
        <v>60</v>
      </c>
      <c r="AA697" s="185" t="s">
        <v>1483</v>
      </c>
      <c r="AB697" s="185">
        <v>0</v>
      </c>
      <c r="AC697" s="185">
        <v>1</v>
      </c>
      <c r="AD697" s="185">
        <v>0</v>
      </c>
      <c r="AF697" s="185" t="s">
        <v>1485</v>
      </c>
      <c r="AG697" s="185">
        <v>31</v>
      </c>
      <c r="AH697" s="185">
        <v>0</v>
      </c>
      <c r="AI697" s="191">
        <v>100</v>
      </c>
      <c r="AJ697" s="185">
        <v>514</v>
      </c>
      <c r="AK697" s="185">
        <v>27</v>
      </c>
      <c r="AL697" s="185" t="s">
        <v>1485</v>
      </c>
      <c r="AM697" s="185">
        <v>0</v>
      </c>
      <c r="AN697" s="185">
        <v>0</v>
      </c>
      <c r="AO697" s="185">
        <v>2</v>
      </c>
      <c r="AP697" s="185">
        <v>1</v>
      </c>
      <c r="AQ697" s="185" t="str">
        <f t="shared" si="42"/>
        <v xml:space="preserve"> </v>
      </c>
      <c r="AR697" s="185" t="str">
        <f t="shared" si="43"/>
        <v xml:space="preserve"> </v>
      </c>
      <c r="AS697" s="185" t="str">
        <f t="shared" si="44"/>
        <v xml:space="preserve">31 M4 0 0 N1   </v>
      </c>
    </row>
    <row r="698" spans="1:45" hidden="1" outlineLevel="3" x14ac:dyDescent="0.25">
      <c r="A698" s="185">
        <v>1</v>
      </c>
      <c r="B698" s="185">
        <v>5300010022</v>
      </c>
      <c r="C698" s="185" t="s">
        <v>1508</v>
      </c>
      <c r="D698" s="185" t="s">
        <v>1647</v>
      </c>
      <c r="E698" s="185">
        <v>370000</v>
      </c>
      <c r="F698" s="186">
        <v>358697.72</v>
      </c>
      <c r="G698" s="185">
        <v>2939.67</v>
      </c>
      <c r="H698" s="185">
        <v>0</v>
      </c>
      <c r="I698" s="185">
        <v>0</v>
      </c>
      <c r="J698" s="185">
        <v>12323</v>
      </c>
      <c r="K698" s="185">
        <v>0</v>
      </c>
      <c r="L698" s="185">
        <v>0</v>
      </c>
      <c r="M698" s="185">
        <v>0.05</v>
      </c>
      <c r="N698" s="185">
        <v>0</v>
      </c>
      <c r="O698" s="185">
        <v>0</v>
      </c>
      <c r="Q698" s="185">
        <v>0</v>
      </c>
      <c r="R698" s="185">
        <v>0</v>
      </c>
      <c r="S698" s="185">
        <v>0</v>
      </c>
      <c r="U698" s="185">
        <v>0</v>
      </c>
      <c r="V698" s="185">
        <v>0</v>
      </c>
      <c r="W698" s="185">
        <v>0</v>
      </c>
      <c r="Y698" s="185">
        <v>0</v>
      </c>
      <c r="Z698" s="185">
        <v>60</v>
      </c>
      <c r="AA698" s="185" t="s">
        <v>1483</v>
      </c>
      <c r="AB698" s="185">
        <v>0</v>
      </c>
      <c r="AC698" s="185">
        <v>1</v>
      </c>
      <c r="AD698" s="185">
        <v>0</v>
      </c>
      <c r="AF698" s="185" t="s">
        <v>1485</v>
      </c>
      <c r="AG698" s="185">
        <v>31</v>
      </c>
      <c r="AH698" s="185">
        <v>0</v>
      </c>
      <c r="AI698" s="191">
        <v>100</v>
      </c>
      <c r="AJ698" s="185">
        <v>516</v>
      </c>
      <c r="AK698" s="185">
        <v>28</v>
      </c>
      <c r="AL698" s="185" t="s">
        <v>1485</v>
      </c>
      <c r="AM698" s="185">
        <v>0</v>
      </c>
      <c r="AN698" s="185">
        <v>0</v>
      </c>
      <c r="AO698" s="185">
        <v>2</v>
      </c>
      <c r="AP698" s="185">
        <v>1</v>
      </c>
      <c r="AQ698" s="185" t="str">
        <f t="shared" si="42"/>
        <v xml:space="preserve"> </v>
      </c>
      <c r="AR698" s="185" t="str">
        <f t="shared" si="43"/>
        <v xml:space="preserve"> </v>
      </c>
      <c r="AS698" s="185" t="str">
        <f t="shared" si="44"/>
        <v xml:space="preserve">31 M4 0 0 N1   </v>
      </c>
    </row>
    <row r="699" spans="1:45" hidden="1" outlineLevel="3" x14ac:dyDescent="0.25">
      <c r="A699" s="185">
        <v>1</v>
      </c>
      <c r="B699" s="185">
        <v>5300010065</v>
      </c>
      <c r="C699" s="185" t="s">
        <v>1495</v>
      </c>
      <c r="D699" s="185" t="s">
        <v>1647</v>
      </c>
      <c r="E699" s="185">
        <v>3075000</v>
      </c>
      <c r="F699" s="186">
        <v>3028852.51</v>
      </c>
      <c r="G699" s="185">
        <v>20500.580000000002</v>
      </c>
      <c r="H699" s="185">
        <v>0</v>
      </c>
      <c r="I699" s="185">
        <v>0</v>
      </c>
      <c r="J699" s="185">
        <v>21223</v>
      </c>
      <c r="K699" s="185">
        <v>0</v>
      </c>
      <c r="L699" s="185">
        <v>0</v>
      </c>
      <c r="M699" s="185">
        <v>0.05</v>
      </c>
      <c r="N699" s="185">
        <v>0</v>
      </c>
      <c r="O699" s="185">
        <v>0</v>
      </c>
      <c r="Q699" s="185">
        <v>0</v>
      </c>
      <c r="R699" s="185">
        <v>0</v>
      </c>
      <c r="S699" s="185">
        <v>0</v>
      </c>
      <c r="U699" s="185">
        <v>0</v>
      </c>
      <c r="V699" s="185">
        <v>0</v>
      </c>
      <c r="W699" s="185">
        <v>0</v>
      </c>
      <c r="Y699" s="185">
        <v>0</v>
      </c>
      <c r="Z699" s="185">
        <v>60</v>
      </c>
      <c r="AA699" s="185" t="s">
        <v>1483</v>
      </c>
      <c r="AB699" s="185">
        <v>0</v>
      </c>
      <c r="AC699" s="185">
        <v>1</v>
      </c>
      <c r="AD699" s="185">
        <v>0</v>
      </c>
      <c r="AF699" s="185" t="s">
        <v>1485</v>
      </c>
      <c r="AG699" s="185">
        <v>31</v>
      </c>
      <c r="AH699" s="185">
        <v>0</v>
      </c>
      <c r="AI699" s="191">
        <v>100</v>
      </c>
      <c r="AJ699" s="185">
        <v>518</v>
      </c>
      <c r="AK699" s="185">
        <v>28</v>
      </c>
      <c r="AL699" s="185" t="s">
        <v>1485</v>
      </c>
      <c r="AM699" s="185">
        <v>0</v>
      </c>
      <c r="AN699" s="185">
        <v>0</v>
      </c>
      <c r="AO699" s="185">
        <v>2</v>
      </c>
      <c r="AP699" s="185">
        <v>1</v>
      </c>
      <c r="AQ699" s="185" t="str">
        <f t="shared" si="42"/>
        <v xml:space="preserve"> </v>
      </c>
      <c r="AR699" s="185" t="str">
        <f t="shared" si="43"/>
        <v xml:space="preserve"> </v>
      </c>
      <c r="AS699" s="185" t="str">
        <f t="shared" si="44"/>
        <v xml:space="preserve">31 M4 0 0 N1   </v>
      </c>
    </row>
    <row r="700" spans="1:45" hidden="1" outlineLevel="3" x14ac:dyDescent="0.25">
      <c r="A700" s="185">
        <v>1</v>
      </c>
      <c r="B700" s="185">
        <v>5300010103</v>
      </c>
      <c r="C700" s="185" t="s">
        <v>1509</v>
      </c>
      <c r="D700" s="185" t="s">
        <v>1647</v>
      </c>
      <c r="E700" s="185">
        <v>800000</v>
      </c>
      <c r="F700" s="186">
        <v>770403.9</v>
      </c>
      <c r="G700" s="185">
        <v>0</v>
      </c>
      <c r="H700" s="185">
        <v>0</v>
      </c>
      <c r="I700" s="185">
        <v>0</v>
      </c>
      <c r="J700" s="185">
        <v>110918</v>
      </c>
      <c r="K700" s="185">
        <v>0</v>
      </c>
      <c r="L700" s="185">
        <v>0</v>
      </c>
      <c r="M700" s="185">
        <v>5.74E-2</v>
      </c>
      <c r="N700" s="185">
        <v>0</v>
      </c>
      <c r="O700" s="185">
        <v>0</v>
      </c>
      <c r="Q700" s="185">
        <v>0</v>
      </c>
      <c r="R700" s="185">
        <v>0</v>
      </c>
      <c r="S700" s="185">
        <v>0</v>
      </c>
      <c r="U700" s="185">
        <v>0</v>
      </c>
      <c r="V700" s="185">
        <v>0</v>
      </c>
      <c r="W700" s="185">
        <v>0</v>
      </c>
      <c r="Y700" s="185">
        <v>0</v>
      </c>
      <c r="Z700" s="185">
        <v>6</v>
      </c>
      <c r="AA700" s="185" t="s">
        <v>1483</v>
      </c>
      <c r="AB700" s="185">
        <v>0</v>
      </c>
      <c r="AC700" s="185">
        <v>1</v>
      </c>
      <c r="AD700" s="185">
        <v>2</v>
      </c>
      <c r="AF700" s="185" t="s">
        <v>1485</v>
      </c>
      <c r="AG700" s="185">
        <v>31</v>
      </c>
      <c r="AH700" s="185">
        <v>0</v>
      </c>
      <c r="AI700" s="191">
        <v>100</v>
      </c>
      <c r="AJ700" s="185">
        <v>518</v>
      </c>
      <c r="AK700" s="185">
        <v>28</v>
      </c>
      <c r="AL700" s="185" t="s">
        <v>1485</v>
      </c>
      <c r="AM700" s="185">
        <v>0</v>
      </c>
      <c r="AN700" s="185">
        <v>0</v>
      </c>
      <c r="AO700" s="185">
        <v>2</v>
      </c>
      <c r="AP700" s="185">
        <v>1</v>
      </c>
      <c r="AQ700" s="185" t="str">
        <f t="shared" si="42"/>
        <v xml:space="preserve"> </v>
      </c>
      <c r="AR700" s="185" t="str">
        <f t="shared" si="43"/>
        <v xml:space="preserve"> </v>
      </c>
      <c r="AS700" s="185" t="str">
        <f t="shared" si="44"/>
        <v xml:space="preserve">31 M4 0 0 N1   </v>
      </c>
    </row>
    <row r="701" spans="1:45" hidden="1" outlineLevel="3" x14ac:dyDescent="0.25">
      <c r="A701" s="185">
        <v>1</v>
      </c>
      <c r="B701" s="185">
        <v>5300010235</v>
      </c>
      <c r="C701" s="185" t="s">
        <v>1509</v>
      </c>
      <c r="D701" s="185" t="s">
        <v>1647</v>
      </c>
      <c r="E701" s="185">
        <v>1338000</v>
      </c>
      <c r="F701" s="186">
        <v>1321444.42</v>
      </c>
      <c r="G701" s="185">
        <v>9536.7099999999991</v>
      </c>
      <c r="H701" s="185">
        <v>0</v>
      </c>
      <c r="I701" s="185">
        <v>0</v>
      </c>
      <c r="J701" s="185">
        <v>41023</v>
      </c>
      <c r="K701" s="185">
        <v>0</v>
      </c>
      <c r="L701" s="185">
        <v>0</v>
      </c>
      <c r="M701" s="185">
        <v>5.8500000000000003E-2</v>
      </c>
      <c r="N701" s="185">
        <v>0</v>
      </c>
      <c r="O701" s="185">
        <v>0</v>
      </c>
      <c r="Q701" s="185">
        <v>0</v>
      </c>
      <c r="R701" s="185">
        <v>0</v>
      </c>
      <c r="S701" s="185">
        <v>0</v>
      </c>
      <c r="U701" s="185">
        <v>0</v>
      </c>
      <c r="V701" s="185">
        <v>0</v>
      </c>
      <c r="W701" s="185">
        <v>0</v>
      </c>
      <c r="Y701" s="185">
        <v>0</v>
      </c>
      <c r="Z701" s="185">
        <v>60</v>
      </c>
      <c r="AA701" s="185" t="s">
        <v>1483</v>
      </c>
      <c r="AB701" s="185">
        <v>0</v>
      </c>
      <c r="AC701" s="185">
        <v>1</v>
      </c>
      <c r="AD701" s="185">
        <v>0</v>
      </c>
      <c r="AF701" s="185" t="s">
        <v>1485</v>
      </c>
      <c r="AG701" s="185">
        <v>31</v>
      </c>
      <c r="AH701" s="185">
        <v>0</v>
      </c>
      <c r="AI701" s="191">
        <v>100</v>
      </c>
      <c r="AJ701" s="185">
        <v>515</v>
      </c>
      <c r="AK701" s="185">
        <v>28</v>
      </c>
      <c r="AL701" s="185" t="s">
        <v>1485</v>
      </c>
      <c r="AM701" s="185">
        <v>0</v>
      </c>
      <c r="AN701" s="185">
        <v>0</v>
      </c>
      <c r="AO701" s="185">
        <v>2</v>
      </c>
      <c r="AP701" s="185">
        <v>1</v>
      </c>
      <c r="AQ701" s="185" t="str">
        <f t="shared" si="42"/>
        <v xml:space="preserve"> </v>
      </c>
      <c r="AR701" s="185" t="str">
        <f t="shared" si="43"/>
        <v xml:space="preserve"> </v>
      </c>
      <c r="AS701" s="185" t="str">
        <f t="shared" si="44"/>
        <v xml:space="preserve">31 M4 0 0 N1   </v>
      </c>
    </row>
    <row r="702" spans="1:45" hidden="1" outlineLevel="3" x14ac:dyDescent="0.25">
      <c r="A702" s="185">
        <v>1</v>
      </c>
      <c r="B702" s="185">
        <v>5300010243</v>
      </c>
      <c r="C702" s="185" t="s">
        <v>1508</v>
      </c>
      <c r="D702" s="185" t="s">
        <v>1647</v>
      </c>
      <c r="E702" s="185">
        <v>400000</v>
      </c>
      <c r="F702" s="186">
        <v>387614.35</v>
      </c>
      <c r="G702" s="185">
        <v>4407.83</v>
      </c>
      <c r="H702" s="185">
        <v>0</v>
      </c>
      <c r="I702" s="185">
        <v>0</v>
      </c>
      <c r="J702" s="185">
        <v>42023</v>
      </c>
      <c r="K702" s="185">
        <v>0</v>
      </c>
      <c r="L702" s="185">
        <v>0</v>
      </c>
      <c r="M702" s="185">
        <v>5.7500000000000002E-2</v>
      </c>
      <c r="N702" s="185">
        <v>0</v>
      </c>
      <c r="O702" s="185">
        <v>0</v>
      </c>
      <c r="Q702" s="185">
        <v>0</v>
      </c>
      <c r="R702" s="185">
        <v>0</v>
      </c>
      <c r="S702" s="185">
        <v>0</v>
      </c>
      <c r="U702" s="185">
        <v>0</v>
      </c>
      <c r="V702" s="185">
        <v>0</v>
      </c>
      <c r="W702" s="185">
        <v>0</v>
      </c>
      <c r="Y702" s="185">
        <v>0</v>
      </c>
      <c r="Z702" s="185">
        <v>60</v>
      </c>
      <c r="AA702" s="185" t="s">
        <v>1483</v>
      </c>
      <c r="AB702" s="185">
        <v>0</v>
      </c>
      <c r="AC702" s="185">
        <v>1</v>
      </c>
      <c r="AD702" s="185">
        <v>0</v>
      </c>
      <c r="AF702" s="185" t="s">
        <v>1485</v>
      </c>
      <c r="AG702" s="185">
        <v>31</v>
      </c>
      <c r="AH702" s="185">
        <v>0</v>
      </c>
      <c r="AI702" s="191">
        <v>100</v>
      </c>
      <c r="AJ702" s="185">
        <v>516</v>
      </c>
      <c r="AK702" s="185">
        <v>27</v>
      </c>
      <c r="AL702" s="185" t="s">
        <v>1485</v>
      </c>
      <c r="AM702" s="185">
        <v>0</v>
      </c>
      <c r="AN702" s="185">
        <v>0</v>
      </c>
      <c r="AO702" s="185">
        <v>2</v>
      </c>
      <c r="AP702" s="185">
        <v>1</v>
      </c>
      <c r="AQ702" s="185" t="str">
        <f t="shared" si="42"/>
        <v xml:space="preserve"> </v>
      </c>
      <c r="AR702" s="185" t="str">
        <f t="shared" si="43"/>
        <v xml:space="preserve"> </v>
      </c>
      <c r="AS702" s="185" t="str">
        <f t="shared" si="44"/>
        <v xml:space="preserve">31 M4 0 0 N1   </v>
      </c>
    </row>
    <row r="703" spans="1:45" hidden="1" outlineLevel="3" x14ac:dyDescent="0.25">
      <c r="A703" s="185">
        <v>1</v>
      </c>
      <c r="B703" s="185">
        <v>5300010315</v>
      </c>
      <c r="C703" s="185" t="s">
        <v>1495</v>
      </c>
      <c r="D703" s="185" t="s">
        <v>1647</v>
      </c>
      <c r="E703" s="185">
        <v>720000</v>
      </c>
      <c r="F703" s="186">
        <v>713347.22</v>
      </c>
      <c r="G703" s="185">
        <v>4883.17</v>
      </c>
      <c r="H703" s="185">
        <v>0</v>
      </c>
      <c r="I703" s="185">
        <v>0</v>
      </c>
      <c r="J703" s="185">
        <v>50923</v>
      </c>
      <c r="K703" s="185">
        <v>0</v>
      </c>
      <c r="L703" s="185">
        <v>0</v>
      </c>
      <c r="M703" s="185">
        <v>5.2499999999999998E-2</v>
      </c>
      <c r="N703" s="185">
        <v>0</v>
      </c>
      <c r="O703" s="185">
        <v>0</v>
      </c>
      <c r="Q703" s="185">
        <v>0</v>
      </c>
      <c r="R703" s="185">
        <v>0</v>
      </c>
      <c r="S703" s="185">
        <v>0</v>
      </c>
      <c r="U703" s="185">
        <v>0</v>
      </c>
      <c r="V703" s="185">
        <v>0</v>
      </c>
      <c r="W703" s="185">
        <v>0</v>
      </c>
      <c r="Y703" s="185">
        <v>0</v>
      </c>
      <c r="Z703" s="185">
        <v>60</v>
      </c>
      <c r="AA703" s="185" t="s">
        <v>1483</v>
      </c>
      <c r="AB703" s="185">
        <v>0</v>
      </c>
      <c r="AC703" s="185">
        <v>1</v>
      </c>
      <c r="AD703" s="185">
        <v>0</v>
      </c>
      <c r="AF703" s="185" t="s">
        <v>1485</v>
      </c>
      <c r="AG703" s="185">
        <v>31</v>
      </c>
      <c r="AH703" s="185">
        <v>0</v>
      </c>
      <c r="AI703" s="191">
        <v>100</v>
      </c>
      <c r="AJ703" s="185">
        <v>516</v>
      </c>
      <c r="AK703" s="185">
        <v>25</v>
      </c>
      <c r="AL703" s="185" t="s">
        <v>1485</v>
      </c>
      <c r="AM703" s="185">
        <v>0</v>
      </c>
      <c r="AN703" s="185">
        <v>0</v>
      </c>
      <c r="AO703" s="185">
        <v>2</v>
      </c>
      <c r="AP703" s="185">
        <v>1</v>
      </c>
      <c r="AQ703" s="185" t="str">
        <f t="shared" si="42"/>
        <v xml:space="preserve"> </v>
      </c>
      <c r="AR703" s="185" t="str">
        <f t="shared" si="43"/>
        <v xml:space="preserve"> </v>
      </c>
      <c r="AS703" s="185" t="str">
        <f t="shared" si="44"/>
        <v xml:space="preserve">31 M4 0 0 N1   </v>
      </c>
    </row>
    <row r="704" spans="1:45" hidden="1" outlineLevel="3" x14ac:dyDescent="0.25">
      <c r="A704" s="185">
        <v>1</v>
      </c>
      <c r="B704" s="185">
        <v>5300010413</v>
      </c>
      <c r="C704" s="185" t="s">
        <v>1563</v>
      </c>
      <c r="D704" s="185" t="s">
        <v>1647</v>
      </c>
      <c r="E704" s="185">
        <v>1225000</v>
      </c>
      <c r="F704" s="186">
        <v>1219173.98</v>
      </c>
      <c r="G704" s="185">
        <v>8045.46</v>
      </c>
      <c r="H704" s="185">
        <v>0</v>
      </c>
      <c r="I704" s="185">
        <v>0</v>
      </c>
      <c r="J704" s="185">
        <v>71338</v>
      </c>
      <c r="K704" s="185">
        <v>0</v>
      </c>
      <c r="L704" s="185">
        <v>0</v>
      </c>
      <c r="M704" s="185">
        <v>4.87E-2</v>
      </c>
      <c r="N704" s="185">
        <v>0</v>
      </c>
      <c r="O704" s="185">
        <v>0</v>
      </c>
      <c r="Q704" s="185">
        <v>0</v>
      </c>
      <c r="R704" s="185">
        <v>0</v>
      </c>
      <c r="S704" s="185">
        <v>0</v>
      </c>
      <c r="U704" s="185">
        <v>0</v>
      </c>
      <c r="V704" s="185">
        <v>0</v>
      </c>
      <c r="W704" s="185">
        <v>0</v>
      </c>
      <c r="Y704" s="185">
        <v>0</v>
      </c>
      <c r="Z704" s="185">
        <v>240</v>
      </c>
      <c r="AA704" s="185" t="s">
        <v>1483</v>
      </c>
      <c r="AB704" s="185">
        <v>0</v>
      </c>
      <c r="AC704" s="185">
        <v>1</v>
      </c>
      <c r="AD704" s="185">
        <v>0</v>
      </c>
      <c r="AF704" s="185" t="s">
        <v>1485</v>
      </c>
      <c r="AG704" s="185">
        <v>31</v>
      </c>
      <c r="AH704" s="185">
        <v>0</v>
      </c>
      <c r="AI704" s="191">
        <v>100</v>
      </c>
      <c r="AJ704" s="185">
        <v>506</v>
      </c>
      <c r="AK704" s="185">
        <v>28</v>
      </c>
      <c r="AL704" s="185" t="s">
        <v>1485</v>
      </c>
      <c r="AM704" s="185">
        <v>0</v>
      </c>
      <c r="AN704" s="185">
        <v>0</v>
      </c>
      <c r="AO704" s="185">
        <v>2</v>
      </c>
      <c r="AP704" s="185">
        <v>1</v>
      </c>
      <c r="AQ704" s="185" t="str">
        <f t="shared" si="42"/>
        <v xml:space="preserve"> </v>
      </c>
      <c r="AR704" s="185" t="str">
        <f t="shared" si="43"/>
        <v xml:space="preserve"> </v>
      </c>
      <c r="AS704" s="185" t="str">
        <f t="shared" si="44"/>
        <v xml:space="preserve">31 M4 0 0 N1   </v>
      </c>
    </row>
    <row r="705" spans="1:45" hidden="1" outlineLevel="3" x14ac:dyDescent="0.25">
      <c r="A705" s="185">
        <v>1</v>
      </c>
      <c r="B705" s="185">
        <v>5300010502</v>
      </c>
      <c r="C705" s="185" t="s">
        <v>1509</v>
      </c>
      <c r="D705" s="185" t="s">
        <v>1647</v>
      </c>
      <c r="E705" s="185">
        <v>3300000</v>
      </c>
      <c r="F705" s="186">
        <v>3285230.63</v>
      </c>
      <c r="G705" s="185">
        <v>22568.99</v>
      </c>
      <c r="H705" s="185">
        <v>0</v>
      </c>
      <c r="I705" s="185">
        <v>0</v>
      </c>
      <c r="J705" s="185">
        <v>72421</v>
      </c>
      <c r="K705" s="185">
        <v>0</v>
      </c>
      <c r="L705" s="185">
        <v>0</v>
      </c>
      <c r="M705" s="185">
        <v>5.3499999999999999E-2</v>
      </c>
      <c r="N705" s="185">
        <v>0</v>
      </c>
      <c r="O705" s="185">
        <v>0</v>
      </c>
      <c r="Q705" s="185">
        <v>0</v>
      </c>
      <c r="R705" s="185">
        <v>0</v>
      </c>
      <c r="S705" s="185">
        <v>0</v>
      </c>
      <c r="U705" s="185">
        <v>0</v>
      </c>
      <c r="V705" s="185">
        <v>0</v>
      </c>
      <c r="W705" s="185">
        <v>0</v>
      </c>
      <c r="Y705" s="185">
        <v>0</v>
      </c>
      <c r="Z705" s="185">
        <v>36</v>
      </c>
      <c r="AA705" s="185" t="s">
        <v>1483</v>
      </c>
      <c r="AB705" s="185">
        <v>0</v>
      </c>
      <c r="AC705" s="185">
        <v>1</v>
      </c>
      <c r="AD705" s="185">
        <v>0</v>
      </c>
      <c r="AF705" s="185" t="s">
        <v>1485</v>
      </c>
      <c r="AG705" s="185">
        <v>31</v>
      </c>
      <c r="AH705" s="185">
        <v>0</v>
      </c>
      <c r="AI705" s="191">
        <v>100</v>
      </c>
      <c r="AJ705" s="185">
        <v>518</v>
      </c>
      <c r="AK705" s="185">
        <v>27</v>
      </c>
      <c r="AL705" s="185" t="s">
        <v>1485</v>
      </c>
      <c r="AM705" s="185">
        <v>0</v>
      </c>
      <c r="AN705" s="185">
        <v>0</v>
      </c>
      <c r="AO705" s="185">
        <v>2</v>
      </c>
      <c r="AP705" s="185">
        <v>1</v>
      </c>
      <c r="AQ705" s="185" t="str">
        <f t="shared" si="42"/>
        <v xml:space="preserve"> </v>
      </c>
      <c r="AR705" s="185" t="str">
        <f t="shared" si="43"/>
        <v xml:space="preserve"> </v>
      </c>
      <c r="AS705" s="185" t="str">
        <f t="shared" si="44"/>
        <v xml:space="preserve">31 M4 0 0 N1   </v>
      </c>
    </row>
    <row r="706" spans="1:45" hidden="1" outlineLevel="2" collapsed="1" x14ac:dyDescent="0.25">
      <c r="F706" s="186">
        <f>SUBTOTAL(9,F653:F705)</f>
        <v>73245994.629999995</v>
      </c>
      <c r="AI706" s="191"/>
      <c r="AS706" s="187" t="s">
        <v>1649</v>
      </c>
    </row>
    <row r="707" spans="1:45" hidden="1" outlineLevel="3" x14ac:dyDescent="0.25">
      <c r="A707" s="185">
        <v>1</v>
      </c>
      <c r="B707" s="185">
        <v>5300009353</v>
      </c>
      <c r="C707" s="185" t="s">
        <v>1559</v>
      </c>
      <c r="D707" s="185" t="s">
        <v>1647</v>
      </c>
      <c r="E707" s="185">
        <v>7500000</v>
      </c>
      <c r="F707" s="186">
        <v>7500000</v>
      </c>
      <c r="G707" s="185">
        <v>0</v>
      </c>
      <c r="H707" s="185">
        <v>0</v>
      </c>
      <c r="I707" s="185">
        <v>0</v>
      </c>
      <c r="J707" s="185">
        <v>110218</v>
      </c>
      <c r="K707" s="185">
        <v>0</v>
      </c>
      <c r="L707" s="185">
        <v>0</v>
      </c>
      <c r="M707" s="185">
        <v>4.19E-2</v>
      </c>
      <c r="N707" s="185">
        <v>0</v>
      </c>
      <c r="O707" s="185">
        <v>0.03</v>
      </c>
      <c r="P707" s="185" t="s">
        <v>1514</v>
      </c>
      <c r="Q707" s="185">
        <v>0.04</v>
      </c>
      <c r="R707" s="185">
        <v>0</v>
      </c>
      <c r="S707" s="185">
        <v>0</v>
      </c>
      <c r="U707" s="185">
        <v>0</v>
      </c>
      <c r="V707" s="185">
        <v>0</v>
      </c>
      <c r="W707" s="185">
        <v>0</v>
      </c>
      <c r="Y707" s="185">
        <v>0</v>
      </c>
      <c r="Z707" s="185">
        <v>16</v>
      </c>
      <c r="AA707" s="185" t="s">
        <v>1483</v>
      </c>
      <c r="AB707" s="185">
        <v>0</v>
      </c>
      <c r="AC707" s="185">
        <v>1</v>
      </c>
      <c r="AD707" s="185">
        <v>2</v>
      </c>
      <c r="AF707" s="185" t="s">
        <v>1485</v>
      </c>
      <c r="AG707" s="185">
        <v>31</v>
      </c>
      <c r="AH707" s="185">
        <v>0</v>
      </c>
      <c r="AI707" s="191">
        <v>100</v>
      </c>
      <c r="AJ707" s="185">
        <v>518</v>
      </c>
      <c r="AK707" s="185">
        <v>27</v>
      </c>
      <c r="AL707" s="185" t="s">
        <v>1485</v>
      </c>
      <c r="AM707" s="185">
        <v>0</v>
      </c>
      <c r="AN707" s="185">
        <v>0</v>
      </c>
      <c r="AO707" s="185">
        <v>2</v>
      </c>
      <c r="AP707" s="185">
        <v>1</v>
      </c>
      <c r="AQ707" s="185" t="str">
        <f>IF(Q707&gt;0,"F"," ")</f>
        <v>F</v>
      </c>
      <c r="AR707" s="185" t="str">
        <f>IF(R707&gt;0,"C"," ")</f>
        <v xml:space="preserve"> </v>
      </c>
      <c r="AS707" s="185" t="str">
        <f>CONCATENATE(AG707," ",D707," ",N707," ",S707,T707," ",AF707,AP707," ",AQ707,AR707)</f>
        <v xml:space="preserve">31 M4 0 0 N1 F </v>
      </c>
    </row>
    <row r="708" spans="1:45" hidden="1" outlineLevel="2" collapsed="1" x14ac:dyDescent="0.25">
      <c r="F708" s="186">
        <f>SUBTOTAL(9,F707:F707)</f>
        <v>7500000</v>
      </c>
      <c r="AI708" s="191"/>
      <c r="AS708" s="187" t="s">
        <v>1650</v>
      </c>
    </row>
    <row r="709" spans="1:45" hidden="1" outlineLevel="3" x14ac:dyDescent="0.25">
      <c r="A709" s="185">
        <v>1</v>
      </c>
      <c r="B709" s="185">
        <v>5300004928</v>
      </c>
      <c r="C709" s="185" t="s">
        <v>1565</v>
      </c>
      <c r="D709" s="185" t="s">
        <v>1647</v>
      </c>
      <c r="E709" s="185">
        <v>500000</v>
      </c>
      <c r="F709" s="186">
        <v>415567.83</v>
      </c>
      <c r="G709" s="185">
        <v>3180.76</v>
      </c>
      <c r="H709" s="185">
        <v>0</v>
      </c>
      <c r="I709" s="185">
        <v>0</v>
      </c>
      <c r="J709" s="185">
        <v>91318</v>
      </c>
      <c r="K709" s="185">
        <v>0</v>
      </c>
      <c r="L709" s="185">
        <v>0</v>
      </c>
      <c r="M709" s="185">
        <v>4.4999999999999998E-2</v>
      </c>
      <c r="N709" s="185">
        <v>0</v>
      </c>
      <c r="O709" s="185">
        <v>0</v>
      </c>
      <c r="Q709" s="185">
        <v>0</v>
      </c>
      <c r="R709" s="185">
        <v>0</v>
      </c>
      <c r="S709" s="185">
        <v>0</v>
      </c>
      <c r="U709" s="185">
        <v>0</v>
      </c>
      <c r="V709" s="185">
        <v>0</v>
      </c>
      <c r="W709" s="185">
        <v>0</v>
      </c>
      <c r="Y709" s="185">
        <v>0</v>
      </c>
      <c r="Z709" s="185">
        <v>60</v>
      </c>
      <c r="AA709" s="185" t="s">
        <v>1483</v>
      </c>
      <c r="AB709" s="185">
        <v>0</v>
      </c>
      <c r="AC709" s="185">
        <v>1</v>
      </c>
      <c r="AD709" s="185">
        <v>0</v>
      </c>
      <c r="AF709" s="185" t="s">
        <v>1485</v>
      </c>
      <c r="AG709" s="185">
        <v>31</v>
      </c>
      <c r="AH709" s="185">
        <v>0</v>
      </c>
      <c r="AI709" s="191">
        <v>100</v>
      </c>
      <c r="AJ709" s="185">
        <v>518</v>
      </c>
      <c r="AK709" s="185">
        <v>27</v>
      </c>
      <c r="AL709" s="185" t="s">
        <v>1485</v>
      </c>
      <c r="AM709" s="185">
        <v>0</v>
      </c>
      <c r="AN709" s="185">
        <v>0</v>
      </c>
      <c r="AO709" s="185">
        <v>2</v>
      </c>
      <c r="AP709" s="185">
        <v>3</v>
      </c>
      <c r="AQ709" s="185" t="str">
        <f>IF(Q709&gt;0,"F"," ")</f>
        <v xml:space="preserve"> </v>
      </c>
      <c r="AR709" s="185" t="str">
        <f>IF(R709&gt;0,"C"," ")</f>
        <v xml:space="preserve"> </v>
      </c>
      <c r="AS709" s="185" t="str">
        <f>CONCATENATE(AG709," ",D709," ",N709," ",S709,T709," ",AF709,AP709," ",AQ709,AR709)</f>
        <v xml:space="preserve">31 M4 0 0 N3   </v>
      </c>
    </row>
    <row r="710" spans="1:45" hidden="1" outlineLevel="2" collapsed="1" x14ac:dyDescent="0.25">
      <c r="F710" s="186">
        <f>SUBTOTAL(9,F709:F709)</f>
        <v>415567.83</v>
      </c>
      <c r="AI710" s="191"/>
      <c r="AS710" s="187" t="s">
        <v>1651</v>
      </c>
    </row>
    <row r="711" spans="1:45" hidden="1" outlineLevel="3" x14ac:dyDescent="0.25">
      <c r="A711" s="185">
        <v>1</v>
      </c>
      <c r="B711" s="185">
        <v>5300010016</v>
      </c>
      <c r="C711" s="185" t="s">
        <v>1499</v>
      </c>
      <c r="D711" s="185" t="s">
        <v>1647</v>
      </c>
      <c r="E711" s="185">
        <v>150000</v>
      </c>
      <c r="F711" s="186">
        <v>150000</v>
      </c>
      <c r="G711" s="185">
        <v>12500</v>
      </c>
      <c r="H711" s="185">
        <v>0</v>
      </c>
      <c r="I711" s="185">
        <v>0</v>
      </c>
      <c r="J711" s="185">
        <v>103119</v>
      </c>
      <c r="K711" s="185">
        <v>0</v>
      </c>
      <c r="L711" s="185">
        <v>0</v>
      </c>
      <c r="M711" s="185">
        <v>6.25E-2</v>
      </c>
      <c r="N711" s="185">
        <v>100</v>
      </c>
      <c r="O711" s="185">
        <v>0.01</v>
      </c>
      <c r="P711" s="185" t="s">
        <v>1514</v>
      </c>
      <c r="Q711" s="185">
        <v>5.5E-2</v>
      </c>
      <c r="R711" s="185">
        <v>0</v>
      </c>
      <c r="S711" s="185">
        <v>0</v>
      </c>
      <c r="U711" s="185">
        <v>0</v>
      </c>
      <c r="V711" s="185">
        <v>0</v>
      </c>
      <c r="W711" s="185">
        <v>0</v>
      </c>
      <c r="Y711" s="185">
        <v>5.2499999999999998E-2</v>
      </c>
      <c r="Z711" s="185">
        <v>5</v>
      </c>
      <c r="AA711" s="185" t="s">
        <v>1483</v>
      </c>
      <c r="AB711" s="185">
        <v>0</v>
      </c>
      <c r="AC711" s="185">
        <v>1</v>
      </c>
      <c r="AD711" s="185">
        <v>1</v>
      </c>
      <c r="AF711" s="185" t="s">
        <v>1485</v>
      </c>
      <c r="AG711" s="185">
        <v>31</v>
      </c>
      <c r="AH711" s="185">
        <v>0</v>
      </c>
      <c r="AI711" s="191">
        <v>100</v>
      </c>
      <c r="AJ711" s="185">
        <v>518</v>
      </c>
      <c r="AK711" s="185">
        <v>28</v>
      </c>
      <c r="AL711" s="185" t="s">
        <v>1485</v>
      </c>
      <c r="AM711" s="185">
        <v>0</v>
      </c>
      <c r="AN711" s="185">
        <v>0</v>
      </c>
      <c r="AO711" s="185">
        <v>2</v>
      </c>
      <c r="AP711" s="185">
        <v>1</v>
      </c>
      <c r="AQ711" s="185" t="str">
        <f>IF(Q711&gt;0,"F"," ")</f>
        <v>F</v>
      </c>
      <c r="AR711" s="185" t="str">
        <f>IF(R711&gt;0,"C"," ")</f>
        <v xml:space="preserve"> </v>
      </c>
      <c r="AS711" s="185" t="str">
        <f>CONCATENATE(AG711," ",D711," ",N711," ",S711,T711," ",AF711,AP711," ",AQ711,AR711)</f>
        <v xml:space="preserve">31 M4 100 0 N1 F </v>
      </c>
    </row>
    <row r="712" spans="1:45" hidden="1" outlineLevel="3" x14ac:dyDescent="0.25">
      <c r="A712" s="185">
        <v>1</v>
      </c>
      <c r="B712" s="185">
        <v>5300010219</v>
      </c>
      <c r="C712" s="185" t="s">
        <v>1502</v>
      </c>
      <c r="D712" s="185" t="s">
        <v>1647</v>
      </c>
      <c r="E712" s="185">
        <v>727500</v>
      </c>
      <c r="F712" s="186">
        <v>727500</v>
      </c>
      <c r="G712" s="185">
        <v>0</v>
      </c>
      <c r="H712" s="185">
        <v>0</v>
      </c>
      <c r="I712" s="185">
        <v>0</v>
      </c>
      <c r="J712" s="185">
        <v>32719</v>
      </c>
      <c r="K712" s="185">
        <v>0</v>
      </c>
      <c r="L712" s="185">
        <v>0</v>
      </c>
      <c r="M712" s="185">
        <v>6.25E-2</v>
      </c>
      <c r="N712" s="185">
        <v>100</v>
      </c>
      <c r="O712" s="185">
        <v>0.01</v>
      </c>
      <c r="P712" s="185" t="s">
        <v>1514</v>
      </c>
      <c r="Q712" s="185">
        <v>5.5E-2</v>
      </c>
      <c r="R712" s="185">
        <v>0</v>
      </c>
      <c r="S712" s="185">
        <v>0</v>
      </c>
      <c r="U712" s="185">
        <v>0</v>
      </c>
      <c r="V712" s="185">
        <v>0</v>
      </c>
      <c r="W712" s="185">
        <v>0</v>
      </c>
      <c r="Y712" s="185">
        <v>5.2499999999999998E-2</v>
      </c>
      <c r="Z712" s="185">
        <v>12</v>
      </c>
      <c r="AA712" s="185" t="s">
        <v>1483</v>
      </c>
      <c r="AB712" s="185">
        <v>0</v>
      </c>
      <c r="AC712" s="185">
        <v>1</v>
      </c>
      <c r="AD712" s="185">
        <v>2</v>
      </c>
      <c r="AF712" s="185" t="s">
        <v>1485</v>
      </c>
      <c r="AG712" s="185">
        <v>31</v>
      </c>
      <c r="AH712" s="185">
        <v>0</v>
      </c>
      <c r="AI712" s="191">
        <v>100</v>
      </c>
      <c r="AJ712" s="185">
        <v>518</v>
      </c>
      <c r="AK712" s="185">
        <v>27</v>
      </c>
      <c r="AL712" s="185" t="s">
        <v>1485</v>
      </c>
      <c r="AM712" s="185">
        <v>0</v>
      </c>
      <c r="AN712" s="185">
        <v>0</v>
      </c>
      <c r="AO712" s="185">
        <v>2</v>
      </c>
      <c r="AP712" s="185">
        <v>1</v>
      </c>
      <c r="AQ712" s="185" t="str">
        <f>IF(Q712&gt;0,"F"," ")</f>
        <v>F</v>
      </c>
      <c r="AR712" s="185" t="str">
        <f>IF(R712&gt;0,"C"," ")</f>
        <v xml:space="preserve"> </v>
      </c>
      <c r="AS712" s="185" t="str">
        <f>CONCATENATE(AG712," ",D712," ",N712," ",S712,T712," ",AF712,AP712," ",AQ712,AR712)</f>
        <v xml:space="preserve">31 M4 100 0 N1 F </v>
      </c>
    </row>
    <row r="713" spans="1:45" hidden="1" outlineLevel="3" x14ac:dyDescent="0.25">
      <c r="A713" s="185">
        <v>1</v>
      </c>
      <c r="B713" s="185">
        <v>5300010327</v>
      </c>
      <c r="C713" s="185" t="s">
        <v>1509</v>
      </c>
      <c r="D713" s="185" t="s">
        <v>1647</v>
      </c>
      <c r="E713" s="185">
        <v>559920</v>
      </c>
      <c r="F713" s="186">
        <v>559920</v>
      </c>
      <c r="G713" s="185">
        <v>0</v>
      </c>
      <c r="H713" s="185">
        <v>0</v>
      </c>
      <c r="I713" s="185">
        <v>0</v>
      </c>
      <c r="J713" s="185">
        <v>42019</v>
      </c>
      <c r="K713" s="185">
        <v>0</v>
      </c>
      <c r="L713" s="185">
        <v>0</v>
      </c>
      <c r="M713" s="185">
        <v>6.25E-2</v>
      </c>
      <c r="N713" s="185">
        <v>100</v>
      </c>
      <c r="O713" s="185">
        <v>0.01</v>
      </c>
      <c r="P713" s="185" t="s">
        <v>1514</v>
      </c>
      <c r="Q713" s="185">
        <v>5.5E-2</v>
      </c>
      <c r="R713" s="185">
        <v>0</v>
      </c>
      <c r="S713" s="185">
        <v>0</v>
      </c>
      <c r="U713" s="185">
        <v>0</v>
      </c>
      <c r="V713" s="185">
        <v>0</v>
      </c>
      <c r="W713" s="185">
        <v>0</v>
      </c>
      <c r="Y713" s="185">
        <v>5.2499999999999998E-2</v>
      </c>
      <c r="Z713" s="185">
        <v>12</v>
      </c>
      <c r="AA713" s="185" t="s">
        <v>1483</v>
      </c>
      <c r="AB713" s="185">
        <v>0</v>
      </c>
      <c r="AC713" s="185">
        <v>1</v>
      </c>
      <c r="AD713" s="185">
        <v>2</v>
      </c>
      <c r="AF713" s="185" t="s">
        <v>1485</v>
      </c>
      <c r="AG713" s="185">
        <v>31</v>
      </c>
      <c r="AH713" s="185">
        <v>0</v>
      </c>
      <c r="AI713" s="191">
        <v>100</v>
      </c>
      <c r="AJ713" s="185">
        <v>514</v>
      </c>
      <c r="AK713" s="185">
        <v>28</v>
      </c>
      <c r="AL713" s="185" t="s">
        <v>1485</v>
      </c>
      <c r="AM713" s="185">
        <v>0</v>
      </c>
      <c r="AN713" s="185">
        <v>0</v>
      </c>
      <c r="AO713" s="185">
        <v>2</v>
      </c>
      <c r="AP713" s="185">
        <v>1</v>
      </c>
      <c r="AQ713" s="185" t="str">
        <f>IF(Q713&gt;0,"F"," ")</f>
        <v>F</v>
      </c>
      <c r="AR713" s="185" t="str">
        <f>IF(R713&gt;0,"C"," ")</f>
        <v xml:space="preserve"> </v>
      </c>
      <c r="AS713" s="185" t="str">
        <f>CONCATENATE(AG713," ",D713," ",N713," ",S713,T713," ",AF713,AP713," ",AQ713,AR713)</f>
        <v xml:space="preserve">31 M4 100 0 N1 F </v>
      </c>
    </row>
    <row r="714" spans="1:45" hidden="1" outlineLevel="3" x14ac:dyDescent="0.25">
      <c r="A714" s="185">
        <v>1</v>
      </c>
      <c r="B714" s="185">
        <v>5300010375</v>
      </c>
      <c r="C714" s="185" t="s">
        <v>1509</v>
      </c>
      <c r="D714" s="185" t="s">
        <v>1647</v>
      </c>
      <c r="E714" s="185">
        <v>588000</v>
      </c>
      <c r="F714" s="186">
        <v>588000</v>
      </c>
      <c r="G714" s="185">
        <v>0</v>
      </c>
      <c r="H714" s="185">
        <v>0</v>
      </c>
      <c r="I714" s="185">
        <v>0</v>
      </c>
      <c r="J714" s="185">
        <v>121518</v>
      </c>
      <c r="K714" s="185">
        <v>0</v>
      </c>
      <c r="L714" s="185">
        <v>0</v>
      </c>
      <c r="M714" s="185">
        <v>6.25E-2</v>
      </c>
      <c r="N714" s="185">
        <v>100</v>
      </c>
      <c r="O714" s="185">
        <v>0.01</v>
      </c>
      <c r="P714" s="185" t="s">
        <v>1514</v>
      </c>
      <c r="Q714" s="185">
        <v>5.7500000000000002E-2</v>
      </c>
      <c r="R714" s="185">
        <v>0</v>
      </c>
      <c r="S714" s="185">
        <v>0</v>
      </c>
      <c r="U714" s="185">
        <v>0</v>
      </c>
      <c r="V714" s="185">
        <v>0</v>
      </c>
      <c r="W714" s="185">
        <v>0</v>
      </c>
      <c r="Y714" s="185">
        <v>5.2499999999999998E-2</v>
      </c>
      <c r="Z714" s="185">
        <v>6</v>
      </c>
      <c r="AA714" s="185" t="s">
        <v>1483</v>
      </c>
      <c r="AB714" s="185">
        <v>0</v>
      </c>
      <c r="AC714" s="185">
        <v>1</v>
      </c>
      <c r="AD714" s="185">
        <v>2</v>
      </c>
      <c r="AF714" s="185" t="s">
        <v>1485</v>
      </c>
      <c r="AG714" s="185">
        <v>31</v>
      </c>
      <c r="AH714" s="185">
        <v>0</v>
      </c>
      <c r="AI714" s="191">
        <v>100</v>
      </c>
      <c r="AJ714" s="185">
        <v>518</v>
      </c>
      <c r="AK714" s="185">
        <v>27</v>
      </c>
      <c r="AL714" s="185" t="s">
        <v>1485</v>
      </c>
      <c r="AM714" s="185">
        <v>0</v>
      </c>
      <c r="AN714" s="185">
        <v>0</v>
      </c>
      <c r="AO714" s="185">
        <v>2</v>
      </c>
      <c r="AP714" s="185">
        <v>1</v>
      </c>
      <c r="AQ714" s="185" t="str">
        <f>IF(Q714&gt;0,"F"," ")</f>
        <v>F</v>
      </c>
      <c r="AR714" s="185" t="str">
        <f>IF(R714&gt;0,"C"," ")</f>
        <v xml:space="preserve"> </v>
      </c>
      <c r="AS714" s="185" t="str">
        <f>CONCATENATE(AG714," ",D714," ",N714," ",S714,T714," ",AF714,AP714," ",AQ714,AR714)</f>
        <v xml:space="preserve">31 M4 100 0 N1 F </v>
      </c>
    </row>
    <row r="715" spans="1:45" hidden="1" outlineLevel="2" collapsed="1" x14ac:dyDescent="0.25">
      <c r="F715" s="186">
        <f>SUBTOTAL(9,F711:F714)</f>
        <v>2025420</v>
      </c>
      <c r="AI715" s="191"/>
      <c r="AS715" s="187" t="s">
        <v>1652</v>
      </c>
    </row>
    <row r="716" spans="1:45" hidden="1" outlineLevel="3" x14ac:dyDescent="0.25">
      <c r="A716" s="185">
        <v>1</v>
      </c>
      <c r="B716" s="185">
        <v>5300008501</v>
      </c>
      <c r="C716" s="185" t="s">
        <v>1556</v>
      </c>
      <c r="D716" s="185" t="s">
        <v>1647</v>
      </c>
      <c r="E716" s="185">
        <v>2800000</v>
      </c>
      <c r="F716" s="186">
        <v>-2688739.3</v>
      </c>
      <c r="G716" s="185">
        <v>15074.42</v>
      </c>
      <c r="H716" s="185">
        <v>0</v>
      </c>
      <c r="I716" s="185">
        <v>0</v>
      </c>
      <c r="J716" s="185">
        <v>103121</v>
      </c>
      <c r="K716" s="185">
        <v>0</v>
      </c>
      <c r="L716" s="185">
        <v>0</v>
      </c>
      <c r="M716" s="185">
        <v>5.1137500000000002E-2</v>
      </c>
      <c r="N716" s="185">
        <v>64</v>
      </c>
      <c r="O716" s="185">
        <v>0.03</v>
      </c>
      <c r="P716" s="185" t="s">
        <v>1514</v>
      </c>
      <c r="Q716" s="185">
        <v>0</v>
      </c>
      <c r="R716" s="185">
        <v>0</v>
      </c>
      <c r="S716" s="185">
        <v>0</v>
      </c>
      <c r="U716" s="185">
        <v>0</v>
      </c>
      <c r="V716" s="185">
        <v>0</v>
      </c>
      <c r="W716" s="185">
        <v>0</v>
      </c>
      <c r="Y716" s="185">
        <v>2.11375E-2</v>
      </c>
      <c r="Z716" s="185">
        <v>120</v>
      </c>
      <c r="AA716" s="185" t="s">
        <v>1483</v>
      </c>
      <c r="AB716" s="185">
        <v>0</v>
      </c>
      <c r="AC716" s="185">
        <v>1</v>
      </c>
      <c r="AD716" s="185">
        <v>0</v>
      </c>
      <c r="AE716" s="185" t="s">
        <v>1484</v>
      </c>
      <c r="AF716" s="185" t="s">
        <v>1485</v>
      </c>
      <c r="AG716" s="185">
        <v>31</v>
      </c>
      <c r="AH716" s="185">
        <v>0</v>
      </c>
      <c r="AI716" s="191">
        <v>100</v>
      </c>
      <c r="AJ716" s="185">
        <v>515</v>
      </c>
      <c r="AK716" s="185">
        <v>28</v>
      </c>
      <c r="AL716" s="185" t="s">
        <v>1485</v>
      </c>
      <c r="AM716" s="185">
        <v>0.23333333000000001</v>
      </c>
      <c r="AN716" s="185">
        <v>0.23419294970997201</v>
      </c>
      <c r="AO716" s="185">
        <v>2</v>
      </c>
      <c r="AP716" s="185">
        <v>1</v>
      </c>
      <c r="AQ716" s="185" t="str">
        <f>IF(Q716&gt;0,"F"," ")</f>
        <v xml:space="preserve"> </v>
      </c>
      <c r="AR716" s="185" t="str">
        <f>IF(R716&gt;0,"C"," ")</f>
        <v xml:space="preserve"> </v>
      </c>
      <c r="AS716" s="185" t="str">
        <f>CONCATENATE(AG716," ",D716," ",N716," ",S716,T716," ",AF716,AP716," ",AQ716,AR716)</f>
        <v xml:space="preserve">31 M4 64 0 N1   </v>
      </c>
    </row>
    <row r="717" spans="1:45" hidden="1" outlineLevel="2" x14ac:dyDescent="0.25">
      <c r="F717" s="192">
        <f>SUBTOTAL(9,F716:F716)</f>
        <v>-2688739.3</v>
      </c>
      <c r="AI717" s="191"/>
      <c r="AS717" s="187" t="s">
        <v>1653</v>
      </c>
    </row>
    <row r="718" spans="1:45" outlineLevel="1" collapsed="1" x14ac:dyDescent="0.25">
      <c r="F718" s="186">
        <f>SUBTOTAL(9,F653:F716)</f>
        <v>80498243.159999996</v>
      </c>
      <c r="AG718" s="187" t="s">
        <v>1654</v>
      </c>
      <c r="AH718" s="185" t="s">
        <v>1655</v>
      </c>
      <c r="AI718" s="191"/>
    </row>
    <row r="719" spans="1:45" hidden="1" outlineLevel="3" x14ac:dyDescent="0.25">
      <c r="A719" s="185">
        <v>1</v>
      </c>
      <c r="B719" s="185">
        <v>5400008542</v>
      </c>
      <c r="C719" s="185" t="s">
        <v>1559</v>
      </c>
      <c r="D719" s="185" t="s">
        <v>1656</v>
      </c>
      <c r="E719" s="185">
        <v>6304286.2400000002</v>
      </c>
      <c r="F719" s="186">
        <v>5113748.18</v>
      </c>
      <c r="G719" s="185">
        <v>0</v>
      </c>
      <c r="H719" s="185">
        <v>0</v>
      </c>
      <c r="I719" s="185">
        <v>0</v>
      </c>
      <c r="J719" s="185">
        <v>72422</v>
      </c>
      <c r="K719" s="185">
        <v>0</v>
      </c>
      <c r="L719" s="185">
        <v>0</v>
      </c>
      <c r="M719" s="185">
        <v>4.4999999999999998E-2</v>
      </c>
      <c r="N719" s="185">
        <v>0</v>
      </c>
      <c r="O719" s="185">
        <v>0</v>
      </c>
      <c r="Q719" s="185">
        <v>0</v>
      </c>
      <c r="R719" s="185">
        <v>0</v>
      </c>
      <c r="S719" s="185">
        <v>0</v>
      </c>
      <c r="U719" s="185">
        <v>0</v>
      </c>
      <c r="V719" s="185">
        <v>0</v>
      </c>
      <c r="W719" s="185">
        <v>0</v>
      </c>
      <c r="Y719" s="185">
        <v>0</v>
      </c>
      <c r="Z719" s="185">
        <v>60</v>
      </c>
      <c r="AA719" s="185" t="s">
        <v>1483</v>
      </c>
      <c r="AB719" s="185">
        <v>0</v>
      </c>
      <c r="AC719" s="185">
        <v>1</v>
      </c>
      <c r="AD719" s="185">
        <v>2</v>
      </c>
      <c r="AF719" s="185" t="s">
        <v>1485</v>
      </c>
      <c r="AG719" s="185">
        <v>32</v>
      </c>
      <c r="AH719" s="185">
        <v>0</v>
      </c>
      <c r="AI719" s="185" t="s">
        <v>1607</v>
      </c>
      <c r="AJ719" s="185">
        <v>509</v>
      </c>
      <c r="AK719" s="185">
        <v>28</v>
      </c>
      <c r="AL719" s="185" t="s">
        <v>1485</v>
      </c>
      <c r="AM719" s="185">
        <v>0</v>
      </c>
      <c r="AN719" s="185">
        <v>0</v>
      </c>
      <c r="AO719" s="185">
        <v>2</v>
      </c>
      <c r="AP719" s="185">
        <v>1</v>
      </c>
      <c r="AQ719" s="185" t="str">
        <f>IF(Q719&gt;0,"F"," ")</f>
        <v xml:space="preserve"> </v>
      </c>
      <c r="AR719" s="185" t="str">
        <f>IF(R719&gt;0,"C"," ")</f>
        <v xml:space="preserve"> </v>
      </c>
      <c r="AS719" s="185" t="str">
        <f>CONCATENATE(AG719," ",D719," ",N719," ",S719,T719," ",AF719,AP719," ",AQ719,AR719)</f>
        <v xml:space="preserve">32 C2 0 0 N1   </v>
      </c>
    </row>
    <row r="720" spans="1:45" hidden="1" outlineLevel="2" collapsed="1" x14ac:dyDescent="0.25">
      <c r="F720" s="186">
        <f>SUBTOTAL(9,F719:F719)</f>
        <v>5113748.18</v>
      </c>
      <c r="AS720" s="187" t="s">
        <v>1657</v>
      </c>
    </row>
    <row r="721" spans="1:45" hidden="1" outlineLevel="3" x14ac:dyDescent="0.25">
      <c r="A721" s="185">
        <v>1</v>
      </c>
      <c r="B721" s="185">
        <v>5400007880</v>
      </c>
      <c r="C721" s="185" t="s">
        <v>1495</v>
      </c>
      <c r="D721" s="185" t="s">
        <v>1656</v>
      </c>
      <c r="E721" s="185">
        <v>8000000</v>
      </c>
      <c r="F721" s="186">
        <v>7900140.21</v>
      </c>
      <c r="G721" s="185">
        <v>15000</v>
      </c>
      <c r="H721" s="185">
        <v>0</v>
      </c>
      <c r="I721" s="185">
        <v>0</v>
      </c>
      <c r="J721" s="185">
        <v>93018</v>
      </c>
      <c r="K721" s="185">
        <v>0</v>
      </c>
      <c r="L721" s="185">
        <v>0</v>
      </c>
      <c r="M721" s="185">
        <v>4.99E-2</v>
      </c>
      <c r="N721" s="185">
        <v>0</v>
      </c>
      <c r="O721" s="185">
        <v>0</v>
      </c>
      <c r="Q721" s="185">
        <v>0</v>
      </c>
      <c r="R721" s="185">
        <v>0</v>
      </c>
      <c r="S721" s="185">
        <v>0</v>
      </c>
      <c r="U721" s="185">
        <v>0</v>
      </c>
      <c r="V721" s="185">
        <v>0</v>
      </c>
      <c r="W721" s="185">
        <v>0</v>
      </c>
      <c r="Y721" s="185">
        <v>0</v>
      </c>
      <c r="Z721" s="185">
        <v>6</v>
      </c>
      <c r="AA721" s="185" t="s">
        <v>1483</v>
      </c>
      <c r="AB721" s="185">
        <v>0</v>
      </c>
      <c r="AC721" s="185">
        <v>1</v>
      </c>
      <c r="AD721" s="185">
        <v>1</v>
      </c>
      <c r="AF721" s="185" t="s">
        <v>1485</v>
      </c>
      <c r="AG721" s="185">
        <v>32</v>
      </c>
      <c r="AH721" s="185">
        <v>0</v>
      </c>
      <c r="AI721" s="185" t="s">
        <v>1607</v>
      </c>
      <c r="AJ721" s="185">
        <v>506</v>
      </c>
      <c r="AK721" s="185">
        <v>28</v>
      </c>
      <c r="AL721" s="185" t="s">
        <v>1485</v>
      </c>
      <c r="AM721" s="185">
        <v>0</v>
      </c>
      <c r="AN721" s="185">
        <v>0</v>
      </c>
      <c r="AO721" s="185">
        <v>2</v>
      </c>
      <c r="AP721" s="185">
        <v>3</v>
      </c>
      <c r="AQ721" s="185" t="str">
        <f>IF(Q721&gt;0,"F"," ")</f>
        <v xml:space="preserve"> </v>
      </c>
      <c r="AR721" s="185" t="str">
        <f>IF(R721&gt;0,"C"," ")</f>
        <v xml:space="preserve"> </v>
      </c>
      <c r="AS721" s="185" t="str">
        <f>CONCATENATE(AG721," ",D721," ",N721," ",S721,T721," ",AF721,AP721," ",AQ721,AR721)</f>
        <v xml:space="preserve">32 C2 0 0 N3   </v>
      </c>
    </row>
    <row r="722" spans="1:45" hidden="1" outlineLevel="2" collapsed="1" x14ac:dyDescent="0.25">
      <c r="F722" s="186">
        <f>SUBTOTAL(9,F721:F721)</f>
        <v>7900140.21</v>
      </c>
      <c r="AS722" s="187" t="s">
        <v>1658</v>
      </c>
    </row>
    <row r="723" spans="1:45" hidden="1" outlineLevel="3" x14ac:dyDescent="0.25">
      <c r="A723" s="185">
        <v>1</v>
      </c>
      <c r="B723" s="185">
        <v>5400010075</v>
      </c>
      <c r="C723" s="185" t="s">
        <v>1509</v>
      </c>
      <c r="D723" s="185" t="s">
        <v>1656</v>
      </c>
      <c r="E723" s="185">
        <v>1054821</v>
      </c>
      <c r="F723" s="186">
        <v>862246.56</v>
      </c>
      <c r="G723" s="185">
        <v>0</v>
      </c>
      <c r="H723" s="185">
        <v>0</v>
      </c>
      <c r="I723" s="185">
        <v>0</v>
      </c>
      <c r="J723" s="185">
        <v>41019</v>
      </c>
      <c r="K723" s="185">
        <v>0</v>
      </c>
      <c r="L723" s="185">
        <v>0</v>
      </c>
      <c r="M723" s="185">
        <v>5.5E-2</v>
      </c>
      <c r="N723" s="185">
        <v>100</v>
      </c>
      <c r="O723" s="185">
        <v>2.5000000000000001E-3</v>
      </c>
      <c r="P723" s="185" t="s">
        <v>1514</v>
      </c>
      <c r="Q723" s="185">
        <v>0</v>
      </c>
      <c r="R723" s="185">
        <v>0</v>
      </c>
      <c r="S723" s="185">
        <v>0</v>
      </c>
      <c r="U723" s="185">
        <v>0</v>
      </c>
      <c r="V723" s="185">
        <v>0</v>
      </c>
      <c r="W723" s="185">
        <v>0</v>
      </c>
      <c r="Y723" s="185">
        <v>5.2499999999999998E-2</v>
      </c>
      <c r="Z723" s="185">
        <v>12</v>
      </c>
      <c r="AA723" s="185" t="s">
        <v>1483</v>
      </c>
      <c r="AB723" s="185">
        <v>0</v>
      </c>
      <c r="AC723" s="185">
        <v>1</v>
      </c>
      <c r="AD723" s="185">
        <v>2</v>
      </c>
      <c r="AF723" s="185" t="s">
        <v>1485</v>
      </c>
      <c r="AG723" s="185">
        <v>32</v>
      </c>
      <c r="AH723" s="185">
        <v>0</v>
      </c>
      <c r="AI723" s="185" t="s">
        <v>1607</v>
      </c>
      <c r="AJ723" s="185">
        <v>508</v>
      </c>
      <c r="AK723" s="185">
        <v>28</v>
      </c>
      <c r="AL723" s="185" t="s">
        <v>1485</v>
      </c>
      <c r="AM723" s="185">
        <v>0</v>
      </c>
      <c r="AN723" s="185">
        <v>0</v>
      </c>
      <c r="AO723" s="185">
        <v>2</v>
      </c>
      <c r="AP723" s="185">
        <v>1</v>
      </c>
      <c r="AQ723" s="185" t="str">
        <f>IF(Q723&gt;0,"F"," ")</f>
        <v xml:space="preserve"> </v>
      </c>
      <c r="AR723" s="185" t="str">
        <f>IF(R723&gt;0,"C"," ")</f>
        <v xml:space="preserve"> </v>
      </c>
      <c r="AS723" s="185" t="str">
        <f>CONCATENATE(AG723," ",D723," ",N723," ",S723,T723," ",AF723,AP723," ",AQ723,AR723)</f>
        <v xml:space="preserve">32 C2 100 0 N1   </v>
      </c>
    </row>
    <row r="724" spans="1:45" hidden="1" outlineLevel="2" collapsed="1" x14ac:dyDescent="0.25">
      <c r="F724" s="186">
        <f>SUBTOTAL(9,F723:F723)</f>
        <v>862246.56</v>
      </c>
      <c r="AS724" s="187" t="s">
        <v>1659</v>
      </c>
    </row>
    <row r="725" spans="1:45" hidden="1" outlineLevel="3" x14ac:dyDescent="0.25">
      <c r="A725" s="185">
        <v>1</v>
      </c>
      <c r="B725" s="185">
        <v>5400007864</v>
      </c>
      <c r="C725" s="185" t="s">
        <v>1508</v>
      </c>
      <c r="D725" s="185" t="s">
        <v>1656</v>
      </c>
      <c r="E725" s="185">
        <v>2738193.22</v>
      </c>
      <c r="F725" s="186">
        <v>2145799.37</v>
      </c>
      <c r="G725" s="185">
        <v>0</v>
      </c>
      <c r="H725" s="185">
        <v>0</v>
      </c>
      <c r="I725" s="185">
        <v>0</v>
      </c>
      <c r="J725" s="185">
        <v>32119</v>
      </c>
      <c r="K725" s="185">
        <v>0</v>
      </c>
      <c r="L725" s="185">
        <v>0</v>
      </c>
      <c r="M725" s="185">
        <v>6.25E-2</v>
      </c>
      <c r="N725" s="185">
        <v>100</v>
      </c>
      <c r="O725" s="185">
        <v>0.01</v>
      </c>
      <c r="P725" s="185" t="s">
        <v>1514</v>
      </c>
      <c r="Q725" s="185">
        <v>0.05</v>
      </c>
      <c r="R725" s="185">
        <v>0</v>
      </c>
      <c r="S725" s="185">
        <v>0</v>
      </c>
      <c r="U725" s="185">
        <v>0</v>
      </c>
      <c r="V725" s="185">
        <v>0</v>
      </c>
      <c r="W725" s="185">
        <v>0</v>
      </c>
      <c r="Y725" s="185">
        <v>5.2499999999999998E-2</v>
      </c>
      <c r="Z725" s="185">
        <v>12</v>
      </c>
      <c r="AA725" s="185" t="s">
        <v>1483</v>
      </c>
      <c r="AB725" s="185">
        <v>0</v>
      </c>
      <c r="AC725" s="185">
        <v>1</v>
      </c>
      <c r="AD725" s="185">
        <v>2</v>
      </c>
      <c r="AF725" s="185" t="s">
        <v>1485</v>
      </c>
      <c r="AG725" s="185">
        <v>32</v>
      </c>
      <c r="AH725" s="185">
        <v>0</v>
      </c>
      <c r="AI725" s="185" t="s">
        <v>1607</v>
      </c>
      <c r="AJ725" s="185">
        <v>504</v>
      </c>
      <c r="AK725" s="185">
        <v>28</v>
      </c>
      <c r="AL725" s="185" t="s">
        <v>1485</v>
      </c>
      <c r="AM725" s="185">
        <v>0</v>
      </c>
      <c r="AN725" s="185">
        <v>0</v>
      </c>
      <c r="AO725" s="185">
        <v>2</v>
      </c>
      <c r="AP725" s="185">
        <v>1</v>
      </c>
      <c r="AQ725" s="185" t="str">
        <f t="shared" ref="AQ725:AQ732" si="45">IF(Q725&gt;0,"F"," ")</f>
        <v>F</v>
      </c>
      <c r="AR725" s="185" t="str">
        <f t="shared" ref="AR725:AR732" si="46">IF(R725&gt;0,"C"," ")</f>
        <v xml:space="preserve"> </v>
      </c>
      <c r="AS725" s="185" t="str">
        <f t="shared" ref="AS725:AS732" si="47">CONCATENATE(AG725," ",D725," ",N725," ",S725,T725," ",AF725,AP725," ",AQ725,AR725)</f>
        <v xml:space="preserve">32 C2 100 0 N1 F </v>
      </c>
    </row>
    <row r="726" spans="1:45" hidden="1" outlineLevel="3" x14ac:dyDescent="0.25">
      <c r="A726" s="185">
        <v>1</v>
      </c>
      <c r="B726" s="185">
        <v>5400008070</v>
      </c>
      <c r="C726" s="185" t="s">
        <v>1499</v>
      </c>
      <c r="D726" s="185" t="s">
        <v>1656</v>
      </c>
      <c r="E726" s="185">
        <v>1500000</v>
      </c>
      <c r="F726" s="186">
        <v>1481367.58</v>
      </c>
      <c r="G726" s="185">
        <v>0</v>
      </c>
      <c r="H726" s="185">
        <v>0</v>
      </c>
      <c r="I726" s="185">
        <v>0</v>
      </c>
      <c r="J726" s="185">
        <v>32319</v>
      </c>
      <c r="K726" s="185">
        <v>0</v>
      </c>
      <c r="L726" s="185">
        <v>0</v>
      </c>
      <c r="M726" s="185">
        <v>5.5E-2</v>
      </c>
      <c r="N726" s="185">
        <v>100</v>
      </c>
      <c r="O726" s="185">
        <v>2.5000000000000001E-3</v>
      </c>
      <c r="P726" s="185" t="s">
        <v>1514</v>
      </c>
      <c r="Q726" s="185">
        <v>3.7499999999999999E-2</v>
      </c>
      <c r="R726" s="185">
        <v>0</v>
      </c>
      <c r="S726" s="185">
        <v>0</v>
      </c>
      <c r="U726" s="185">
        <v>0</v>
      </c>
      <c r="V726" s="185">
        <v>0</v>
      </c>
      <c r="W726" s="185">
        <v>0</v>
      </c>
      <c r="Y726" s="185">
        <v>5.2499999999999998E-2</v>
      </c>
      <c r="Z726" s="185">
        <v>24</v>
      </c>
      <c r="AA726" s="185" t="s">
        <v>1483</v>
      </c>
      <c r="AB726" s="185">
        <v>0</v>
      </c>
      <c r="AC726" s="185">
        <v>1</v>
      </c>
      <c r="AD726" s="185">
        <v>2</v>
      </c>
      <c r="AE726" s="185" t="s">
        <v>1501</v>
      </c>
      <c r="AF726" s="185" t="s">
        <v>1485</v>
      </c>
      <c r="AG726" s="185">
        <v>32</v>
      </c>
      <c r="AH726" s="185">
        <v>0</v>
      </c>
      <c r="AI726" s="185" t="s">
        <v>1607</v>
      </c>
      <c r="AJ726" s="185">
        <v>511</v>
      </c>
      <c r="AK726" s="185">
        <v>53</v>
      </c>
      <c r="AL726" s="185" t="s">
        <v>1485</v>
      </c>
      <c r="AM726" s="185">
        <v>1</v>
      </c>
      <c r="AN726" s="185">
        <v>0</v>
      </c>
      <c r="AO726" s="185">
        <v>2</v>
      </c>
      <c r="AP726" s="185">
        <v>1</v>
      </c>
      <c r="AQ726" s="185" t="str">
        <f t="shared" si="45"/>
        <v>F</v>
      </c>
      <c r="AR726" s="185" t="str">
        <f t="shared" si="46"/>
        <v xml:space="preserve"> </v>
      </c>
      <c r="AS726" s="185" t="str">
        <f t="shared" si="47"/>
        <v xml:space="preserve">32 C2 100 0 N1 F </v>
      </c>
    </row>
    <row r="727" spans="1:45" hidden="1" outlineLevel="3" x14ac:dyDescent="0.25">
      <c r="A727" s="185">
        <v>1</v>
      </c>
      <c r="B727" s="185">
        <v>5400008488</v>
      </c>
      <c r="C727" s="185" t="s">
        <v>1563</v>
      </c>
      <c r="D727" s="185" t="s">
        <v>1656</v>
      </c>
      <c r="E727" s="185">
        <v>3070000</v>
      </c>
      <c r="F727" s="186">
        <v>3070000</v>
      </c>
      <c r="G727" s="185">
        <v>0</v>
      </c>
      <c r="H727" s="185">
        <v>0</v>
      </c>
      <c r="I727" s="185">
        <v>0</v>
      </c>
      <c r="J727" s="185">
        <v>20119</v>
      </c>
      <c r="K727" s="185">
        <v>0</v>
      </c>
      <c r="L727" s="185">
        <v>0</v>
      </c>
      <c r="M727" s="185">
        <v>5.2499999999999998E-2</v>
      </c>
      <c r="N727" s="185">
        <v>100</v>
      </c>
      <c r="O727" s="185">
        <v>0</v>
      </c>
      <c r="Q727" s="185">
        <v>4.2500000000000003E-2</v>
      </c>
      <c r="R727" s="185">
        <v>0</v>
      </c>
      <c r="S727" s="185">
        <v>0</v>
      </c>
      <c r="U727" s="185">
        <v>0</v>
      </c>
      <c r="V727" s="185">
        <v>0</v>
      </c>
      <c r="W727" s="185">
        <v>0</v>
      </c>
      <c r="Y727" s="185">
        <v>5.2499999999999998E-2</v>
      </c>
      <c r="Z727" s="185">
        <v>10</v>
      </c>
      <c r="AA727" s="185" t="s">
        <v>1483</v>
      </c>
      <c r="AB727" s="185">
        <v>0</v>
      </c>
      <c r="AC727" s="185">
        <v>1</v>
      </c>
      <c r="AD727" s="185">
        <v>2</v>
      </c>
      <c r="AF727" s="185" t="s">
        <v>1485</v>
      </c>
      <c r="AG727" s="185">
        <v>32</v>
      </c>
      <c r="AH727" s="185">
        <v>0</v>
      </c>
      <c r="AI727" s="185" t="s">
        <v>1607</v>
      </c>
      <c r="AJ727" s="185">
        <v>506</v>
      </c>
      <c r="AK727" s="185">
        <v>28</v>
      </c>
      <c r="AL727" s="185" t="s">
        <v>1485</v>
      </c>
      <c r="AM727" s="185">
        <v>0</v>
      </c>
      <c r="AN727" s="185">
        <v>0</v>
      </c>
      <c r="AO727" s="185">
        <v>2</v>
      </c>
      <c r="AP727" s="185">
        <v>1</v>
      </c>
      <c r="AQ727" s="185" t="str">
        <f t="shared" si="45"/>
        <v>F</v>
      </c>
      <c r="AR727" s="185" t="str">
        <f t="shared" si="46"/>
        <v xml:space="preserve"> </v>
      </c>
      <c r="AS727" s="185" t="str">
        <f t="shared" si="47"/>
        <v xml:space="preserve">32 C2 100 0 N1 F </v>
      </c>
    </row>
    <row r="728" spans="1:45" hidden="1" outlineLevel="3" x14ac:dyDescent="0.25">
      <c r="A728" s="185">
        <v>1</v>
      </c>
      <c r="B728" s="185">
        <v>5400008496</v>
      </c>
      <c r="C728" s="185" t="s">
        <v>1562</v>
      </c>
      <c r="D728" s="185" t="s">
        <v>1656</v>
      </c>
      <c r="E728" s="185">
        <v>2200000</v>
      </c>
      <c r="F728" s="186">
        <v>1808675.59</v>
      </c>
      <c r="G728" s="185">
        <v>0</v>
      </c>
      <c r="H728" s="185">
        <v>0</v>
      </c>
      <c r="I728" s="185">
        <v>0</v>
      </c>
      <c r="J728" s="185">
        <v>102418</v>
      </c>
      <c r="K728" s="185">
        <v>0</v>
      </c>
      <c r="L728" s="185">
        <v>0</v>
      </c>
      <c r="M728" s="185">
        <v>5.7500000000000002E-2</v>
      </c>
      <c r="N728" s="185">
        <v>100</v>
      </c>
      <c r="O728" s="185">
        <v>5.0000000000000001E-3</v>
      </c>
      <c r="P728" s="185" t="s">
        <v>1514</v>
      </c>
      <c r="Q728" s="185">
        <v>0.04</v>
      </c>
      <c r="R728" s="185">
        <v>0</v>
      </c>
      <c r="S728" s="185">
        <v>0</v>
      </c>
      <c r="U728" s="185">
        <v>0</v>
      </c>
      <c r="V728" s="185">
        <v>0</v>
      </c>
      <c r="W728" s="185">
        <v>0</v>
      </c>
      <c r="Y728" s="185">
        <v>5.2499999999999998E-2</v>
      </c>
      <c r="Z728" s="185">
        <v>5</v>
      </c>
      <c r="AA728" s="185" t="s">
        <v>1483</v>
      </c>
      <c r="AB728" s="185">
        <v>0</v>
      </c>
      <c r="AC728" s="185">
        <v>1</v>
      </c>
      <c r="AD728" s="185">
        <v>2</v>
      </c>
      <c r="AF728" s="185" t="s">
        <v>1485</v>
      </c>
      <c r="AG728" s="185">
        <v>32</v>
      </c>
      <c r="AH728" s="185">
        <v>0</v>
      </c>
      <c r="AI728" s="185" t="s">
        <v>1607</v>
      </c>
      <c r="AJ728" s="185">
        <v>518</v>
      </c>
      <c r="AK728" s="185">
        <v>25</v>
      </c>
      <c r="AL728" s="185" t="s">
        <v>1485</v>
      </c>
      <c r="AM728" s="185">
        <v>0</v>
      </c>
      <c r="AN728" s="185">
        <v>0</v>
      </c>
      <c r="AO728" s="185">
        <v>2</v>
      </c>
      <c r="AP728" s="185">
        <v>1</v>
      </c>
      <c r="AQ728" s="185" t="str">
        <f t="shared" si="45"/>
        <v>F</v>
      </c>
      <c r="AR728" s="185" t="str">
        <f t="shared" si="46"/>
        <v xml:space="preserve"> </v>
      </c>
      <c r="AS728" s="185" t="str">
        <f t="shared" si="47"/>
        <v xml:space="preserve">32 C2 100 0 N1 F </v>
      </c>
    </row>
    <row r="729" spans="1:45" hidden="1" outlineLevel="3" x14ac:dyDescent="0.25">
      <c r="A729" s="185">
        <v>1</v>
      </c>
      <c r="B729" s="185">
        <v>5400008631</v>
      </c>
      <c r="C729" s="185" t="s">
        <v>1509</v>
      </c>
      <c r="D729" s="185" t="s">
        <v>1656</v>
      </c>
      <c r="E729" s="185">
        <v>2000000</v>
      </c>
      <c r="F729" s="186">
        <v>2000000</v>
      </c>
      <c r="G729" s="185">
        <v>0</v>
      </c>
      <c r="H729" s="185">
        <v>0</v>
      </c>
      <c r="I729" s="185">
        <v>0</v>
      </c>
      <c r="J729" s="185">
        <v>110918</v>
      </c>
      <c r="K729" s="185">
        <v>0</v>
      </c>
      <c r="L729" s="185">
        <v>0</v>
      </c>
      <c r="M729" s="185">
        <v>5.7500000000000002E-2</v>
      </c>
      <c r="N729" s="185">
        <v>100</v>
      </c>
      <c r="O729" s="185">
        <v>5.0000000000000001E-3</v>
      </c>
      <c r="P729" s="185" t="s">
        <v>1514</v>
      </c>
      <c r="Q729" s="185">
        <v>4.4999999999999998E-2</v>
      </c>
      <c r="R729" s="185">
        <v>0</v>
      </c>
      <c r="S729" s="185">
        <v>0</v>
      </c>
      <c r="U729" s="185">
        <v>0</v>
      </c>
      <c r="V729" s="185">
        <v>0</v>
      </c>
      <c r="W729" s="185">
        <v>0</v>
      </c>
      <c r="Y729" s="185">
        <v>5.2499999999999998E-2</v>
      </c>
      <c r="Z729" s="185">
        <v>9</v>
      </c>
      <c r="AA729" s="185" t="s">
        <v>1483</v>
      </c>
      <c r="AB729" s="185">
        <v>0</v>
      </c>
      <c r="AC729" s="185">
        <v>1</v>
      </c>
      <c r="AD729" s="185">
        <v>2</v>
      </c>
      <c r="AF729" s="185" t="s">
        <v>1485</v>
      </c>
      <c r="AG729" s="185">
        <v>32</v>
      </c>
      <c r="AH729" s="185">
        <v>0</v>
      </c>
      <c r="AI729" s="191">
        <v>10</v>
      </c>
      <c r="AJ729" s="185">
        <v>518</v>
      </c>
      <c r="AK729" s="185">
        <v>27</v>
      </c>
      <c r="AL729" s="185" t="s">
        <v>1485</v>
      </c>
      <c r="AM729" s="185">
        <v>0</v>
      </c>
      <c r="AN729" s="185">
        <v>0</v>
      </c>
      <c r="AO729" s="185">
        <v>2</v>
      </c>
      <c r="AP729" s="185">
        <v>1</v>
      </c>
      <c r="AQ729" s="185" t="str">
        <f t="shared" si="45"/>
        <v>F</v>
      </c>
      <c r="AR729" s="185" t="str">
        <f t="shared" si="46"/>
        <v xml:space="preserve"> </v>
      </c>
      <c r="AS729" s="185" t="str">
        <f t="shared" si="47"/>
        <v xml:space="preserve">32 C2 100 0 N1 F </v>
      </c>
    </row>
    <row r="730" spans="1:45" hidden="1" outlineLevel="3" x14ac:dyDescent="0.25">
      <c r="A730" s="185">
        <v>1</v>
      </c>
      <c r="B730" s="185">
        <v>5400009379</v>
      </c>
      <c r="C730" s="185" t="s">
        <v>1502</v>
      </c>
      <c r="D730" s="185" t="s">
        <v>1656</v>
      </c>
      <c r="E730" s="185">
        <v>277500</v>
      </c>
      <c r="F730" s="186">
        <v>169774.75</v>
      </c>
      <c r="G730" s="185">
        <v>0</v>
      </c>
      <c r="H730" s="185">
        <v>0</v>
      </c>
      <c r="I730" s="185">
        <v>0</v>
      </c>
      <c r="J730" s="185">
        <v>122218</v>
      </c>
      <c r="K730" s="185">
        <v>0</v>
      </c>
      <c r="L730" s="185">
        <v>0</v>
      </c>
      <c r="M730" s="185">
        <v>5.7500000000000002E-2</v>
      </c>
      <c r="N730" s="185">
        <v>100</v>
      </c>
      <c r="O730" s="185">
        <v>5.0000000000000001E-3</v>
      </c>
      <c r="P730" s="185" t="s">
        <v>1514</v>
      </c>
      <c r="Q730" s="185">
        <v>5.5E-2</v>
      </c>
      <c r="R730" s="185">
        <v>0</v>
      </c>
      <c r="S730" s="185">
        <v>0</v>
      </c>
      <c r="U730" s="185">
        <v>0</v>
      </c>
      <c r="V730" s="185">
        <v>0</v>
      </c>
      <c r="W730" s="185">
        <v>0</v>
      </c>
      <c r="Y730" s="185">
        <v>5.2499999999999998E-2</v>
      </c>
      <c r="Z730" s="185">
        <v>6</v>
      </c>
      <c r="AA730" s="185" t="s">
        <v>1483</v>
      </c>
      <c r="AB730" s="185">
        <v>0</v>
      </c>
      <c r="AC730" s="185">
        <v>1</v>
      </c>
      <c r="AD730" s="185">
        <v>2</v>
      </c>
      <c r="AF730" s="185" t="s">
        <v>1485</v>
      </c>
      <c r="AG730" s="185">
        <v>32</v>
      </c>
      <c r="AH730" s="185">
        <v>0</v>
      </c>
      <c r="AI730" s="185" t="s">
        <v>1607</v>
      </c>
      <c r="AJ730" s="185">
        <v>509</v>
      </c>
      <c r="AK730" s="185">
        <v>28</v>
      </c>
      <c r="AL730" s="185" t="s">
        <v>1485</v>
      </c>
      <c r="AM730" s="185">
        <v>0</v>
      </c>
      <c r="AN730" s="185">
        <v>0</v>
      </c>
      <c r="AO730" s="185">
        <v>2</v>
      </c>
      <c r="AP730" s="185">
        <v>1</v>
      </c>
      <c r="AQ730" s="185" t="str">
        <f t="shared" si="45"/>
        <v>F</v>
      </c>
      <c r="AR730" s="185" t="str">
        <f t="shared" si="46"/>
        <v xml:space="preserve"> </v>
      </c>
      <c r="AS730" s="185" t="str">
        <f t="shared" si="47"/>
        <v xml:space="preserve">32 C2 100 0 N1 F </v>
      </c>
    </row>
    <row r="731" spans="1:45" hidden="1" outlineLevel="3" x14ac:dyDescent="0.25">
      <c r="A731" s="185">
        <v>1</v>
      </c>
      <c r="B731" s="185">
        <v>5400010482</v>
      </c>
      <c r="C731" s="185" t="s">
        <v>1508</v>
      </c>
      <c r="D731" s="185" t="s">
        <v>1656</v>
      </c>
      <c r="E731" s="185">
        <v>1100000</v>
      </c>
      <c r="F731" s="186">
        <v>342299.3</v>
      </c>
      <c r="G731" s="185">
        <v>0</v>
      </c>
      <c r="H731" s="185">
        <v>0</v>
      </c>
      <c r="I731" s="185">
        <v>0</v>
      </c>
      <c r="J731" s="185">
        <v>51419</v>
      </c>
      <c r="K731" s="185">
        <v>0</v>
      </c>
      <c r="L731" s="185">
        <v>0</v>
      </c>
      <c r="M731" s="185">
        <v>6.25E-2</v>
      </c>
      <c r="N731" s="185">
        <v>100</v>
      </c>
      <c r="O731" s="185">
        <v>0.01</v>
      </c>
      <c r="P731" s="185" t="s">
        <v>1514</v>
      </c>
      <c r="Q731" s="185">
        <v>0.05</v>
      </c>
      <c r="R731" s="185">
        <v>0</v>
      </c>
      <c r="S731" s="185">
        <v>0</v>
      </c>
      <c r="U731" s="185">
        <v>0</v>
      </c>
      <c r="V731" s="185">
        <v>0</v>
      </c>
      <c r="W731" s="185">
        <v>0</v>
      </c>
      <c r="Y731" s="185">
        <v>5.2499999999999998E-2</v>
      </c>
      <c r="Z731" s="185">
        <v>12</v>
      </c>
      <c r="AA731" s="185" t="s">
        <v>1483</v>
      </c>
      <c r="AB731" s="185">
        <v>0</v>
      </c>
      <c r="AC731" s="185">
        <v>1</v>
      </c>
      <c r="AD731" s="185">
        <v>2</v>
      </c>
      <c r="AF731" s="185" t="s">
        <v>1485</v>
      </c>
      <c r="AG731" s="185">
        <v>32</v>
      </c>
      <c r="AH731" s="185">
        <v>0</v>
      </c>
      <c r="AI731" s="185" t="s">
        <v>1607</v>
      </c>
      <c r="AJ731" s="185">
        <v>507</v>
      </c>
      <c r="AK731" s="185">
        <v>28</v>
      </c>
      <c r="AL731" s="185" t="s">
        <v>1485</v>
      </c>
      <c r="AM731" s="185">
        <v>0</v>
      </c>
      <c r="AN731" s="185">
        <v>0</v>
      </c>
      <c r="AO731" s="185">
        <v>2</v>
      </c>
      <c r="AP731" s="185">
        <v>1</v>
      </c>
      <c r="AQ731" s="185" t="str">
        <f t="shared" si="45"/>
        <v>F</v>
      </c>
      <c r="AR731" s="185" t="str">
        <f t="shared" si="46"/>
        <v xml:space="preserve"> </v>
      </c>
      <c r="AS731" s="185" t="str">
        <f t="shared" si="47"/>
        <v xml:space="preserve">32 C2 100 0 N1 F </v>
      </c>
    </row>
    <row r="732" spans="1:45" hidden="1" outlineLevel="3" x14ac:dyDescent="0.25">
      <c r="A732" s="185">
        <v>1</v>
      </c>
      <c r="B732" s="185">
        <v>5400010717</v>
      </c>
      <c r="C732" s="185" t="s">
        <v>1491</v>
      </c>
      <c r="D732" s="185" t="s">
        <v>1656</v>
      </c>
      <c r="E732" s="185">
        <v>1292000</v>
      </c>
      <c r="F732" s="186">
        <v>905247.47</v>
      </c>
      <c r="G732" s="185">
        <v>0</v>
      </c>
      <c r="H732" s="185">
        <v>0</v>
      </c>
      <c r="I732" s="185">
        <v>0</v>
      </c>
      <c r="J732" s="185">
        <v>62019</v>
      </c>
      <c r="K732" s="185">
        <v>0</v>
      </c>
      <c r="L732" s="185">
        <v>0</v>
      </c>
      <c r="M732" s="185">
        <v>6.25E-2</v>
      </c>
      <c r="N732" s="185">
        <v>100</v>
      </c>
      <c r="O732" s="185">
        <v>0.01</v>
      </c>
      <c r="P732" s="185" t="s">
        <v>1514</v>
      </c>
      <c r="Q732" s="185">
        <v>0.06</v>
      </c>
      <c r="R732" s="185">
        <v>0</v>
      </c>
      <c r="S732" s="185">
        <v>0</v>
      </c>
      <c r="U732" s="185">
        <v>0</v>
      </c>
      <c r="V732" s="185">
        <v>0</v>
      </c>
      <c r="W732" s="185">
        <v>0</v>
      </c>
      <c r="Y732" s="185">
        <v>5.2499999999999998E-2</v>
      </c>
      <c r="Z732" s="185">
        <v>12</v>
      </c>
      <c r="AA732" s="185" t="s">
        <v>1483</v>
      </c>
      <c r="AB732" s="185">
        <v>0</v>
      </c>
      <c r="AC732" s="185">
        <v>1</v>
      </c>
      <c r="AD732" s="185">
        <v>2</v>
      </c>
      <c r="AF732" s="185" t="s">
        <v>1485</v>
      </c>
      <c r="AG732" s="185">
        <v>32</v>
      </c>
      <c r="AH732" s="185">
        <v>0</v>
      </c>
      <c r="AI732" s="185" t="s">
        <v>1607</v>
      </c>
      <c r="AJ732" s="185">
        <v>508</v>
      </c>
      <c r="AK732" s="185">
        <v>28</v>
      </c>
      <c r="AL732" s="185" t="s">
        <v>1485</v>
      </c>
      <c r="AM732" s="185">
        <v>0</v>
      </c>
      <c r="AN732" s="185">
        <v>0</v>
      </c>
      <c r="AO732" s="185">
        <v>2</v>
      </c>
      <c r="AP732" s="185">
        <v>1</v>
      </c>
      <c r="AQ732" s="185" t="str">
        <f t="shared" si="45"/>
        <v>F</v>
      </c>
      <c r="AR732" s="185" t="str">
        <f t="shared" si="46"/>
        <v xml:space="preserve"> </v>
      </c>
      <c r="AS732" s="185" t="str">
        <f t="shared" si="47"/>
        <v xml:space="preserve">32 C2 100 0 N1 F </v>
      </c>
    </row>
    <row r="733" spans="1:45" hidden="1" outlineLevel="2" collapsed="1" x14ac:dyDescent="0.25">
      <c r="F733" s="186">
        <f>SUBTOTAL(9,F725:F732)</f>
        <v>11923164.060000002</v>
      </c>
      <c r="AS733" s="187" t="s">
        <v>1660</v>
      </c>
    </row>
    <row r="734" spans="1:45" hidden="1" outlineLevel="3" x14ac:dyDescent="0.25">
      <c r="A734" s="185">
        <v>1</v>
      </c>
      <c r="B734" s="185">
        <v>5400008305</v>
      </c>
      <c r="C734" s="185" t="s">
        <v>1508</v>
      </c>
      <c r="D734" s="185" t="s">
        <v>1656</v>
      </c>
      <c r="E734" s="185">
        <v>8527500</v>
      </c>
      <c r="F734" s="186">
        <v>8344493.4800000004</v>
      </c>
      <c r="G734" s="185">
        <v>0</v>
      </c>
      <c r="H734" s="185">
        <v>0</v>
      </c>
      <c r="I734" s="185">
        <v>0</v>
      </c>
      <c r="J734" s="185">
        <v>102818</v>
      </c>
      <c r="K734" s="185">
        <v>0</v>
      </c>
      <c r="L734" s="185">
        <v>0</v>
      </c>
      <c r="M734" s="185">
        <v>5.364E-2</v>
      </c>
      <c r="N734" s="185">
        <v>79</v>
      </c>
      <c r="O734" s="185">
        <v>3.2500000000000001E-2</v>
      </c>
      <c r="P734" s="185" t="s">
        <v>1514</v>
      </c>
      <c r="Q734" s="185">
        <v>4.4999999999999998E-2</v>
      </c>
      <c r="R734" s="185">
        <v>0</v>
      </c>
      <c r="S734" s="185">
        <v>0</v>
      </c>
      <c r="U734" s="185">
        <v>0</v>
      </c>
      <c r="V734" s="185">
        <v>0</v>
      </c>
      <c r="W734" s="185">
        <v>0</v>
      </c>
      <c r="Y734" s="185">
        <v>2.1139999999999999E-2</v>
      </c>
      <c r="Z734" s="185">
        <v>16</v>
      </c>
      <c r="AA734" s="185" t="s">
        <v>1483</v>
      </c>
      <c r="AB734" s="185">
        <v>0</v>
      </c>
      <c r="AC734" s="185">
        <v>1</v>
      </c>
      <c r="AD734" s="185">
        <v>2</v>
      </c>
      <c r="AE734" s="185" t="s">
        <v>1501</v>
      </c>
      <c r="AF734" s="185" t="s">
        <v>1485</v>
      </c>
      <c r="AG734" s="185">
        <v>32</v>
      </c>
      <c r="AH734" s="185">
        <v>0</v>
      </c>
      <c r="AI734" s="185" t="s">
        <v>1607</v>
      </c>
      <c r="AJ734" s="185">
        <v>511</v>
      </c>
      <c r="AK734" s="185">
        <v>28</v>
      </c>
      <c r="AL734" s="185" t="s">
        <v>1485</v>
      </c>
      <c r="AM734" s="185">
        <v>0</v>
      </c>
      <c r="AN734" s="185">
        <v>0</v>
      </c>
      <c r="AO734" s="185">
        <v>2</v>
      </c>
      <c r="AP734" s="185">
        <v>1</v>
      </c>
      <c r="AQ734" s="185" t="str">
        <f>IF(Q734&gt;0,"F"," ")</f>
        <v>F</v>
      </c>
      <c r="AR734" s="185" t="str">
        <f>IF(R734&gt;0,"C"," ")</f>
        <v xml:space="preserve"> </v>
      </c>
      <c r="AS734" s="185" t="str">
        <f>CONCATENATE(AG734," ",D734," ",N734," ",S734,T734," ",AF734,AP734," ",AQ734,AR734)</f>
        <v xml:space="preserve">32 C2 79 0 N1 F </v>
      </c>
    </row>
    <row r="735" spans="1:45" hidden="1" outlineLevel="2" collapsed="1" x14ac:dyDescent="0.25">
      <c r="F735" s="186">
        <f>SUBTOTAL(9,F734:F734)</f>
        <v>8344493.4800000004</v>
      </c>
      <c r="AS735" s="187" t="s">
        <v>1661</v>
      </c>
    </row>
    <row r="736" spans="1:45" outlineLevel="1" collapsed="1" x14ac:dyDescent="0.25">
      <c r="F736" s="186">
        <f>SUBTOTAL(9,F719:F734)</f>
        <v>34143792.489999995</v>
      </c>
      <c r="AG736" s="187" t="s">
        <v>1662</v>
      </c>
      <c r="AH736" s="185" t="s">
        <v>1663</v>
      </c>
    </row>
    <row r="737" spans="1:45" hidden="1" outlineLevel="3" x14ac:dyDescent="0.25">
      <c r="A737" s="185">
        <v>1</v>
      </c>
      <c r="B737" s="185">
        <v>5400000819</v>
      </c>
      <c r="C737" s="185" t="s">
        <v>1493</v>
      </c>
      <c r="D737" s="185" t="s">
        <v>1664</v>
      </c>
      <c r="E737" s="185">
        <v>1800000</v>
      </c>
      <c r="F737" s="186">
        <v>1731828.66</v>
      </c>
      <c r="G737" s="185">
        <v>0</v>
      </c>
      <c r="H737" s="185">
        <v>0</v>
      </c>
      <c r="I737" s="185">
        <v>0</v>
      </c>
      <c r="J737" s="185">
        <v>11809</v>
      </c>
      <c r="K737" s="185">
        <v>122208</v>
      </c>
      <c r="L737" s="185">
        <v>0</v>
      </c>
      <c r="M737" s="185">
        <v>0.05</v>
      </c>
      <c r="N737" s="185">
        <v>0</v>
      </c>
      <c r="O737" s="185">
        <v>0</v>
      </c>
      <c r="Q737" s="185">
        <v>0.05</v>
      </c>
      <c r="R737" s="185">
        <v>0</v>
      </c>
      <c r="S737" s="185">
        <v>0</v>
      </c>
      <c r="U737" s="185">
        <v>0</v>
      </c>
      <c r="V737" s="185">
        <v>0</v>
      </c>
      <c r="W737" s="185">
        <v>0</v>
      </c>
      <c r="Y737" s="185">
        <v>0</v>
      </c>
      <c r="Z737" s="185">
        <v>12</v>
      </c>
      <c r="AA737" s="185" t="s">
        <v>1483</v>
      </c>
      <c r="AB737" s="185">
        <v>0</v>
      </c>
      <c r="AC737" s="185">
        <v>1</v>
      </c>
      <c r="AD737" s="185">
        <v>2</v>
      </c>
      <c r="AE737" s="185" t="s">
        <v>1560</v>
      </c>
      <c r="AF737" s="185" t="s">
        <v>1485</v>
      </c>
      <c r="AG737" s="185">
        <v>34</v>
      </c>
      <c r="AH737" s="185">
        <v>0</v>
      </c>
      <c r="AI737" s="185" t="s">
        <v>1607</v>
      </c>
      <c r="AJ737" s="185">
        <v>503</v>
      </c>
      <c r="AK737" s="185">
        <v>27</v>
      </c>
      <c r="AL737" s="185" t="s">
        <v>1485</v>
      </c>
      <c r="AM737" s="185">
        <v>1</v>
      </c>
      <c r="AN737" s="185">
        <v>0.77799999568086597</v>
      </c>
      <c r="AO737" s="185">
        <v>2</v>
      </c>
      <c r="AP737" s="185">
        <v>5</v>
      </c>
      <c r="AQ737" s="185" t="str">
        <f>IF(Q737&gt;0,"F"," ")</f>
        <v>F</v>
      </c>
      <c r="AR737" s="185" t="str">
        <f>IF(R737&gt;0,"C"," ")</f>
        <v xml:space="preserve"> </v>
      </c>
      <c r="AS737" s="185" t="str">
        <f>CONCATENATE(AG737," ",D737," ",N737," ",S737,T737," ",AF737,AP737," ",AQ737,AR737)</f>
        <v xml:space="preserve">34 C4 0 0 N5 F </v>
      </c>
    </row>
    <row r="738" spans="1:45" hidden="1" outlineLevel="3" x14ac:dyDescent="0.25">
      <c r="A738" s="185">
        <v>1</v>
      </c>
      <c r="B738" s="185">
        <v>5400000820</v>
      </c>
      <c r="C738" s="185" t="s">
        <v>1493</v>
      </c>
      <c r="D738" s="185" t="s">
        <v>1664</v>
      </c>
      <c r="E738" s="185">
        <v>1800000</v>
      </c>
      <c r="F738" s="186">
        <v>-1347362.69</v>
      </c>
      <c r="G738" s="185">
        <v>0</v>
      </c>
      <c r="H738" s="185">
        <v>0</v>
      </c>
      <c r="I738" s="185">
        <v>0</v>
      </c>
      <c r="J738" s="185">
        <v>11809</v>
      </c>
      <c r="K738" s="185">
        <v>122208</v>
      </c>
      <c r="L738" s="185">
        <v>0</v>
      </c>
      <c r="M738" s="185">
        <v>0.05</v>
      </c>
      <c r="N738" s="185">
        <v>0</v>
      </c>
      <c r="O738" s="185">
        <v>0</v>
      </c>
      <c r="Q738" s="185">
        <v>0.05</v>
      </c>
      <c r="R738" s="185">
        <v>0</v>
      </c>
      <c r="S738" s="185">
        <v>0</v>
      </c>
      <c r="U738" s="185">
        <v>0</v>
      </c>
      <c r="V738" s="185">
        <v>0</v>
      </c>
      <c r="W738" s="185">
        <v>0</v>
      </c>
      <c r="Y738" s="185">
        <v>0</v>
      </c>
      <c r="Z738" s="185">
        <v>12</v>
      </c>
      <c r="AA738" s="185" t="s">
        <v>1483</v>
      </c>
      <c r="AB738" s="185">
        <v>0</v>
      </c>
      <c r="AC738" s="185">
        <v>1</v>
      </c>
      <c r="AD738" s="185">
        <v>2</v>
      </c>
      <c r="AE738" s="185" t="s">
        <v>1484</v>
      </c>
      <c r="AF738" s="185" t="s">
        <v>1485</v>
      </c>
      <c r="AG738" s="185">
        <v>34</v>
      </c>
      <c r="AH738" s="185">
        <v>0</v>
      </c>
      <c r="AI738" s="185" t="s">
        <v>1607</v>
      </c>
      <c r="AJ738" s="185">
        <v>503</v>
      </c>
      <c r="AK738" s="185">
        <v>27</v>
      </c>
      <c r="AL738" s="185" t="s">
        <v>1485</v>
      </c>
      <c r="AM738" s="185">
        <v>0.77800000000000002</v>
      </c>
      <c r="AN738" s="185">
        <v>0.77799999568086597</v>
      </c>
      <c r="AO738" s="185">
        <v>2</v>
      </c>
      <c r="AP738" s="185">
        <v>5</v>
      </c>
      <c r="AQ738" s="185" t="str">
        <f>IF(Q738&gt;0,"F"," ")</f>
        <v>F</v>
      </c>
      <c r="AR738" s="185" t="str">
        <f>IF(R738&gt;0,"C"," ")</f>
        <v xml:space="preserve"> </v>
      </c>
      <c r="AS738" s="185" t="str">
        <f>CONCATENATE(AG738," ",D738," ",N738," ",S738,T738," ",AF738,AP738," ",AQ738,AR738)</f>
        <v xml:space="preserve">34 C4 0 0 N5 F </v>
      </c>
    </row>
    <row r="739" spans="1:45" hidden="1" outlineLevel="3" x14ac:dyDescent="0.25">
      <c r="A739" s="185">
        <v>1</v>
      </c>
      <c r="B739" s="185">
        <v>5480000819</v>
      </c>
      <c r="C739" s="185" t="s">
        <v>1493</v>
      </c>
      <c r="D739" s="185" t="s">
        <v>1664</v>
      </c>
      <c r="E739" s="185">
        <v>133517</v>
      </c>
      <c r="F739" s="186">
        <v>-384465.97</v>
      </c>
      <c r="G739" s="185">
        <v>0</v>
      </c>
      <c r="H739" s="185">
        <v>0</v>
      </c>
      <c r="I739" s="185">
        <v>0</v>
      </c>
      <c r="J739" s="185">
        <v>11809</v>
      </c>
      <c r="K739" s="185">
        <v>122208</v>
      </c>
      <c r="L739" s="185">
        <v>0</v>
      </c>
      <c r="M739" s="185">
        <v>0.05</v>
      </c>
      <c r="N739" s="185">
        <v>0</v>
      </c>
      <c r="O739" s="185">
        <v>0</v>
      </c>
      <c r="Q739" s="185">
        <v>0.05</v>
      </c>
      <c r="R739" s="185">
        <v>0</v>
      </c>
      <c r="S739" s="185">
        <v>0</v>
      </c>
      <c r="U739" s="185">
        <v>0</v>
      </c>
      <c r="V739" s="185">
        <v>0</v>
      </c>
      <c r="W739" s="185">
        <v>0</v>
      </c>
      <c r="Y739" s="185">
        <v>0</v>
      </c>
      <c r="Z739" s="185">
        <v>12</v>
      </c>
      <c r="AA739" s="185" t="s">
        <v>1483</v>
      </c>
      <c r="AB739" s="185">
        <v>0</v>
      </c>
      <c r="AC739" s="185">
        <v>1</v>
      </c>
      <c r="AD739" s="185">
        <v>2</v>
      </c>
      <c r="AE739" s="185" t="s">
        <v>1506</v>
      </c>
      <c r="AF739" s="185" t="s">
        <v>1485</v>
      </c>
      <c r="AG739" s="185">
        <v>34</v>
      </c>
      <c r="AH739" s="185">
        <v>0</v>
      </c>
      <c r="AI739" s="185" t="s">
        <v>1607</v>
      </c>
      <c r="AJ739" s="185">
        <v>503</v>
      </c>
      <c r="AK739" s="185">
        <v>27</v>
      </c>
      <c r="AL739" s="185" t="s">
        <v>1485</v>
      </c>
      <c r="AM739" s="185">
        <v>1</v>
      </c>
      <c r="AN739" s="185">
        <v>0.77799998999999997</v>
      </c>
      <c r="AO739" s="185">
        <v>2</v>
      </c>
      <c r="AP739" s="185">
        <v>5</v>
      </c>
      <c r="AQ739" s="185" t="str">
        <f>IF(Q739&gt;0,"F"," ")</f>
        <v>F</v>
      </c>
      <c r="AR739" s="185" t="str">
        <f>IF(R739&gt;0,"C"," ")</f>
        <v xml:space="preserve"> </v>
      </c>
      <c r="AS739" s="185" t="str">
        <f>CONCATENATE(AG739," ",D739," ",N739," ",S739,T739," ",AF739,AP739," ",AQ739,AR739)</f>
        <v xml:space="preserve">34 C4 0 0 N5 F </v>
      </c>
    </row>
    <row r="740" spans="1:45" hidden="1" outlineLevel="2" collapsed="1" x14ac:dyDescent="0.25">
      <c r="F740" s="186">
        <f>SUBTOTAL(9,F737:F739)</f>
        <v>0</v>
      </c>
      <c r="AS740" s="187" t="s">
        <v>1665</v>
      </c>
    </row>
    <row r="741" spans="1:45" hidden="1" outlineLevel="3" x14ac:dyDescent="0.25">
      <c r="A741" s="185">
        <v>1</v>
      </c>
      <c r="B741" s="185">
        <v>5400004466</v>
      </c>
      <c r="C741" s="185" t="s">
        <v>1561</v>
      </c>
      <c r="D741" s="185" t="s">
        <v>1664</v>
      </c>
      <c r="E741" s="185">
        <v>50000</v>
      </c>
      <c r="F741" s="186">
        <v>50000</v>
      </c>
      <c r="G741" s="185">
        <v>0</v>
      </c>
      <c r="H741" s="185">
        <v>0</v>
      </c>
      <c r="I741" s="185">
        <v>0</v>
      </c>
      <c r="J741" s="185">
        <v>61919</v>
      </c>
      <c r="K741" s="185">
        <v>0</v>
      </c>
      <c r="L741" s="185">
        <v>0</v>
      </c>
      <c r="M741" s="185">
        <v>6.25E-2</v>
      </c>
      <c r="N741" s="185">
        <v>100</v>
      </c>
      <c r="O741" s="185">
        <v>0.01</v>
      </c>
      <c r="P741" s="185" t="s">
        <v>1514</v>
      </c>
      <c r="Q741" s="185">
        <v>0.05</v>
      </c>
      <c r="R741" s="185">
        <v>0</v>
      </c>
      <c r="S741" s="185">
        <v>0</v>
      </c>
      <c r="U741" s="185">
        <v>0</v>
      </c>
      <c r="V741" s="185">
        <v>0</v>
      </c>
      <c r="W741" s="185">
        <v>0</v>
      </c>
      <c r="Y741" s="185">
        <v>5.2499999999999998E-2</v>
      </c>
      <c r="Z741" s="185">
        <v>12</v>
      </c>
      <c r="AA741" s="185" t="s">
        <v>1483</v>
      </c>
      <c r="AB741" s="185">
        <v>0</v>
      </c>
      <c r="AC741" s="185">
        <v>1</v>
      </c>
      <c r="AD741" s="185">
        <v>2</v>
      </c>
      <c r="AF741" s="185" t="s">
        <v>1485</v>
      </c>
      <c r="AG741" s="185">
        <v>34</v>
      </c>
      <c r="AH741" s="185">
        <v>0</v>
      </c>
      <c r="AI741" s="185" t="s">
        <v>1554</v>
      </c>
      <c r="AJ741" s="185">
        <v>521</v>
      </c>
      <c r="AK741" s="185">
        <v>11</v>
      </c>
      <c r="AL741" s="185" t="s">
        <v>1485</v>
      </c>
      <c r="AM741" s="185">
        <v>0</v>
      </c>
      <c r="AN741" s="185">
        <v>0</v>
      </c>
      <c r="AO741" s="185">
        <v>2</v>
      </c>
      <c r="AP741" s="185">
        <v>1</v>
      </c>
      <c r="AQ741" s="185" t="str">
        <f>IF(Q741&gt;0,"F"," ")</f>
        <v>F</v>
      </c>
      <c r="AR741" s="185" t="str">
        <f>IF(R741&gt;0,"C"," ")</f>
        <v xml:space="preserve"> </v>
      </c>
      <c r="AS741" s="185" t="str">
        <f>CONCATENATE(AG741," ",D741," ",N741," ",S741,T741," ",AF741,AP741," ",AQ741,AR741)</f>
        <v xml:space="preserve">34 C4 100 0 N1 F </v>
      </c>
    </row>
    <row r="742" spans="1:45" hidden="1" outlineLevel="2" collapsed="1" x14ac:dyDescent="0.25">
      <c r="F742" s="186">
        <f>SUBTOTAL(9,F741:F741)</f>
        <v>50000</v>
      </c>
      <c r="AS742" s="187" t="s">
        <v>1666</v>
      </c>
    </row>
    <row r="743" spans="1:45" outlineLevel="1" collapsed="1" x14ac:dyDescent="0.25">
      <c r="F743" s="186">
        <f>SUBTOTAL(9,F737:F741)</f>
        <v>50000</v>
      </c>
      <c r="AG743" s="187" t="s">
        <v>1667</v>
      </c>
      <c r="AH743" s="185" t="s">
        <v>1668</v>
      </c>
    </row>
    <row r="744" spans="1:45" hidden="1" outlineLevel="3" x14ac:dyDescent="0.25">
      <c r="A744" s="185">
        <v>1</v>
      </c>
      <c r="B744" s="185">
        <v>5400007694</v>
      </c>
      <c r="C744" s="185" t="s">
        <v>1563</v>
      </c>
      <c r="D744" s="185" t="s">
        <v>1669</v>
      </c>
      <c r="E744" s="185">
        <v>250000</v>
      </c>
      <c r="F744" s="186">
        <v>236000</v>
      </c>
      <c r="G744" s="185">
        <v>0</v>
      </c>
      <c r="H744" s="185">
        <v>0</v>
      </c>
      <c r="I744" s="185">
        <v>0</v>
      </c>
      <c r="J744" s="185">
        <v>51519</v>
      </c>
      <c r="K744" s="185">
        <v>0</v>
      </c>
      <c r="L744" s="185">
        <v>0</v>
      </c>
      <c r="M744" s="185">
        <v>5.2499999999999998E-2</v>
      </c>
      <c r="N744" s="185">
        <v>100</v>
      </c>
      <c r="O744" s="185">
        <v>0</v>
      </c>
      <c r="Q744" s="185">
        <v>3.5000000000000003E-2</v>
      </c>
      <c r="R744" s="185">
        <v>0</v>
      </c>
      <c r="S744" s="185">
        <v>0</v>
      </c>
      <c r="U744" s="185">
        <v>0</v>
      </c>
      <c r="V744" s="185">
        <v>0</v>
      </c>
      <c r="W744" s="185">
        <v>0</v>
      </c>
      <c r="Y744" s="185">
        <v>5.2499999999999998E-2</v>
      </c>
      <c r="Z744" s="185">
        <v>11</v>
      </c>
      <c r="AA744" s="185" t="s">
        <v>1483</v>
      </c>
      <c r="AB744" s="185">
        <v>0</v>
      </c>
      <c r="AC744" s="185">
        <v>1</v>
      </c>
      <c r="AD744" s="185">
        <v>2</v>
      </c>
      <c r="AF744" s="185" t="s">
        <v>1485</v>
      </c>
      <c r="AG744" s="185">
        <v>37</v>
      </c>
      <c r="AH744" s="185">
        <v>0</v>
      </c>
      <c r="AI744" s="185" t="s">
        <v>1670</v>
      </c>
      <c r="AJ744" s="185">
        <v>519</v>
      </c>
      <c r="AK744" s="185">
        <v>27</v>
      </c>
      <c r="AL744" s="185" t="s">
        <v>1485</v>
      </c>
      <c r="AM744" s="185">
        <v>0</v>
      </c>
      <c r="AN744" s="185">
        <v>0</v>
      </c>
      <c r="AO744" s="185">
        <v>2</v>
      </c>
      <c r="AP744" s="185">
        <v>1</v>
      </c>
      <c r="AQ744" s="185" t="str">
        <f>IF(Q744&gt;0,"F"," ")</f>
        <v>F</v>
      </c>
      <c r="AR744" s="185" t="str">
        <f>IF(R744&gt;0,"C"," ")</f>
        <v xml:space="preserve"> </v>
      </c>
      <c r="AS744" s="185" t="str">
        <f>CONCATENATE(AG744," ",D744," ",N744," ",S744,T744," ",AF744,AP744," ",AQ744,AR744)</f>
        <v xml:space="preserve">37 C5 100 0 N1 F </v>
      </c>
    </row>
    <row r="745" spans="1:45" hidden="1" outlineLevel="2" collapsed="1" x14ac:dyDescent="0.25">
      <c r="F745" s="186">
        <f>SUBTOTAL(9,F744:F744)</f>
        <v>236000</v>
      </c>
      <c r="AS745" s="187" t="s">
        <v>1671</v>
      </c>
    </row>
    <row r="746" spans="1:45" hidden="1" outlineLevel="3" x14ac:dyDescent="0.25">
      <c r="A746" s="185">
        <v>1</v>
      </c>
      <c r="B746" s="185">
        <v>5400004709</v>
      </c>
      <c r="C746" s="185" t="s">
        <v>1559</v>
      </c>
      <c r="D746" s="185" t="s">
        <v>1669</v>
      </c>
      <c r="E746" s="185">
        <v>250000</v>
      </c>
      <c r="F746" s="186">
        <v>233025.95</v>
      </c>
      <c r="G746" s="185">
        <v>0</v>
      </c>
      <c r="H746" s="185">
        <v>0</v>
      </c>
      <c r="I746" s="185">
        <v>0</v>
      </c>
      <c r="J746" s="185">
        <v>92318</v>
      </c>
      <c r="K746" s="185">
        <v>0</v>
      </c>
      <c r="L746" s="185">
        <v>0</v>
      </c>
      <c r="M746" s="185">
        <v>6.25E-2</v>
      </c>
      <c r="N746" s="185">
        <v>100</v>
      </c>
      <c r="O746" s="185">
        <v>0.01</v>
      </c>
      <c r="P746" s="185" t="s">
        <v>1514</v>
      </c>
      <c r="Q746" s="185">
        <v>4.4999999999999998E-2</v>
      </c>
      <c r="R746" s="185">
        <v>0</v>
      </c>
      <c r="S746" s="185">
        <v>0</v>
      </c>
      <c r="U746" s="185">
        <v>0</v>
      </c>
      <c r="V746" s="185">
        <v>0</v>
      </c>
      <c r="W746" s="185">
        <v>0</v>
      </c>
      <c r="Y746" s="185">
        <v>5.2499999999999998E-2</v>
      </c>
      <c r="Z746" s="185">
        <v>12</v>
      </c>
      <c r="AA746" s="185" t="s">
        <v>1483</v>
      </c>
      <c r="AB746" s="185">
        <v>0</v>
      </c>
      <c r="AC746" s="185">
        <v>1</v>
      </c>
      <c r="AD746" s="185">
        <v>2</v>
      </c>
      <c r="AF746" s="185" t="s">
        <v>1485</v>
      </c>
      <c r="AG746" s="185">
        <v>37</v>
      </c>
      <c r="AH746" s="185">
        <v>0</v>
      </c>
      <c r="AI746" s="185" t="s">
        <v>1670</v>
      </c>
      <c r="AJ746" s="185">
        <v>519</v>
      </c>
      <c r="AK746" s="185">
        <v>15</v>
      </c>
      <c r="AL746" s="185" t="s">
        <v>1485</v>
      </c>
      <c r="AM746" s="185">
        <v>0</v>
      </c>
      <c r="AN746" s="185">
        <v>0</v>
      </c>
      <c r="AO746" s="185">
        <v>2</v>
      </c>
      <c r="AP746" s="185">
        <v>3</v>
      </c>
      <c r="AQ746" s="185" t="str">
        <f>IF(Q746&gt;0,"F"," ")</f>
        <v>F</v>
      </c>
      <c r="AR746" s="185" t="str">
        <f>IF(R746&gt;0,"C"," ")</f>
        <v xml:space="preserve"> </v>
      </c>
      <c r="AS746" s="185" t="str">
        <f>CONCATENATE(AG746," ",D746," ",N746," ",S746,T746," ",AF746,AP746," ",AQ746,AR746)</f>
        <v xml:space="preserve">37 C5 100 0 N3 F </v>
      </c>
    </row>
    <row r="747" spans="1:45" hidden="1" outlineLevel="3" x14ac:dyDescent="0.25">
      <c r="A747" s="185">
        <v>1</v>
      </c>
      <c r="B747" s="185">
        <v>5400005616</v>
      </c>
      <c r="C747" s="185" t="s">
        <v>1508</v>
      </c>
      <c r="D747" s="185" t="s">
        <v>1669</v>
      </c>
      <c r="E747" s="185">
        <v>250000</v>
      </c>
      <c r="F747" s="186">
        <v>149975</v>
      </c>
      <c r="G747" s="185">
        <v>0</v>
      </c>
      <c r="H747" s="185">
        <v>0</v>
      </c>
      <c r="I747" s="185">
        <v>0</v>
      </c>
      <c r="J747" s="185">
        <v>92218</v>
      </c>
      <c r="K747" s="185">
        <v>0</v>
      </c>
      <c r="L747" s="185">
        <v>0</v>
      </c>
      <c r="M747" s="185">
        <v>6.25E-2</v>
      </c>
      <c r="N747" s="185">
        <v>100</v>
      </c>
      <c r="O747" s="185">
        <v>0.01</v>
      </c>
      <c r="P747" s="185" t="s">
        <v>1514</v>
      </c>
      <c r="Q747" s="185">
        <v>0.04</v>
      </c>
      <c r="R747" s="185">
        <v>0</v>
      </c>
      <c r="S747" s="185">
        <v>0</v>
      </c>
      <c r="U747" s="185">
        <v>0</v>
      </c>
      <c r="V747" s="185">
        <v>0</v>
      </c>
      <c r="W747" s="185">
        <v>0</v>
      </c>
      <c r="Y747" s="185">
        <v>5.2499999999999998E-2</v>
      </c>
      <c r="Z747" s="185">
        <v>12</v>
      </c>
      <c r="AA747" s="185" t="s">
        <v>1483</v>
      </c>
      <c r="AB747" s="185">
        <v>0</v>
      </c>
      <c r="AC747" s="185">
        <v>1</v>
      </c>
      <c r="AD747" s="185">
        <v>2</v>
      </c>
      <c r="AF747" s="185" t="s">
        <v>1485</v>
      </c>
      <c r="AG747" s="185">
        <v>37</v>
      </c>
      <c r="AH747" s="185">
        <v>0</v>
      </c>
      <c r="AI747" s="185" t="s">
        <v>1670</v>
      </c>
      <c r="AJ747" s="185">
        <v>520</v>
      </c>
      <c r="AK747" s="185">
        <v>28</v>
      </c>
      <c r="AL747" s="185" t="s">
        <v>1485</v>
      </c>
      <c r="AM747" s="185">
        <v>0</v>
      </c>
      <c r="AN747" s="185">
        <v>0</v>
      </c>
      <c r="AO747" s="185">
        <v>2</v>
      </c>
      <c r="AP747" s="185">
        <v>3</v>
      </c>
      <c r="AQ747" s="185" t="str">
        <f>IF(Q747&gt;0,"F"," ")</f>
        <v>F</v>
      </c>
      <c r="AR747" s="185" t="str">
        <f>IF(R747&gt;0,"C"," ")</f>
        <v xml:space="preserve"> </v>
      </c>
      <c r="AS747" s="185" t="str">
        <f>CONCATENATE(AG747," ",D747," ",N747," ",S747,T747," ",AF747,AP747," ",AQ747,AR747)</f>
        <v xml:space="preserve">37 C5 100 0 N3 F </v>
      </c>
    </row>
    <row r="748" spans="1:45" hidden="1" outlineLevel="3" x14ac:dyDescent="0.25">
      <c r="A748" s="185">
        <v>1</v>
      </c>
      <c r="B748" s="185">
        <v>5400008658</v>
      </c>
      <c r="C748" s="185" t="s">
        <v>1559</v>
      </c>
      <c r="D748" s="185" t="s">
        <v>1669</v>
      </c>
      <c r="E748" s="185">
        <v>100000</v>
      </c>
      <c r="F748" s="186">
        <v>100000</v>
      </c>
      <c r="G748" s="185">
        <v>0</v>
      </c>
      <c r="H748" s="185">
        <v>0</v>
      </c>
      <c r="I748" s="185">
        <v>0</v>
      </c>
      <c r="J748" s="185">
        <v>82218</v>
      </c>
      <c r="K748" s="185">
        <v>0</v>
      </c>
      <c r="L748" s="185">
        <v>0</v>
      </c>
      <c r="M748" s="185">
        <v>6.25E-2</v>
      </c>
      <c r="N748" s="185">
        <v>100</v>
      </c>
      <c r="O748" s="185">
        <v>0.01</v>
      </c>
      <c r="P748" s="185" t="s">
        <v>1514</v>
      </c>
      <c r="Q748" s="185">
        <v>5.2499999999999998E-2</v>
      </c>
      <c r="R748" s="185">
        <v>0</v>
      </c>
      <c r="S748" s="185">
        <v>0</v>
      </c>
      <c r="U748" s="185">
        <v>0</v>
      </c>
      <c r="V748" s="185">
        <v>0</v>
      </c>
      <c r="W748" s="185">
        <v>0</v>
      </c>
      <c r="Y748" s="185">
        <v>5.2499999999999998E-2</v>
      </c>
      <c r="Z748" s="185">
        <v>10</v>
      </c>
      <c r="AA748" s="185" t="s">
        <v>1483</v>
      </c>
      <c r="AB748" s="185">
        <v>0</v>
      </c>
      <c r="AC748" s="185">
        <v>1</v>
      </c>
      <c r="AD748" s="185">
        <v>2</v>
      </c>
      <c r="AF748" s="185" t="s">
        <v>1485</v>
      </c>
      <c r="AG748" s="185">
        <v>37</v>
      </c>
      <c r="AH748" s="185">
        <v>0</v>
      </c>
      <c r="AI748" s="185" t="s">
        <v>1670</v>
      </c>
      <c r="AJ748" s="185">
        <v>519</v>
      </c>
      <c r="AK748" s="185">
        <v>11</v>
      </c>
      <c r="AL748" s="185" t="s">
        <v>1485</v>
      </c>
      <c r="AM748" s="185">
        <v>0</v>
      </c>
      <c r="AN748" s="185">
        <v>0</v>
      </c>
      <c r="AO748" s="185">
        <v>2</v>
      </c>
      <c r="AP748" s="185">
        <v>3</v>
      </c>
      <c r="AQ748" s="185" t="str">
        <f>IF(Q748&gt;0,"F"," ")</f>
        <v>F</v>
      </c>
      <c r="AR748" s="185" t="str">
        <f>IF(R748&gt;0,"C"," ")</f>
        <v xml:space="preserve"> </v>
      </c>
      <c r="AS748" s="185" t="str">
        <f>CONCATENATE(AG748," ",D748," ",N748," ",S748,T748," ",AF748,AP748," ",AQ748,AR748)</f>
        <v xml:space="preserve">37 C5 100 0 N3 F </v>
      </c>
    </row>
    <row r="749" spans="1:45" hidden="1" outlineLevel="2" collapsed="1" x14ac:dyDescent="0.25">
      <c r="F749" s="186">
        <f>SUBTOTAL(9,F746:F748)</f>
        <v>483000.95</v>
      </c>
      <c r="AS749" s="187" t="s">
        <v>1672</v>
      </c>
    </row>
    <row r="750" spans="1:45" outlineLevel="1" collapsed="1" x14ac:dyDescent="0.25">
      <c r="F750" s="186">
        <f>SUBTOTAL(9,F744:F748)</f>
        <v>719000.95</v>
      </c>
      <c r="AG750" s="187" t="s">
        <v>1673</v>
      </c>
      <c r="AH750" s="185" t="s">
        <v>1674</v>
      </c>
    </row>
    <row r="751" spans="1:45" hidden="1" outlineLevel="3" x14ac:dyDescent="0.25">
      <c r="A751" s="185">
        <v>1</v>
      </c>
      <c r="B751" s="185">
        <v>5400010245</v>
      </c>
      <c r="C751" s="185" t="s">
        <v>1491</v>
      </c>
      <c r="D751" s="185" t="s">
        <v>1675</v>
      </c>
      <c r="E751" s="185">
        <v>795000</v>
      </c>
      <c r="F751" s="186">
        <v>450473.4</v>
      </c>
      <c r="G751" s="185">
        <v>960</v>
      </c>
      <c r="H751" s="185">
        <v>0</v>
      </c>
      <c r="I751" s="185">
        <v>0</v>
      </c>
      <c r="J751" s="185">
        <v>41219</v>
      </c>
      <c r="K751" s="185">
        <v>0</v>
      </c>
      <c r="L751" s="185">
        <v>0</v>
      </c>
      <c r="M751" s="185">
        <v>6.25E-2</v>
      </c>
      <c r="N751" s="185">
        <v>100</v>
      </c>
      <c r="O751" s="185">
        <v>0.01</v>
      </c>
      <c r="P751" s="185" t="s">
        <v>1514</v>
      </c>
      <c r="Q751" s="185">
        <v>0.06</v>
      </c>
      <c r="R751" s="185">
        <v>0</v>
      </c>
      <c r="S751" s="185">
        <v>0</v>
      </c>
      <c r="U751" s="185">
        <v>0</v>
      </c>
      <c r="V751" s="185">
        <v>0</v>
      </c>
      <c r="W751" s="185">
        <v>0</v>
      </c>
      <c r="Y751" s="185">
        <v>5.2499999999999998E-2</v>
      </c>
      <c r="Z751" s="185">
        <v>12</v>
      </c>
      <c r="AA751" s="185" t="s">
        <v>1483</v>
      </c>
      <c r="AB751" s="185">
        <v>0</v>
      </c>
      <c r="AC751" s="185">
        <v>1</v>
      </c>
      <c r="AD751" s="185">
        <v>2</v>
      </c>
      <c r="AF751" s="185" t="s">
        <v>1485</v>
      </c>
      <c r="AG751" s="185">
        <v>38</v>
      </c>
      <c r="AH751" s="185">
        <v>0</v>
      </c>
      <c r="AI751" s="185" t="s">
        <v>1676</v>
      </c>
      <c r="AJ751" s="185">
        <v>500</v>
      </c>
      <c r="AK751" s="185">
        <v>28</v>
      </c>
      <c r="AL751" s="185" t="s">
        <v>1485</v>
      </c>
      <c r="AM751" s="185">
        <v>0</v>
      </c>
      <c r="AN751" s="185">
        <v>0</v>
      </c>
      <c r="AO751" s="185">
        <v>2</v>
      </c>
      <c r="AP751" s="185">
        <v>1</v>
      </c>
      <c r="AQ751" s="185" t="str">
        <f>IF(Q751&gt;0,"F"," ")</f>
        <v>F</v>
      </c>
      <c r="AR751" s="185" t="str">
        <f>IF(R751&gt;0,"C"," ")</f>
        <v xml:space="preserve"> </v>
      </c>
      <c r="AS751" s="185" t="str">
        <f>CONCATENATE(AG751," ",D751," ",N751," ",S751,T751," ",AF751,AP751," ",AQ751,AR751)</f>
        <v xml:space="preserve">38 CC 100 0 N1 F </v>
      </c>
    </row>
    <row r="752" spans="1:45" hidden="1" outlineLevel="3" x14ac:dyDescent="0.25">
      <c r="A752" s="185">
        <v>1</v>
      </c>
      <c r="B752" s="185">
        <v>5400010253</v>
      </c>
      <c r="C752" s="185" t="s">
        <v>1491</v>
      </c>
      <c r="D752" s="185" t="s">
        <v>1675</v>
      </c>
      <c r="E752" s="185">
        <v>490000</v>
      </c>
      <c r="F752" s="186">
        <v>348760</v>
      </c>
      <c r="G752" s="185">
        <v>0</v>
      </c>
      <c r="H752" s="185">
        <v>0</v>
      </c>
      <c r="I752" s="185">
        <v>0</v>
      </c>
      <c r="J752" s="185">
        <v>41219</v>
      </c>
      <c r="K752" s="185">
        <v>0</v>
      </c>
      <c r="L752" s="185">
        <v>0</v>
      </c>
      <c r="M752" s="185">
        <v>6.25E-2</v>
      </c>
      <c r="N752" s="185">
        <v>100</v>
      </c>
      <c r="O752" s="185">
        <v>0.01</v>
      </c>
      <c r="P752" s="185" t="s">
        <v>1514</v>
      </c>
      <c r="Q752" s="185">
        <v>0.06</v>
      </c>
      <c r="R752" s="185">
        <v>0</v>
      </c>
      <c r="S752" s="185">
        <v>0</v>
      </c>
      <c r="U752" s="185">
        <v>0</v>
      </c>
      <c r="V752" s="185">
        <v>0</v>
      </c>
      <c r="W752" s="185">
        <v>0</v>
      </c>
      <c r="Y752" s="185">
        <v>5.2499999999999998E-2</v>
      </c>
      <c r="Z752" s="185">
        <v>12</v>
      </c>
      <c r="AA752" s="185" t="s">
        <v>1483</v>
      </c>
      <c r="AB752" s="185">
        <v>0</v>
      </c>
      <c r="AC752" s="185">
        <v>1</v>
      </c>
      <c r="AD752" s="185">
        <v>2</v>
      </c>
      <c r="AF752" s="185" t="s">
        <v>1485</v>
      </c>
      <c r="AG752" s="185">
        <v>38</v>
      </c>
      <c r="AH752" s="185">
        <v>0</v>
      </c>
      <c r="AI752" s="185" t="s">
        <v>1676</v>
      </c>
      <c r="AJ752" s="185">
        <v>501</v>
      </c>
      <c r="AK752" s="185">
        <v>28</v>
      </c>
      <c r="AL752" s="185" t="s">
        <v>1485</v>
      </c>
      <c r="AM752" s="185">
        <v>0</v>
      </c>
      <c r="AN752" s="185">
        <v>0</v>
      </c>
      <c r="AO752" s="185">
        <v>2</v>
      </c>
      <c r="AP752" s="185">
        <v>1</v>
      </c>
      <c r="AQ752" s="185" t="str">
        <f>IF(Q752&gt;0,"F"," ")</f>
        <v>F</v>
      </c>
      <c r="AR752" s="185" t="str">
        <f>IF(R752&gt;0,"C"," ")</f>
        <v xml:space="preserve"> </v>
      </c>
      <c r="AS752" s="185" t="str">
        <f>CONCATENATE(AG752," ",D752," ",N752," ",S752,T752," ",AF752,AP752," ",AQ752,AR752)</f>
        <v xml:space="preserve">38 CC 100 0 N1 F </v>
      </c>
    </row>
    <row r="753" spans="1:45" hidden="1" outlineLevel="3" x14ac:dyDescent="0.25">
      <c r="A753" s="185">
        <v>1</v>
      </c>
      <c r="B753" s="185">
        <v>5400011128</v>
      </c>
      <c r="C753" s="185" t="s">
        <v>1508</v>
      </c>
      <c r="D753" s="185" t="s">
        <v>1675</v>
      </c>
      <c r="E753" s="185">
        <v>3937500</v>
      </c>
      <c r="F753" s="186">
        <v>420993.82</v>
      </c>
      <c r="G753" s="185">
        <v>0</v>
      </c>
      <c r="H753" s="185">
        <v>0</v>
      </c>
      <c r="I753" s="185">
        <v>0</v>
      </c>
      <c r="J753" s="185">
        <v>20621</v>
      </c>
      <c r="K753" s="185">
        <v>0</v>
      </c>
      <c r="L753" s="185">
        <v>0</v>
      </c>
      <c r="M753" s="185">
        <v>5.7500000000000002E-2</v>
      </c>
      <c r="N753" s="185">
        <v>100</v>
      </c>
      <c r="O753" s="185">
        <v>5.0000000000000001E-3</v>
      </c>
      <c r="P753" s="185" t="s">
        <v>1514</v>
      </c>
      <c r="Q753" s="185">
        <v>0.05</v>
      </c>
      <c r="R753" s="185">
        <v>0</v>
      </c>
      <c r="S753" s="185">
        <v>0</v>
      </c>
      <c r="U753" s="185">
        <v>0</v>
      </c>
      <c r="V753" s="185">
        <v>0</v>
      </c>
      <c r="W753" s="185">
        <v>0</v>
      </c>
      <c r="Y753" s="185">
        <v>5.2499999999999998E-2</v>
      </c>
      <c r="Z753" s="185">
        <v>30</v>
      </c>
      <c r="AA753" s="185" t="s">
        <v>1483</v>
      </c>
      <c r="AB753" s="185">
        <v>0</v>
      </c>
      <c r="AC753" s="185">
        <v>1</v>
      </c>
      <c r="AD753" s="185">
        <v>2</v>
      </c>
      <c r="AF753" s="185" t="s">
        <v>1485</v>
      </c>
      <c r="AG753" s="185">
        <v>38</v>
      </c>
      <c r="AH753" s="185">
        <v>0</v>
      </c>
      <c r="AI753" s="185" t="s">
        <v>1676</v>
      </c>
      <c r="AJ753" s="185">
        <v>501</v>
      </c>
      <c r="AK753" s="185">
        <v>53</v>
      </c>
      <c r="AL753" s="185" t="s">
        <v>1485</v>
      </c>
      <c r="AM753" s="185">
        <v>0</v>
      </c>
      <c r="AN753" s="185">
        <v>0</v>
      </c>
      <c r="AO753" s="185">
        <v>2</v>
      </c>
      <c r="AP753" s="185">
        <v>1</v>
      </c>
      <c r="AQ753" s="185" t="str">
        <f>IF(Q753&gt;0,"F"," ")</f>
        <v>F</v>
      </c>
      <c r="AR753" s="185" t="str">
        <f>IF(R753&gt;0,"C"," ")</f>
        <v xml:space="preserve"> </v>
      </c>
      <c r="AS753" s="185" t="str">
        <f>CONCATENATE(AG753," ",D753," ",N753," ",S753,T753," ",AF753,AP753," ",AQ753,AR753)</f>
        <v xml:space="preserve">38 CC 100 0 N1 F </v>
      </c>
    </row>
    <row r="754" spans="1:45" hidden="1" outlineLevel="3" x14ac:dyDescent="0.25">
      <c r="A754" s="185">
        <v>1</v>
      </c>
      <c r="B754" s="185">
        <v>5400011535</v>
      </c>
      <c r="C754" s="185" t="s">
        <v>1491</v>
      </c>
      <c r="D754" s="185" t="s">
        <v>1675</v>
      </c>
      <c r="E754" s="185">
        <v>546000</v>
      </c>
      <c r="F754" s="186">
        <v>233607.42</v>
      </c>
      <c r="G754" s="185">
        <v>0</v>
      </c>
      <c r="H754" s="185">
        <v>0</v>
      </c>
      <c r="I754" s="185">
        <v>0</v>
      </c>
      <c r="J754" s="185">
        <v>92519</v>
      </c>
      <c r="K754" s="185">
        <v>0</v>
      </c>
      <c r="L754" s="185">
        <v>0</v>
      </c>
      <c r="M754" s="185">
        <v>6.25E-2</v>
      </c>
      <c r="N754" s="185">
        <v>100</v>
      </c>
      <c r="O754" s="185">
        <v>0.01</v>
      </c>
      <c r="P754" s="185" t="s">
        <v>1514</v>
      </c>
      <c r="Q754" s="185">
        <v>0.06</v>
      </c>
      <c r="R754" s="185">
        <v>0</v>
      </c>
      <c r="S754" s="185">
        <v>0</v>
      </c>
      <c r="U754" s="185">
        <v>0</v>
      </c>
      <c r="V754" s="185">
        <v>0</v>
      </c>
      <c r="W754" s="185">
        <v>0</v>
      </c>
      <c r="Y754" s="185">
        <v>5.2499999999999998E-2</v>
      </c>
      <c r="Z754" s="185">
        <v>12</v>
      </c>
      <c r="AA754" s="185" t="s">
        <v>1483</v>
      </c>
      <c r="AB754" s="185">
        <v>0</v>
      </c>
      <c r="AC754" s="185">
        <v>1</v>
      </c>
      <c r="AD754" s="185">
        <v>2</v>
      </c>
      <c r="AF754" s="185" t="s">
        <v>1485</v>
      </c>
      <c r="AG754" s="185">
        <v>38</v>
      </c>
      <c r="AH754" s="185">
        <v>0</v>
      </c>
      <c r="AI754" s="185" t="s">
        <v>1676</v>
      </c>
      <c r="AJ754" s="185">
        <v>500</v>
      </c>
      <c r="AK754" s="185">
        <v>28</v>
      </c>
      <c r="AL754" s="185" t="s">
        <v>1485</v>
      </c>
      <c r="AM754" s="185">
        <v>0</v>
      </c>
      <c r="AN754" s="185">
        <v>0</v>
      </c>
      <c r="AO754" s="185">
        <v>2</v>
      </c>
      <c r="AP754" s="185">
        <v>1</v>
      </c>
      <c r="AQ754" s="185" t="str">
        <f>IF(Q754&gt;0,"F"," ")</f>
        <v>F</v>
      </c>
      <c r="AR754" s="185" t="str">
        <f>IF(R754&gt;0,"C"," ")</f>
        <v xml:space="preserve"> </v>
      </c>
      <c r="AS754" s="185" t="str">
        <f>CONCATENATE(AG754," ",D754," ",N754," ",S754,T754," ",AF754,AP754," ",AQ754,AR754)</f>
        <v xml:space="preserve">38 CC 100 0 N1 F </v>
      </c>
    </row>
    <row r="755" spans="1:45" hidden="1" outlineLevel="2" collapsed="1" x14ac:dyDescent="0.25">
      <c r="F755" s="186">
        <f>SUBTOTAL(9,F751:F754)</f>
        <v>1453834.64</v>
      </c>
      <c r="AS755" s="187" t="s">
        <v>1677</v>
      </c>
    </row>
    <row r="756" spans="1:45" outlineLevel="1" collapsed="1" x14ac:dyDescent="0.25">
      <c r="F756" s="186">
        <f>SUBTOTAL(9,F751:F754)</f>
        <v>1453834.64</v>
      </c>
      <c r="AG756" s="187" t="s">
        <v>1678</v>
      </c>
      <c r="AH756" s="185" t="s">
        <v>1679</v>
      </c>
    </row>
    <row r="757" spans="1:45" hidden="1" outlineLevel="3" x14ac:dyDescent="0.25">
      <c r="A757" s="185">
        <v>1</v>
      </c>
      <c r="B757" s="185">
        <v>5300009482</v>
      </c>
      <c r="C757" s="185" t="s">
        <v>1561</v>
      </c>
      <c r="D757" s="185" t="s">
        <v>1680</v>
      </c>
      <c r="E757" s="185">
        <v>165750</v>
      </c>
      <c r="F757" s="186">
        <v>150640.46</v>
      </c>
      <c r="G757" s="185">
        <v>1788.9</v>
      </c>
      <c r="H757" s="185">
        <v>0</v>
      </c>
      <c r="I757" s="185">
        <v>0</v>
      </c>
      <c r="J757" s="185">
        <v>71822</v>
      </c>
      <c r="K757" s="185">
        <v>0</v>
      </c>
      <c r="L757" s="185">
        <v>0</v>
      </c>
      <c r="M757" s="185">
        <v>5.2999999999999999E-2</v>
      </c>
      <c r="N757" s="185">
        <v>0</v>
      </c>
      <c r="O757" s="185">
        <v>0</v>
      </c>
      <c r="Q757" s="185">
        <v>0</v>
      </c>
      <c r="R757" s="185">
        <v>0</v>
      </c>
      <c r="S757" s="185">
        <v>0</v>
      </c>
      <c r="U757" s="185">
        <v>0</v>
      </c>
      <c r="V757" s="185">
        <v>0</v>
      </c>
      <c r="W757" s="185">
        <v>0</v>
      </c>
      <c r="Y757" s="185">
        <v>0</v>
      </c>
      <c r="Z757" s="185">
        <v>60</v>
      </c>
      <c r="AA757" s="185" t="s">
        <v>1483</v>
      </c>
      <c r="AB757" s="185">
        <v>0</v>
      </c>
      <c r="AC757" s="185">
        <v>1</v>
      </c>
      <c r="AD757" s="185">
        <v>0</v>
      </c>
      <c r="AF757" s="185" t="s">
        <v>1485</v>
      </c>
      <c r="AG757" s="185">
        <v>39</v>
      </c>
      <c r="AH757" s="185">
        <v>0</v>
      </c>
      <c r="AI757" s="185" t="s">
        <v>1676</v>
      </c>
      <c r="AJ757" s="185">
        <v>502</v>
      </c>
      <c r="AK757" s="185">
        <v>26</v>
      </c>
      <c r="AL757" s="185" t="s">
        <v>1485</v>
      </c>
      <c r="AM757" s="185">
        <v>0</v>
      </c>
      <c r="AN757" s="185">
        <v>0</v>
      </c>
      <c r="AO757" s="185">
        <v>2</v>
      </c>
      <c r="AP757" s="185">
        <v>1</v>
      </c>
      <c r="AQ757" s="185" t="str">
        <f>IF(Q757&gt;0,"F"," ")</f>
        <v xml:space="preserve"> </v>
      </c>
      <c r="AR757" s="185" t="str">
        <f>IF(R757&gt;0,"C"," ")</f>
        <v xml:space="preserve"> </v>
      </c>
      <c r="AS757" s="185" t="str">
        <f>CONCATENATE(AG757," ",D757," ",N757," ",S757,T757," ",AF757,AP757," ",AQ757,AR757)</f>
        <v xml:space="preserve">39 LA 0 0 N1   </v>
      </c>
    </row>
    <row r="758" spans="1:45" hidden="1" outlineLevel="2" collapsed="1" x14ac:dyDescent="0.25">
      <c r="F758" s="186">
        <f>SUBTOTAL(9,F757:F757)</f>
        <v>150640.46</v>
      </c>
      <c r="AS758" s="187" t="s">
        <v>1681</v>
      </c>
    </row>
    <row r="759" spans="1:45" hidden="1" outlineLevel="3" x14ac:dyDescent="0.25">
      <c r="A759" s="185">
        <v>1</v>
      </c>
      <c r="B759" s="185">
        <v>5300010510</v>
      </c>
      <c r="C759" s="185" t="s">
        <v>1508</v>
      </c>
      <c r="D759" s="185" t="s">
        <v>1680</v>
      </c>
      <c r="E759" s="185">
        <v>510000</v>
      </c>
      <c r="F759" s="186">
        <v>510000</v>
      </c>
      <c r="G759" s="185">
        <v>0</v>
      </c>
      <c r="H759" s="185">
        <v>0</v>
      </c>
      <c r="I759" s="185">
        <v>0</v>
      </c>
      <c r="J759" s="185">
        <v>72419</v>
      </c>
      <c r="K759" s="185">
        <v>0</v>
      </c>
      <c r="L759" s="185">
        <v>0</v>
      </c>
      <c r="M759" s="185">
        <v>6.25E-2</v>
      </c>
      <c r="N759" s="185">
        <v>100</v>
      </c>
      <c r="O759" s="185">
        <v>0.01</v>
      </c>
      <c r="P759" s="185" t="s">
        <v>1514</v>
      </c>
      <c r="Q759" s="185">
        <v>5.5E-2</v>
      </c>
      <c r="R759" s="185">
        <v>0</v>
      </c>
      <c r="S759" s="185">
        <v>0</v>
      </c>
      <c r="U759" s="185">
        <v>0</v>
      </c>
      <c r="V759" s="185">
        <v>0</v>
      </c>
      <c r="W759" s="185">
        <v>0</v>
      </c>
      <c r="Y759" s="185">
        <v>5.2499999999999998E-2</v>
      </c>
      <c r="Z759" s="185">
        <v>12</v>
      </c>
      <c r="AA759" s="185" t="s">
        <v>1483</v>
      </c>
      <c r="AB759" s="185">
        <v>0</v>
      </c>
      <c r="AC759" s="185">
        <v>1</v>
      </c>
      <c r="AD759" s="185">
        <v>2</v>
      </c>
      <c r="AF759" s="185" t="s">
        <v>1485</v>
      </c>
      <c r="AG759" s="185">
        <v>39</v>
      </c>
      <c r="AH759" s="185">
        <v>0</v>
      </c>
      <c r="AI759" s="185" t="s">
        <v>1676</v>
      </c>
      <c r="AJ759" s="185">
        <v>504</v>
      </c>
      <c r="AK759" s="185">
        <v>29</v>
      </c>
      <c r="AL759" s="185" t="s">
        <v>1485</v>
      </c>
      <c r="AM759" s="185">
        <v>0</v>
      </c>
      <c r="AN759" s="185">
        <v>0</v>
      </c>
      <c r="AO759" s="185">
        <v>2</v>
      </c>
      <c r="AP759" s="185">
        <v>1</v>
      </c>
      <c r="AQ759" s="185" t="str">
        <f>IF(Q759&gt;0,"F"," ")</f>
        <v>F</v>
      </c>
      <c r="AR759" s="185" t="str">
        <f>IF(R759&gt;0,"C"," ")</f>
        <v xml:space="preserve"> </v>
      </c>
      <c r="AS759" s="185" t="str">
        <f>CONCATENATE(AG759," ",D759," ",N759," ",S759,T759," ",AF759,AP759," ",AQ759,AR759)</f>
        <v xml:space="preserve">39 LA 100 0 N1 F </v>
      </c>
    </row>
    <row r="760" spans="1:45" hidden="1" outlineLevel="2" collapsed="1" x14ac:dyDescent="0.25">
      <c r="F760" s="186">
        <f>SUBTOTAL(9,F759:F759)</f>
        <v>510000</v>
      </c>
      <c r="AS760" s="187" t="s">
        <v>1682</v>
      </c>
    </row>
    <row r="761" spans="1:45" hidden="1" outlineLevel="3" x14ac:dyDescent="0.25">
      <c r="A761" s="185">
        <v>1</v>
      </c>
      <c r="B761" s="185">
        <v>5300005659</v>
      </c>
      <c r="C761" s="185" t="s">
        <v>1502</v>
      </c>
      <c r="D761" s="185" t="s">
        <v>1680</v>
      </c>
      <c r="E761" s="185">
        <v>195000</v>
      </c>
      <c r="F761" s="186">
        <v>195000</v>
      </c>
      <c r="G761" s="185">
        <v>0</v>
      </c>
      <c r="H761" s="185">
        <v>0</v>
      </c>
      <c r="I761" s="185">
        <v>0</v>
      </c>
      <c r="J761" s="185">
        <v>90818</v>
      </c>
      <c r="K761" s="185">
        <v>0</v>
      </c>
      <c r="L761" s="185">
        <v>0</v>
      </c>
      <c r="M761" s="185">
        <v>6.25E-2</v>
      </c>
      <c r="N761" s="185">
        <v>100</v>
      </c>
      <c r="O761" s="185">
        <v>0.01</v>
      </c>
      <c r="P761" s="185" t="s">
        <v>1514</v>
      </c>
      <c r="Q761" s="185">
        <v>0.05</v>
      </c>
      <c r="R761" s="185">
        <v>0</v>
      </c>
      <c r="S761" s="185">
        <v>0</v>
      </c>
      <c r="U761" s="185">
        <v>0</v>
      </c>
      <c r="V761" s="185">
        <v>0</v>
      </c>
      <c r="W761" s="185">
        <v>0</v>
      </c>
      <c r="Y761" s="185">
        <v>5.2499999999999998E-2</v>
      </c>
      <c r="Z761" s="185">
        <v>12</v>
      </c>
      <c r="AA761" s="185" t="s">
        <v>1483</v>
      </c>
      <c r="AB761" s="185">
        <v>0</v>
      </c>
      <c r="AC761" s="185">
        <v>1</v>
      </c>
      <c r="AD761" s="185">
        <v>2</v>
      </c>
      <c r="AF761" s="185" t="s">
        <v>1485</v>
      </c>
      <c r="AG761" s="185">
        <v>39</v>
      </c>
      <c r="AH761" s="185">
        <v>0</v>
      </c>
      <c r="AI761" s="185" t="s">
        <v>1676</v>
      </c>
      <c r="AJ761" s="185">
        <v>502</v>
      </c>
      <c r="AK761" s="185">
        <v>29</v>
      </c>
      <c r="AL761" s="185" t="s">
        <v>1485</v>
      </c>
      <c r="AM761" s="185">
        <v>0</v>
      </c>
      <c r="AN761" s="185">
        <v>0</v>
      </c>
      <c r="AO761" s="185">
        <v>2</v>
      </c>
      <c r="AP761" s="185">
        <v>3</v>
      </c>
      <c r="AQ761" s="185" t="str">
        <f>IF(Q761&gt;0,"F"," ")</f>
        <v>F</v>
      </c>
      <c r="AR761" s="185" t="str">
        <f>IF(R761&gt;0,"C"," ")</f>
        <v xml:space="preserve"> </v>
      </c>
      <c r="AS761" s="185" t="str">
        <f>CONCATENATE(AG761," ",D761," ",N761," ",S761,T761," ",AF761,AP761," ",AQ761,AR761)</f>
        <v xml:space="preserve">39 LA 100 0 N3 F </v>
      </c>
    </row>
    <row r="762" spans="1:45" hidden="1" outlineLevel="2" collapsed="1" x14ac:dyDescent="0.25">
      <c r="F762" s="186">
        <f>SUBTOTAL(9,F761:F761)</f>
        <v>195000</v>
      </c>
      <c r="AS762" s="187" t="s">
        <v>1683</v>
      </c>
    </row>
    <row r="763" spans="1:45" outlineLevel="1" collapsed="1" x14ac:dyDescent="0.25">
      <c r="F763" s="186">
        <f>SUBTOTAL(9,F757:F761)</f>
        <v>855640.46</v>
      </c>
      <c r="AG763" s="187" t="s">
        <v>1684</v>
      </c>
      <c r="AH763" s="185" t="s">
        <v>1685</v>
      </c>
    </row>
    <row r="764" spans="1:45" hidden="1" outlineLevel="3" x14ac:dyDescent="0.25">
      <c r="A764" s="185">
        <v>1</v>
      </c>
      <c r="B764" s="185">
        <v>5400010601</v>
      </c>
      <c r="C764" s="185" t="s">
        <v>1571</v>
      </c>
      <c r="D764" s="185" t="s">
        <v>1686</v>
      </c>
      <c r="E764" s="185">
        <v>1000000</v>
      </c>
      <c r="F764" s="186">
        <v>885754</v>
      </c>
      <c r="G764" s="185">
        <v>0</v>
      </c>
      <c r="H764" s="185">
        <v>0</v>
      </c>
      <c r="I764" s="185">
        <v>0</v>
      </c>
      <c r="J764" s="185">
        <v>61119</v>
      </c>
      <c r="K764" s="185">
        <v>0</v>
      </c>
      <c r="L764" s="185">
        <v>0</v>
      </c>
      <c r="M764" s="185">
        <v>5.7500000000000002E-2</v>
      </c>
      <c r="N764" s="185">
        <v>100</v>
      </c>
      <c r="O764" s="185">
        <v>5.0000000000000001E-3</v>
      </c>
      <c r="P764" s="185" t="s">
        <v>1514</v>
      </c>
      <c r="Q764" s="185">
        <v>5.2499999999999998E-2</v>
      </c>
      <c r="R764" s="185">
        <v>0</v>
      </c>
      <c r="S764" s="185">
        <v>0</v>
      </c>
      <c r="U764" s="185">
        <v>0</v>
      </c>
      <c r="V764" s="185">
        <v>0</v>
      </c>
      <c r="W764" s="185">
        <v>0</v>
      </c>
      <c r="Y764" s="185">
        <v>5.2499999999999998E-2</v>
      </c>
      <c r="Z764" s="185">
        <v>12</v>
      </c>
      <c r="AA764" s="185" t="s">
        <v>1483</v>
      </c>
      <c r="AB764" s="185">
        <v>0</v>
      </c>
      <c r="AC764" s="185">
        <v>1</v>
      </c>
      <c r="AD764" s="185">
        <v>2</v>
      </c>
      <c r="AF764" s="185" t="s">
        <v>1485</v>
      </c>
      <c r="AG764" s="185">
        <v>41</v>
      </c>
      <c r="AH764" s="185">
        <v>0</v>
      </c>
      <c r="AI764" s="185" t="s">
        <v>1607</v>
      </c>
      <c r="AJ764" s="185">
        <v>503</v>
      </c>
      <c r="AK764" s="185">
        <v>34</v>
      </c>
      <c r="AL764" s="185" t="s">
        <v>1485</v>
      </c>
      <c r="AM764" s="185">
        <v>0</v>
      </c>
      <c r="AN764" s="185">
        <v>0</v>
      </c>
      <c r="AO764" s="185">
        <v>2</v>
      </c>
      <c r="AP764" s="185">
        <v>1</v>
      </c>
      <c r="AQ764" s="185" t="str">
        <f>IF(Q764&gt;0,"F"," ")</f>
        <v>F</v>
      </c>
      <c r="AR764" s="185" t="str">
        <f>IF(R764&gt;0,"C"," ")</f>
        <v xml:space="preserve"> </v>
      </c>
      <c r="AS764" s="185" t="str">
        <f>CONCATENATE(AG764," ",D764," ",N764," ",S764,T764," ",AF764,AP764," ",AQ764,AR764)</f>
        <v xml:space="preserve">41 RE 100 0 N1 F </v>
      </c>
    </row>
    <row r="765" spans="1:45" hidden="1" outlineLevel="2" collapsed="1" x14ac:dyDescent="0.25">
      <c r="F765" s="186">
        <f>SUBTOTAL(9,F764:F764)</f>
        <v>885754</v>
      </c>
      <c r="AS765" s="187" t="s">
        <v>1687</v>
      </c>
    </row>
    <row r="766" spans="1:45" outlineLevel="1" collapsed="1" x14ac:dyDescent="0.25">
      <c r="F766" s="186">
        <f>SUBTOTAL(9,F764:F764)</f>
        <v>885754</v>
      </c>
      <c r="AG766" s="187" t="s">
        <v>1688</v>
      </c>
      <c r="AH766" s="185" t="s">
        <v>1689</v>
      </c>
    </row>
    <row r="767" spans="1:45" hidden="1" outlineLevel="3" x14ac:dyDescent="0.25">
      <c r="A767" s="185">
        <v>1</v>
      </c>
      <c r="B767" s="185">
        <v>5300000574</v>
      </c>
      <c r="C767" s="185" t="s">
        <v>1491</v>
      </c>
      <c r="D767" s="185" t="s">
        <v>1690</v>
      </c>
      <c r="E767" s="185">
        <v>620000</v>
      </c>
      <c r="F767" s="186">
        <v>519716.51</v>
      </c>
      <c r="G767" s="185">
        <v>3995.56</v>
      </c>
      <c r="H767" s="185">
        <v>0</v>
      </c>
      <c r="I767" s="185">
        <v>0</v>
      </c>
      <c r="J767" s="185">
        <v>53120</v>
      </c>
      <c r="K767" s="185">
        <v>0</v>
      </c>
      <c r="L767" s="185">
        <v>0</v>
      </c>
      <c r="M767" s="185">
        <v>0.06</v>
      </c>
      <c r="N767" s="185">
        <v>0</v>
      </c>
      <c r="O767" s="185">
        <v>0</v>
      </c>
      <c r="Q767" s="185">
        <v>0</v>
      </c>
      <c r="R767" s="185">
        <v>0</v>
      </c>
      <c r="S767" s="185">
        <v>0</v>
      </c>
      <c r="U767" s="185">
        <v>0</v>
      </c>
      <c r="V767" s="185">
        <v>0</v>
      </c>
      <c r="W767" s="185">
        <v>0</v>
      </c>
      <c r="Y767" s="185">
        <v>0</v>
      </c>
      <c r="Z767" s="185">
        <v>36</v>
      </c>
      <c r="AA767" s="185" t="s">
        <v>1483</v>
      </c>
      <c r="AB767" s="185">
        <v>0</v>
      </c>
      <c r="AC767" s="185">
        <v>1</v>
      </c>
      <c r="AD767" s="185">
        <v>0</v>
      </c>
      <c r="AF767" s="185" t="s">
        <v>1485</v>
      </c>
      <c r="AG767" s="185">
        <v>42</v>
      </c>
      <c r="AH767" s="185">
        <v>0</v>
      </c>
      <c r="AI767" s="185" t="s">
        <v>1616</v>
      </c>
      <c r="AJ767" s="185">
        <v>512</v>
      </c>
      <c r="AK767" s="185">
        <v>27</v>
      </c>
      <c r="AL767" s="185" t="s">
        <v>1485</v>
      </c>
      <c r="AM767" s="185">
        <v>0</v>
      </c>
      <c r="AN767" s="185">
        <v>0</v>
      </c>
      <c r="AO767" s="185">
        <v>2</v>
      </c>
      <c r="AP767" s="185">
        <v>1</v>
      </c>
      <c r="AQ767" s="185" t="str">
        <f t="shared" ref="AQ767:AQ796" si="48">IF(Q767&gt;0,"F"," ")</f>
        <v xml:space="preserve"> </v>
      </c>
      <c r="AR767" s="185" t="str">
        <f t="shared" ref="AR767:AR796" si="49">IF(R767&gt;0,"C"," ")</f>
        <v xml:space="preserve"> </v>
      </c>
      <c r="AS767" s="185" t="str">
        <f t="shared" ref="AS767:AS796" si="50">CONCATENATE(AG767," ",D767," ",N767," ",S767,T767," ",AF767,AP767," ",AQ767,AR767)</f>
        <v xml:space="preserve">42 M5 0 0 N1   </v>
      </c>
    </row>
    <row r="768" spans="1:45" hidden="1" outlineLevel="3" x14ac:dyDescent="0.25">
      <c r="A768" s="185">
        <v>1</v>
      </c>
      <c r="B768" s="185">
        <v>5300000833</v>
      </c>
      <c r="C768" s="185" t="s">
        <v>1491</v>
      </c>
      <c r="D768" s="185" t="s">
        <v>1690</v>
      </c>
      <c r="E768" s="185">
        <v>850000</v>
      </c>
      <c r="F768" s="186">
        <v>636822.09</v>
      </c>
      <c r="G768" s="185">
        <v>5518.08</v>
      </c>
      <c r="H768" s="185">
        <v>0</v>
      </c>
      <c r="I768" s="185">
        <v>0</v>
      </c>
      <c r="J768" s="185">
        <v>30523</v>
      </c>
      <c r="K768" s="185">
        <v>0</v>
      </c>
      <c r="L768" s="185">
        <v>0</v>
      </c>
      <c r="M768" s="185">
        <v>0.06</v>
      </c>
      <c r="N768" s="185">
        <v>0</v>
      </c>
      <c r="O768" s="185">
        <v>0</v>
      </c>
      <c r="Q768" s="185">
        <v>0</v>
      </c>
      <c r="R768" s="185">
        <v>0</v>
      </c>
      <c r="S768" s="185">
        <v>0</v>
      </c>
      <c r="U768" s="185">
        <v>0</v>
      </c>
      <c r="V768" s="185">
        <v>0</v>
      </c>
      <c r="W768" s="185">
        <v>0</v>
      </c>
      <c r="Y768" s="185">
        <v>0</v>
      </c>
      <c r="Z768" s="185">
        <v>60</v>
      </c>
      <c r="AA768" s="185" t="s">
        <v>1483</v>
      </c>
      <c r="AB768" s="185">
        <v>0</v>
      </c>
      <c r="AC768" s="185">
        <v>1</v>
      </c>
      <c r="AD768" s="185">
        <v>0</v>
      </c>
      <c r="AF768" s="185" t="s">
        <v>1485</v>
      </c>
      <c r="AG768" s="185">
        <v>42</v>
      </c>
      <c r="AH768" s="185">
        <v>0</v>
      </c>
      <c r="AI768" s="191">
        <v>100</v>
      </c>
      <c r="AJ768" s="185">
        <v>513</v>
      </c>
      <c r="AK768" s="185">
        <v>28</v>
      </c>
      <c r="AL768" s="185" t="s">
        <v>1485</v>
      </c>
      <c r="AM768" s="185">
        <v>0</v>
      </c>
      <c r="AN768" s="185">
        <v>0</v>
      </c>
      <c r="AO768" s="185">
        <v>2</v>
      </c>
      <c r="AP768" s="185">
        <v>1</v>
      </c>
      <c r="AQ768" s="185" t="str">
        <f t="shared" si="48"/>
        <v xml:space="preserve"> </v>
      </c>
      <c r="AR768" s="185" t="str">
        <f t="shared" si="49"/>
        <v xml:space="preserve"> </v>
      </c>
      <c r="AS768" s="185" t="str">
        <f t="shared" si="50"/>
        <v xml:space="preserve">42 M5 0 0 N1   </v>
      </c>
    </row>
    <row r="769" spans="1:45" hidden="1" outlineLevel="3" x14ac:dyDescent="0.25">
      <c r="A769" s="185">
        <v>1</v>
      </c>
      <c r="B769" s="185">
        <v>5300000876</v>
      </c>
      <c r="C769" s="185" t="s">
        <v>1508</v>
      </c>
      <c r="D769" s="185" t="s">
        <v>1690</v>
      </c>
      <c r="E769" s="185">
        <v>355398.74</v>
      </c>
      <c r="F769" s="186">
        <v>332250.21999999997</v>
      </c>
      <c r="G769" s="185">
        <v>2460.8200000000002</v>
      </c>
      <c r="H769" s="185">
        <v>0</v>
      </c>
      <c r="I769" s="185">
        <v>0</v>
      </c>
      <c r="J769" s="185">
        <v>61319</v>
      </c>
      <c r="K769" s="185">
        <v>0</v>
      </c>
      <c r="L769" s="185">
        <v>0</v>
      </c>
      <c r="M769" s="185">
        <v>5.5E-2</v>
      </c>
      <c r="N769" s="185">
        <v>0</v>
      </c>
      <c r="O769" s="185">
        <v>0</v>
      </c>
      <c r="Q769" s="185">
        <v>0</v>
      </c>
      <c r="R769" s="185">
        <v>0</v>
      </c>
      <c r="S769" s="185">
        <v>0</v>
      </c>
      <c r="U769" s="185">
        <v>0</v>
      </c>
      <c r="V769" s="185">
        <v>0</v>
      </c>
      <c r="W769" s="185">
        <v>0</v>
      </c>
      <c r="Y769" s="185">
        <v>0</v>
      </c>
      <c r="Z769" s="185">
        <v>36</v>
      </c>
      <c r="AA769" s="185" t="s">
        <v>1483</v>
      </c>
      <c r="AB769" s="185">
        <v>0</v>
      </c>
      <c r="AC769" s="185">
        <v>1</v>
      </c>
      <c r="AD769" s="185">
        <v>0</v>
      </c>
      <c r="AF769" s="185" t="s">
        <v>1485</v>
      </c>
      <c r="AG769" s="185">
        <v>42</v>
      </c>
      <c r="AH769" s="185">
        <v>0</v>
      </c>
      <c r="AI769" s="185" t="s">
        <v>1616</v>
      </c>
      <c r="AJ769" s="185">
        <v>512</v>
      </c>
      <c r="AK769" s="185">
        <v>28</v>
      </c>
      <c r="AL769" s="185" t="s">
        <v>1485</v>
      </c>
      <c r="AM769" s="185">
        <v>0</v>
      </c>
      <c r="AN769" s="185">
        <v>0</v>
      </c>
      <c r="AO769" s="185">
        <v>2</v>
      </c>
      <c r="AP769" s="185">
        <v>1</v>
      </c>
      <c r="AQ769" s="185" t="str">
        <f t="shared" si="48"/>
        <v xml:space="preserve"> </v>
      </c>
      <c r="AR769" s="185" t="str">
        <f t="shared" si="49"/>
        <v xml:space="preserve"> </v>
      </c>
      <c r="AS769" s="185" t="str">
        <f t="shared" si="50"/>
        <v xml:space="preserve">42 M5 0 0 N1   </v>
      </c>
    </row>
    <row r="770" spans="1:45" hidden="1" outlineLevel="3" x14ac:dyDescent="0.25">
      <c r="A770" s="185">
        <v>1</v>
      </c>
      <c r="B770" s="185">
        <v>5300001406</v>
      </c>
      <c r="C770" s="185" t="s">
        <v>1508</v>
      </c>
      <c r="D770" s="185" t="s">
        <v>1690</v>
      </c>
      <c r="E770" s="185">
        <v>259610.89</v>
      </c>
      <c r="F770" s="186">
        <v>242679.42</v>
      </c>
      <c r="G770" s="185">
        <v>1797.58</v>
      </c>
      <c r="H770" s="185">
        <v>0</v>
      </c>
      <c r="I770" s="185">
        <v>0</v>
      </c>
      <c r="J770" s="185">
        <v>61319</v>
      </c>
      <c r="K770" s="185">
        <v>0</v>
      </c>
      <c r="L770" s="185">
        <v>0</v>
      </c>
      <c r="M770" s="185">
        <v>5.5E-2</v>
      </c>
      <c r="N770" s="185">
        <v>0</v>
      </c>
      <c r="O770" s="185">
        <v>0</v>
      </c>
      <c r="Q770" s="185">
        <v>0</v>
      </c>
      <c r="R770" s="185">
        <v>0</v>
      </c>
      <c r="S770" s="185">
        <v>0</v>
      </c>
      <c r="U770" s="185">
        <v>0</v>
      </c>
      <c r="V770" s="185">
        <v>0</v>
      </c>
      <c r="W770" s="185">
        <v>0</v>
      </c>
      <c r="Y770" s="185">
        <v>0</v>
      </c>
      <c r="Z770" s="185">
        <v>36</v>
      </c>
      <c r="AA770" s="185" t="s">
        <v>1483</v>
      </c>
      <c r="AB770" s="185">
        <v>0</v>
      </c>
      <c r="AC770" s="185">
        <v>1</v>
      </c>
      <c r="AD770" s="185">
        <v>0</v>
      </c>
      <c r="AF770" s="185" t="s">
        <v>1485</v>
      </c>
      <c r="AG770" s="185">
        <v>42</v>
      </c>
      <c r="AH770" s="185">
        <v>0</v>
      </c>
      <c r="AI770" s="185" t="s">
        <v>1616</v>
      </c>
      <c r="AJ770" s="185">
        <v>512</v>
      </c>
      <c r="AK770" s="185">
        <v>28</v>
      </c>
      <c r="AL770" s="185" t="s">
        <v>1485</v>
      </c>
      <c r="AM770" s="185">
        <v>0</v>
      </c>
      <c r="AN770" s="185">
        <v>0</v>
      </c>
      <c r="AO770" s="185">
        <v>2</v>
      </c>
      <c r="AP770" s="185">
        <v>1</v>
      </c>
      <c r="AQ770" s="185" t="str">
        <f t="shared" si="48"/>
        <v xml:space="preserve"> </v>
      </c>
      <c r="AR770" s="185" t="str">
        <f t="shared" si="49"/>
        <v xml:space="preserve"> </v>
      </c>
      <c r="AS770" s="185" t="str">
        <f t="shared" si="50"/>
        <v xml:space="preserve">42 M5 0 0 N1   </v>
      </c>
    </row>
    <row r="771" spans="1:45" hidden="1" outlineLevel="3" x14ac:dyDescent="0.25">
      <c r="A771" s="185">
        <v>1</v>
      </c>
      <c r="B771" s="185">
        <v>5300003875</v>
      </c>
      <c r="C771" s="185" t="s">
        <v>1508</v>
      </c>
      <c r="D771" s="185" t="s">
        <v>1690</v>
      </c>
      <c r="E771" s="185">
        <v>610000</v>
      </c>
      <c r="F771" s="186">
        <v>519400.08</v>
      </c>
      <c r="G771" s="185">
        <v>4065.09</v>
      </c>
      <c r="H771" s="185">
        <v>0</v>
      </c>
      <c r="I771" s="185">
        <v>0</v>
      </c>
      <c r="J771" s="185">
        <v>32322</v>
      </c>
      <c r="K771" s="185">
        <v>0</v>
      </c>
      <c r="L771" s="185">
        <v>0</v>
      </c>
      <c r="M771" s="185">
        <v>0.04</v>
      </c>
      <c r="N771" s="185">
        <v>0</v>
      </c>
      <c r="O771" s="185">
        <v>0</v>
      </c>
      <c r="Q771" s="185">
        <v>0</v>
      </c>
      <c r="R771" s="185">
        <v>0</v>
      </c>
      <c r="S771" s="185">
        <v>0</v>
      </c>
      <c r="U771" s="185">
        <v>0</v>
      </c>
      <c r="V771" s="185">
        <v>0</v>
      </c>
      <c r="W771" s="185">
        <v>0</v>
      </c>
      <c r="Y771" s="185">
        <v>0</v>
      </c>
      <c r="Z771" s="185">
        <v>84</v>
      </c>
      <c r="AA771" s="185" t="s">
        <v>1483</v>
      </c>
      <c r="AB771" s="185">
        <v>0</v>
      </c>
      <c r="AC771" s="185">
        <v>1</v>
      </c>
      <c r="AD771" s="185">
        <v>0</v>
      </c>
      <c r="AF771" s="185" t="s">
        <v>1485</v>
      </c>
      <c r="AG771" s="185">
        <v>42</v>
      </c>
      <c r="AH771" s="185">
        <v>0</v>
      </c>
      <c r="AI771" s="185" t="s">
        <v>1616</v>
      </c>
      <c r="AJ771" s="185">
        <v>512</v>
      </c>
      <c r="AK771" s="185">
        <v>28</v>
      </c>
      <c r="AL771" s="185" t="s">
        <v>1485</v>
      </c>
      <c r="AM771" s="185">
        <v>0</v>
      </c>
      <c r="AN771" s="185">
        <v>0</v>
      </c>
      <c r="AO771" s="185">
        <v>2</v>
      </c>
      <c r="AP771" s="185">
        <v>1</v>
      </c>
      <c r="AQ771" s="185" t="str">
        <f t="shared" si="48"/>
        <v xml:space="preserve"> </v>
      </c>
      <c r="AR771" s="185" t="str">
        <f t="shared" si="49"/>
        <v xml:space="preserve"> </v>
      </c>
      <c r="AS771" s="185" t="str">
        <f t="shared" si="50"/>
        <v xml:space="preserve">42 M5 0 0 N1   </v>
      </c>
    </row>
    <row r="772" spans="1:45" hidden="1" outlineLevel="3" x14ac:dyDescent="0.25">
      <c r="A772" s="185">
        <v>1</v>
      </c>
      <c r="B772" s="185">
        <v>5300004510</v>
      </c>
      <c r="C772" s="185" t="s">
        <v>1508</v>
      </c>
      <c r="D772" s="185" t="s">
        <v>1690</v>
      </c>
      <c r="E772" s="185">
        <v>483000</v>
      </c>
      <c r="F772" s="186">
        <v>417277.05</v>
      </c>
      <c r="G772" s="185">
        <v>3302.96</v>
      </c>
      <c r="H772" s="185">
        <v>0</v>
      </c>
      <c r="I772" s="185">
        <v>0</v>
      </c>
      <c r="J772" s="185">
        <v>30720</v>
      </c>
      <c r="K772" s="185">
        <v>0</v>
      </c>
      <c r="L772" s="185">
        <v>0</v>
      </c>
      <c r="M772" s="185">
        <v>4.4999999999999998E-2</v>
      </c>
      <c r="N772" s="185">
        <v>0</v>
      </c>
      <c r="O772" s="185">
        <v>0</v>
      </c>
      <c r="Q772" s="185">
        <v>0</v>
      </c>
      <c r="R772" s="185">
        <v>0</v>
      </c>
      <c r="S772" s="185">
        <v>0</v>
      </c>
      <c r="U772" s="185">
        <v>0</v>
      </c>
      <c r="V772" s="185">
        <v>0</v>
      </c>
      <c r="W772" s="185">
        <v>0</v>
      </c>
      <c r="Y772" s="185">
        <v>0</v>
      </c>
      <c r="Z772" s="185">
        <v>84</v>
      </c>
      <c r="AA772" s="185" t="s">
        <v>1483</v>
      </c>
      <c r="AB772" s="185">
        <v>0</v>
      </c>
      <c r="AC772" s="185">
        <v>1</v>
      </c>
      <c r="AD772" s="185">
        <v>0</v>
      </c>
      <c r="AF772" s="185" t="s">
        <v>1485</v>
      </c>
      <c r="AG772" s="185">
        <v>42</v>
      </c>
      <c r="AH772" s="185">
        <v>0</v>
      </c>
      <c r="AI772" s="185" t="s">
        <v>1616</v>
      </c>
      <c r="AJ772" s="185">
        <v>512</v>
      </c>
      <c r="AK772" s="185">
        <v>28</v>
      </c>
      <c r="AL772" s="185" t="s">
        <v>1485</v>
      </c>
      <c r="AM772" s="185">
        <v>0</v>
      </c>
      <c r="AN772" s="185">
        <v>0</v>
      </c>
      <c r="AO772" s="185">
        <v>2</v>
      </c>
      <c r="AP772" s="185">
        <v>1</v>
      </c>
      <c r="AQ772" s="185" t="str">
        <f t="shared" si="48"/>
        <v xml:space="preserve"> </v>
      </c>
      <c r="AR772" s="185" t="str">
        <f t="shared" si="49"/>
        <v xml:space="preserve"> </v>
      </c>
      <c r="AS772" s="185" t="str">
        <f t="shared" si="50"/>
        <v xml:space="preserve">42 M5 0 0 N1   </v>
      </c>
    </row>
    <row r="773" spans="1:45" hidden="1" outlineLevel="3" x14ac:dyDescent="0.25">
      <c r="A773" s="185">
        <v>1</v>
      </c>
      <c r="B773" s="185">
        <v>5300005576</v>
      </c>
      <c r="C773" s="185" t="s">
        <v>1508</v>
      </c>
      <c r="D773" s="185" t="s">
        <v>1690</v>
      </c>
      <c r="E773" s="185">
        <v>510000</v>
      </c>
      <c r="F773" s="186">
        <v>506913</v>
      </c>
      <c r="G773" s="185">
        <v>850</v>
      </c>
      <c r="H773" s="185">
        <v>0</v>
      </c>
      <c r="I773" s="185">
        <v>0</v>
      </c>
      <c r="J773" s="185">
        <v>32322</v>
      </c>
      <c r="K773" s="185">
        <v>0</v>
      </c>
      <c r="L773" s="185">
        <v>0</v>
      </c>
      <c r="M773" s="185">
        <v>0.04</v>
      </c>
      <c r="N773" s="185">
        <v>0</v>
      </c>
      <c r="O773" s="185">
        <v>0</v>
      </c>
      <c r="Q773" s="185">
        <v>0</v>
      </c>
      <c r="R773" s="185">
        <v>0</v>
      </c>
      <c r="S773" s="185">
        <v>0</v>
      </c>
      <c r="U773" s="185">
        <v>0</v>
      </c>
      <c r="V773" s="185">
        <v>0</v>
      </c>
      <c r="W773" s="185">
        <v>0</v>
      </c>
      <c r="Y773" s="185">
        <v>0</v>
      </c>
      <c r="Z773" s="185">
        <v>60</v>
      </c>
      <c r="AA773" s="185" t="s">
        <v>1483</v>
      </c>
      <c r="AB773" s="185">
        <v>0</v>
      </c>
      <c r="AC773" s="185">
        <v>1</v>
      </c>
      <c r="AD773" s="185">
        <v>2</v>
      </c>
      <c r="AF773" s="185" t="s">
        <v>1485</v>
      </c>
      <c r="AG773" s="185">
        <v>42</v>
      </c>
      <c r="AH773" s="185">
        <v>0</v>
      </c>
      <c r="AI773" s="185" t="s">
        <v>1616</v>
      </c>
      <c r="AJ773" s="185">
        <v>512</v>
      </c>
      <c r="AK773" s="185">
        <v>27</v>
      </c>
      <c r="AL773" s="185" t="s">
        <v>1485</v>
      </c>
      <c r="AM773" s="185">
        <v>0</v>
      </c>
      <c r="AN773" s="185">
        <v>0</v>
      </c>
      <c r="AO773" s="185">
        <v>2</v>
      </c>
      <c r="AP773" s="185">
        <v>1</v>
      </c>
      <c r="AQ773" s="185" t="str">
        <f t="shared" si="48"/>
        <v xml:space="preserve"> </v>
      </c>
      <c r="AR773" s="185" t="str">
        <f t="shared" si="49"/>
        <v xml:space="preserve"> </v>
      </c>
      <c r="AS773" s="185" t="str">
        <f t="shared" si="50"/>
        <v xml:space="preserve">42 M5 0 0 N1   </v>
      </c>
    </row>
    <row r="774" spans="1:45" hidden="1" outlineLevel="3" x14ac:dyDescent="0.25">
      <c r="A774" s="185">
        <v>1</v>
      </c>
      <c r="B774" s="185">
        <v>5300005878</v>
      </c>
      <c r="C774" s="185" t="s">
        <v>1508</v>
      </c>
      <c r="D774" s="185" t="s">
        <v>1690</v>
      </c>
      <c r="E774" s="185">
        <v>885000</v>
      </c>
      <c r="F774" s="186">
        <v>819019.99</v>
      </c>
      <c r="G774" s="185">
        <v>4254.78</v>
      </c>
      <c r="H774" s="185">
        <v>0</v>
      </c>
      <c r="I774" s="185">
        <v>0</v>
      </c>
      <c r="J774" s="185">
        <v>92319</v>
      </c>
      <c r="K774" s="185">
        <v>0</v>
      </c>
      <c r="L774" s="185">
        <v>0</v>
      </c>
      <c r="M774" s="185">
        <v>0.04</v>
      </c>
      <c r="N774" s="185">
        <v>0</v>
      </c>
      <c r="O774" s="185">
        <v>0</v>
      </c>
      <c r="Q774" s="185">
        <v>0</v>
      </c>
      <c r="R774" s="185">
        <v>0</v>
      </c>
      <c r="S774" s="185">
        <v>0</v>
      </c>
      <c r="U774" s="185">
        <v>0</v>
      </c>
      <c r="V774" s="185">
        <v>0</v>
      </c>
      <c r="W774" s="185">
        <v>0</v>
      </c>
      <c r="Y774" s="185">
        <v>0</v>
      </c>
      <c r="Z774" s="185">
        <v>60</v>
      </c>
      <c r="AA774" s="185" t="s">
        <v>1483</v>
      </c>
      <c r="AB774" s="185">
        <v>0</v>
      </c>
      <c r="AC774" s="185">
        <v>1</v>
      </c>
      <c r="AD774" s="185">
        <v>0</v>
      </c>
      <c r="AF774" s="185" t="s">
        <v>1485</v>
      </c>
      <c r="AG774" s="185">
        <v>42</v>
      </c>
      <c r="AH774" s="185">
        <v>0</v>
      </c>
      <c r="AI774" s="185" t="s">
        <v>1616</v>
      </c>
      <c r="AJ774" s="185">
        <v>512</v>
      </c>
      <c r="AK774" s="185">
        <v>28</v>
      </c>
      <c r="AL774" s="185" t="s">
        <v>1485</v>
      </c>
      <c r="AM774" s="185">
        <v>0</v>
      </c>
      <c r="AN774" s="185">
        <v>0</v>
      </c>
      <c r="AO774" s="185">
        <v>2</v>
      </c>
      <c r="AP774" s="185">
        <v>1</v>
      </c>
      <c r="AQ774" s="185" t="str">
        <f t="shared" si="48"/>
        <v xml:space="preserve"> </v>
      </c>
      <c r="AR774" s="185" t="str">
        <f t="shared" si="49"/>
        <v xml:space="preserve"> </v>
      </c>
      <c r="AS774" s="185" t="str">
        <f t="shared" si="50"/>
        <v xml:space="preserve">42 M5 0 0 N1   </v>
      </c>
    </row>
    <row r="775" spans="1:45" hidden="1" outlineLevel="3" x14ac:dyDescent="0.25">
      <c r="A775" s="185">
        <v>1</v>
      </c>
      <c r="B775" s="185">
        <v>5300006033</v>
      </c>
      <c r="C775" s="185" t="s">
        <v>1508</v>
      </c>
      <c r="D775" s="185" t="s">
        <v>1690</v>
      </c>
      <c r="E775" s="185">
        <v>913750</v>
      </c>
      <c r="F775" s="186">
        <v>476630.8</v>
      </c>
      <c r="G775" s="185">
        <v>2908.17</v>
      </c>
      <c r="H775" s="185">
        <v>0</v>
      </c>
      <c r="I775" s="185">
        <v>0</v>
      </c>
      <c r="J775" s="185">
        <v>103119</v>
      </c>
      <c r="K775" s="185">
        <v>0</v>
      </c>
      <c r="L775" s="185">
        <v>0</v>
      </c>
      <c r="M775" s="185">
        <v>4.2500000000000003E-2</v>
      </c>
      <c r="N775" s="185">
        <v>0</v>
      </c>
      <c r="O775" s="185">
        <v>0</v>
      </c>
      <c r="Q775" s="185">
        <v>0</v>
      </c>
      <c r="R775" s="185">
        <v>0</v>
      </c>
      <c r="S775" s="185">
        <v>0</v>
      </c>
      <c r="U775" s="185">
        <v>0</v>
      </c>
      <c r="V775" s="185">
        <v>0</v>
      </c>
      <c r="W775" s="185">
        <v>0</v>
      </c>
      <c r="Y775" s="185">
        <v>0</v>
      </c>
      <c r="Z775" s="185">
        <v>60</v>
      </c>
      <c r="AA775" s="185" t="s">
        <v>1483</v>
      </c>
      <c r="AB775" s="185">
        <v>0</v>
      </c>
      <c r="AC775" s="185">
        <v>1</v>
      </c>
      <c r="AD775" s="185">
        <v>0</v>
      </c>
      <c r="AF775" s="185" t="s">
        <v>1485</v>
      </c>
      <c r="AG775" s="185">
        <v>42</v>
      </c>
      <c r="AH775" s="185">
        <v>0</v>
      </c>
      <c r="AI775" s="185" t="s">
        <v>1616</v>
      </c>
      <c r="AJ775" s="185">
        <v>512</v>
      </c>
      <c r="AK775" s="185">
        <v>28</v>
      </c>
      <c r="AL775" s="185" t="s">
        <v>1485</v>
      </c>
      <c r="AM775" s="185">
        <v>0</v>
      </c>
      <c r="AN775" s="185">
        <v>0</v>
      </c>
      <c r="AO775" s="185">
        <v>2</v>
      </c>
      <c r="AP775" s="185">
        <v>1</v>
      </c>
      <c r="AQ775" s="185" t="str">
        <f t="shared" si="48"/>
        <v xml:space="preserve"> </v>
      </c>
      <c r="AR775" s="185" t="str">
        <f t="shared" si="49"/>
        <v xml:space="preserve"> </v>
      </c>
      <c r="AS775" s="185" t="str">
        <f t="shared" si="50"/>
        <v xml:space="preserve">42 M5 0 0 N1   </v>
      </c>
    </row>
    <row r="776" spans="1:45" hidden="1" outlineLevel="3" x14ac:dyDescent="0.25">
      <c r="A776" s="185">
        <v>1</v>
      </c>
      <c r="B776" s="185">
        <v>5300006041</v>
      </c>
      <c r="C776" s="185" t="s">
        <v>1508</v>
      </c>
      <c r="D776" s="185" t="s">
        <v>1690</v>
      </c>
      <c r="E776" s="185">
        <v>790500</v>
      </c>
      <c r="F776" s="186">
        <v>717763.14</v>
      </c>
      <c r="G776" s="185">
        <v>4282.4399999999996</v>
      </c>
      <c r="H776" s="185">
        <v>0</v>
      </c>
      <c r="I776" s="185">
        <v>0</v>
      </c>
      <c r="J776" s="185">
        <v>103119</v>
      </c>
      <c r="K776" s="185">
        <v>0</v>
      </c>
      <c r="L776" s="185">
        <v>0</v>
      </c>
      <c r="M776" s="185">
        <v>4.2500000000000003E-2</v>
      </c>
      <c r="N776" s="185">
        <v>0</v>
      </c>
      <c r="O776" s="185">
        <v>0</v>
      </c>
      <c r="Q776" s="185">
        <v>0</v>
      </c>
      <c r="R776" s="185">
        <v>0</v>
      </c>
      <c r="S776" s="185">
        <v>0</v>
      </c>
      <c r="U776" s="185">
        <v>0</v>
      </c>
      <c r="V776" s="185">
        <v>0</v>
      </c>
      <c r="W776" s="185">
        <v>0</v>
      </c>
      <c r="Y776" s="185">
        <v>0</v>
      </c>
      <c r="Z776" s="185">
        <v>60</v>
      </c>
      <c r="AA776" s="185" t="s">
        <v>1483</v>
      </c>
      <c r="AB776" s="185">
        <v>0</v>
      </c>
      <c r="AC776" s="185">
        <v>1</v>
      </c>
      <c r="AD776" s="185">
        <v>0</v>
      </c>
      <c r="AF776" s="185" t="s">
        <v>1485</v>
      </c>
      <c r="AG776" s="185">
        <v>42</v>
      </c>
      <c r="AH776" s="185">
        <v>0</v>
      </c>
      <c r="AI776" s="185" t="s">
        <v>1616</v>
      </c>
      <c r="AJ776" s="185">
        <v>512</v>
      </c>
      <c r="AK776" s="185">
        <v>28</v>
      </c>
      <c r="AL776" s="185" t="s">
        <v>1485</v>
      </c>
      <c r="AM776" s="185">
        <v>0</v>
      </c>
      <c r="AN776" s="185">
        <v>0</v>
      </c>
      <c r="AO776" s="185">
        <v>2</v>
      </c>
      <c r="AP776" s="185">
        <v>1</v>
      </c>
      <c r="AQ776" s="185" t="str">
        <f t="shared" si="48"/>
        <v xml:space="preserve"> </v>
      </c>
      <c r="AR776" s="185" t="str">
        <f t="shared" si="49"/>
        <v xml:space="preserve"> </v>
      </c>
      <c r="AS776" s="185" t="str">
        <f t="shared" si="50"/>
        <v xml:space="preserve">42 M5 0 0 N1   </v>
      </c>
    </row>
    <row r="777" spans="1:45" hidden="1" outlineLevel="3" x14ac:dyDescent="0.25">
      <c r="A777" s="185">
        <v>1</v>
      </c>
      <c r="B777" s="185">
        <v>5300006068</v>
      </c>
      <c r="C777" s="185" t="s">
        <v>1508</v>
      </c>
      <c r="D777" s="185" t="s">
        <v>1690</v>
      </c>
      <c r="E777" s="185">
        <v>629000</v>
      </c>
      <c r="F777" s="186">
        <v>571116.5</v>
      </c>
      <c r="G777" s="185">
        <v>3407.53</v>
      </c>
      <c r="H777" s="185">
        <v>0</v>
      </c>
      <c r="I777" s="185">
        <v>0</v>
      </c>
      <c r="J777" s="185">
        <v>103119</v>
      </c>
      <c r="K777" s="185">
        <v>0</v>
      </c>
      <c r="L777" s="185">
        <v>0</v>
      </c>
      <c r="M777" s="185">
        <v>4.2500000000000003E-2</v>
      </c>
      <c r="N777" s="185">
        <v>0</v>
      </c>
      <c r="O777" s="185">
        <v>0</v>
      </c>
      <c r="Q777" s="185">
        <v>0</v>
      </c>
      <c r="R777" s="185">
        <v>0</v>
      </c>
      <c r="S777" s="185">
        <v>0</v>
      </c>
      <c r="U777" s="185">
        <v>0</v>
      </c>
      <c r="V777" s="185">
        <v>0</v>
      </c>
      <c r="W777" s="185">
        <v>0</v>
      </c>
      <c r="Y777" s="185">
        <v>0</v>
      </c>
      <c r="Z777" s="185">
        <v>60</v>
      </c>
      <c r="AA777" s="185" t="s">
        <v>1483</v>
      </c>
      <c r="AB777" s="185">
        <v>0</v>
      </c>
      <c r="AC777" s="185">
        <v>1</v>
      </c>
      <c r="AD777" s="185">
        <v>0</v>
      </c>
      <c r="AF777" s="185" t="s">
        <v>1485</v>
      </c>
      <c r="AG777" s="185">
        <v>42</v>
      </c>
      <c r="AH777" s="185">
        <v>0</v>
      </c>
      <c r="AI777" s="185" t="s">
        <v>1616</v>
      </c>
      <c r="AJ777" s="185">
        <v>512</v>
      </c>
      <c r="AK777" s="185">
        <v>28</v>
      </c>
      <c r="AL777" s="185" t="s">
        <v>1485</v>
      </c>
      <c r="AM777" s="185">
        <v>0</v>
      </c>
      <c r="AN777" s="185">
        <v>0</v>
      </c>
      <c r="AO777" s="185">
        <v>2</v>
      </c>
      <c r="AP777" s="185">
        <v>1</v>
      </c>
      <c r="AQ777" s="185" t="str">
        <f t="shared" si="48"/>
        <v xml:space="preserve"> </v>
      </c>
      <c r="AR777" s="185" t="str">
        <f t="shared" si="49"/>
        <v xml:space="preserve"> </v>
      </c>
      <c r="AS777" s="185" t="str">
        <f t="shared" si="50"/>
        <v xml:space="preserve">42 M5 0 0 N1   </v>
      </c>
    </row>
    <row r="778" spans="1:45" hidden="1" outlineLevel="3" x14ac:dyDescent="0.25">
      <c r="A778" s="185">
        <v>1</v>
      </c>
      <c r="B778" s="185">
        <v>5300006076</v>
      </c>
      <c r="C778" s="185" t="s">
        <v>1508</v>
      </c>
      <c r="D778" s="185" t="s">
        <v>1690</v>
      </c>
      <c r="E778" s="185">
        <v>765000</v>
      </c>
      <c r="F778" s="186">
        <v>515299.02</v>
      </c>
      <c r="G778" s="185">
        <v>3144.99</v>
      </c>
      <c r="H778" s="185">
        <v>0</v>
      </c>
      <c r="I778" s="185">
        <v>0</v>
      </c>
      <c r="J778" s="185">
        <v>103119</v>
      </c>
      <c r="K778" s="185">
        <v>0</v>
      </c>
      <c r="L778" s="185">
        <v>0</v>
      </c>
      <c r="M778" s="185">
        <v>4.2500000000000003E-2</v>
      </c>
      <c r="N778" s="185">
        <v>0</v>
      </c>
      <c r="O778" s="185">
        <v>0</v>
      </c>
      <c r="Q778" s="185">
        <v>0</v>
      </c>
      <c r="R778" s="185">
        <v>0</v>
      </c>
      <c r="S778" s="185">
        <v>0</v>
      </c>
      <c r="U778" s="185">
        <v>0</v>
      </c>
      <c r="V778" s="185">
        <v>0</v>
      </c>
      <c r="W778" s="185">
        <v>0</v>
      </c>
      <c r="Y778" s="185">
        <v>0</v>
      </c>
      <c r="Z778" s="185">
        <v>60</v>
      </c>
      <c r="AA778" s="185" t="s">
        <v>1483</v>
      </c>
      <c r="AB778" s="185">
        <v>0</v>
      </c>
      <c r="AC778" s="185">
        <v>1</v>
      </c>
      <c r="AD778" s="185">
        <v>0</v>
      </c>
      <c r="AF778" s="185" t="s">
        <v>1485</v>
      </c>
      <c r="AG778" s="185">
        <v>42</v>
      </c>
      <c r="AH778" s="185">
        <v>0</v>
      </c>
      <c r="AI778" s="185" t="s">
        <v>1616</v>
      </c>
      <c r="AJ778" s="185">
        <v>512</v>
      </c>
      <c r="AK778" s="185">
        <v>28</v>
      </c>
      <c r="AL778" s="185" t="s">
        <v>1485</v>
      </c>
      <c r="AM778" s="185">
        <v>0</v>
      </c>
      <c r="AN778" s="185">
        <v>0</v>
      </c>
      <c r="AO778" s="185">
        <v>2</v>
      </c>
      <c r="AP778" s="185">
        <v>1</v>
      </c>
      <c r="AQ778" s="185" t="str">
        <f t="shared" si="48"/>
        <v xml:space="preserve"> </v>
      </c>
      <c r="AR778" s="185" t="str">
        <f t="shared" si="49"/>
        <v xml:space="preserve"> </v>
      </c>
      <c r="AS778" s="185" t="str">
        <f t="shared" si="50"/>
        <v xml:space="preserve">42 M5 0 0 N1   </v>
      </c>
    </row>
    <row r="779" spans="1:45" hidden="1" outlineLevel="3" x14ac:dyDescent="0.25">
      <c r="A779" s="185">
        <v>1</v>
      </c>
      <c r="B779" s="185">
        <v>5300006092</v>
      </c>
      <c r="C779" s="185" t="s">
        <v>1508</v>
      </c>
      <c r="D779" s="185" t="s">
        <v>1690</v>
      </c>
      <c r="E779" s="185">
        <v>1750000</v>
      </c>
      <c r="F779" s="186">
        <v>1600080.54</v>
      </c>
      <c r="G779" s="185">
        <v>10304.15</v>
      </c>
      <c r="H779" s="185">
        <v>0</v>
      </c>
      <c r="I779" s="185">
        <v>0</v>
      </c>
      <c r="J779" s="185">
        <v>110719</v>
      </c>
      <c r="K779" s="185">
        <v>0</v>
      </c>
      <c r="L779" s="185">
        <v>0</v>
      </c>
      <c r="M779" s="185">
        <v>0.05</v>
      </c>
      <c r="N779" s="185">
        <v>0</v>
      </c>
      <c r="O779" s="185">
        <v>0</v>
      </c>
      <c r="Q779" s="185">
        <v>0</v>
      </c>
      <c r="R779" s="185">
        <v>0</v>
      </c>
      <c r="S779" s="185">
        <v>0</v>
      </c>
      <c r="U779" s="185">
        <v>0</v>
      </c>
      <c r="V779" s="185">
        <v>0</v>
      </c>
      <c r="W779" s="185">
        <v>0</v>
      </c>
      <c r="Y779" s="185">
        <v>0</v>
      </c>
      <c r="Z779" s="185">
        <v>60</v>
      </c>
      <c r="AA779" s="185" t="s">
        <v>1483</v>
      </c>
      <c r="AB779" s="185">
        <v>0</v>
      </c>
      <c r="AC779" s="185">
        <v>1</v>
      </c>
      <c r="AD779" s="185">
        <v>0</v>
      </c>
      <c r="AF779" s="185" t="s">
        <v>1485</v>
      </c>
      <c r="AG779" s="185">
        <v>42</v>
      </c>
      <c r="AH779" s="185">
        <v>0</v>
      </c>
      <c r="AI779" s="185" t="s">
        <v>1616</v>
      </c>
      <c r="AJ779" s="185">
        <v>520</v>
      </c>
      <c r="AK779" s="185">
        <v>28</v>
      </c>
      <c r="AL779" s="185" t="s">
        <v>1485</v>
      </c>
      <c r="AM779" s="185">
        <v>0</v>
      </c>
      <c r="AN779" s="185">
        <v>0</v>
      </c>
      <c r="AO779" s="185">
        <v>2</v>
      </c>
      <c r="AP779" s="185">
        <v>1</v>
      </c>
      <c r="AQ779" s="185" t="str">
        <f t="shared" si="48"/>
        <v xml:space="preserve"> </v>
      </c>
      <c r="AR779" s="185" t="str">
        <f t="shared" si="49"/>
        <v xml:space="preserve"> </v>
      </c>
      <c r="AS779" s="185" t="str">
        <f t="shared" si="50"/>
        <v xml:space="preserve">42 M5 0 0 N1   </v>
      </c>
    </row>
    <row r="780" spans="1:45" hidden="1" outlineLevel="3" x14ac:dyDescent="0.25">
      <c r="A780" s="185">
        <v>1</v>
      </c>
      <c r="B780" s="185">
        <v>5300006459</v>
      </c>
      <c r="C780" s="185" t="s">
        <v>1508</v>
      </c>
      <c r="D780" s="185" t="s">
        <v>1690</v>
      </c>
      <c r="E780" s="185">
        <v>420000</v>
      </c>
      <c r="F780" s="186">
        <v>385894.52</v>
      </c>
      <c r="G780" s="185">
        <v>2350.54</v>
      </c>
      <c r="H780" s="185">
        <v>0</v>
      </c>
      <c r="I780" s="185">
        <v>0</v>
      </c>
      <c r="J780" s="185">
        <v>31020</v>
      </c>
      <c r="K780" s="185">
        <v>0</v>
      </c>
      <c r="L780" s="185">
        <v>0</v>
      </c>
      <c r="M780" s="185">
        <v>4.4999999999999998E-2</v>
      </c>
      <c r="N780" s="185">
        <v>0</v>
      </c>
      <c r="O780" s="185">
        <v>0</v>
      </c>
      <c r="Q780" s="185">
        <v>0</v>
      </c>
      <c r="R780" s="185">
        <v>0</v>
      </c>
      <c r="S780" s="185">
        <v>0</v>
      </c>
      <c r="U780" s="185">
        <v>0</v>
      </c>
      <c r="V780" s="185">
        <v>0</v>
      </c>
      <c r="W780" s="185">
        <v>0</v>
      </c>
      <c r="Y780" s="185">
        <v>0</v>
      </c>
      <c r="Z780" s="185">
        <v>60</v>
      </c>
      <c r="AA780" s="185" t="s">
        <v>1483</v>
      </c>
      <c r="AB780" s="185">
        <v>0</v>
      </c>
      <c r="AC780" s="185">
        <v>1</v>
      </c>
      <c r="AD780" s="185">
        <v>0</v>
      </c>
      <c r="AF780" s="185" t="s">
        <v>1485</v>
      </c>
      <c r="AG780" s="185">
        <v>42</v>
      </c>
      <c r="AH780" s="185">
        <v>0</v>
      </c>
      <c r="AI780" s="185" t="s">
        <v>1616</v>
      </c>
      <c r="AJ780" s="185">
        <v>512</v>
      </c>
      <c r="AK780" s="185">
        <v>27</v>
      </c>
      <c r="AL780" s="185" t="s">
        <v>1485</v>
      </c>
      <c r="AM780" s="185">
        <v>0</v>
      </c>
      <c r="AN780" s="185">
        <v>0</v>
      </c>
      <c r="AO780" s="185">
        <v>2</v>
      </c>
      <c r="AP780" s="185">
        <v>1</v>
      </c>
      <c r="AQ780" s="185" t="str">
        <f t="shared" si="48"/>
        <v xml:space="preserve"> </v>
      </c>
      <c r="AR780" s="185" t="str">
        <f t="shared" si="49"/>
        <v xml:space="preserve"> </v>
      </c>
      <c r="AS780" s="185" t="str">
        <f t="shared" si="50"/>
        <v xml:space="preserve">42 M5 0 0 N1   </v>
      </c>
    </row>
    <row r="781" spans="1:45" hidden="1" outlineLevel="3" x14ac:dyDescent="0.25">
      <c r="A781" s="185">
        <v>1</v>
      </c>
      <c r="B781" s="185">
        <v>5300006804</v>
      </c>
      <c r="C781" s="185" t="s">
        <v>1508</v>
      </c>
      <c r="D781" s="185" t="s">
        <v>1690</v>
      </c>
      <c r="E781" s="185">
        <v>930952.46</v>
      </c>
      <c r="F781" s="186">
        <v>862253.05</v>
      </c>
      <c r="G781" s="185">
        <v>4943.91</v>
      </c>
      <c r="H781" s="185">
        <v>0</v>
      </c>
      <c r="I781" s="185">
        <v>0</v>
      </c>
      <c r="J781" s="185">
        <v>90920</v>
      </c>
      <c r="K781" s="185">
        <v>0</v>
      </c>
      <c r="L781" s="185">
        <v>0</v>
      </c>
      <c r="M781" s="185">
        <v>0.04</v>
      </c>
      <c r="N781" s="185">
        <v>0</v>
      </c>
      <c r="O781" s="185">
        <v>0</v>
      </c>
      <c r="Q781" s="185">
        <v>0</v>
      </c>
      <c r="R781" s="185">
        <v>0</v>
      </c>
      <c r="S781" s="185">
        <v>0</v>
      </c>
      <c r="U781" s="185">
        <v>0</v>
      </c>
      <c r="V781" s="185">
        <v>0</v>
      </c>
      <c r="W781" s="185">
        <v>0</v>
      </c>
      <c r="Y781" s="185">
        <v>0</v>
      </c>
      <c r="Z781" s="185">
        <v>60</v>
      </c>
      <c r="AA781" s="185" t="s">
        <v>1483</v>
      </c>
      <c r="AB781" s="185">
        <v>0</v>
      </c>
      <c r="AC781" s="185">
        <v>1</v>
      </c>
      <c r="AD781" s="185">
        <v>0</v>
      </c>
      <c r="AF781" s="185" t="s">
        <v>1485</v>
      </c>
      <c r="AG781" s="185">
        <v>42</v>
      </c>
      <c r="AH781" s="185">
        <v>0</v>
      </c>
      <c r="AI781" s="185" t="s">
        <v>1616</v>
      </c>
      <c r="AJ781" s="185">
        <v>512</v>
      </c>
      <c r="AK781" s="185">
        <v>28</v>
      </c>
      <c r="AL781" s="185" t="s">
        <v>1485</v>
      </c>
      <c r="AM781" s="185">
        <v>0</v>
      </c>
      <c r="AN781" s="185">
        <v>0</v>
      </c>
      <c r="AO781" s="185">
        <v>2</v>
      </c>
      <c r="AP781" s="185">
        <v>1</v>
      </c>
      <c r="AQ781" s="185" t="str">
        <f t="shared" si="48"/>
        <v xml:space="preserve"> </v>
      </c>
      <c r="AR781" s="185" t="str">
        <f t="shared" si="49"/>
        <v xml:space="preserve"> </v>
      </c>
      <c r="AS781" s="185" t="str">
        <f t="shared" si="50"/>
        <v xml:space="preserve">42 M5 0 0 N1   </v>
      </c>
    </row>
    <row r="782" spans="1:45" hidden="1" outlineLevel="3" x14ac:dyDescent="0.25">
      <c r="A782" s="185">
        <v>1</v>
      </c>
      <c r="B782" s="185">
        <v>5300006819</v>
      </c>
      <c r="C782" s="185" t="s">
        <v>1508</v>
      </c>
      <c r="D782" s="185" t="s">
        <v>1690</v>
      </c>
      <c r="E782" s="185">
        <v>712500</v>
      </c>
      <c r="F782" s="186">
        <v>662394.80000000005</v>
      </c>
      <c r="G782" s="185">
        <v>3925.35</v>
      </c>
      <c r="H782" s="185">
        <v>0</v>
      </c>
      <c r="I782" s="185">
        <v>0</v>
      </c>
      <c r="J782" s="185">
        <v>92820</v>
      </c>
      <c r="K782" s="185">
        <v>0</v>
      </c>
      <c r="L782" s="185">
        <v>0</v>
      </c>
      <c r="M782" s="185">
        <v>4.3499999999999997E-2</v>
      </c>
      <c r="N782" s="185">
        <v>0</v>
      </c>
      <c r="O782" s="185">
        <v>0</v>
      </c>
      <c r="Q782" s="185">
        <v>0</v>
      </c>
      <c r="R782" s="185">
        <v>0</v>
      </c>
      <c r="S782" s="185">
        <v>0</v>
      </c>
      <c r="U782" s="185">
        <v>0</v>
      </c>
      <c r="V782" s="185">
        <v>0</v>
      </c>
      <c r="W782" s="185">
        <v>0</v>
      </c>
      <c r="Y782" s="185">
        <v>0</v>
      </c>
      <c r="Z782" s="185">
        <v>60</v>
      </c>
      <c r="AA782" s="185" t="s">
        <v>1483</v>
      </c>
      <c r="AB782" s="185">
        <v>0</v>
      </c>
      <c r="AC782" s="185">
        <v>1</v>
      </c>
      <c r="AD782" s="185">
        <v>0</v>
      </c>
      <c r="AF782" s="185" t="s">
        <v>1485</v>
      </c>
      <c r="AG782" s="185">
        <v>42</v>
      </c>
      <c r="AH782" s="185">
        <v>0</v>
      </c>
      <c r="AI782" s="185" t="s">
        <v>1616</v>
      </c>
      <c r="AJ782" s="185">
        <v>512</v>
      </c>
      <c r="AK782" s="185">
        <v>27</v>
      </c>
      <c r="AL782" s="185" t="s">
        <v>1485</v>
      </c>
      <c r="AM782" s="185">
        <v>0</v>
      </c>
      <c r="AN782" s="185">
        <v>0</v>
      </c>
      <c r="AO782" s="185">
        <v>2</v>
      </c>
      <c r="AP782" s="185">
        <v>1</v>
      </c>
      <c r="AQ782" s="185" t="str">
        <f t="shared" si="48"/>
        <v xml:space="preserve"> </v>
      </c>
      <c r="AR782" s="185" t="str">
        <f t="shared" si="49"/>
        <v xml:space="preserve"> </v>
      </c>
      <c r="AS782" s="185" t="str">
        <f t="shared" si="50"/>
        <v xml:space="preserve">42 M5 0 0 N1   </v>
      </c>
    </row>
    <row r="783" spans="1:45" hidden="1" outlineLevel="3" x14ac:dyDescent="0.25">
      <c r="A783" s="185">
        <v>1</v>
      </c>
      <c r="B783" s="185">
        <v>5400007074</v>
      </c>
      <c r="C783" s="185" t="s">
        <v>1495</v>
      </c>
      <c r="D783" s="185" t="s">
        <v>1690</v>
      </c>
      <c r="E783" s="185">
        <v>459903</v>
      </c>
      <c r="F783" s="186">
        <v>447638.45</v>
      </c>
      <c r="G783" s="185">
        <v>3049.01</v>
      </c>
      <c r="H783" s="185">
        <v>0</v>
      </c>
      <c r="I783" s="185">
        <v>0</v>
      </c>
      <c r="J783" s="185">
        <v>100222</v>
      </c>
      <c r="K783" s="185">
        <v>0</v>
      </c>
      <c r="L783" s="185">
        <v>0</v>
      </c>
      <c r="M783" s="185">
        <v>0.05</v>
      </c>
      <c r="N783" s="185">
        <v>0</v>
      </c>
      <c r="O783" s="185">
        <v>0</v>
      </c>
      <c r="Q783" s="185">
        <v>0</v>
      </c>
      <c r="R783" s="185">
        <v>0</v>
      </c>
      <c r="S783" s="185">
        <v>0</v>
      </c>
      <c r="U783" s="185">
        <v>0</v>
      </c>
      <c r="V783" s="185">
        <v>0</v>
      </c>
      <c r="W783" s="185">
        <v>0</v>
      </c>
      <c r="Y783" s="185">
        <v>0</v>
      </c>
      <c r="Z783" s="185">
        <v>36</v>
      </c>
      <c r="AA783" s="185" t="s">
        <v>1483</v>
      </c>
      <c r="AB783" s="185">
        <v>0</v>
      </c>
      <c r="AC783" s="185">
        <v>1</v>
      </c>
      <c r="AD783" s="185">
        <v>0</v>
      </c>
      <c r="AF783" s="185" t="s">
        <v>1485</v>
      </c>
      <c r="AG783" s="185">
        <v>42</v>
      </c>
      <c r="AH783" s="185">
        <v>0</v>
      </c>
      <c r="AI783" s="185" t="s">
        <v>1616</v>
      </c>
      <c r="AJ783" s="185">
        <v>511</v>
      </c>
      <c r="AK783" s="185">
        <v>28</v>
      </c>
      <c r="AL783" s="185" t="s">
        <v>1485</v>
      </c>
      <c r="AM783" s="185">
        <v>0</v>
      </c>
      <c r="AN783" s="185">
        <v>0</v>
      </c>
      <c r="AO783" s="185">
        <v>2</v>
      </c>
      <c r="AP783" s="185">
        <v>1</v>
      </c>
      <c r="AQ783" s="185" t="str">
        <f t="shared" si="48"/>
        <v xml:space="preserve"> </v>
      </c>
      <c r="AR783" s="185" t="str">
        <f t="shared" si="49"/>
        <v xml:space="preserve"> </v>
      </c>
      <c r="AS783" s="185" t="str">
        <f t="shared" si="50"/>
        <v xml:space="preserve">42 M5 0 0 N1   </v>
      </c>
    </row>
    <row r="784" spans="1:45" hidden="1" outlineLevel="3" x14ac:dyDescent="0.25">
      <c r="A784" s="185">
        <v>1</v>
      </c>
      <c r="B784" s="185">
        <v>5300008184</v>
      </c>
      <c r="C784" s="185" t="s">
        <v>1561</v>
      </c>
      <c r="D784" s="185" t="s">
        <v>1690</v>
      </c>
      <c r="E784" s="185">
        <v>600000</v>
      </c>
      <c r="F784" s="186">
        <v>566005.52</v>
      </c>
      <c r="G784" s="185">
        <v>3271.29</v>
      </c>
      <c r="H784" s="185">
        <v>0</v>
      </c>
      <c r="I784" s="185">
        <v>0</v>
      </c>
      <c r="J784" s="185">
        <v>41521</v>
      </c>
      <c r="K784" s="185">
        <v>0</v>
      </c>
      <c r="L784" s="185">
        <v>0</v>
      </c>
      <c r="M784" s="185">
        <v>4.2500000000000003E-2</v>
      </c>
      <c r="N784" s="185">
        <v>0</v>
      </c>
      <c r="O784" s="185">
        <v>0</v>
      </c>
      <c r="Q784" s="185">
        <v>0</v>
      </c>
      <c r="R784" s="185">
        <v>0</v>
      </c>
      <c r="S784" s="185">
        <v>0</v>
      </c>
      <c r="U784" s="185">
        <v>0</v>
      </c>
      <c r="V784" s="185">
        <v>0</v>
      </c>
      <c r="W784" s="185">
        <v>0</v>
      </c>
      <c r="Y784" s="185">
        <v>0</v>
      </c>
      <c r="Z784" s="185">
        <v>60</v>
      </c>
      <c r="AA784" s="185" t="s">
        <v>1483</v>
      </c>
      <c r="AB784" s="185">
        <v>0</v>
      </c>
      <c r="AC784" s="185">
        <v>1</v>
      </c>
      <c r="AD784" s="185">
        <v>0</v>
      </c>
      <c r="AF784" s="185" t="s">
        <v>1485</v>
      </c>
      <c r="AG784" s="185">
        <v>42</v>
      </c>
      <c r="AH784" s="185">
        <v>0</v>
      </c>
      <c r="AI784" s="185" t="s">
        <v>1616</v>
      </c>
      <c r="AJ784" s="185">
        <v>512</v>
      </c>
      <c r="AK784" s="185">
        <v>27</v>
      </c>
      <c r="AL784" s="185" t="s">
        <v>1485</v>
      </c>
      <c r="AM784" s="185">
        <v>0</v>
      </c>
      <c r="AN784" s="185">
        <v>0</v>
      </c>
      <c r="AO784" s="185">
        <v>2</v>
      </c>
      <c r="AP784" s="185">
        <v>1</v>
      </c>
      <c r="AQ784" s="185" t="str">
        <f t="shared" si="48"/>
        <v xml:space="preserve"> </v>
      </c>
      <c r="AR784" s="185" t="str">
        <f t="shared" si="49"/>
        <v xml:space="preserve"> </v>
      </c>
      <c r="AS784" s="185" t="str">
        <f t="shared" si="50"/>
        <v xml:space="preserve">42 M5 0 0 N1   </v>
      </c>
    </row>
    <row r="785" spans="1:45" hidden="1" outlineLevel="3" x14ac:dyDescent="0.25">
      <c r="A785" s="185">
        <v>1</v>
      </c>
      <c r="B785" s="185">
        <v>5300008346</v>
      </c>
      <c r="C785" s="185" t="s">
        <v>1495</v>
      </c>
      <c r="D785" s="185" t="s">
        <v>1690</v>
      </c>
      <c r="E785" s="185">
        <v>770000</v>
      </c>
      <c r="F785" s="186">
        <v>718863.14</v>
      </c>
      <c r="G785" s="185">
        <v>5091.32</v>
      </c>
      <c r="H785" s="185">
        <v>0</v>
      </c>
      <c r="I785" s="185">
        <v>0</v>
      </c>
      <c r="J785" s="185">
        <v>71521</v>
      </c>
      <c r="K785" s="185">
        <v>0</v>
      </c>
      <c r="L785" s="185">
        <v>0</v>
      </c>
      <c r="M785" s="185">
        <v>4.9500000000000002E-2</v>
      </c>
      <c r="N785" s="185">
        <v>0</v>
      </c>
      <c r="O785" s="185">
        <v>0</v>
      </c>
      <c r="Q785" s="185">
        <v>0</v>
      </c>
      <c r="R785" s="185">
        <v>0</v>
      </c>
      <c r="S785" s="185">
        <v>0</v>
      </c>
      <c r="U785" s="185">
        <v>0</v>
      </c>
      <c r="V785" s="185">
        <v>0</v>
      </c>
      <c r="W785" s="185">
        <v>0</v>
      </c>
      <c r="Y785" s="185">
        <v>0</v>
      </c>
      <c r="Z785" s="185">
        <v>60</v>
      </c>
      <c r="AA785" s="185" t="s">
        <v>1483</v>
      </c>
      <c r="AB785" s="185">
        <v>0</v>
      </c>
      <c r="AC785" s="185">
        <v>1</v>
      </c>
      <c r="AD785" s="185">
        <v>0</v>
      </c>
      <c r="AF785" s="185" t="s">
        <v>1485</v>
      </c>
      <c r="AG785" s="185">
        <v>42</v>
      </c>
      <c r="AH785" s="185">
        <v>0</v>
      </c>
      <c r="AI785" s="185" t="s">
        <v>1616</v>
      </c>
      <c r="AJ785" s="185">
        <v>512</v>
      </c>
      <c r="AK785" s="185">
        <v>28</v>
      </c>
      <c r="AL785" s="185" t="s">
        <v>1485</v>
      </c>
      <c r="AM785" s="185">
        <v>0</v>
      </c>
      <c r="AN785" s="185">
        <v>0</v>
      </c>
      <c r="AO785" s="185">
        <v>2</v>
      </c>
      <c r="AP785" s="185">
        <v>1</v>
      </c>
      <c r="AQ785" s="185" t="str">
        <f t="shared" si="48"/>
        <v xml:space="preserve"> </v>
      </c>
      <c r="AR785" s="185" t="str">
        <f t="shared" si="49"/>
        <v xml:space="preserve"> </v>
      </c>
      <c r="AS785" s="185" t="str">
        <f t="shared" si="50"/>
        <v xml:space="preserve">42 M5 0 0 N1   </v>
      </c>
    </row>
    <row r="786" spans="1:45" hidden="1" outlineLevel="3" x14ac:dyDescent="0.25">
      <c r="A786" s="185">
        <v>1</v>
      </c>
      <c r="B786" s="185">
        <v>5300008357</v>
      </c>
      <c r="C786" s="185" t="s">
        <v>1508</v>
      </c>
      <c r="D786" s="185" t="s">
        <v>1690</v>
      </c>
      <c r="E786" s="185">
        <v>1580000</v>
      </c>
      <c r="F786" s="186">
        <v>1502950.22</v>
      </c>
      <c r="G786" s="185">
        <v>8841.4599999999991</v>
      </c>
      <c r="H786" s="185">
        <v>0</v>
      </c>
      <c r="I786" s="185">
        <v>0</v>
      </c>
      <c r="J786" s="185">
        <v>72121</v>
      </c>
      <c r="K786" s="185">
        <v>0</v>
      </c>
      <c r="L786" s="185">
        <v>0</v>
      </c>
      <c r="M786" s="185">
        <v>4.4999999999999998E-2</v>
      </c>
      <c r="N786" s="185">
        <v>0</v>
      </c>
      <c r="O786" s="185">
        <v>0</v>
      </c>
      <c r="Q786" s="185">
        <v>0</v>
      </c>
      <c r="R786" s="185">
        <v>0</v>
      </c>
      <c r="S786" s="185">
        <v>0</v>
      </c>
      <c r="U786" s="185">
        <v>0</v>
      </c>
      <c r="V786" s="185">
        <v>0</v>
      </c>
      <c r="W786" s="185">
        <v>0</v>
      </c>
      <c r="Y786" s="185">
        <v>0</v>
      </c>
      <c r="Z786" s="185">
        <v>84</v>
      </c>
      <c r="AA786" s="185" t="s">
        <v>1483</v>
      </c>
      <c r="AB786" s="185">
        <v>0</v>
      </c>
      <c r="AC786" s="185">
        <v>1</v>
      </c>
      <c r="AD786" s="185">
        <v>0</v>
      </c>
      <c r="AF786" s="185" t="s">
        <v>1485</v>
      </c>
      <c r="AG786" s="185">
        <v>42</v>
      </c>
      <c r="AH786" s="185">
        <v>0</v>
      </c>
      <c r="AI786" s="185" t="s">
        <v>1616</v>
      </c>
      <c r="AJ786" s="185">
        <v>512</v>
      </c>
      <c r="AK786" s="185">
        <v>27</v>
      </c>
      <c r="AL786" s="185" t="s">
        <v>1485</v>
      </c>
      <c r="AM786" s="185">
        <v>0</v>
      </c>
      <c r="AN786" s="185">
        <v>0</v>
      </c>
      <c r="AO786" s="185">
        <v>2</v>
      </c>
      <c r="AP786" s="185">
        <v>1</v>
      </c>
      <c r="AQ786" s="185" t="str">
        <f t="shared" si="48"/>
        <v xml:space="preserve"> </v>
      </c>
      <c r="AR786" s="185" t="str">
        <f t="shared" si="49"/>
        <v xml:space="preserve"> </v>
      </c>
      <c r="AS786" s="185" t="str">
        <f t="shared" si="50"/>
        <v xml:space="preserve">42 M5 0 0 N1   </v>
      </c>
    </row>
    <row r="787" spans="1:45" hidden="1" outlineLevel="3" x14ac:dyDescent="0.25">
      <c r="A787" s="185">
        <v>1</v>
      </c>
      <c r="B787" s="185">
        <v>5300008931</v>
      </c>
      <c r="C787" s="185" t="s">
        <v>1508</v>
      </c>
      <c r="D787" s="185" t="s">
        <v>1690</v>
      </c>
      <c r="E787" s="185">
        <v>350000</v>
      </c>
      <c r="F787" s="186">
        <v>332345.36</v>
      </c>
      <c r="G787" s="185">
        <v>2226.23</v>
      </c>
      <c r="H787" s="185">
        <v>0</v>
      </c>
      <c r="I787" s="185">
        <v>0</v>
      </c>
      <c r="J787" s="185">
        <v>20322</v>
      </c>
      <c r="K787" s="185">
        <v>0</v>
      </c>
      <c r="L787" s="185">
        <v>0</v>
      </c>
      <c r="M787" s="185">
        <v>4.4999999999999998E-2</v>
      </c>
      <c r="N787" s="185">
        <v>0</v>
      </c>
      <c r="O787" s="185">
        <v>0</v>
      </c>
      <c r="Q787" s="185">
        <v>0</v>
      </c>
      <c r="R787" s="185">
        <v>0</v>
      </c>
      <c r="S787" s="185">
        <v>0</v>
      </c>
      <c r="U787" s="185">
        <v>0</v>
      </c>
      <c r="V787" s="185">
        <v>0</v>
      </c>
      <c r="W787" s="185">
        <v>0</v>
      </c>
      <c r="Y787" s="185">
        <v>0</v>
      </c>
      <c r="Z787" s="185">
        <v>60</v>
      </c>
      <c r="AA787" s="185" t="s">
        <v>1483</v>
      </c>
      <c r="AB787" s="185">
        <v>0</v>
      </c>
      <c r="AC787" s="185">
        <v>1</v>
      </c>
      <c r="AD787" s="185">
        <v>0</v>
      </c>
      <c r="AF787" s="185" t="s">
        <v>1485</v>
      </c>
      <c r="AG787" s="185">
        <v>42</v>
      </c>
      <c r="AH787" s="185">
        <v>0</v>
      </c>
      <c r="AI787" s="185" t="s">
        <v>1616</v>
      </c>
      <c r="AJ787" s="185">
        <v>512</v>
      </c>
      <c r="AK787" s="185">
        <v>27</v>
      </c>
      <c r="AL787" s="185" t="s">
        <v>1485</v>
      </c>
      <c r="AM787" s="185">
        <v>0</v>
      </c>
      <c r="AN787" s="185">
        <v>0</v>
      </c>
      <c r="AO787" s="185">
        <v>2</v>
      </c>
      <c r="AP787" s="185">
        <v>1</v>
      </c>
      <c r="AQ787" s="185" t="str">
        <f t="shared" si="48"/>
        <v xml:space="preserve"> </v>
      </c>
      <c r="AR787" s="185" t="str">
        <f t="shared" si="49"/>
        <v xml:space="preserve"> </v>
      </c>
      <c r="AS787" s="185" t="str">
        <f t="shared" si="50"/>
        <v xml:space="preserve">42 M5 0 0 N1   </v>
      </c>
    </row>
    <row r="788" spans="1:45" hidden="1" outlineLevel="3" x14ac:dyDescent="0.25">
      <c r="A788" s="185">
        <v>1</v>
      </c>
      <c r="B788" s="185">
        <v>5300008966</v>
      </c>
      <c r="C788" s="185" t="s">
        <v>1491</v>
      </c>
      <c r="D788" s="185" t="s">
        <v>1690</v>
      </c>
      <c r="E788" s="185">
        <v>476000</v>
      </c>
      <c r="F788" s="186">
        <v>453267.6</v>
      </c>
      <c r="G788" s="185">
        <v>4119.87</v>
      </c>
      <c r="H788" s="185">
        <v>0</v>
      </c>
      <c r="I788" s="185">
        <v>0</v>
      </c>
      <c r="J788" s="185">
        <v>22220</v>
      </c>
      <c r="K788" s="185">
        <v>0</v>
      </c>
      <c r="L788" s="185">
        <v>0</v>
      </c>
      <c r="M788" s="185">
        <v>0.05</v>
      </c>
      <c r="N788" s="185">
        <v>0</v>
      </c>
      <c r="O788" s="185">
        <v>0</v>
      </c>
      <c r="Q788" s="185">
        <v>0</v>
      </c>
      <c r="R788" s="185">
        <v>0</v>
      </c>
      <c r="S788" s="185">
        <v>0</v>
      </c>
      <c r="U788" s="185">
        <v>0</v>
      </c>
      <c r="V788" s="185">
        <v>0</v>
      </c>
      <c r="W788" s="185">
        <v>0</v>
      </c>
      <c r="Y788" s="185">
        <v>0</v>
      </c>
      <c r="Z788" s="185">
        <v>36</v>
      </c>
      <c r="AA788" s="185" t="s">
        <v>1483</v>
      </c>
      <c r="AB788" s="185">
        <v>0</v>
      </c>
      <c r="AC788" s="185">
        <v>1</v>
      </c>
      <c r="AD788" s="185">
        <v>0</v>
      </c>
      <c r="AF788" s="185" t="s">
        <v>1485</v>
      </c>
      <c r="AG788" s="185">
        <v>42</v>
      </c>
      <c r="AH788" s="185">
        <v>0</v>
      </c>
      <c r="AI788" s="185" t="s">
        <v>1616</v>
      </c>
      <c r="AJ788" s="185">
        <v>512</v>
      </c>
      <c r="AK788" s="185">
        <v>27</v>
      </c>
      <c r="AL788" s="185" t="s">
        <v>1485</v>
      </c>
      <c r="AM788" s="185">
        <v>0</v>
      </c>
      <c r="AN788" s="185">
        <v>0</v>
      </c>
      <c r="AO788" s="185">
        <v>2</v>
      </c>
      <c r="AP788" s="185">
        <v>1</v>
      </c>
      <c r="AQ788" s="185" t="str">
        <f t="shared" si="48"/>
        <v xml:space="preserve"> </v>
      </c>
      <c r="AR788" s="185" t="str">
        <f t="shared" si="49"/>
        <v xml:space="preserve"> </v>
      </c>
      <c r="AS788" s="185" t="str">
        <f t="shared" si="50"/>
        <v xml:space="preserve">42 M5 0 0 N1   </v>
      </c>
    </row>
    <row r="789" spans="1:45" hidden="1" outlineLevel="3" x14ac:dyDescent="0.25">
      <c r="A789" s="185">
        <v>1</v>
      </c>
      <c r="B789" s="185">
        <v>5300009426</v>
      </c>
      <c r="C789" s="185" t="s">
        <v>1508</v>
      </c>
      <c r="D789" s="185" t="s">
        <v>1690</v>
      </c>
      <c r="E789" s="185">
        <v>400000</v>
      </c>
      <c r="F789" s="186">
        <v>368770.97</v>
      </c>
      <c r="G789" s="185">
        <v>3136.19</v>
      </c>
      <c r="H789" s="185">
        <v>0</v>
      </c>
      <c r="I789" s="185">
        <v>0</v>
      </c>
      <c r="J789" s="185">
        <v>61622</v>
      </c>
      <c r="K789" s="185">
        <v>0</v>
      </c>
      <c r="L789" s="185">
        <v>0</v>
      </c>
      <c r="M789" s="185">
        <v>4.8000000000000001E-2</v>
      </c>
      <c r="N789" s="185">
        <v>0</v>
      </c>
      <c r="O789" s="185">
        <v>0</v>
      </c>
      <c r="Q789" s="185">
        <v>0</v>
      </c>
      <c r="R789" s="185">
        <v>0</v>
      </c>
      <c r="S789" s="185">
        <v>0</v>
      </c>
      <c r="U789" s="185">
        <v>0</v>
      </c>
      <c r="V789" s="185">
        <v>0</v>
      </c>
      <c r="W789" s="185">
        <v>0</v>
      </c>
      <c r="Y789" s="185">
        <v>0</v>
      </c>
      <c r="Z789" s="185">
        <v>60</v>
      </c>
      <c r="AA789" s="185" t="s">
        <v>1483</v>
      </c>
      <c r="AB789" s="185">
        <v>0</v>
      </c>
      <c r="AC789" s="185">
        <v>1</v>
      </c>
      <c r="AD789" s="185">
        <v>0</v>
      </c>
      <c r="AF789" s="185" t="s">
        <v>1485</v>
      </c>
      <c r="AG789" s="185">
        <v>42</v>
      </c>
      <c r="AH789" s="185">
        <v>0</v>
      </c>
      <c r="AI789" s="185" t="s">
        <v>1616</v>
      </c>
      <c r="AJ789" s="185">
        <v>512</v>
      </c>
      <c r="AK789" s="185">
        <v>28</v>
      </c>
      <c r="AL789" s="185" t="s">
        <v>1485</v>
      </c>
      <c r="AM789" s="185">
        <v>0</v>
      </c>
      <c r="AN789" s="185">
        <v>0</v>
      </c>
      <c r="AO789" s="185">
        <v>2</v>
      </c>
      <c r="AP789" s="185">
        <v>1</v>
      </c>
      <c r="AQ789" s="185" t="str">
        <f t="shared" si="48"/>
        <v xml:space="preserve"> </v>
      </c>
      <c r="AR789" s="185" t="str">
        <f t="shared" si="49"/>
        <v xml:space="preserve"> </v>
      </c>
      <c r="AS789" s="185" t="str">
        <f t="shared" si="50"/>
        <v xml:space="preserve">42 M5 0 0 N1   </v>
      </c>
    </row>
    <row r="790" spans="1:45" hidden="1" outlineLevel="3" x14ac:dyDescent="0.25">
      <c r="A790" s="185">
        <v>1</v>
      </c>
      <c r="B790" s="185">
        <v>5300009539</v>
      </c>
      <c r="C790" s="185" t="s">
        <v>1495</v>
      </c>
      <c r="D790" s="185" t="s">
        <v>1690</v>
      </c>
      <c r="E790" s="185">
        <v>150000</v>
      </c>
      <c r="F790" s="186">
        <v>70909.52</v>
      </c>
      <c r="G790" s="185">
        <v>6653.87</v>
      </c>
      <c r="H790" s="185">
        <v>0</v>
      </c>
      <c r="I790" s="185">
        <v>0</v>
      </c>
      <c r="J790" s="185">
        <v>80819</v>
      </c>
      <c r="K790" s="185">
        <v>0</v>
      </c>
      <c r="L790" s="185">
        <v>0</v>
      </c>
      <c r="M790" s="185">
        <v>0.06</v>
      </c>
      <c r="N790" s="185">
        <v>0</v>
      </c>
      <c r="O790" s="185">
        <v>0</v>
      </c>
      <c r="Q790" s="185">
        <v>0</v>
      </c>
      <c r="R790" s="185">
        <v>0</v>
      </c>
      <c r="S790" s="185">
        <v>0</v>
      </c>
      <c r="U790" s="185">
        <v>0</v>
      </c>
      <c r="V790" s="185">
        <v>0</v>
      </c>
      <c r="W790" s="185">
        <v>0</v>
      </c>
      <c r="Y790" s="185">
        <v>0</v>
      </c>
      <c r="Z790" s="185">
        <v>24</v>
      </c>
      <c r="AA790" s="185" t="s">
        <v>1483</v>
      </c>
      <c r="AB790" s="185">
        <v>0</v>
      </c>
      <c r="AC790" s="185">
        <v>1</v>
      </c>
      <c r="AD790" s="185">
        <v>0</v>
      </c>
      <c r="AF790" s="185" t="s">
        <v>1485</v>
      </c>
      <c r="AG790" s="185">
        <v>42</v>
      </c>
      <c r="AH790" s="185">
        <v>0</v>
      </c>
      <c r="AI790" s="185" t="s">
        <v>1616</v>
      </c>
      <c r="AJ790" s="185">
        <v>512</v>
      </c>
      <c r="AK790" s="185">
        <v>7</v>
      </c>
      <c r="AL790" s="185" t="s">
        <v>1485</v>
      </c>
      <c r="AM790" s="185">
        <v>0</v>
      </c>
      <c r="AN790" s="185">
        <v>0</v>
      </c>
      <c r="AO790" s="185">
        <v>2</v>
      </c>
      <c r="AP790" s="185">
        <v>1</v>
      </c>
      <c r="AQ790" s="185" t="str">
        <f t="shared" si="48"/>
        <v xml:space="preserve"> </v>
      </c>
      <c r="AR790" s="185" t="str">
        <f t="shared" si="49"/>
        <v xml:space="preserve"> </v>
      </c>
      <c r="AS790" s="185" t="str">
        <f t="shared" si="50"/>
        <v xml:space="preserve">42 M5 0 0 N1   </v>
      </c>
    </row>
    <row r="791" spans="1:45" hidden="1" outlineLevel="3" x14ac:dyDescent="0.25">
      <c r="A791" s="185">
        <v>1</v>
      </c>
      <c r="B791" s="185">
        <v>5300009911</v>
      </c>
      <c r="C791" s="185" t="s">
        <v>1509</v>
      </c>
      <c r="D791" s="185" t="s">
        <v>1690</v>
      </c>
      <c r="E791" s="185">
        <v>1885835</v>
      </c>
      <c r="F791" s="186">
        <v>1856391.69</v>
      </c>
      <c r="G791" s="185">
        <v>11739.6</v>
      </c>
      <c r="H791" s="185">
        <v>0</v>
      </c>
      <c r="I791" s="185">
        <v>0</v>
      </c>
      <c r="J791" s="185">
        <v>121527</v>
      </c>
      <c r="K791" s="185">
        <v>0</v>
      </c>
      <c r="L791" s="185">
        <v>0</v>
      </c>
      <c r="M791" s="185">
        <v>5.62E-2</v>
      </c>
      <c r="N791" s="185">
        <v>0</v>
      </c>
      <c r="O791" s="185">
        <v>0</v>
      </c>
      <c r="Q791" s="185">
        <v>0</v>
      </c>
      <c r="R791" s="185">
        <v>0</v>
      </c>
      <c r="S791" s="185">
        <v>0</v>
      </c>
      <c r="U791" s="185">
        <v>0</v>
      </c>
      <c r="V791" s="185">
        <v>0</v>
      </c>
      <c r="W791" s="185">
        <v>0</v>
      </c>
      <c r="Y791" s="185">
        <v>0</v>
      </c>
      <c r="Z791" s="185">
        <v>120</v>
      </c>
      <c r="AA791" s="185" t="s">
        <v>1483</v>
      </c>
      <c r="AB791" s="185">
        <v>0</v>
      </c>
      <c r="AC791" s="185">
        <v>1</v>
      </c>
      <c r="AD791" s="185">
        <v>0</v>
      </c>
      <c r="AF791" s="185" t="s">
        <v>1485</v>
      </c>
      <c r="AG791" s="185">
        <v>42</v>
      </c>
      <c r="AH791" s="185">
        <v>0</v>
      </c>
      <c r="AI791" s="185" t="s">
        <v>1616</v>
      </c>
      <c r="AJ791" s="185">
        <v>512</v>
      </c>
      <c r="AK791" s="185">
        <v>28</v>
      </c>
      <c r="AL791" s="185" t="s">
        <v>1485</v>
      </c>
      <c r="AM791" s="185">
        <v>0</v>
      </c>
      <c r="AN791" s="185">
        <v>0</v>
      </c>
      <c r="AO791" s="185">
        <v>2</v>
      </c>
      <c r="AP791" s="185">
        <v>1</v>
      </c>
      <c r="AQ791" s="185" t="str">
        <f t="shared" si="48"/>
        <v xml:space="preserve"> </v>
      </c>
      <c r="AR791" s="185" t="str">
        <f t="shared" si="49"/>
        <v xml:space="preserve"> </v>
      </c>
      <c r="AS791" s="185" t="str">
        <f t="shared" si="50"/>
        <v xml:space="preserve">42 M5 0 0 N1   </v>
      </c>
    </row>
    <row r="792" spans="1:45" hidden="1" outlineLevel="3" x14ac:dyDescent="0.25">
      <c r="A792" s="185">
        <v>1</v>
      </c>
      <c r="B792" s="185">
        <v>5300010200</v>
      </c>
      <c r="C792" s="185" t="s">
        <v>1508</v>
      </c>
      <c r="D792" s="185" t="s">
        <v>1690</v>
      </c>
      <c r="E792" s="185">
        <v>440000</v>
      </c>
      <c r="F792" s="186">
        <v>435918.87</v>
      </c>
      <c r="G792" s="185">
        <v>2791.06</v>
      </c>
      <c r="H792" s="185">
        <v>0</v>
      </c>
      <c r="I792" s="185">
        <v>0</v>
      </c>
      <c r="J792" s="185">
        <v>33125</v>
      </c>
      <c r="K792" s="185">
        <v>0</v>
      </c>
      <c r="L792" s="185">
        <v>0</v>
      </c>
      <c r="M792" s="185">
        <v>5.7500000000000002E-2</v>
      </c>
      <c r="N792" s="185">
        <v>0</v>
      </c>
      <c r="O792" s="185">
        <v>0</v>
      </c>
      <c r="Q792" s="185">
        <v>0</v>
      </c>
      <c r="R792" s="185">
        <v>0</v>
      </c>
      <c r="S792" s="185">
        <v>0</v>
      </c>
      <c r="U792" s="185">
        <v>0</v>
      </c>
      <c r="V792" s="185">
        <v>0</v>
      </c>
      <c r="W792" s="185">
        <v>0</v>
      </c>
      <c r="Y792" s="185">
        <v>0</v>
      </c>
      <c r="Z792" s="185">
        <v>84</v>
      </c>
      <c r="AA792" s="185" t="s">
        <v>1483</v>
      </c>
      <c r="AB792" s="185">
        <v>0</v>
      </c>
      <c r="AC792" s="185">
        <v>1</v>
      </c>
      <c r="AD792" s="185">
        <v>0</v>
      </c>
      <c r="AF792" s="185" t="s">
        <v>1485</v>
      </c>
      <c r="AG792" s="185">
        <v>42</v>
      </c>
      <c r="AH792" s="185">
        <v>0</v>
      </c>
      <c r="AI792" s="185" t="s">
        <v>1616</v>
      </c>
      <c r="AJ792" s="185">
        <v>512</v>
      </c>
      <c r="AK792" s="185">
        <v>28</v>
      </c>
      <c r="AL792" s="185" t="s">
        <v>1485</v>
      </c>
      <c r="AM792" s="185">
        <v>0</v>
      </c>
      <c r="AN792" s="185">
        <v>0</v>
      </c>
      <c r="AO792" s="185">
        <v>2</v>
      </c>
      <c r="AP792" s="185">
        <v>1</v>
      </c>
      <c r="AQ792" s="185" t="str">
        <f t="shared" si="48"/>
        <v xml:space="preserve"> </v>
      </c>
      <c r="AR792" s="185" t="str">
        <f t="shared" si="49"/>
        <v xml:space="preserve"> </v>
      </c>
      <c r="AS792" s="185" t="str">
        <f t="shared" si="50"/>
        <v xml:space="preserve">42 M5 0 0 N1   </v>
      </c>
    </row>
    <row r="793" spans="1:45" hidden="1" outlineLevel="3" x14ac:dyDescent="0.25">
      <c r="A793" s="185">
        <v>1</v>
      </c>
      <c r="B793" s="185">
        <v>5300010227</v>
      </c>
      <c r="C793" s="185" t="s">
        <v>1509</v>
      </c>
      <c r="D793" s="185" t="s">
        <v>1690</v>
      </c>
      <c r="E793" s="185">
        <v>966405</v>
      </c>
      <c r="F793" s="186">
        <v>958916.56</v>
      </c>
      <c r="G793" s="185">
        <v>5903.11</v>
      </c>
      <c r="H793" s="185">
        <v>0</v>
      </c>
      <c r="I793" s="185">
        <v>0</v>
      </c>
      <c r="J793" s="185">
        <v>41025</v>
      </c>
      <c r="K793" s="185">
        <v>0</v>
      </c>
      <c r="L793" s="185">
        <v>0</v>
      </c>
      <c r="M793" s="185">
        <v>5.3800000000000001E-2</v>
      </c>
      <c r="N793" s="185">
        <v>0</v>
      </c>
      <c r="O793" s="185">
        <v>0</v>
      </c>
      <c r="Q793" s="185">
        <v>0</v>
      </c>
      <c r="R793" s="185">
        <v>0</v>
      </c>
      <c r="S793" s="185">
        <v>0</v>
      </c>
      <c r="U793" s="185">
        <v>0</v>
      </c>
      <c r="V793" s="185">
        <v>0</v>
      </c>
      <c r="W793" s="185">
        <v>0</v>
      </c>
      <c r="Y793" s="185">
        <v>0</v>
      </c>
      <c r="Z793" s="185">
        <v>84</v>
      </c>
      <c r="AA793" s="185" t="s">
        <v>1483</v>
      </c>
      <c r="AB793" s="185">
        <v>0</v>
      </c>
      <c r="AC793" s="185">
        <v>1</v>
      </c>
      <c r="AD793" s="185">
        <v>0</v>
      </c>
      <c r="AF793" s="185" t="s">
        <v>1485</v>
      </c>
      <c r="AG793" s="185">
        <v>42</v>
      </c>
      <c r="AH793" s="185">
        <v>0</v>
      </c>
      <c r="AI793" s="185" t="s">
        <v>1616</v>
      </c>
      <c r="AJ793" s="185">
        <v>512</v>
      </c>
      <c r="AK793" s="185">
        <v>28</v>
      </c>
      <c r="AL793" s="185" t="s">
        <v>1485</v>
      </c>
      <c r="AM793" s="185">
        <v>0</v>
      </c>
      <c r="AN793" s="185">
        <v>0</v>
      </c>
      <c r="AO793" s="185">
        <v>2</v>
      </c>
      <c r="AP793" s="185">
        <v>1</v>
      </c>
      <c r="AQ793" s="185" t="str">
        <f t="shared" si="48"/>
        <v xml:space="preserve"> </v>
      </c>
      <c r="AR793" s="185" t="str">
        <f t="shared" si="49"/>
        <v xml:space="preserve"> </v>
      </c>
      <c r="AS793" s="185" t="str">
        <f t="shared" si="50"/>
        <v xml:space="preserve">42 M5 0 0 N1   </v>
      </c>
    </row>
    <row r="794" spans="1:45" hidden="1" outlineLevel="3" x14ac:dyDescent="0.25">
      <c r="A794" s="185">
        <v>1</v>
      </c>
      <c r="B794" s="185">
        <v>5300010633</v>
      </c>
      <c r="C794" s="185" t="s">
        <v>1495</v>
      </c>
      <c r="D794" s="185" t="s">
        <v>1690</v>
      </c>
      <c r="E794" s="185">
        <v>1600000</v>
      </c>
      <c r="F794" s="186">
        <v>1597530.76</v>
      </c>
      <c r="G794" s="185">
        <v>9564.7900000000009</v>
      </c>
      <c r="H794" s="185">
        <v>0</v>
      </c>
      <c r="I794" s="185">
        <v>0</v>
      </c>
      <c r="J794" s="185">
        <v>82225</v>
      </c>
      <c r="K794" s="185">
        <v>0</v>
      </c>
      <c r="L794" s="185">
        <v>0</v>
      </c>
      <c r="M794" s="185">
        <v>5.1499999999999997E-2</v>
      </c>
      <c r="N794" s="185">
        <v>0</v>
      </c>
      <c r="O794" s="185">
        <v>0</v>
      </c>
      <c r="Q794" s="185">
        <v>0</v>
      </c>
      <c r="R794" s="185">
        <v>0</v>
      </c>
      <c r="S794" s="185">
        <v>0</v>
      </c>
      <c r="U794" s="185">
        <v>0</v>
      </c>
      <c r="V794" s="185">
        <v>0</v>
      </c>
      <c r="W794" s="185">
        <v>0</v>
      </c>
      <c r="Y794" s="185">
        <v>0</v>
      </c>
      <c r="Z794" s="185">
        <v>84</v>
      </c>
      <c r="AA794" s="185" t="s">
        <v>1483</v>
      </c>
      <c r="AB794" s="185">
        <v>0</v>
      </c>
      <c r="AC794" s="185">
        <v>1</v>
      </c>
      <c r="AD794" s="185">
        <v>0</v>
      </c>
      <c r="AF794" s="185" t="s">
        <v>1485</v>
      </c>
      <c r="AG794" s="185">
        <v>42</v>
      </c>
      <c r="AH794" s="185">
        <v>0</v>
      </c>
      <c r="AI794" s="185" t="s">
        <v>1616</v>
      </c>
      <c r="AJ794" s="185">
        <v>512</v>
      </c>
      <c r="AK794" s="185">
        <v>27</v>
      </c>
      <c r="AL794" s="185" t="s">
        <v>1485</v>
      </c>
      <c r="AM794" s="185">
        <v>0</v>
      </c>
      <c r="AN794" s="185">
        <v>0</v>
      </c>
      <c r="AO794" s="185">
        <v>2</v>
      </c>
      <c r="AP794" s="185">
        <v>1</v>
      </c>
      <c r="AQ794" s="185" t="str">
        <f t="shared" si="48"/>
        <v xml:space="preserve"> </v>
      </c>
      <c r="AR794" s="185" t="str">
        <f t="shared" si="49"/>
        <v xml:space="preserve"> </v>
      </c>
      <c r="AS794" s="185" t="str">
        <f t="shared" si="50"/>
        <v xml:space="preserve">42 M5 0 0 N1   </v>
      </c>
    </row>
    <row r="795" spans="1:45" hidden="1" outlineLevel="3" x14ac:dyDescent="0.25">
      <c r="A795" s="185">
        <v>1</v>
      </c>
      <c r="B795" s="185">
        <v>5300010669</v>
      </c>
      <c r="C795" s="185" t="s">
        <v>1508</v>
      </c>
      <c r="D795" s="185" t="s">
        <v>1690</v>
      </c>
      <c r="E795" s="185">
        <v>1350000</v>
      </c>
      <c r="F795" s="186">
        <v>1350000</v>
      </c>
      <c r="G795" s="185">
        <v>9348.69</v>
      </c>
      <c r="H795" s="185">
        <v>0</v>
      </c>
      <c r="I795" s="185">
        <v>0</v>
      </c>
      <c r="J795" s="185">
        <v>83123</v>
      </c>
      <c r="K795" s="185">
        <v>0</v>
      </c>
      <c r="L795" s="185">
        <v>0</v>
      </c>
      <c r="M795" s="185">
        <v>5.5E-2</v>
      </c>
      <c r="N795" s="185">
        <v>0</v>
      </c>
      <c r="O795" s="185">
        <v>0</v>
      </c>
      <c r="Q795" s="185">
        <v>0</v>
      </c>
      <c r="R795" s="185">
        <v>0</v>
      </c>
      <c r="S795" s="185">
        <v>0</v>
      </c>
      <c r="U795" s="185">
        <v>0</v>
      </c>
      <c r="V795" s="185">
        <v>0</v>
      </c>
      <c r="W795" s="185">
        <v>0</v>
      </c>
      <c r="Y795" s="185">
        <v>0</v>
      </c>
      <c r="Z795" s="185">
        <v>60</v>
      </c>
      <c r="AA795" s="185" t="s">
        <v>1483</v>
      </c>
      <c r="AB795" s="185">
        <v>0</v>
      </c>
      <c r="AC795" s="185">
        <v>1</v>
      </c>
      <c r="AD795" s="185">
        <v>0</v>
      </c>
      <c r="AF795" s="185" t="s">
        <v>1485</v>
      </c>
      <c r="AG795" s="185">
        <v>42</v>
      </c>
      <c r="AH795" s="185">
        <v>0</v>
      </c>
      <c r="AI795" s="185" t="s">
        <v>1616</v>
      </c>
      <c r="AJ795" s="185">
        <v>512</v>
      </c>
      <c r="AK795" s="185">
        <v>28</v>
      </c>
      <c r="AL795" s="185" t="s">
        <v>1485</v>
      </c>
      <c r="AM795" s="185">
        <v>0</v>
      </c>
      <c r="AN795" s="185">
        <v>0</v>
      </c>
      <c r="AO795" s="185">
        <v>2</v>
      </c>
      <c r="AP795" s="185">
        <v>1</v>
      </c>
      <c r="AQ795" s="185" t="str">
        <f t="shared" si="48"/>
        <v xml:space="preserve"> </v>
      </c>
      <c r="AR795" s="185" t="str">
        <f t="shared" si="49"/>
        <v xml:space="preserve"> </v>
      </c>
      <c r="AS795" s="185" t="str">
        <f t="shared" si="50"/>
        <v xml:space="preserve">42 M5 0 0 N1   </v>
      </c>
    </row>
    <row r="796" spans="1:45" hidden="1" outlineLevel="3" x14ac:dyDescent="0.25">
      <c r="A796" s="185">
        <v>1</v>
      </c>
      <c r="B796" s="185">
        <v>5300010677</v>
      </c>
      <c r="C796" s="185" t="s">
        <v>1509</v>
      </c>
      <c r="D796" s="185" t="s">
        <v>1690</v>
      </c>
      <c r="E796" s="185">
        <v>467500</v>
      </c>
      <c r="F796" s="186">
        <v>466814.13</v>
      </c>
      <c r="G796" s="185">
        <v>2893.59</v>
      </c>
      <c r="H796" s="185">
        <v>0</v>
      </c>
      <c r="I796" s="185">
        <v>0</v>
      </c>
      <c r="J796" s="185">
        <v>90123</v>
      </c>
      <c r="K796" s="185">
        <v>0</v>
      </c>
      <c r="L796" s="185">
        <v>0</v>
      </c>
      <c r="M796" s="185">
        <v>5.5E-2</v>
      </c>
      <c r="N796" s="185">
        <v>0</v>
      </c>
      <c r="O796" s="185">
        <v>0</v>
      </c>
      <c r="Q796" s="185">
        <v>0</v>
      </c>
      <c r="R796" s="185">
        <v>0</v>
      </c>
      <c r="S796" s="185">
        <v>0</v>
      </c>
      <c r="U796" s="185">
        <v>0</v>
      </c>
      <c r="V796" s="185">
        <v>0</v>
      </c>
      <c r="W796" s="185">
        <v>0</v>
      </c>
      <c r="Y796" s="185">
        <v>0</v>
      </c>
      <c r="Z796" s="185">
        <v>60</v>
      </c>
      <c r="AA796" s="185" t="s">
        <v>1483</v>
      </c>
      <c r="AB796" s="185">
        <v>0</v>
      </c>
      <c r="AC796" s="185">
        <v>1</v>
      </c>
      <c r="AD796" s="185">
        <v>0</v>
      </c>
      <c r="AF796" s="185" t="s">
        <v>1485</v>
      </c>
      <c r="AG796" s="185">
        <v>42</v>
      </c>
      <c r="AH796" s="185">
        <v>0</v>
      </c>
      <c r="AI796" s="185" t="s">
        <v>1616</v>
      </c>
      <c r="AJ796" s="185">
        <v>512</v>
      </c>
      <c r="AK796" s="185">
        <v>27</v>
      </c>
      <c r="AL796" s="185" t="s">
        <v>1485</v>
      </c>
      <c r="AM796" s="185">
        <v>0</v>
      </c>
      <c r="AN796" s="185">
        <v>0</v>
      </c>
      <c r="AO796" s="185">
        <v>2</v>
      </c>
      <c r="AP796" s="185">
        <v>1</v>
      </c>
      <c r="AQ796" s="185" t="str">
        <f t="shared" si="48"/>
        <v xml:space="preserve"> </v>
      </c>
      <c r="AR796" s="185" t="str">
        <f t="shared" si="49"/>
        <v xml:space="preserve"> </v>
      </c>
      <c r="AS796" s="185" t="str">
        <f t="shared" si="50"/>
        <v xml:space="preserve">42 M5 0 0 N1   </v>
      </c>
    </row>
    <row r="797" spans="1:45" hidden="1" outlineLevel="2" collapsed="1" x14ac:dyDescent="0.25">
      <c r="F797" s="186">
        <f>SUBTOTAL(9,F767:F796)</f>
        <v>20911833.52</v>
      </c>
      <c r="AS797" s="187" t="s">
        <v>1691</v>
      </c>
    </row>
    <row r="798" spans="1:45" hidden="1" outlineLevel="3" x14ac:dyDescent="0.25">
      <c r="A798" s="185">
        <v>1</v>
      </c>
      <c r="B798" s="185">
        <v>5300001287</v>
      </c>
      <c r="C798" s="185" t="s">
        <v>1491</v>
      </c>
      <c r="D798" s="185" t="s">
        <v>1690</v>
      </c>
      <c r="E798" s="185">
        <v>245271.77</v>
      </c>
      <c r="F798" s="186">
        <v>225157.84</v>
      </c>
      <c r="G798" s="185">
        <v>1983.77</v>
      </c>
      <c r="H798" s="185">
        <v>0</v>
      </c>
      <c r="I798" s="185">
        <v>0</v>
      </c>
      <c r="J798" s="185">
        <v>61919</v>
      </c>
      <c r="K798" s="185">
        <v>0</v>
      </c>
      <c r="L798" s="185">
        <v>0</v>
      </c>
      <c r="M798" s="185">
        <v>7.7499999999999999E-2</v>
      </c>
      <c r="N798" s="185">
        <v>100</v>
      </c>
      <c r="O798" s="185">
        <v>2.5000000000000001E-2</v>
      </c>
      <c r="P798" s="185" t="s">
        <v>1514</v>
      </c>
      <c r="Q798" s="185">
        <v>0.06</v>
      </c>
      <c r="R798" s="185">
        <v>0</v>
      </c>
      <c r="S798" s="185">
        <v>0</v>
      </c>
      <c r="U798" s="185">
        <v>0</v>
      </c>
      <c r="V798" s="185">
        <v>0</v>
      </c>
      <c r="W798" s="185">
        <v>0</v>
      </c>
      <c r="Y798" s="185">
        <v>5.2499999999999998E-2</v>
      </c>
      <c r="Z798" s="185">
        <v>12</v>
      </c>
      <c r="AA798" s="185" t="s">
        <v>1483</v>
      </c>
      <c r="AB798" s="185">
        <v>0</v>
      </c>
      <c r="AC798" s="185">
        <v>1</v>
      </c>
      <c r="AD798" s="185">
        <v>0</v>
      </c>
      <c r="AF798" s="185" t="s">
        <v>1485</v>
      </c>
      <c r="AG798" s="185">
        <v>42</v>
      </c>
      <c r="AH798" s="185">
        <v>0</v>
      </c>
      <c r="AI798" s="185" t="s">
        <v>1616</v>
      </c>
      <c r="AJ798" s="185">
        <v>512</v>
      </c>
      <c r="AK798" s="185">
        <v>25</v>
      </c>
      <c r="AL798" s="185" t="s">
        <v>1485</v>
      </c>
      <c r="AM798" s="185">
        <v>0</v>
      </c>
      <c r="AN798" s="185">
        <v>0</v>
      </c>
      <c r="AO798" s="185">
        <v>2</v>
      </c>
      <c r="AP798" s="185">
        <v>1</v>
      </c>
      <c r="AQ798" s="185" t="str">
        <f>IF(Q798&gt;0,"F"," ")</f>
        <v>F</v>
      </c>
      <c r="AR798" s="185" t="str">
        <f>IF(R798&gt;0,"C"," ")</f>
        <v xml:space="preserve"> </v>
      </c>
      <c r="AS798" s="185" t="str">
        <f>CONCATENATE(AG798," ",D798," ",N798," ",S798,T798," ",AF798,AP798," ",AQ798,AR798)</f>
        <v xml:space="preserve">42 M5 100 0 N1 F </v>
      </c>
    </row>
    <row r="799" spans="1:45" hidden="1" outlineLevel="3" x14ac:dyDescent="0.25">
      <c r="A799" s="185">
        <v>1</v>
      </c>
      <c r="B799" s="185">
        <v>5300002524</v>
      </c>
      <c r="C799" s="185" t="s">
        <v>1491</v>
      </c>
      <c r="D799" s="185" t="s">
        <v>1690</v>
      </c>
      <c r="E799" s="185">
        <v>70000</v>
      </c>
      <c r="F799" s="186">
        <v>69521.679999999993</v>
      </c>
      <c r="G799" s="185">
        <v>110</v>
      </c>
      <c r="H799" s="185">
        <v>0</v>
      </c>
      <c r="I799" s="185">
        <v>0</v>
      </c>
      <c r="J799" s="185">
        <v>63019</v>
      </c>
      <c r="K799" s="185">
        <v>0</v>
      </c>
      <c r="L799" s="185">
        <v>0</v>
      </c>
      <c r="M799" s="185">
        <v>6.25E-2</v>
      </c>
      <c r="N799" s="185">
        <v>100</v>
      </c>
      <c r="O799" s="185">
        <v>0.01</v>
      </c>
      <c r="P799" s="185" t="s">
        <v>1514</v>
      </c>
      <c r="Q799" s="185">
        <v>4.4999999999999998E-2</v>
      </c>
      <c r="R799" s="185">
        <v>0</v>
      </c>
      <c r="S799" s="185">
        <v>0</v>
      </c>
      <c r="U799" s="185">
        <v>0</v>
      </c>
      <c r="V799" s="185">
        <v>0</v>
      </c>
      <c r="W799" s="185">
        <v>0</v>
      </c>
      <c r="Y799" s="185">
        <v>5.2499999999999998E-2</v>
      </c>
      <c r="Z799" s="185">
        <v>12</v>
      </c>
      <c r="AA799" s="185" t="s">
        <v>1483</v>
      </c>
      <c r="AB799" s="185">
        <v>0</v>
      </c>
      <c r="AC799" s="185">
        <v>1</v>
      </c>
      <c r="AD799" s="185">
        <v>2</v>
      </c>
      <c r="AF799" s="185" t="s">
        <v>1485</v>
      </c>
      <c r="AG799" s="185">
        <v>42</v>
      </c>
      <c r="AH799" s="185">
        <v>0</v>
      </c>
      <c r="AI799" s="185" t="s">
        <v>1616</v>
      </c>
      <c r="AJ799" s="185">
        <v>512</v>
      </c>
      <c r="AK799" s="185">
        <v>27</v>
      </c>
      <c r="AL799" s="185" t="s">
        <v>1485</v>
      </c>
      <c r="AM799" s="185">
        <v>0</v>
      </c>
      <c r="AN799" s="185">
        <v>0</v>
      </c>
      <c r="AO799" s="185">
        <v>2</v>
      </c>
      <c r="AP799" s="185">
        <v>1</v>
      </c>
      <c r="AQ799" s="185" t="str">
        <f>IF(Q799&gt;0,"F"," ")</f>
        <v>F</v>
      </c>
      <c r="AR799" s="185" t="str">
        <f>IF(R799&gt;0,"C"," ")</f>
        <v xml:space="preserve"> </v>
      </c>
      <c r="AS799" s="185" t="str">
        <f>CONCATENATE(AG799," ",D799," ",N799," ",S799,T799," ",AF799,AP799," ",AQ799,AR799)</f>
        <v xml:space="preserve">42 M5 100 0 N1 F </v>
      </c>
    </row>
    <row r="800" spans="1:45" hidden="1" outlineLevel="2" collapsed="1" x14ac:dyDescent="0.25">
      <c r="F800" s="186">
        <f>SUBTOTAL(9,F798:F799)</f>
        <v>294679.52</v>
      </c>
      <c r="AS800" s="187" t="s">
        <v>1692</v>
      </c>
    </row>
    <row r="801" spans="1:45" outlineLevel="1" collapsed="1" x14ac:dyDescent="0.25">
      <c r="F801" s="186">
        <f>SUBTOTAL(9,F767:F799)</f>
        <v>21206513.039999999</v>
      </c>
      <c r="AG801" s="187" t="s">
        <v>1693</v>
      </c>
      <c r="AH801" s="185" t="s">
        <v>1694</v>
      </c>
    </row>
    <row r="802" spans="1:45" hidden="1" outlineLevel="3" x14ac:dyDescent="0.25">
      <c r="A802" s="185">
        <v>1</v>
      </c>
      <c r="B802" s="185">
        <v>5400003877</v>
      </c>
      <c r="C802" s="185" t="s">
        <v>1508</v>
      </c>
      <c r="D802" s="185" t="s">
        <v>1695</v>
      </c>
      <c r="E802" s="185">
        <v>1500000</v>
      </c>
      <c r="F802" s="186">
        <v>999397.3</v>
      </c>
      <c r="G802" s="185">
        <v>0</v>
      </c>
      <c r="H802" s="185">
        <v>0</v>
      </c>
      <c r="I802" s="185">
        <v>0</v>
      </c>
      <c r="J802" s="185">
        <v>62419</v>
      </c>
      <c r="K802" s="185">
        <v>0</v>
      </c>
      <c r="L802" s="185">
        <v>0</v>
      </c>
      <c r="M802" s="185">
        <v>6.25E-2</v>
      </c>
      <c r="N802" s="185">
        <v>100</v>
      </c>
      <c r="O802" s="185">
        <v>0.01</v>
      </c>
      <c r="P802" s="185" t="s">
        <v>1514</v>
      </c>
      <c r="Q802" s="185">
        <v>0.05</v>
      </c>
      <c r="R802" s="185">
        <v>0</v>
      </c>
      <c r="S802" s="185">
        <v>0</v>
      </c>
      <c r="U802" s="185">
        <v>0</v>
      </c>
      <c r="V802" s="185">
        <v>0</v>
      </c>
      <c r="W802" s="185">
        <v>0</v>
      </c>
      <c r="Y802" s="185">
        <v>5.2499999999999998E-2</v>
      </c>
      <c r="Z802" s="185">
        <v>12</v>
      </c>
      <c r="AA802" s="185" t="s">
        <v>1483</v>
      </c>
      <c r="AB802" s="185">
        <v>0</v>
      </c>
      <c r="AC802" s="185">
        <v>1</v>
      </c>
      <c r="AD802" s="185">
        <v>2</v>
      </c>
      <c r="AF802" s="185" t="s">
        <v>1485</v>
      </c>
      <c r="AG802" s="185">
        <v>43</v>
      </c>
      <c r="AH802" s="185">
        <v>0</v>
      </c>
      <c r="AI802" s="191">
        <v>10</v>
      </c>
      <c r="AJ802" s="185">
        <v>514</v>
      </c>
      <c r="AK802" s="185">
        <v>26</v>
      </c>
      <c r="AL802" s="185" t="s">
        <v>1485</v>
      </c>
      <c r="AM802" s="185">
        <v>0</v>
      </c>
      <c r="AN802" s="185">
        <v>0</v>
      </c>
      <c r="AO802" s="185">
        <v>2</v>
      </c>
      <c r="AP802" s="185">
        <v>1</v>
      </c>
      <c r="AQ802" s="185" t="str">
        <f>IF(Q802&gt;0,"F"," ")</f>
        <v>F</v>
      </c>
      <c r="AR802" s="185" t="str">
        <f>IF(R802&gt;0,"C"," ")</f>
        <v xml:space="preserve"> </v>
      </c>
      <c r="AS802" s="185" t="str">
        <f>CONCATENATE(AG802," ",D802," ",N802," ",S802,T802," ",AF802,AP802," ",AQ802,AR802)</f>
        <v xml:space="preserve">43 C7 100 0 N1 F </v>
      </c>
    </row>
    <row r="803" spans="1:45" hidden="1" outlineLevel="3" x14ac:dyDescent="0.25">
      <c r="A803" s="185">
        <v>1</v>
      </c>
      <c r="B803" s="185">
        <v>5400005233</v>
      </c>
      <c r="C803" s="185" t="s">
        <v>1556</v>
      </c>
      <c r="D803" s="185" t="s">
        <v>1695</v>
      </c>
      <c r="E803" s="185">
        <v>300000</v>
      </c>
      <c r="F803" s="186">
        <v>31994.44</v>
      </c>
      <c r="G803" s="185">
        <v>0</v>
      </c>
      <c r="H803" s="185">
        <v>0</v>
      </c>
      <c r="I803" s="185">
        <v>0</v>
      </c>
      <c r="J803" s="185">
        <v>10119</v>
      </c>
      <c r="K803" s="185">
        <v>0</v>
      </c>
      <c r="L803" s="185">
        <v>0</v>
      </c>
      <c r="M803" s="185">
        <v>6.25E-2</v>
      </c>
      <c r="N803" s="185">
        <v>100</v>
      </c>
      <c r="O803" s="185">
        <v>0.01</v>
      </c>
      <c r="P803" s="185" t="s">
        <v>1514</v>
      </c>
      <c r="Q803" s="185">
        <v>0.05</v>
      </c>
      <c r="R803" s="185">
        <v>0</v>
      </c>
      <c r="S803" s="185">
        <v>0</v>
      </c>
      <c r="U803" s="185">
        <v>0</v>
      </c>
      <c r="V803" s="185">
        <v>0</v>
      </c>
      <c r="W803" s="185">
        <v>0</v>
      </c>
      <c r="Y803" s="185">
        <v>5.2499999999999998E-2</v>
      </c>
      <c r="Z803" s="185">
        <v>12</v>
      </c>
      <c r="AA803" s="185" t="s">
        <v>1483</v>
      </c>
      <c r="AB803" s="185">
        <v>0</v>
      </c>
      <c r="AC803" s="185">
        <v>1</v>
      </c>
      <c r="AD803" s="185">
        <v>2</v>
      </c>
      <c r="AF803" s="185" t="s">
        <v>1485</v>
      </c>
      <c r="AG803" s="185">
        <v>43</v>
      </c>
      <c r="AH803" s="185">
        <v>0</v>
      </c>
      <c r="AI803" s="191">
        <v>10</v>
      </c>
      <c r="AJ803" s="185">
        <v>518</v>
      </c>
      <c r="AK803" s="185">
        <v>26</v>
      </c>
      <c r="AL803" s="185" t="s">
        <v>1485</v>
      </c>
      <c r="AM803" s="185">
        <v>0</v>
      </c>
      <c r="AN803" s="185">
        <v>0</v>
      </c>
      <c r="AO803" s="185">
        <v>2</v>
      </c>
      <c r="AP803" s="185">
        <v>1</v>
      </c>
      <c r="AQ803" s="185" t="str">
        <f>IF(Q803&gt;0,"F"," ")</f>
        <v>F</v>
      </c>
      <c r="AR803" s="185" t="str">
        <f>IF(R803&gt;0,"C"," ")</f>
        <v xml:space="preserve"> </v>
      </c>
      <c r="AS803" s="185" t="str">
        <f>CONCATENATE(AG803," ",D803," ",N803," ",S803,T803," ",AF803,AP803," ",AQ803,AR803)</f>
        <v xml:space="preserve">43 C7 100 0 N1 F </v>
      </c>
    </row>
    <row r="804" spans="1:45" hidden="1" outlineLevel="3" x14ac:dyDescent="0.25">
      <c r="A804" s="185">
        <v>1</v>
      </c>
      <c r="B804" s="185">
        <v>5400005365</v>
      </c>
      <c r="C804" s="185" t="s">
        <v>1509</v>
      </c>
      <c r="D804" s="185" t="s">
        <v>1695</v>
      </c>
      <c r="E804" s="185">
        <v>350000</v>
      </c>
      <c r="F804" s="186">
        <v>152500</v>
      </c>
      <c r="G804" s="185">
        <v>0</v>
      </c>
      <c r="H804" s="185">
        <v>0</v>
      </c>
      <c r="I804" s="185">
        <v>0</v>
      </c>
      <c r="J804" s="185">
        <v>50219</v>
      </c>
      <c r="K804" s="185">
        <v>0</v>
      </c>
      <c r="L804" s="185">
        <v>0</v>
      </c>
      <c r="M804" s="185">
        <v>6.25E-2</v>
      </c>
      <c r="N804" s="185">
        <v>100</v>
      </c>
      <c r="O804" s="185">
        <v>0.01</v>
      </c>
      <c r="P804" s="185" t="s">
        <v>1514</v>
      </c>
      <c r="Q804" s="185">
        <v>5.7500000000000002E-2</v>
      </c>
      <c r="R804" s="185">
        <v>0</v>
      </c>
      <c r="S804" s="185">
        <v>0</v>
      </c>
      <c r="U804" s="185">
        <v>0</v>
      </c>
      <c r="V804" s="185">
        <v>0</v>
      </c>
      <c r="W804" s="185">
        <v>0</v>
      </c>
      <c r="Y804" s="185">
        <v>5.2499999999999998E-2</v>
      </c>
      <c r="Z804" s="185">
        <v>12</v>
      </c>
      <c r="AA804" s="185" t="s">
        <v>1483</v>
      </c>
      <c r="AB804" s="185">
        <v>0</v>
      </c>
      <c r="AC804" s="185">
        <v>1</v>
      </c>
      <c r="AD804" s="185">
        <v>2</v>
      </c>
      <c r="AF804" s="185" t="s">
        <v>1485</v>
      </c>
      <c r="AG804" s="185">
        <v>43</v>
      </c>
      <c r="AH804" s="185">
        <v>0</v>
      </c>
      <c r="AI804" s="191">
        <v>10</v>
      </c>
      <c r="AJ804" s="185">
        <v>518</v>
      </c>
      <c r="AK804" s="185">
        <v>26</v>
      </c>
      <c r="AL804" s="185" t="s">
        <v>1485</v>
      </c>
      <c r="AM804" s="185">
        <v>0</v>
      </c>
      <c r="AN804" s="185">
        <v>0</v>
      </c>
      <c r="AO804" s="185">
        <v>2</v>
      </c>
      <c r="AP804" s="185">
        <v>1</v>
      </c>
      <c r="AQ804" s="185" t="str">
        <f>IF(Q804&gt;0,"F"," ")</f>
        <v>F</v>
      </c>
      <c r="AR804" s="185" t="str">
        <f>IF(R804&gt;0,"C"," ")</f>
        <v xml:space="preserve"> </v>
      </c>
      <c r="AS804" s="185" t="str">
        <f>CONCATENATE(AG804," ",D804," ",N804," ",S804,T804," ",AF804,AP804," ",AQ804,AR804)</f>
        <v xml:space="preserve">43 C7 100 0 N1 F </v>
      </c>
    </row>
    <row r="805" spans="1:45" hidden="1" outlineLevel="3" x14ac:dyDescent="0.25">
      <c r="A805" s="185">
        <v>1</v>
      </c>
      <c r="B805" s="185">
        <v>5400007279</v>
      </c>
      <c r="C805" s="185" t="s">
        <v>1563</v>
      </c>
      <c r="D805" s="185" t="s">
        <v>1695</v>
      </c>
      <c r="E805" s="185">
        <v>7000000</v>
      </c>
      <c r="F805" s="186">
        <v>6290000</v>
      </c>
      <c r="G805" s="185">
        <v>0</v>
      </c>
      <c r="H805" s="185">
        <v>0</v>
      </c>
      <c r="I805" s="185">
        <v>0</v>
      </c>
      <c r="J805" s="185">
        <v>60119</v>
      </c>
      <c r="K805" s="185">
        <v>0</v>
      </c>
      <c r="L805" s="185">
        <v>0</v>
      </c>
      <c r="M805" s="185">
        <v>0.06</v>
      </c>
      <c r="N805" s="185">
        <v>100</v>
      </c>
      <c r="O805" s="185">
        <v>7.4999999999999997E-3</v>
      </c>
      <c r="P805" s="185" t="s">
        <v>1514</v>
      </c>
      <c r="Q805" s="185">
        <v>4.2500000000000003E-2</v>
      </c>
      <c r="R805" s="185">
        <v>0</v>
      </c>
      <c r="S805" s="185">
        <v>0</v>
      </c>
      <c r="U805" s="185">
        <v>0</v>
      </c>
      <c r="V805" s="185">
        <v>0</v>
      </c>
      <c r="W805" s="185">
        <v>0</v>
      </c>
      <c r="Y805" s="185">
        <v>5.2499999999999998E-2</v>
      </c>
      <c r="Z805" s="185">
        <v>24</v>
      </c>
      <c r="AA805" s="185" t="s">
        <v>1483</v>
      </c>
      <c r="AB805" s="185">
        <v>0</v>
      </c>
      <c r="AC805" s="185">
        <v>1</v>
      </c>
      <c r="AD805" s="185">
        <v>2</v>
      </c>
      <c r="AF805" s="185" t="s">
        <v>1485</v>
      </c>
      <c r="AG805" s="185">
        <v>43</v>
      </c>
      <c r="AH805" s="185">
        <v>0</v>
      </c>
      <c r="AI805" s="191">
        <v>10</v>
      </c>
      <c r="AJ805" s="185">
        <v>518</v>
      </c>
      <c r="AK805" s="185">
        <v>11</v>
      </c>
      <c r="AL805" s="185" t="s">
        <v>1485</v>
      </c>
      <c r="AM805" s="185">
        <v>0</v>
      </c>
      <c r="AN805" s="185">
        <v>0</v>
      </c>
      <c r="AO805" s="185">
        <v>2</v>
      </c>
      <c r="AP805" s="185">
        <v>1</v>
      </c>
      <c r="AQ805" s="185" t="str">
        <f>IF(Q805&gt;0,"F"," ")</f>
        <v>F</v>
      </c>
      <c r="AR805" s="185" t="str">
        <f>IF(R805&gt;0,"C"," ")</f>
        <v xml:space="preserve"> </v>
      </c>
      <c r="AS805" s="185" t="str">
        <f>CONCATENATE(AG805," ",D805," ",N805," ",S805,T805," ",AF805,AP805," ",AQ805,AR805)</f>
        <v xml:space="preserve">43 C7 100 0 N1 F </v>
      </c>
    </row>
    <row r="806" spans="1:45" hidden="1" outlineLevel="3" x14ac:dyDescent="0.25">
      <c r="A806" s="185">
        <v>1</v>
      </c>
      <c r="B806" s="185">
        <v>5400010997</v>
      </c>
      <c r="C806" s="185" t="s">
        <v>1495</v>
      </c>
      <c r="D806" s="185" t="s">
        <v>1695</v>
      </c>
      <c r="E806" s="185">
        <v>500000</v>
      </c>
      <c r="F806" s="186">
        <v>7906.26</v>
      </c>
      <c r="G806" s="185">
        <v>0</v>
      </c>
      <c r="H806" s="185">
        <v>0</v>
      </c>
      <c r="I806" s="185">
        <v>0</v>
      </c>
      <c r="J806" s="185">
        <v>73019</v>
      </c>
      <c r="K806" s="185">
        <v>0</v>
      </c>
      <c r="L806" s="185">
        <v>0</v>
      </c>
      <c r="M806" s="185">
        <v>6.25E-2</v>
      </c>
      <c r="N806" s="185">
        <v>100</v>
      </c>
      <c r="O806" s="185">
        <v>0.01</v>
      </c>
      <c r="P806" s="185" t="s">
        <v>1514</v>
      </c>
      <c r="Q806" s="185">
        <v>5.7500000000000002E-2</v>
      </c>
      <c r="R806" s="185">
        <v>0</v>
      </c>
      <c r="S806" s="185">
        <v>0</v>
      </c>
      <c r="U806" s="185">
        <v>0</v>
      </c>
      <c r="V806" s="185">
        <v>0</v>
      </c>
      <c r="W806" s="185">
        <v>0</v>
      </c>
      <c r="Y806" s="185">
        <v>5.2499999999999998E-2</v>
      </c>
      <c r="Z806" s="185">
        <v>12</v>
      </c>
      <c r="AA806" s="185" t="s">
        <v>1483</v>
      </c>
      <c r="AB806" s="185">
        <v>0</v>
      </c>
      <c r="AC806" s="185">
        <v>1</v>
      </c>
      <c r="AD806" s="185">
        <v>2</v>
      </c>
      <c r="AF806" s="185" t="s">
        <v>1485</v>
      </c>
      <c r="AG806" s="185">
        <v>43</v>
      </c>
      <c r="AH806" s="185">
        <v>0</v>
      </c>
      <c r="AI806" s="191">
        <v>10</v>
      </c>
      <c r="AJ806" s="185">
        <v>515</v>
      </c>
      <c r="AK806" s="185">
        <v>11</v>
      </c>
      <c r="AL806" s="185" t="s">
        <v>1485</v>
      </c>
      <c r="AM806" s="185">
        <v>0</v>
      </c>
      <c r="AN806" s="185">
        <v>0</v>
      </c>
      <c r="AO806" s="185">
        <v>2</v>
      </c>
      <c r="AP806" s="185">
        <v>1</v>
      </c>
      <c r="AQ806" s="185" t="str">
        <f>IF(Q806&gt;0,"F"," ")</f>
        <v>F</v>
      </c>
      <c r="AR806" s="185" t="str">
        <f>IF(R806&gt;0,"C"," ")</f>
        <v xml:space="preserve"> </v>
      </c>
      <c r="AS806" s="185" t="str">
        <f>CONCATENATE(AG806," ",D806," ",N806," ",S806,T806," ",AF806,AP806," ",AQ806,AR806)</f>
        <v xml:space="preserve">43 C7 100 0 N1 F </v>
      </c>
    </row>
    <row r="807" spans="1:45" hidden="1" outlineLevel="2" collapsed="1" x14ac:dyDescent="0.25">
      <c r="F807" s="186">
        <f>SUBTOTAL(9,F802:F806)</f>
        <v>7481798</v>
      </c>
      <c r="AI807" s="191"/>
      <c r="AS807" s="187" t="s">
        <v>1696</v>
      </c>
    </row>
    <row r="808" spans="1:45" outlineLevel="1" collapsed="1" x14ac:dyDescent="0.25">
      <c r="F808" s="186">
        <f>SUBTOTAL(9,F802:F806)</f>
        <v>7481798</v>
      </c>
      <c r="AG808" s="187" t="s">
        <v>1697</v>
      </c>
      <c r="AH808" s="185" t="s">
        <v>1698</v>
      </c>
      <c r="AI808" s="191"/>
    </row>
    <row r="809" spans="1:45" hidden="1" outlineLevel="3" x14ac:dyDescent="0.25">
      <c r="A809" s="185">
        <v>1</v>
      </c>
      <c r="B809" s="185">
        <v>5400003788</v>
      </c>
      <c r="C809" s="185" t="s">
        <v>1565</v>
      </c>
      <c r="D809" s="185" t="s">
        <v>1699</v>
      </c>
      <c r="E809" s="185">
        <v>1000000</v>
      </c>
      <c r="F809" s="186">
        <v>999285.9</v>
      </c>
      <c r="G809" s="185">
        <v>0</v>
      </c>
      <c r="H809" s="185">
        <v>0</v>
      </c>
      <c r="I809" s="185">
        <v>0</v>
      </c>
      <c r="J809" s="185">
        <v>60119</v>
      </c>
      <c r="K809" s="185">
        <v>0</v>
      </c>
      <c r="L809" s="185">
        <v>0</v>
      </c>
      <c r="M809" s="185">
        <v>5.7500000000000002E-2</v>
      </c>
      <c r="N809" s="185">
        <v>100</v>
      </c>
      <c r="O809" s="185">
        <v>5.0000000000000001E-3</v>
      </c>
      <c r="P809" s="185" t="s">
        <v>1514</v>
      </c>
      <c r="Q809" s="185">
        <v>5.5E-2</v>
      </c>
      <c r="R809" s="185">
        <v>0</v>
      </c>
      <c r="S809" s="185">
        <v>0</v>
      </c>
      <c r="U809" s="185">
        <v>0</v>
      </c>
      <c r="V809" s="185">
        <v>0</v>
      </c>
      <c r="W809" s="185">
        <v>0</v>
      </c>
      <c r="Y809" s="185">
        <v>5.2499999999999998E-2</v>
      </c>
      <c r="Z809" s="185">
        <v>12</v>
      </c>
      <c r="AA809" s="185" t="s">
        <v>1483</v>
      </c>
      <c r="AB809" s="185">
        <v>0</v>
      </c>
      <c r="AC809" s="185">
        <v>1</v>
      </c>
      <c r="AD809" s="185">
        <v>2</v>
      </c>
      <c r="AF809" s="185" t="s">
        <v>1485</v>
      </c>
      <c r="AG809" s="185">
        <v>44</v>
      </c>
      <c r="AH809" s="185">
        <v>0</v>
      </c>
      <c r="AI809" s="191">
        <v>100</v>
      </c>
      <c r="AJ809" s="185">
        <v>516</v>
      </c>
      <c r="AK809" s="185">
        <v>15</v>
      </c>
      <c r="AL809" s="185" t="s">
        <v>1485</v>
      </c>
      <c r="AM809" s="185">
        <v>0</v>
      </c>
      <c r="AN809" s="185">
        <v>0</v>
      </c>
      <c r="AO809" s="185">
        <v>2</v>
      </c>
      <c r="AP809" s="185">
        <v>1</v>
      </c>
      <c r="AQ809" s="185" t="str">
        <f>IF(Q809&gt;0,"F"," ")</f>
        <v>F</v>
      </c>
      <c r="AR809" s="185" t="str">
        <f>IF(R809&gt;0,"C"," ")</f>
        <v xml:space="preserve"> </v>
      </c>
      <c r="AS809" s="185" t="str">
        <f>CONCATENATE(AG809," ",D809," ",N809," ",S809,T809," ",AF809,AP809," ",AQ809,AR809)</f>
        <v xml:space="preserve">44 C8 100 0 N1 F </v>
      </c>
    </row>
    <row r="810" spans="1:45" hidden="1" outlineLevel="2" collapsed="1" x14ac:dyDescent="0.25">
      <c r="F810" s="186">
        <f>SUBTOTAL(9,F809:F809)</f>
        <v>999285.9</v>
      </c>
      <c r="AI810" s="191"/>
      <c r="AS810" s="187" t="s">
        <v>1700</v>
      </c>
    </row>
    <row r="811" spans="1:45" hidden="1" outlineLevel="3" x14ac:dyDescent="0.25">
      <c r="A811" s="185">
        <v>1</v>
      </c>
      <c r="B811" s="185">
        <v>5400010083</v>
      </c>
      <c r="C811" s="185" t="s">
        <v>1509</v>
      </c>
      <c r="D811" s="185" t="s">
        <v>1701</v>
      </c>
      <c r="E811" s="185">
        <v>200000</v>
      </c>
      <c r="F811" s="186">
        <v>125500</v>
      </c>
      <c r="G811" s="185">
        <v>0</v>
      </c>
      <c r="H811" s="185">
        <v>0</v>
      </c>
      <c r="I811" s="185">
        <v>0</v>
      </c>
      <c r="J811" s="185">
        <v>41019</v>
      </c>
      <c r="K811" s="185">
        <v>0</v>
      </c>
      <c r="L811" s="185">
        <v>0</v>
      </c>
      <c r="M811" s="185">
        <v>6.25E-2</v>
      </c>
      <c r="N811" s="185">
        <v>100</v>
      </c>
      <c r="O811" s="185">
        <v>0.01</v>
      </c>
      <c r="P811" s="185" t="s">
        <v>1514</v>
      </c>
      <c r="Q811" s="185">
        <v>5.2499999999999998E-2</v>
      </c>
      <c r="R811" s="185">
        <v>0</v>
      </c>
      <c r="S811" s="185">
        <v>0</v>
      </c>
      <c r="U811" s="185">
        <v>0</v>
      </c>
      <c r="V811" s="185">
        <v>0</v>
      </c>
      <c r="W811" s="185">
        <v>0</v>
      </c>
      <c r="Y811" s="185">
        <v>5.2499999999999998E-2</v>
      </c>
      <c r="Z811" s="185">
        <v>12</v>
      </c>
      <c r="AA811" s="185" t="s">
        <v>1483</v>
      </c>
      <c r="AB811" s="185">
        <v>0</v>
      </c>
      <c r="AC811" s="185">
        <v>1</v>
      </c>
      <c r="AD811" s="185">
        <v>2</v>
      </c>
      <c r="AF811" s="185" t="s">
        <v>1485</v>
      </c>
      <c r="AG811" s="185">
        <v>44</v>
      </c>
      <c r="AH811" s="185">
        <v>0</v>
      </c>
      <c r="AI811" s="191">
        <v>100</v>
      </c>
      <c r="AJ811" s="185">
        <v>515</v>
      </c>
      <c r="AK811" s="185">
        <v>28</v>
      </c>
      <c r="AL811" s="185" t="s">
        <v>1485</v>
      </c>
      <c r="AM811" s="185">
        <v>0</v>
      </c>
      <c r="AN811" s="185">
        <v>0</v>
      </c>
      <c r="AO811" s="185">
        <v>2</v>
      </c>
      <c r="AP811" s="185">
        <v>1</v>
      </c>
      <c r="AQ811" s="185" t="str">
        <f>IF(Q811&gt;0,"F"," ")</f>
        <v>F</v>
      </c>
      <c r="AR811" s="185" t="str">
        <f>IF(R811&gt;0,"C"," ")</f>
        <v xml:space="preserve"> </v>
      </c>
      <c r="AS811" s="185" t="str">
        <f>CONCATENATE(AG811," ",D811," ",N811," ",S811,T811," ",AF811,AP811," ",AQ811,AR811)</f>
        <v xml:space="preserve">44 R4 100 0 N1 F </v>
      </c>
    </row>
    <row r="812" spans="1:45" hidden="1" outlineLevel="3" x14ac:dyDescent="0.25">
      <c r="A812" s="185">
        <v>1</v>
      </c>
      <c r="B812" s="185">
        <v>5400010512</v>
      </c>
      <c r="C812" s="185" t="s">
        <v>1559</v>
      </c>
      <c r="D812" s="185" t="s">
        <v>1701</v>
      </c>
      <c r="E812" s="185">
        <v>500000</v>
      </c>
      <c r="F812" s="186">
        <v>500000</v>
      </c>
      <c r="G812" s="185">
        <v>0</v>
      </c>
      <c r="H812" s="185">
        <v>0</v>
      </c>
      <c r="I812" s="185">
        <v>0</v>
      </c>
      <c r="J812" s="185">
        <v>40219</v>
      </c>
      <c r="K812" s="185">
        <v>0</v>
      </c>
      <c r="L812" s="185">
        <v>0</v>
      </c>
      <c r="M812" s="185">
        <v>5.2499999999999998E-2</v>
      </c>
      <c r="N812" s="185">
        <v>100</v>
      </c>
      <c r="O812" s="185">
        <v>0</v>
      </c>
      <c r="Q812" s="185">
        <v>4.7500000000000001E-2</v>
      </c>
      <c r="R812" s="185">
        <v>0</v>
      </c>
      <c r="S812" s="185">
        <v>0</v>
      </c>
      <c r="U812" s="185">
        <v>0</v>
      </c>
      <c r="V812" s="185">
        <v>0</v>
      </c>
      <c r="W812" s="185">
        <v>0</v>
      </c>
      <c r="Y812" s="185">
        <v>5.2499999999999998E-2</v>
      </c>
      <c r="Z812" s="185">
        <v>11</v>
      </c>
      <c r="AA812" s="185" t="s">
        <v>1483</v>
      </c>
      <c r="AB812" s="185">
        <v>0</v>
      </c>
      <c r="AC812" s="185">
        <v>1</v>
      </c>
      <c r="AD812" s="185">
        <v>2</v>
      </c>
      <c r="AF812" s="185" t="s">
        <v>1485</v>
      </c>
      <c r="AG812" s="185">
        <v>44</v>
      </c>
      <c r="AH812" s="185">
        <v>0</v>
      </c>
      <c r="AI812" s="191">
        <v>100</v>
      </c>
      <c r="AJ812" s="185">
        <v>518</v>
      </c>
      <c r="AK812" s="185">
        <v>27</v>
      </c>
      <c r="AL812" s="185" t="s">
        <v>1485</v>
      </c>
      <c r="AM812" s="185">
        <v>0</v>
      </c>
      <c r="AN812" s="185">
        <v>0</v>
      </c>
      <c r="AO812" s="185">
        <v>2</v>
      </c>
      <c r="AP812" s="185">
        <v>1</v>
      </c>
      <c r="AQ812" s="185" t="str">
        <f>IF(Q812&gt;0,"F"," ")</f>
        <v>F</v>
      </c>
      <c r="AR812" s="185" t="str">
        <f>IF(R812&gt;0,"C"," ")</f>
        <v xml:space="preserve"> </v>
      </c>
      <c r="AS812" s="185" t="str">
        <f>CONCATENATE(AG812," ",D812," ",N812," ",S812,T812," ",AF812,AP812," ",AQ812,AR812)</f>
        <v xml:space="preserve">44 R4 100 0 N1 F </v>
      </c>
    </row>
    <row r="813" spans="1:45" hidden="1" outlineLevel="2" collapsed="1" x14ac:dyDescent="0.25">
      <c r="F813" s="186">
        <f>SUBTOTAL(9,F811:F812)</f>
        <v>625500</v>
      </c>
      <c r="AI813" s="191"/>
      <c r="AS813" s="187" t="s">
        <v>1702</v>
      </c>
    </row>
    <row r="814" spans="1:45" outlineLevel="1" collapsed="1" x14ac:dyDescent="0.25">
      <c r="F814" s="186">
        <f>SUBTOTAL(9,F809:F812)</f>
        <v>1624785.9</v>
      </c>
      <c r="AG814" s="187" t="s">
        <v>1703</v>
      </c>
      <c r="AH814" s="185" t="s">
        <v>1704</v>
      </c>
      <c r="AI814" s="191"/>
    </row>
    <row r="815" spans="1:45" hidden="1" outlineLevel="3" x14ac:dyDescent="0.25">
      <c r="A815" s="185">
        <v>1</v>
      </c>
      <c r="B815" s="185">
        <v>5400011055</v>
      </c>
      <c r="C815" s="185" t="s">
        <v>1636</v>
      </c>
      <c r="D815" s="185" t="s">
        <v>1705</v>
      </c>
      <c r="E815" s="185">
        <v>2500000</v>
      </c>
      <c r="F815" s="186">
        <v>2494230.54</v>
      </c>
      <c r="G815" s="185">
        <v>16727.09</v>
      </c>
      <c r="H815" s="185">
        <v>0</v>
      </c>
      <c r="I815" s="185">
        <v>0</v>
      </c>
      <c r="J815" s="185">
        <v>81623</v>
      </c>
      <c r="K815" s="185">
        <v>0</v>
      </c>
      <c r="L815" s="185">
        <v>0</v>
      </c>
      <c r="M815" s="185">
        <v>5.0900000000000001E-2</v>
      </c>
      <c r="N815" s="185">
        <v>0</v>
      </c>
      <c r="O815" s="185">
        <v>0</v>
      </c>
      <c r="Q815" s="185">
        <v>0</v>
      </c>
      <c r="R815" s="185">
        <v>0</v>
      </c>
      <c r="S815" s="185">
        <v>0</v>
      </c>
      <c r="U815" s="185">
        <v>0</v>
      </c>
      <c r="V815" s="185">
        <v>0</v>
      </c>
      <c r="W815" s="185">
        <v>0</v>
      </c>
      <c r="Y815" s="185">
        <v>0</v>
      </c>
      <c r="Z815" s="185">
        <v>60</v>
      </c>
      <c r="AA815" s="185" t="s">
        <v>1483</v>
      </c>
      <c r="AB815" s="185">
        <v>0</v>
      </c>
      <c r="AC815" s="185">
        <v>1</v>
      </c>
      <c r="AD815" s="185">
        <v>0</v>
      </c>
      <c r="AF815" s="185" t="s">
        <v>1485</v>
      </c>
      <c r="AG815" s="185">
        <v>46</v>
      </c>
      <c r="AH815" s="185">
        <v>0</v>
      </c>
      <c r="AI815" s="191">
        <v>10</v>
      </c>
      <c r="AJ815" s="185">
        <v>516</v>
      </c>
      <c r="AK815" s="185">
        <v>26</v>
      </c>
      <c r="AL815" s="185" t="s">
        <v>1485</v>
      </c>
      <c r="AM815" s="185">
        <v>0</v>
      </c>
      <c r="AN815" s="185">
        <v>0</v>
      </c>
      <c r="AO815" s="185">
        <v>2</v>
      </c>
      <c r="AP815" s="185">
        <v>1</v>
      </c>
      <c r="AQ815" s="185" t="str">
        <f>IF(Q815&gt;0,"F"," ")</f>
        <v xml:space="preserve"> </v>
      </c>
      <c r="AR815" s="185" t="str">
        <f>IF(R815&gt;0,"C"," ")</f>
        <v xml:space="preserve"> </v>
      </c>
      <c r="AS815" s="185" t="str">
        <f>CONCATENATE(AG815," ",D815," ",N815," ",S815,T815," ",AF815,AP815," ",AQ815,AR815)</f>
        <v xml:space="preserve">46 R2 0 0 N1   </v>
      </c>
    </row>
    <row r="816" spans="1:45" hidden="1" outlineLevel="2" collapsed="1" x14ac:dyDescent="0.25">
      <c r="F816" s="186">
        <f>SUBTOTAL(9,F815:F815)</f>
        <v>2494230.54</v>
      </c>
      <c r="AI816" s="191"/>
      <c r="AS816" s="187" t="s">
        <v>1706</v>
      </c>
    </row>
    <row r="817" spans="1:45" outlineLevel="1" collapsed="1" x14ac:dyDescent="0.25">
      <c r="F817" s="186">
        <f>SUBTOTAL(9,F815:F815)</f>
        <v>2494230.54</v>
      </c>
      <c r="AG817" s="187" t="s">
        <v>1707</v>
      </c>
      <c r="AH817" s="185" t="s">
        <v>1708</v>
      </c>
      <c r="AI817" s="191"/>
    </row>
    <row r="818" spans="1:45" hidden="1" outlineLevel="3" x14ac:dyDescent="0.25">
      <c r="A818" s="185">
        <v>1</v>
      </c>
      <c r="B818" s="185">
        <v>5100000031</v>
      </c>
      <c r="C818" s="185" t="s">
        <v>1491</v>
      </c>
      <c r="D818" s="185" t="s">
        <v>1709</v>
      </c>
      <c r="E818" s="185">
        <v>450000</v>
      </c>
      <c r="F818" s="186">
        <v>25000</v>
      </c>
      <c r="G818" s="185">
        <v>113.01</v>
      </c>
      <c r="H818" s="185">
        <v>0</v>
      </c>
      <c r="I818" s="185">
        <v>0</v>
      </c>
      <c r="J818" s="185">
        <v>110126</v>
      </c>
      <c r="K818" s="185">
        <v>0</v>
      </c>
      <c r="L818" s="185">
        <v>0</v>
      </c>
      <c r="M818" s="185">
        <v>5.2499999999999998E-2</v>
      </c>
      <c r="N818" s="185">
        <v>112</v>
      </c>
      <c r="O818" s="185">
        <v>0</v>
      </c>
      <c r="Q818" s="185">
        <v>0</v>
      </c>
      <c r="R818" s="185">
        <v>0.18</v>
      </c>
      <c r="S818" s="185">
        <v>0</v>
      </c>
      <c r="U818" s="185">
        <v>0</v>
      </c>
      <c r="V818" s="185">
        <v>0</v>
      </c>
      <c r="W818" s="185">
        <v>0</v>
      </c>
      <c r="Y818" s="185">
        <v>5.2499999999999998E-2</v>
      </c>
      <c r="Z818" s="185">
        <v>120</v>
      </c>
      <c r="AA818" s="185" t="s">
        <v>1483</v>
      </c>
      <c r="AB818" s="185">
        <v>0</v>
      </c>
      <c r="AC818" s="185">
        <v>0</v>
      </c>
      <c r="AD818" s="185">
        <v>6</v>
      </c>
      <c r="AF818" s="185" t="s">
        <v>1485</v>
      </c>
      <c r="AG818" s="185">
        <v>110</v>
      </c>
      <c r="AH818" s="185">
        <v>0</v>
      </c>
      <c r="AI818" s="185" t="s">
        <v>1670</v>
      </c>
      <c r="AJ818" s="185">
        <v>521</v>
      </c>
      <c r="AK818" s="185">
        <v>20</v>
      </c>
      <c r="AL818" s="185" t="s">
        <v>1485</v>
      </c>
      <c r="AM818" s="185">
        <v>0</v>
      </c>
      <c r="AN818" s="185">
        <v>0</v>
      </c>
      <c r="AO818" s="185">
        <v>0</v>
      </c>
      <c r="AP818" s="185">
        <v>1</v>
      </c>
      <c r="AQ818" s="185" t="str">
        <f>IF(Q818&gt;0,"F"," ")</f>
        <v xml:space="preserve"> </v>
      </c>
      <c r="AR818" s="185" t="str">
        <f>IF(R818&gt;0,"C"," ")</f>
        <v>C</v>
      </c>
      <c r="AS818" s="185" t="str">
        <f>CONCATENATE(AG818," ",D818," ",N818," ",S818,T818," ",AF818,AP818," ",AQ818,AR818)</f>
        <v>110 HE 112 0 N1  C</v>
      </c>
    </row>
    <row r="819" spans="1:45" hidden="1" outlineLevel="3" x14ac:dyDescent="0.25">
      <c r="A819" s="185">
        <v>1</v>
      </c>
      <c r="B819" s="185">
        <v>5100000244</v>
      </c>
      <c r="C819" s="185" t="s">
        <v>1491</v>
      </c>
      <c r="D819" s="185" t="s">
        <v>1709</v>
      </c>
      <c r="E819" s="185">
        <v>300000</v>
      </c>
      <c r="F819" s="186">
        <v>80298.559999999998</v>
      </c>
      <c r="G819" s="185">
        <v>0</v>
      </c>
      <c r="H819" s="185">
        <v>0</v>
      </c>
      <c r="I819" s="185">
        <v>0</v>
      </c>
      <c r="J819" s="185">
        <v>52527</v>
      </c>
      <c r="K819" s="185">
        <v>0</v>
      </c>
      <c r="L819" s="185">
        <v>0</v>
      </c>
      <c r="M819" s="185">
        <v>4.2500000000000003E-2</v>
      </c>
      <c r="N819" s="185">
        <v>112</v>
      </c>
      <c r="O819" s="185">
        <v>0.01</v>
      </c>
      <c r="P819" s="185" t="s">
        <v>1641</v>
      </c>
      <c r="Q819" s="185">
        <v>0</v>
      </c>
      <c r="R819" s="185">
        <v>0.18</v>
      </c>
      <c r="S819" s="185">
        <v>0</v>
      </c>
      <c r="U819" s="185">
        <v>0</v>
      </c>
      <c r="V819" s="185">
        <v>0</v>
      </c>
      <c r="W819" s="185">
        <v>0</v>
      </c>
      <c r="Y819" s="185">
        <v>5.2499999999999998E-2</v>
      </c>
      <c r="Z819" s="185">
        <v>120</v>
      </c>
      <c r="AA819" s="185" t="s">
        <v>1483</v>
      </c>
      <c r="AB819" s="185">
        <v>0</v>
      </c>
      <c r="AC819" s="185">
        <v>0</v>
      </c>
      <c r="AD819" s="185">
        <v>6</v>
      </c>
      <c r="AF819" s="185" t="s">
        <v>1485</v>
      </c>
      <c r="AG819" s="185">
        <v>110</v>
      </c>
      <c r="AH819" s="185">
        <v>0</v>
      </c>
      <c r="AI819" s="185" t="s">
        <v>1670</v>
      </c>
      <c r="AJ819" s="185">
        <v>521</v>
      </c>
      <c r="AK819" s="185">
        <v>36</v>
      </c>
      <c r="AL819" s="185" t="s">
        <v>1485</v>
      </c>
      <c r="AM819" s="185">
        <v>0</v>
      </c>
      <c r="AN819" s="185">
        <v>0</v>
      </c>
      <c r="AO819" s="185">
        <v>0</v>
      </c>
      <c r="AP819" s="185">
        <v>1</v>
      </c>
      <c r="AQ819" s="185" t="str">
        <f>IF(Q819&gt;0,"F"," ")</f>
        <v xml:space="preserve"> </v>
      </c>
      <c r="AR819" s="185" t="str">
        <f>IF(R819&gt;0,"C"," ")</f>
        <v>C</v>
      </c>
      <c r="AS819" s="185" t="str">
        <f>CONCATENATE(AG819," ",D819," ",N819," ",S819,T819," ",AF819,AP819," ",AQ819,AR819)</f>
        <v>110 HE 112 0 N1  C</v>
      </c>
    </row>
    <row r="820" spans="1:45" hidden="1" outlineLevel="2" collapsed="1" x14ac:dyDescent="0.25">
      <c r="F820" s="186">
        <f>SUBTOTAL(9,F818:F819)</f>
        <v>105298.56</v>
      </c>
      <c r="AS820" s="187" t="s">
        <v>1710</v>
      </c>
    </row>
    <row r="821" spans="1:45" hidden="1" outlineLevel="3" x14ac:dyDescent="0.25">
      <c r="A821" s="185">
        <v>1</v>
      </c>
      <c r="B821" s="185">
        <v>5100000104</v>
      </c>
      <c r="C821" s="185" t="s">
        <v>1491</v>
      </c>
      <c r="D821" s="185" t="s">
        <v>1709</v>
      </c>
      <c r="E821" s="185">
        <v>50000</v>
      </c>
      <c r="F821" s="186">
        <v>30000</v>
      </c>
      <c r="G821" s="185">
        <v>135.61000000000001</v>
      </c>
      <c r="H821" s="185">
        <v>0</v>
      </c>
      <c r="I821" s="185">
        <v>0</v>
      </c>
      <c r="J821" s="185">
        <v>20828</v>
      </c>
      <c r="K821" s="185">
        <v>0</v>
      </c>
      <c r="L821" s="185">
        <v>0</v>
      </c>
      <c r="M821" s="185">
        <v>5.2499999999999998E-2</v>
      </c>
      <c r="N821" s="185">
        <v>112</v>
      </c>
      <c r="O821" s="185">
        <v>0</v>
      </c>
      <c r="Q821" s="185">
        <v>4.4999999999999998E-2</v>
      </c>
      <c r="R821" s="185">
        <v>0.18</v>
      </c>
      <c r="S821" s="185">
        <v>0</v>
      </c>
      <c r="U821" s="185">
        <v>0</v>
      </c>
      <c r="V821" s="185">
        <v>0</v>
      </c>
      <c r="W821" s="185">
        <v>0</v>
      </c>
      <c r="Y821" s="185">
        <v>5.2499999999999998E-2</v>
      </c>
      <c r="Z821" s="185">
        <v>120</v>
      </c>
      <c r="AA821" s="185" t="s">
        <v>1483</v>
      </c>
      <c r="AB821" s="185">
        <v>0</v>
      </c>
      <c r="AC821" s="185">
        <v>0</v>
      </c>
      <c r="AD821" s="185">
        <v>6</v>
      </c>
      <c r="AF821" s="185" t="s">
        <v>1485</v>
      </c>
      <c r="AG821" s="185">
        <v>110</v>
      </c>
      <c r="AH821" s="185">
        <v>0</v>
      </c>
      <c r="AI821" s="185" t="s">
        <v>1670</v>
      </c>
      <c r="AJ821" s="185">
        <v>521</v>
      </c>
      <c r="AK821" s="185">
        <v>20</v>
      </c>
      <c r="AL821" s="185" t="s">
        <v>1485</v>
      </c>
      <c r="AM821" s="185">
        <v>0</v>
      </c>
      <c r="AN821" s="185">
        <v>0</v>
      </c>
      <c r="AO821" s="185">
        <v>0</v>
      </c>
      <c r="AP821" s="185">
        <v>1</v>
      </c>
      <c r="AQ821" s="185" t="str">
        <f t="shared" ref="AQ821:AQ868" si="51">IF(Q821&gt;0,"F"," ")</f>
        <v>F</v>
      </c>
      <c r="AR821" s="185" t="str">
        <f t="shared" ref="AR821:AR868" si="52">IF(R821&gt;0,"C"," ")</f>
        <v>C</v>
      </c>
      <c r="AS821" s="185" t="str">
        <f t="shared" ref="AS821:AS868" si="53">CONCATENATE(AG821," ",D821," ",N821," ",S821,T821," ",AF821,AP821," ",AQ821,AR821)</f>
        <v>110 HE 112 0 N1 FC</v>
      </c>
    </row>
    <row r="822" spans="1:45" hidden="1" outlineLevel="3" x14ac:dyDescent="0.25">
      <c r="A822" s="185">
        <v>1</v>
      </c>
      <c r="B822" s="185">
        <v>5100000279</v>
      </c>
      <c r="C822" s="185" t="s">
        <v>1491</v>
      </c>
      <c r="D822" s="185" t="s">
        <v>1709</v>
      </c>
      <c r="E822" s="185">
        <v>200000</v>
      </c>
      <c r="F822" s="186">
        <v>46500.23</v>
      </c>
      <c r="G822" s="185">
        <v>252.25</v>
      </c>
      <c r="H822" s="185">
        <v>0</v>
      </c>
      <c r="I822" s="185">
        <v>0</v>
      </c>
      <c r="J822" s="185">
        <v>72327</v>
      </c>
      <c r="K822" s="185">
        <v>0</v>
      </c>
      <c r="L822" s="185">
        <v>0</v>
      </c>
      <c r="M822" s="185">
        <v>6.25E-2</v>
      </c>
      <c r="N822" s="185">
        <v>112</v>
      </c>
      <c r="O822" s="185">
        <v>0.01</v>
      </c>
      <c r="P822" s="185" t="s">
        <v>1514</v>
      </c>
      <c r="Q822" s="185">
        <v>0.05</v>
      </c>
      <c r="R822" s="185">
        <v>0.18</v>
      </c>
      <c r="S822" s="185">
        <v>0</v>
      </c>
      <c r="U822" s="185">
        <v>0</v>
      </c>
      <c r="V822" s="185">
        <v>0</v>
      </c>
      <c r="W822" s="185">
        <v>0</v>
      </c>
      <c r="Y822" s="185">
        <v>5.2499999999999998E-2</v>
      </c>
      <c r="Z822" s="185">
        <v>120</v>
      </c>
      <c r="AA822" s="185" t="s">
        <v>1483</v>
      </c>
      <c r="AB822" s="185">
        <v>0</v>
      </c>
      <c r="AC822" s="185">
        <v>0</v>
      </c>
      <c r="AD822" s="185">
        <v>6</v>
      </c>
      <c r="AF822" s="185" t="s">
        <v>1485</v>
      </c>
      <c r="AG822" s="185">
        <v>110</v>
      </c>
      <c r="AH822" s="185">
        <v>0</v>
      </c>
      <c r="AI822" s="185" t="s">
        <v>1670</v>
      </c>
      <c r="AJ822" s="185">
        <v>521</v>
      </c>
      <c r="AK822" s="185">
        <v>36</v>
      </c>
      <c r="AL822" s="185" t="s">
        <v>1485</v>
      </c>
      <c r="AM822" s="185">
        <v>0</v>
      </c>
      <c r="AN822" s="185">
        <v>0</v>
      </c>
      <c r="AO822" s="185">
        <v>0</v>
      </c>
      <c r="AP822" s="185">
        <v>1</v>
      </c>
      <c r="AQ822" s="185" t="str">
        <f t="shared" si="51"/>
        <v>F</v>
      </c>
      <c r="AR822" s="185" t="str">
        <f t="shared" si="52"/>
        <v>C</v>
      </c>
      <c r="AS822" s="185" t="str">
        <f t="shared" si="53"/>
        <v>110 HE 112 0 N1 FC</v>
      </c>
    </row>
    <row r="823" spans="1:45" hidden="1" outlineLevel="3" x14ac:dyDescent="0.25">
      <c r="A823" s="185">
        <v>1</v>
      </c>
      <c r="B823" s="185">
        <v>5100000481</v>
      </c>
      <c r="C823" s="185" t="s">
        <v>1491</v>
      </c>
      <c r="D823" s="185" t="s">
        <v>1709</v>
      </c>
      <c r="E823" s="185">
        <v>18000</v>
      </c>
      <c r="F823" s="186">
        <v>12760.85</v>
      </c>
      <c r="G823" s="185">
        <v>75.12</v>
      </c>
      <c r="H823" s="185">
        <v>0</v>
      </c>
      <c r="I823" s="185">
        <v>0</v>
      </c>
      <c r="J823" s="185">
        <v>41521</v>
      </c>
      <c r="K823" s="185">
        <v>0</v>
      </c>
      <c r="L823" s="185">
        <v>0</v>
      </c>
      <c r="M823" s="185">
        <v>6.7500000000000004E-2</v>
      </c>
      <c r="N823" s="185">
        <v>112</v>
      </c>
      <c r="O823" s="185">
        <v>1.4999999999999999E-2</v>
      </c>
      <c r="P823" s="185" t="s">
        <v>1514</v>
      </c>
      <c r="Q823" s="185">
        <v>0.05</v>
      </c>
      <c r="R823" s="185">
        <v>0.18</v>
      </c>
      <c r="S823" s="185">
        <v>0</v>
      </c>
      <c r="U823" s="185">
        <v>0</v>
      </c>
      <c r="V823" s="185">
        <v>0</v>
      </c>
      <c r="W823" s="185">
        <v>0</v>
      </c>
      <c r="Y823" s="185">
        <v>5.2499999999999998E-2</v>
      </c>
      <c r="Z823" s="185">
        <v>36</v>
      </c>
      <c r="AA823" s="185" t="s">
        <v>1483</v>
      </c>
      <c r="AB823" s="185">
        <v>0</v>
      </c>
      <c r="AC823" s="185">
        <v>0</v>
      </c>
      <c r="AD823" s="185">
        <v>6</v>
      </c>
      <c r="AF823" s="185" t="s">
        <v>1485</v>
      </c>
      <c r="AG823" s="185">
        <v>110</v>
      </c>
      <c r="AH823" s="185">
        <v>0</v>
      </c>
      <c r="AI823" s="185" t="s">
        <v>1670</v>
      </c>
      <c r="AJ823" s="185">
        <v>521</v>
      </c>
      <c r="AK823" s="185">
        <v>36</v>
      </c>
      <c r="AL823" s="185" t="s">
        <v>1485</v>
      </c>
      <c r="AM823" s="185">
        <v>0</v>
      </c>
      <c r="AN823" s="185">
        <v>0</v>
      </c>
      <c r="AO823" s="185">
        <v>0</v>
      </c>
      <c r="AP823" s="185">
        <v>1</v>
      </c>
      <c r="AQ823" s="185" t="str">
        <f t="shared" si="51"/>
        <v>F</v>
      </c>
      <c r="AR823" s="185" t="str">
        <f t="shared" si="52"/>
        <v>C</v>
      </c>
      <c r="AS823" s="185" t="str">
        <f t="shared" si="53"/>
        <v>110 HE 112 0 N1 FC</v>
      </c>
    </row>
    <row r="824" spans="1:45" hidden="1" outlineLevel="3" x14ac:dyDescent="0.25">
      <c r="A824" s="185">
        <v>1</v>
      </c>
      <c r="B824" s="185">
        <v>5100000538</v>
      </c>
      <c r="C824" s="185" t="s">
        <v>1491</v>
      </c>
      <c r="D824" s="185" t="s">
        <v>1709</v>
      </c>
      <c r="E824" s="185">
        <v>98970.18</v>
      </c>
      <c r="F824" s="186">
        <v>98937.94</v>
      </c>
      <c r="G824" s="185">
        <v>629.41</v>
      </c>
      <c r="H824" s="185">
        <v>0</v>
      </c>
      <c r="I824" s="185">
        <v>0</v>
      </c>
      <c r="J824" s="185">
        <v>42519</v>
      </c>
      <c r="K824" s="185">
        <v>0</v>
      </c>
      <c r="L824" s="185">
        <v>0</v>
      </c>
      <c r="M824" s="185">
        <v>7.0000000000000007E-2</v>
      </c>
      <c r="N824" s="185">
        <v>112</v>
      </c>
      <c r="O824" s="185">
        <v>1.7500000000000002E-2</v>
      </c>
      <c r="P824" s="185" t="s">
        <v>1514</v>
      </c>
      <c r="Q824" s="185">
        <v>0.05</v>
      </c>
      <c r="R824" s="185">
        <v>0.18</v>
      </c>
      <c r="S824" s="185">
        <v>0</v>
      </c>
      <c r="U824" s="185">
        <v>0</v>
      </c>
      <c r="V824" s="185">
        <v>0</v>
      </c>
      <c r="W824" s="185">
        <v>0</v>
      </c>
      <c r="Y824" s="185">
        <v>5.2499999999999998E-2</v>
      </c>
      <c r="Z824" s="185">
        <v>12</v>
      </c>
      <c r="AA824" s="185" t="s">
        <v>1483</v>
      </c>
      <c r="AB824" s="185">
        <v>0</v>
      </c>
      <c r="AC824" s="185">
        <v>0</v>
      </c>
      <c r="AD824" s="185">
        <v>6</v>
      </c>
      <c r="AF824" s="185" t="s">
        <v>1485</v>
      </c>
      <c r="AG824" s="185">
        <v>110</v>
      </c>
      <c r="AH824" s="185">
        <v>0</v>
      </c>
      <c r="AI824" s="185" t="s">
        <v>1670</v>
      </c>
      <c r="AJ824" s="185">
        <v>521</v>
      </c>
      <c r="AK824" s="185">
        <v>36</v>
      </c>
      <c r="AL824" s="185" t="s">
        <v>1485</v>
      </c>
      <c r="AM824" s="185">
        <v>0</v>
      </c>
      <c r="AN824" s="185">
        <v>0</v>
      </c>
      <c r="AO824" s="185">
        <v>0</v>
      </c>
      <c r="AP824" s="185">
        <v>1</v>
      </c>
      <c r="AQ824" s="185" t="str">
        <f t="shared" si="51"/>
        <v>F</v>
      </c>
      <c r="AR824" s="185" t="str">
        <f t="shared" si="52"/>
        <v>C</v>
      </c>
      <c r="AS824" s="185" t="str">
        <f t="shared" si="53"/>
        <v>110 HE 112 0 N1 FC</v>
      </c>
    </row>
    <row r="825" spans="1:45" hidden="1" outlineLevel="3" x14ac:dyDescent="0.25">
      <c r="A825" s="185">
        <v>1</v>
      </c>
      <c r="B825" s="185">
        <v>5100000554</v>
      </c>
      <c r="C825" s="185" t="s">
        <v>1491</v>
      </c>
      <c r="D825" s="185" t="s">
        <v>1709</v>
      </c>
      <c r="E825" s="185">
        <v>35000</v>
      </c>
      <c r="F825" s="186">
        <v>34636.71</v>
      </c>
      <c r="G825" s="185">
        <v>193.95</v>
      </c>
      <c r="H825" s="185">
        <v>0</v>
      </c>
      <c r="I825" s="185">
        <v>0</v>
      </c>
      <c r="J825" s="185">
        <v>51323</v>
      </c>
      <c r="K825" s="185">
        <v>0</v>
      </c>
      <c r="L825" s="185">
        <v>0</v>
      </c>
      <c r="M825" s="185">
        <v>6.7500000000000004E-2</v>
      </c>
      <c r="N825" s="185">
        <v>112</v>
      </c>
      <c r="O825" s="185">
        <v>1.4999999999999999E-2</v>
      </c>
      <c r="P825" s="185" t="s">
        <v>1514</v>
      </c>
      <c r="Q825" s="185">
        <v>0.05</v>
      </c>
      <c r="R825" s="185">
        <v>0.18</v>
      </c>
      <c r="S825" s="185">
        <v>0</v>
      </c>
      <c r="U825" s="185">
        <v>0</v>
      </c>
      <c r="V825" s="185">
        <v>0</v>
      </c>
      <c r="W825" s="185">
        <v>0</v>
      </c>
      <c r="Y825" s="185">
        <v>5.2499999999999998E-2</v>
      </c>
      <c r="Z825" s="185">
        <v>120</v>
      </c>
      <c r="AA825" s="185" t="s">
        <v>1483</v>
      </c>
      <c r="AB825" s="185">
        <v>0</v>
      </c>
      <c r="AC825" s="185">
        <v>0</v>
      </c>
      <c r="AD825" s="185">
        <v>6</v>
      </c>
      <c r="AF825" s="185" t="s">
        <v>1485</v>
      </c>
      <c r="AG825" s="185">
        <v>110</v>
      </c>
      <c r="AH825" s="185">
        <v>0</v>
      </c>
      <c r="AI825" s="185" t="s">
        <v>1670</v>
      </c>
      <c r="AJ825" s="185">
        <v>521</v>
      </c>
      <c r="AK825" s="185">
        <v>36</v>
      </c>
      <c r="AL825" s="185" t="s">
        <v>1485</v>
      </c>
      <c r="AM825" s="185">
        <v>0</v>
      </c>
      <c r="AN825" s="185">
        <v>0</v>
      </c>
      <c r="AO825" s="185">
        <v>0</v>
      </c>
      <c r="AP825" s="185">
        <v>1</v>
      </c>
      <c r="AQ825" s="185" t="str">
        <f t="shared" si="51"/>
        <v>F</v>
      </c>
      <c r="AR825" s="185" t="str">
        <f t="shared" si="52"/>
        <v>C</v>
      </c>
      <c r="AS825" s="185" t="str">
        <f t="shared" si="53"/>
        <v>110 HE 112 0 N1 FC</v>
      </c>
    </row>
    <row r="826" spans="1:45" hidden="1" outlineLevel="3" x14ac:dyDescent="0.25">
      <c r="A826" s="185">
        <v>1</v>
      </c>
      <c r="B826" s="185">
        <v>5100000570</v>
      </c>
      <c r="C826" s="185" t="s">
        <v>1491</v>
      </c>
      <c r="D826" s="185" t="s">
        <v>1709</v>
      </c>
      <c r="E826" s="185">
        <v>50000</v>
      </c>
      <c r="F826" s="186">
        <v>13900</v>
      </c>
      <c r="G826" s="185">
        <v>75.400000000000006</v>
      </c>
      <c r="H826" s="185">
        <v>0</v>
      </c>
      <c r="I826" s="185">
        <v>0</v>
      </c>
      <c r="J826" s="185">
        <v>60323</v>
      </c>
      <c r="K826" s="185">
        <v>0</v>
      </c>
      <c r="L826" s="185">
        <v>0</v>
      </c>
      <c r="M826" s="185">
        <v>6.25E-2</v>
      </c>
      <c r="N826" s="185">
        <v>112</v>
      </c>
      <c r="O826" s="185">
        <v>0.01</v>
      </c>
      <c r="P826" s="185" t="s">
        <v>1514</v>
      </c>
      <c r="Q826" s="185">
        <v>0.05</v>
      </c>
      <c r="R826" s="185">
        <v>0.18</v>
      </c>
      <c r="S826" s="185">
        <v>0</v>
      </c>
      <c r="U826" s="185">
        <v>0</v>
      </c>
      <c r="V826" s="185">
        <v>0</v>
      </c>
      <c r="W826" s="185">
        <v>0</v>
      </c>
      <c r="Y826" s="185">
        <v>5.2499999999999998E-2</v>
      </c>
      <c r="Z826" s="185">
        <v>120</v>
      </c>
      <c r="AA826" s="185" t="s">
        <v>1483</v>
      </c>
      <c r="AB826" s="185">
        <v>0</v>
      </c>
      <c r="AC826" s="185">
        <v>0</v>
      </c>
      <c r="AD826" s="185">
        <v>6</v>
      </c>
      <c r="AF826" s="185" t="s">
        <v>1485</v>
      </c>
      <c r="AG826" s="185">
        <v>110</v>
      </c>
      <c r="AH826" s="185">
        <v>0</v>
      </c>
      <c r="AI826" s="185" t="s">
        <v>1670</v>
      </c>
      <c r="AJ826" s="185">
        <v>521</v>
      </c>
      <c r="AK826" s="185">
        <v>36</v>
      </c>
      <c r="AL826" s="185" t="s">
        <v>1485</v>
      </c>
      <c r="AM826" s="185">
        <v>0</v>
      </c>
      <c r="AN826" s="185">
        <v>0</v>
      </c>
      <c r="AO826" s="185">
        <v>0</v>
      </c>
      <c r="AP826" s="185">
        <v>1</v>
      </c>
      <c r="AQ826" s="185" t="str">
        <f t="shared" si="51"/>
        <v>F</v>
      </c>
      <c r="AR826" s="185" t="str">
        <f t="shared" si="52"/>
        <v>C</v>
      </c>
      <c r="AS826" s="185" t="str">
        <f t="shared" si="53"/>
        <v>110 HE 112 0 N1 FC</v>
      </c>
    </row>
    <row r="827" spans="1:45" hidden="1" outlineLevel="3" x14ac:dyDescent="0.25">
      <c r="A827" s="185">
        <v>1</v>
      </c>
      <c r="B827" s="185">
        <v>5100000589</v>
      </c>
      <c r="C827" s="185" t="s">
        <v>1491</v>
      </c>
      <c r="D827" s="185" t="s">
        <v>1709</v>
      </c>
      <c r="E827" s="185">
        <v>45000</v>
      </c>
      <c r="F827" s="186">
        <v>25098.51</v>
      </c>
      <c r="G827" s="185">
        <v>141.83000000000001</v>
      </c>
      <c r="H827" s="185">
        <v>0</v>
      </c>
      <c r="I827" s="185">
        <v>0</v>
      </c>
      <c r="J827" s="185">
        <v>60119</v>
      </c>
      <c r="K827" s="185">
        <v>0</v>
      </c>
      <c r="L827" s="185">
        <v>0</v>
      </c>
      <c r="M827" s="185">
        <v>6.5000000000000002E-2</v>
      </c>
      <c r="N827" s="185">
        <v>112</v>
      </c>
      <c r="O827" s="185">
        <v>1.2500000000000001E-2</v>
      </c>
      <c r="P827" s="185" t="s">
        <v>1514</v>
      </c>
      <c r="Q827" s="185">
        <v>0.05</v>
      </c>
      <c r="R827" s="185">
        <v>0.18</v>
      </c>
      <c r="S827" s="185">
        <v>0</v>
      </c>
      <c r="U827" s="185">
        <v>0</v>
      </c>
      <c r="V827" s="185">
        <v>0</v>
      </c>
      <c r="W827" s="185">
        <v>0</v>
      </c>
      <c r="Y827" s="185">
        <v>5.2499999999999998E-2</v>
      </c>
      <c r="Z827" s="185">
        <v>12</v>
      </c>
      <c r="AA827" s="185" t="s">
        <v>1483</v>
      </c>
      <c r="AB827" s="185">
        <v>0</v>
      </c>
      <c r="AC827" s="185">
        <v>0</v>
      </c>
      <c r="AD827" s="185">
        <v>6</v>
      </c>
      <c r="AF827" s="185" t="s">
        <v>1485</v>
      </c>
      <c r="AG827" s="185">
        <v>110</v>
      </c>
      <c r="AH827" s="185">
        <v>0</v>
      </c>
      <c r="AI827" s="185" t="s">
        <v>1670</v>
      </c>
      <c r="AJ827" s="185">
        <v>521</v>
      </c>
      <c r="AK827" s="185">
        <v>36</v>
      </c>
      <c r="AL827" s="185" t="s">
        <v>1485</v>
      </c>
      <c r="AM827" s="185">
        <v>0</v>
      </c>
      <c r="AN827" s="185">
        <v>0</v>
      </c>
      <c r="AO827" s="185">
        <v>0</v>
      </c>
      <c r="AP827" s="185">
        <v>1</v>
      </c>
      <c r="AQ827" s="185" t="str">
        <f t="shared" si="51"/>
        <v>F</v>
      </c>
      <c r="AR827" s="185" t="str">
        <f t="shared" si="52"/>
        <v>C</v>
      </c>
      <c r="AS827" s="185" t="str">
        <f t="shared" si="53"/>
        <v>110 HE 112 0 N1 FC</v>
      </c>
    </row>
    <row r="828" spans="1:45" hidden="1" outlineLevel="3" x14ac:dyDescent="0.25">
      <c r="A828" s="185">
        <v>1</v>
      </c>
      <c r="B828" s="185">
        <v>5100000600</v>
      </c>
      <c r="C828" s="185" t="s">
        <v>1491</v>
      </c>
      <c r="D828" s="185" t="s">
        <v>1709</v>
      </c>
      <c r="E828" s="185">
        <v>25000</v>
      </c>
      <c r="F828" s="186">
        <v>13.14</v>
      </c>
      <c r="G828" s="185">
        <v>0</v>
      </c>
      <c r="H828" s="185">
        <v>0</v>
      </c>
      <c r="I828" s="185">
        <v>0</v>
      </c>
      <c r="J828" s="185">
        <v>63028</v>
      </c>
      <c r="K828" s="185">
        <v>0</v>
      </c>
      <c r="L828" s="185">
        <v>0</v>
      </c>
      <c r="M828" s="185">
        <v>0.06</v>
      </c>
      <c r="N828" s="185">
        <v>112</v>
      </c>
      <c r="O828" s="185">
        <v>7.4999999999999997E-3</v>
      </c>
      <c r="P828" s="185" t="s">
        <v>1514</v>
      </c>
      <c r="Q828" s="185">
        <v>0.05</v>
      </c>
      <c r="R828" s="185">
        <v>0.18</v>
      </c>
      <c r="S828" s="185">
        <v>0</v>
      </c>
      <c r="U828" s="185">
        <v>0</v>
      </c>
      <c r="V828" s="185">
        <v>0</v>
      </c>
      <c r="W828" s="185">
        <v>0</v>
      </c>
      <c r="Y828" s="185">
        <v>5.2499999999999998E-2</v>
      </c>
      <c r="Z828" s="185">
        <v>120</v>
      </c>
      <c r="AA828" s="185" t="s">
        <v>1483</v>
      </c>
      <c r="AB828" s="185">
        <v>0</v>
      </c>
      <c r="AC828" s="185">
        <v>0</v>
      </c>
      <c r="AD828" s="185">
        <v>6</v>
      </c>
      <c r="AF828" s="185" t="s">
        <v>1485</v>
      </c>
      <c r="AG828" s="185">
        <v>110</v>
      </c>
      <c r="AH828" s="185">
        <v>0</v>
      </c>
      <c r="AI828" s="185" t="s">
        <v>1670</v>
      </c>
      <c r="AJ828" s="185">
        <v>521</v>
      </c>
      <c r="AK828" s="185">
        <v>36</v>
      </c>
      <c r="AL828" s="185" t="s">
        <v>1485</v>
      </c>
      <c r="AM828" s="185">
        <v>0</v>
      </c>
      <c r="AN828" s="185">
        <v>0</v>
      </c>
      <c r="AO828" s="185">
        <v>0</v>
      </c>
      <c r="AP828" s="185">
        <v>1</v>
      </c>
      <c r="AQ828" s="185" t="str">
        <f t="shared" si="51"/>
        <v>F</v>
      </c>
      <c r="AR828" s="185" t="str">
        <f t="shared" si="52"/>
        <v>C</v>
      </c>
      <c r="AS828" s="185" t="str">
        <f t="shared" si="53"/>
        <v>110 HE 112 0 N1 FC</v>
      </c>
    </row>
    <row r="829" spans="1:45" hidden="1" outlineLevel="3" x14ac:dyDescent="0.25">
      <c r="A829" s="185">
        <v>1</v>
      </c>
      <c r="B829" s="185">
        <v>5100000635</v>
      </c>
      <c r="C829" s="185" t="s">
        <v>1491</v>
      </c>
      <c r="D829" s="185" t="s">
        <v>1709</v>
      </c>
      <c r="E829" s="185">
        <v>403000</v>
      </c>
      <c r="F829" s="186">
        <v>50250</v>
      </c>
      <c r="G829" s="185">
        <v>249.88</v>
      </c>
      <c r="H829" s="185">
        <v>0</v>
      </c>
      <c r="I829" s="185">
        <v>0</v>
      </c>
      <c r="J829" s="185">
        <v>71123</v>
      </c>
      <c r="K829" s="185">
        <v>0</v>
      </c>
      <c r="L829" s="185">
        <v>0</v>
      </c>
      <c r="M829" s="185">
        <v>5.7500000000000002E-2</v>
      </c>
      <c r="N829" s="185">
        <v>112</v>
      </c>
      <c r="O829" s="185">
        <v>5.0000000000000001E-3</v>
      </c>
      <c r="P829" s="185" t="s">
        <v>1514</v>
      </c>
      <c r="Q829" s="185">
        <v>0.05</v>
      </c>
      <c r="R829" s="185">
        <v>0.18</v>
      </c>
      <c r="S829" s="185">
        <v>0</v>
      </c>
      <c r="U829" s="185">
        <v>0</v>
      </c>
      <c r="V829" s="185">
        <v>0</v>
      </c>
      <c r="W829" s="185">
        <v>0</v>
      </c>
      <c r="Y829" s="185">
        <v>5.2499999999999998E-2</v>
      </c>
      <c r="Z829" s="185">
        <v>120</v>
      </c>
      <c r="AA829" s="185" t="s">
        <v>1483</v>
      </c>
      <c r="AB829" s="185">
        <v>0</v>
      </c>
      <c r="AC829" s="185">
        <v>0</v>
      </c>
      <c r="AD829" s="185">
        <v>6</v>
      </c>
      <c r="AF829" s="185" t="s">
        <v>1485</v>
      </c>
      <c r="AG829" s="185">
        <v>110</v>
      </c>
      <c r="AH829" s="185">
        <v>0</v>
      </c>
      <c r="AI829" s="185" t="s">
        <v>1670</v>
      </c>
      <c r="AJ829" s="185">
        <v>521</v>
      </c>
      <c r="AK829" s="185">
        <v>36</v>
      </c>
      <c r="AL829" s="185" t="s">
        <v>1485</v>
      </c>
      <c r="AM829" s="185">
        <v>0</v>
      </c>
      <c r="AN829" s="185">
        <v>0</v>
      </c>
      <c r="AO829" s="185">
        <v>0</v>
      </c>
      <c r="AP829" s="185">
        <v>1</v>
      </c>
      <c r="AQ829" s="185" t="str">
        <f t="shared" si="51"/>
        <v>F</v>
      </c>
      <c r="AR829" s="185" t="str">
        <f t="shared" si="52"/>
        <v>C</v>
      </c>
      <c r="AS829" s="185" t="str">
        <f t="shared" si="53"/>
        <v>110 HE 112 0 N1 FC</v>
      </c>
    </row>
    <row r="830" spans="1:45" hidden="1" outlineLevel="3" x14ac:dyDescent="0.25">
      <c r="A830" s="185">
        <v>1</v>
      </c>
      <c r="B830" s="185">
        <v>5100000643</v>
      </c>
      <c r="C830" s="185" t="s">
        <v>1491</v>
      </c>
      <c r="D830" s="185" t="s">
        <v>1709</v>
      </c>
      <c r="E830" s="185">
        <v>366750</v>
      </c>
      <c r="F830" s="186">
        <v>250</v>
      </c>
      <c r="G830" s="185">
        <v>1.24</v>
      </c>
      <c r="H830" s="185">
        <v>0</v>
      </c>
      <c r="I830" s="185">
        <v>0</v>
      </c>
      <c r="J830" s="185">
        <v>70723</v>
      </c>
      <c r="K830" s="185">
        <v>0</v>
      </c>
      <c r="L830" s="185">
        <v>0</v>
      </c>
      <c r="M830" s="185">
        <v>5.7500000000000002E-2</v>
      </c>
      <c r="N830" s="185">
        <v>112</v>
      </c>
      <c r="O830" s="185">
        <v>5.0000000000000001E-3</v>
      </c>
      <c r="P830" s="185" t="s">
        <v>1514</v>
      </c>
      <c r="Q830" s="185">
        <v>0.05</v>
      </c>
      <c r="R830" s="185">
        <v>0.18</v>
      </c>
      <c r="S830" s="185">
        <v>0</v>
      </c>
      <c r="U830" s="185">
        <v>0</v>
      </c>
      <c r="V830" s="185">
        <v>0</v>
      </c>
      <c r="W830" s="185">
        <v>0</v>
      </c>
      <c r="Y830" s="185">
        <v>5.2499999999999998E-2</v>
      </c>
      <c r="Z830" s="185">
        <v>120</v>
      </c>
      <c r="AA830" s="185" t="s">
        <v>1483</v>
      </c>
      <c r="AB830" s="185">
        <v>0</v>
      </c>
      <c r="AC830" s="185">
        <v>0</v>
      </c>
      <c r="AD830" s="185">
        <v>6</v>
      </c>
      <c r="AF830" s="185" t="s">
        <v>1485</v>
      </c>
      <c r="AG830" s="185">
        <v>110</v>
      </c>
      <c r="AH830" s="185">
        <v>0</v>
      </c>
      <c r="AI830" s="185" t="s">
        <v>1670</v>
      </c>
      <c r="AJ830" s="185">
        <v>521</v>
      </c>
      <c r="AK830" s="185">
        <v>36</v>
      </c>
      <c r="AL830" s="185" t="s">
        <v>1485</v>
      </c>
      <c r="AM830" s="185">
        <v>0</v>
      </c>
      <c r="AN830" s="185">
        <v>0</v>
      </c>
      <c r="AO830" s="185">
        <v>0</v>
      </c>
      <c r="AP830" s="185">
        <v>1</v>
      </c>
      <c r="AQ830" s="185" t="str">
        <f t="shared" si="51"/>
        <v>F</v>
      </c>
      <c r="AR830" s="185" t="str">
        <f t="shared" si="52"/>
        <v>C</v>
      </c>
      <c r="AS830" s="185" t="str">
        <f t="shared" si="53"/>
        <v>110 HE 112 0 N1 FC</v>
      </c>
    </row>
    <row r="831" spans="1:45" hidden="1" outlineLevel="3" x14ac:dyDescent="0.25">
      <c r="A831" s="185">
        <v>1</v>
      </c>
      <c r="B831" s="185">
        <v>5100000694</v>
      </c>
      <c r="C831" s="185" t="s">
        <v>1491</v>
      </c>
      <c r="D831" s="185" t="s">
        <v>1709</v>
      </c>
      <c r="E831" s="185">
        <v>25000</v>
      </c>
      <c r="F831" s="186">
        <v>20244.47</v>
      </c>
      <c r="G831" s="185">
        <v>77.13</v>
      </c>
      <c r="H831" s="185">
        <v>0</v>
      </c>
      <c r="I831" s="185">
        <v>0</v>
      </c>
      <c r="J831" s="185">
        <v>81223</v>
      </c>
      <c r="K831" s="185">
        <v>0</v>
      </c>
      <c r="L831" s="185">
        <v>0</v>
      </c>
      <c r="M831" s="185">
        <v>6.7500000000000004E-2</v>
      </c>
      <c r="N831" s="185">
        <v>112</v>
      </c>
      <c r="O831" s="185">
        <v>1.4999999999999999E-2</v>
      </c>
      <c r="P831" s="185" t="s">
        <v>1514</v>
      </c>
      <c r="Q831" s="185">
        <v>0.05</v>
      </c>
      <c r="R831" s="185">
        <v>0.18</v>
      </c>
      <c r="S831" s="185">
        <v>0</v>
      </c>
      <c r="U831" s="185">
        <v>0</v>
      </c>
      <c r="V831" s="185">
        <v>0</v>
      </c>
      <c r="W831" s="185">
        <v>0</v>
      </c>
      <c r="Y831" s="185">
        <v>5.2499999999999998E-2</v>
      </c>
      <c r="Z831" s="185">
        <v>120</v>
      </c>
      <c r="AA831" s="185" t="s">
        <v>1483</v>
      </c>
      <c r="AB831" s="185">
        <v>0</v>
      </c>
      <c r="AC831" s="185">
        <v>0</v>
      </c>
      <c r="AD831" s="185">
        <v>6</v>
      </c>
      <c r="AF831" s="185" t="s">
        <v>1485</v>
      </c>
      <c r="AG831" s="185">
        <v>110</v>
      </c>
      <c r="AH831" s="185">
        <v>0</v>
      </c>
      <c r="AI831" s="185" t="s">
        <v>1670</v>
      </c>
      <c r="AJ831" s="185">
        <v>521</v>
      </c>
      <c r="AK831" s="185">
        <v>36</v>
      </c>
      <c r="AL831" s="185" t="s">
        <v>1485</v>
      </c>
      <c r="AM831" s="185">
        <v>0</v>
      </c>
      <c r="AN831" s="185">
        <v>0</v>
      </c>
      <c r="AO831" s="185">
        <v>0</v>
      </c>
      <c r="AP831" s="185">
        <v>1</v>
      </c>
      <c r="AQ831" s="185" t="str">
        <f t="shared" si="51"/>
        <v>F</v>
      </c>
      <c r="AR831" s="185" t="str">
        <f t="shared" si="52"/>
        <v>C</v>
      </c>
      <c r="AS831" s="185" t="str">
        <f t="shared" si="53"/>
        <v>110 HE 112 0 N1 FC</v>
      </c>
    </row>
    <row r="832" spans="1:45" hidden="1" outlineLevel="3" x14ac:dyDescent="0.25">
      <c r="A832" s="185">
        <v>1</v>
      </c>
      <c r="B832" s="185">
        <v>5100000775</v>
      </c>
      <c r="C832" s="185" t="s">
        <v>1491</v>
      </c>
      <c r="D832" s="185" t="s">
        <v>1709</v>
      </c>
      <c r="E832" s="185">
        <v>50000</v>
      </c>
      <c r="F832" s="186">
        <v>40889.46</v>
      </c>
      <c r="G832" s="185">
        <v>0</v>
      </c>
      <c r="H832" s="185">
        <v>0</v>
      </c>
      <c r="I832" s="185">
        <v>0</v>
      </c>
      <c r="J832" s="185">
        <v>100118</v>
      </c>
      <c r="K832" s="185">
        <v>0</v>
      </c>
      <c r="L832" s="185">
        <v>0</v>
      </c>
      <c r="M832" s="185">
        <v>0.05</v>
      </c>
      <c r="N832" s="185">
        <v>112</v>
      </c>
      <c r="O832" s="185">
        <v>2.5000000000000001E-3</v>
      </c>
      <c r="P832" s="185" t="s">
        <v>1641</v>
      </c>
      <c r="Q832" s="185">
        <v>0.04</v>
      </c>
      <c r="R832" s="185">
        <v>0.18</v>
      </c>
      <c r="S832" s="185">
        <v>0</v>
      </c>
      <c r="U832" s="185">
        <v>0</v>
      </c>
      <c r="V832" s="185">
        <v>0</v>
      </c>
      <c r="W832" s="185">
        <v>0</v>
      </c>
      <c r="Y832" s="185">
        <v>5.2499999999999998E-2</v>
      </c>
      <c r="Z832" s="185">
        <v>120</v>
      </c>
      <c r="AA832" s="185" t="s">
        <v>1483</v>
      </c>
      <c r="AB832" s="185">
        <v>0</v>
      </c>
      <c r="AC832" s="185">
        <v>0</v>
      </c>
      <c r="AD832" s="185">
        <v>6</v>
      </c>
      <c r="AF832" s="185" t="s">
        <v>1485</v>
      </c>
      <c r="AG832" s="185">
        <v>110</v>
      </c>
      <c r="AH832" s="185">
        <v>0</v>
      </c>
      <c r="AI832" s="185" t="s">
        <v>1670</v>
      </c>
      <c r="AJ832" s="185">
        <v>521</v>
      </c>
      <c r="AK832" s="185">
        <v>20</v>
      </c>
      <c r="AL832" s="185" t="s">
        <v>1485</v>
      </c>
      <c r="AM832" s="185">
        <v>0</v>
      </c>
      <c r="AN832" s="185">
        <v>0</v>
      </c>
      <c r="AO832" s="185">
        <v>0</v>
      </c>
      <c r="AP832" s="185">
        <v>1</v>
      </c>
      <c r="AQ832" s="185" t="str">
        <f t="shared" si="51"/>
        <v>F</v>
      </c>
      <c r="AR832" s="185" t="str">
        <f t="shared" si="52"/>
        <v>C</v>
      </c>
      <c r="AS832" s="185" t="str">
        <f t="shared" si="53"/>
        <v>110 HE 112 0 N1 FC</v>
      </c>
    </row>
    <row r="833" spans="1:45" hidden="1" outlineLevel="3" x14ac:dyDescent="0.25">
      <c r="A833" s="185">
        <v>1</v>
      </c>
      <c r="B833" s="185">
        <v>5100000821</v>
      </c>
      <c r="C833" s="185" t="s">
        <v>1491</v>
      </c>
      <c r="D833" s="185" t="s">
        <v>1709</v>
      </c>
      <c r="E833" s="185">
        <v>47500</v>
      </c>
      <c r="F833" s="186">
        <v>47492.61</v>
      </c>
      <c r="G833" s="185">
        <v>268.37</v>
      </c>
      <c r="H833" s="185">
        <v>0</v>
      </c>
      <c r="I833" s="185">
        <v>0</v>
      </c>
      <c r="J833" s="185">
        <v>11919</v>
      </c>
      <c r="K833" s="185">
        <v>0</v>
      </c>
      <c r="L833" s="185">
        <v>0</v>
      </c>
      <c r="M833" s="185">
        <v>6.5000000000000002E-2</v>
      </c>
      <c r="N833" s="185">
        <v>112</v>
      </c>
      <c r="O833" s="185">
        <v>1.2500000000000001E-2</v>
      </c>
      <c r="P833" s="185" t="s">
        <v>1514</v>
      </c>
      <c r="Q833" s="185">
        <v>0.04</v>
      </c>
      <c r="R833" s="185">
        <v>0.18</v>
      </c>
      <c r="S833" s="185">
        <v>0</v>
      </c>
      <c r="U833" s="185">
        <v>0</v>
      </c>
      <c r="V833" s="185">
        <v>0</v>
      </c>
      <c r="W833" s="185">
        <v>0</v>
      </c>
      <c r="Y833" s="185">
        <v>5.2499999999999998E-2</v>
      </c>
      <c r="Z833" s="185">
        <v>120</v>
      </c>
      <c r="AA833" s="185" t="s">
        <v>1483</v>
      </c>
      <c r="AB833" s="185">
        <v>0</v>
      </c>
      <c r="AC833" s="185">
        <v>0</v>
      </c>
      <c r="AD833" s="185">
        <v>6</v>
      </c>
      <c r="AF833" s="185" t="s">
        <v>1485</v>
      </c>
      <c r="AG833" s="185">
        <v>110</v>
      </c>
      <c r="AH833" s="185">
        <v>0</v>
      </c>
      <c r="AI833" s="185" t="s">
        <v>1670</v>
      </c>
      <c r="AJ833" s="185">
        <v>521</v>
      </c>
      <c r="AK833" s="185">
        <v>23</v>
      </c>
      <c r="AL833" s="185" t="s">
        <v>1485</v>
      </c>
      <c r="AM833" s="185">
        <v>0</v>
      </c>
      <c r="AN833" s="185">
        <v>0</v>
      </c>
      <c r="AO833" s="185">
        <v>0</v>
      </c>
      <c r="AP833" s="185">
        <v>1</v>
      </c>
      <c r="AQ833" s="185" t="str">
        <f t="shared" si="51"/>
        <v>F</v>
      </c>
      <c r="AR833" s="185" t="str">
        <f t="shared" si="52"/>
        <v>C</v>
      </c>
      <c r="AS833" s="185" t="str">
        <f t="shared" si="53"/>
        <v>110 HE 112 0 N1 FC</v>
      </c>
    </row>
    <row r="834" spans="1:45" hidden="1" outlineLevel="3" x14ac:dyDescent="0.25">
      <c r="A834" s="185">
        <v>1</v>
      </c>
      <c r="B834" s="185">
        <v>5100000864</v>
      </c>
      <c r="C834" s="185" t="s">
        <v>1491</v>
      </c>
      <c r="D834" s="185" t="s">
        <v>1709</v>
      </c>
      <c r="E834" s="185">
        <v>130000</v>
      </c>
      <c r="F834" s="186">
        <v>113032.49</v>
      </c>
      <c r="G834" s="185">
        <v>562.05999999999995</v>
      </c>
      <c r="H834" s="185">
        <v>0</v>
      </c>
      <c r="I834" s="185">
        <v>0</v>
      </c>
      <c r="J834" s="185">
        <v>21819</v>
      </c>
      <c r="K834" s="185">
        <v>0</v>
      </c>
      <c r="L834" s="185">
        <v>0</v>
      </c>
      <c r="M834" s="185">
        <v>5.7500000000000002E-2</v>
      </c>
      <c r="N834" s="185">
        <v>112</v>
      </c>
      <c r="O834" s="185">
        <v>5.0000000000000001E-3</v>
      </c>
      <c r="P834" s="185" t="s">
        <v>1514</v>
      </c>
      <c r="Q834" s="185">
        <v>0.04</v>
      </c>
      <c r="R834" s="185">
        <v>0.18</v>
      </c>
      <c r="S834" s="185">
        <v>0</v>
      </c>
      <c r="U834" s="185">
        <v>0</v>
      </c>
      <c r="V834" s="185">
        <v>0</v>
      </c>
      <c r="W834" s="185">
        <v>0</v>
      </c>
      <c r="Y834" s="185">
        <v>5.2499999999999998E-2</v>
      </c>
      <c r="Z834" s="185">
        <v>120</v>
      </c>
      <c r="AA834" s="185" t="s">
        <v>1483</v>
      </c>
      <c r="AB834" s="185">
        <v>0</v>
      </c>
      <c r="AC834" s="185">
        <v>0</v>
      </c>
      <c r="AD834" s="185">
        <v>6</v>
      </c>
      <c r="AF834" s="185" t="s">
        <v>1485</v>
      </c>
      <c r="AG834" s="185">
        <v>110</v>
      </c>
      <c r="AH834" s="185">
        <v>0</v>
      </c>
      <c r="AI834" s="185" t="s">
        <v>1670</v>
      </c>
      <c r="AJ834" s="185">
        <v>521</v>
      </c>
      <c r="AK834" s="185">
        <v>23</v>
      </c>
      <c r="AL834" s="185" t="s">
        <v>1485</v>
      </c>
      <c r="AM834" s="185">
        <v>0</v>
      </c>
      <c r="AN834" s="185">
        <v>0</v>
      </c>
      <c r="AO834" s="185">
        <v>0</v>
      </c>
      <c r="AP834" s="185">
        <v>1</v>
      </c>
      <c r="AQ834" s="185" t="str">
        <f t="shared" si="51"/>
        <v>F</v>
      </c>
      <c r="AR834" s="185" t="str">
        <f t="shared" si="52"/>
        <v>C</v>
      </c>
      <c r="AS834" s="185" t="str">
        <f t="shared" si="53"/>
        <v>110 HE 112 0 N1 FC</v>
      </c>
    </row>
    <row r="835" spans="1:45" hidden="1" outlineLevel="3" x14ac:dyDescent="0.25">
      <c r="A835" s="185">
        <v>1</v>
      </c>
      <c r="B835" s="185">
        <v>5100000953</v>
      </c>
      <c r="C835" s="185" t="s">
        <v>1491</v>
      </c>
      <c r="D835" s="185" t="s">
        <v>1709</v>
      </c>
      <c r="E835" s="185">
        <v>89470</v>
      </c>
      <c r="F835" s="186">
        <v>84269.53</v>
      </c>
      <c r="G835" s="185">
        <v>476.18</v>
      </c>
      <c r="H835" s="185">
        <v>0</v>
      </c>
      <c r="I835" s="185">
        <v>0</v>
      </c>
      <c r="J835" s="185">
        <v>51419</v>
      </c>
      <c r="K835" s="185">
        <v>0</v>
      </c>
      <c r="L835" s="185">
        <v>0</v>
      </c>
      <c r="M835" s="185">
        <v>6.5000000000000002E-2</v>
      </c>
      <c r="N835" s="185">
        <v>112</v>
      </c>
      <c r="O835" s="185">
        <v>1.2500000000000001E-2</v>
      </c>
      <c r="P835" s="185" t="s">
        <v>1514</v>
      </c>
      <c r="Q835" s="185">
        <v>5.5E-2</v>
      </c>
      <c r="R835" s="185">
        <v>0.18</v>
      </c>
      <c r="S835" s="185">
        <v>0</v>
      </c>
      <c r="U835" s="185">
        <v>0</v>
      </c>
      <c r="V835" s="185">
        <v>0</v>
      </c>
      <c r="W835" s="185">
        <v>0</v>
      </c>
      <c r="Y835" s="185">
        <v>5.2499999999999998E-2</v>
      </c>
      <c r="Z835" s="185">
        <v>120</v>
      </c>
      <c r="AA835" s="185" t="s">
        <v>1483</v>
      </c>
      <c r="AB835" s="185">
        <v>0</v>
      </c>
      <c r="AC835" s="185">
        <v>0</v>
      </c>
      <c r="AD835" s="185">
        <v>6</v>
      </c>
      <c r="AF835" s="185" t="s">
        <v>1485</v>
      </c>
      <c r="AG835" s="185">
        <v>110</v>
      </c>
      <c r="AH835" s="185">
        <v>0</v>
      </c>
      <c r="AI835" s="185" t="s">
        <v>1670</v>
      </c>
      <c r="AJ835" s="185">
        <v>521</v>
      </c>
      <c r="AK835" s="185">
        <v>23</v>
      </c>
      <c r="AL835" s="185" t="s">
        <v>1485</v>
      </c>
      <c r="AM835" s="185">
        <v>0</v>
      </c>
      <c r="AN835" s="185">
        <v>0</v>
      </c>
      <c r="AO835" s="185">
        <v>0</v>
      </c>
      <c r="AP835" s="185">
        <v>1</v>
      </c>
      <c r="AQ835" s="185" t="str">
        <f t="shared" si="51"/>
        <v>F</v>
      </c>
      <c r="AR835" s="185" t="str">
        <f t="shared" si="52"/>
        <v>C</v>
      </c>
      <c r="AS835" s="185" t="str">
        <f t="shared" si="53"/>
        <v>110 HE 112 0 N1 FC</v>
      </c>
    </row>
    <row r="836" spans="1:45" hidden="1" outlineLevel="3" x14ac:dyDescent="0.25">
      <c r="A836" s="185">
        <v>1</v>
      </c>
      <c r="B836" s="185">
        <v>5100001127</v>
      </c>
      <c r="C836" s="185" t="s">
        <v>1491</v>
      </c>
      <c r="D836" s="185" t="s">
        <v>1709</v>
      </c>
      <c r="E836" s="185">
        <v>343500</v>
      </c>
      <c r="F836" s="186">
        <v>164601.9</v>
      </c>
      <c r="G836" s="185">
        <v>0</v>
      </c>
      <c r="H836" s="185">
        <v>0</v>
      </c>
      <c r="I836" s="185">
        <v>0</v>
      </c>
      <c r="J836" s="185">
        <v>12220</v>
      </c>
      <c r="K836" s="185">
        <v>0</v>
      </c>
      <c r="L836" s="185">
        <v>0</v>
      </c>
      <c r="M836" s="185">
        <v>6.25E-2</v>
      </c>
      <c r="N836" s="185">
        <v>112</v>
      </c>
      <c r="O836" s="185">
        <v>0.01</v>
      </c>
      <c r="P836" s="185" t="s">
        <v>1514</v>
      </c>
      <c r="Q836" s="185">
        <v>5.5E-2</v>
      </c>
      <c r="R836" s="185">
        <v>0.18</v>
      </c>
      <c r="S836" s="185">
        <v>0</v>
      </c>
      <c r="U836" s="185">
        <v>0</v>
      </c>
      <c r="V836" s="185">
        <v>0</v>
      </c>
      <c r="W836" s="185">
        <v>0</v>
      </c>
      <c r="Y836" s="185">
        <v>5.2499999999999998E-2</v>
      </c>
      <c r="Z836" s="185">
        <v>0</v>
      </c>
      <c r="AB836" s="185">
        <v>0</v>
      </c>
      <c r="AC836" s="185">
        <v>0</v>
      </c>
      <c r="AD836" s="185">
        <v>6</v>
      </c>
      <c r="AF836" s="185" t="s">
        <v>1485</v>
      </c>
      <c r="AG836" s="185">
        <v>110</v>
      </c>
      <c r="AH836" s="185">
        <v>0</v>
      </c>
      <c r="AI836" s="185" t="s">
        <v>1670</v>
      </c>
      <c r="AJ836" s="185">
        <v>521</v>
      </c>
      <c r="AK836" s="185">
        <v>36</v>
      </c>
      <c r="AL836" s="185" t="s">
        <v>1485</v>
      </c>
      <c r="AM836" s="185">
        <v>0</v>
      </c>
      <c r="AN836" s="185">
        <v>0</v>
      </c>
      <c r="AO836" s="185">
        <v>0</v>
      </c>
      <c r="AP836" s="185">
        <v>1</v>
      </c>
      <c r="AQ836" s="185" t="str">
        <f t="shared" si="51"/>
        <v>F</v>
      </c>
      <c r="AR836" s="185" t="str">
        <f t="shared" si="52"/>
        <v>C</v>
      </c>
      <c r="AS836" s="185" t="str">
        <f t="shared" si="53"/>
        <v>110 HE 112 0 N1 FC</v>
      </c>
    </row>
    <row r="837" spans="1:45" hidden="1" outlineLevel="3" x14ac:dyDescent="0.25">
      <c r="A837" s="185">
        <v>1</v>
      </c>
      <c r="B837" s="185">
        <v>5100001151</v>
      </c>
      <c r="C837" s="185" t="s">
        <v>1491</v>
      </c>
      <c r="D837" s="185" t="s">
        <v>1709</v>
      </c>
      <c r="E837" s="185">
        <v>300000</v>
      </c>
      <c r="F837" s="186">
        <v>69915.62</v>
      </c>
      <c r="G837" s="185">
        <v>347.66</v>
      </c>
      <c r="H837" s="185">
        <v>0</v>
      </c>
      <c r="I837" s="185">
        <v>0</v>
      </c>
      <c r="J837" s="185">
        <v>22620</v>
      </c>
      <c r="K837" s="185">
        <v>0</v>
      </c>
      <c r="L837" s="185">
        <v>0</v>
      </c>
      <c r="M837" s="185">
        <v>5.5E-2</v>
      </c>
      <c r="N837" s="185">
        <v>112</v>
      </c>
      <c r="O837" s="185">
        <v>0</v>
      </c>
      <c r="Q837" s="185">
        <v>5.5E-2</v>
      </c>
      <c r="R837" s="185">
        <v>0.18</v>
      </c>
      <c r="S837" s="185">
        <v>0</v>
      </c>
      <c r="U837" s="185">
        <v>0</v>
      </c>
      <c r="V837" s="185">
        <v>0</v>
      </c>
      <c r="W837" s="185">
        <v>0</v>
      </c>
      <c r="Y837" s="185">
        <v>5.2499999999999998E-2</v>
      </c>
      <c r="Z837" s="185">
        <v>120</v>
      </c>
      <c r="AA837" s="185" t="s">
        <v>1483</v>
      </c>
      <c r="AB837" s="185">
        <v>0</v>
      </c>
      <c r="AC837" s="185">
        <v>0</v>
      </c>
      <c r="AD837" s="185">
        <v>6</v>
      </c>
      <c r="AF837" s="185" t="s">
        <v>1485</v>
      </c>
      <c r="AG837" s="185">
        <v>110</v>
      </c>
      <c r="AH837" s="185">
        <v>0</v>
      </c>
      <c r="AI837" s="185" t="s">
        <v>1670</v>
      </c>
      <c r="AJ837" s="185">
        <v>521</v>
      </c>
      <c r="AK837" s="185">
        <v>36</v>
      </c>
      <c r="AL837" s="185" t="s">
        <v>1485</v>
      </c>
      <c r="AM837" s="185">
        <v>0</v>
      </c>
      <c r="AN837" s="185">
        <v>0</v>
      </c>
      <c r="AO837" s="185">
        <v>0</v>
      </c>
      <c r="AP837" s="185">
        <v>1</v>
      </c>
      <c r="AQ837" s="185" t="str">
        <f t="shared" si="51"/>
        <v>F</v>
      </c>
      <c r="AR837" s="185" t="str">
        <f t="shared" si="52"/>
        <v>C</v>
      </c>
      <c r="AS837" s="185" t="str">
        <f t="shared" si="53"/>
        <v>110 HE 112 0 N1 FC</v>
      </c>
    </row>
    <row r="838" spans="1:45" hidden="1" outlineLevel="3" x14ac:dyDescent="0.25">
      <c r="A838" s="185">
        <v>1</v>
      </c>
      <c r="B838" s="185">
        <v>5100001283</v>
      </c>
      <c r="C838" s="185" t="s">
        <v>1491</v>
      </c>
      <c r="D838" s="185" t="s">
        <v>1709</v>
      </c>
      <c r="E838" s="185">
        <v>25000</v>
      </c>
      <c r="F838" s="186">
        <v>3000</v>
      </c>
      <c r="G838" s="185">
        <v>0</v>
      </c>
      <c r="H838" s="185">
        <v>0</v>
      </c>
      <c r="I838" s="185">
        <v>0</v>
      </c>
      <c r="J838" s="185">
        <v>60821</v>
      </c>
      <c r="K838" s="185">
        <v>0</v>
      </c>
      <c r="L838" s="185">
        <v>0</v>
      </c>
      <c r="M838" s="185">
        <v>5.7500000000000002E-2</v>
      </c>
      <c r="N838" s="185">
        <v>112</v>
      </c>
      <c r="O838" s="185">
        <v>5.0000000000000001E-3</v>
      </c>
      <c r="P838" s="185" t="s">
        <v>1514</v>
      </c>
      <c r="Q838" s="185">
        <v>0.05</v>
      </c>
      <c r="R838" s="185">
        <v>0.18</v>
      </c>
      <c r="S838" s="185">
        <v>0</v>
      </c>
      <c r="U838" s="185">
        <v>0</v>
      </c>
      <c r="V838" s="185">
        <v>0</v>
      </c>
      <c r="W838" s="185">
        <v>0</v>
      </c>
      <c r="Y838" s="185">
        <v>5.2499999999999998E-2</v>
      </c>
      <c r="Z838" s="185">
        <v>120</v>
      </c>
      <c r="AA838" s="185" t="s">
        <v>1483</v>
      </c>
      <c r="AB838" s="185">
        <v>0</v>
      </c>
      <c r="AC838" s="185">
        <v>0</v>
      </c>
      <c r="AD838" s="185">
        <v>6</v>
      </c>
      <c r="AF838" s="185" t="s">
        <v>1485</v>
      </c>
      <c r="AG838" s="185">
        <v>110</v>
      </c>
      <c r="AH838" s="185">
        <v>0</v>
      </c>
      <c r="AI838" s="185" t="s">
        <v>1670</v>
      </c>
      <c r="AJ838" s="185">
        <v>519</v>
      </c>
      <c r="AK838" s="185">
        <v>36</v>
      </c>
      <c r="AL838" s="185" t="s">
        <v>1485</v>
      </c>
      <c r="AM838" s="185">
        <v>0</v>
      </c>
      <c r="AN838" s="185">
        <v>0</v>
      </c>
      <c r="AO838" s="185">
        <v>0</v>
      </c>
      <c r="AP838" s="185">
        <v>1</v>
      </c>
      <c r="AQ838" s="185" t="str">
        <f t="shared" si="51"/>
        <v>F</v>
      </c>
      <c r="AR838" s="185" t="str">
        <f t="shared" si="52"/>
        <v>C</v>
      </c>
      <c r="AS838" s="185" t="str">
        <f t="shared" si="53"/>
        <v>110 HE 112 0 N1 FC</v>
      </c>
    </row>
    <row r="839" spans="1:45" hidden="1" outlineLevel="3" x14ac:dyDescent="0.25">
      <c r="A839" s="185">
        <v>1</v>
      </c>
      <c r="B839" s="185">
        <v>5100001287</v>
      </c>
      <c r="C839" s="185" t="s">
        <v>1491</v>
      </c>
      <c r="D839" s="185" t="s">
        <v>1709</v>
      </c>
      <c r="E839" s="185">
        <v>475000</v>
      </c>
      <c r="F839" s="186">
        <v>425000</v>
      </c>
      <c r="G839" s="185">
        <v>2162.33</v>
      </c>
      <c r="H839" s="185">
        <v>0</v>
      </c>
      <c r="I839" s="185">
        <v>0</v>
      </c>
      <c r="J839" s="185">
        <v>61621</v>
      </c>
      <c r="K839" s="185">
        <v>0</v>
      </c>
      <c r="L839" s="185">
        <v>0</v>
      </c>
      <c r="M839" s="185">
        <v>5.7500000000000002E-2</v>
      </c>
      <c r="N839" s="185">
        <v>112</v>
      </c>
      <c r="O839" s="185">
        <v>5.0000000000000001E-3</v>
      </c>
      <c r="P839" s="185" t="s">
        <v>1514</v>
      </c>
      <c r="Q839" s="185">
        <v>0.05</v>
      </c>
      <c r="R839" s="185">
        <v>0.18</v>
      </c>
      <c r="S839" s="185">
        <v>0</v>
      </c>
      <c r="U839" s="185">
        <v>0</v>
      </c>
      <c r="V839" s="185">
        <v>0</v>
      </c>
      <c r="W839" s="185">
        <v>0</v>
      </c>
      <c r="Y839" s="185">
        <v>5.2499999999999998E-2</v>
      </c>
      <c r="Z839" s="185">
        <v>119</v>
      </c>
      <c r="AA839" s="185" t="s">
        <v>1483</v>
      </c>
      <c r="AB839" s="185">
        <v>0</v>
      </c>
      <c r="AC839" s="185">
        <v>0</v>
      </c>
      <c r="AD839" s="185">
        <v>6</v>
      </c>
      <c r="AF839" s="185" t="s">
        <v>1485</v>
      </c>
      <c r="AG839" s="185">
        <v>110</v>
      </c>
      <c r="AH839" s="185">
        <v>0</v>
      </c>
      <c r="AI839" s="185" t="s">
        <v>1670</v>
      </c>
      <c r="AJ839" s="185">
        <v>519</v>
      </c>
      <c r="AK839" s="185">
        <v>36</v>
      </c>
      <c r="AL839" s="185" t="s">
        <v>1485</v>
      </c>
      <c r="AM839" s="185">
        <v>0</v>
      </c>
      <c r="AN839" s="185">
        <v>0</v>
      </c>
      <c r="AO839" s="185">
        <v>0</v>
      </c>
      <c r="AP839" s="185">
        <v>1</v>
      </c>
      <c r="AQ839" s="185" t="str">
        <f t="shared" si="51"/>
        <v>F</v>
      </c>
      <c r="AR839" s="185" t="str">
        <f t="shared" si="52"/>
        <v>C</v>
      </c>
      <c r="AS839" s="185" t="str">
        <f t="shared" si="53"/>
        <v>110 HE 112 0 N1 FC</v>
      </c>
    </row>
    <row r="840" spans="1:45" hidden="1" outlineLevel="3" x14ac:dyDescent="0.25">
      <c r="A840" s="185">
        <v>1</v>
      </c>
      <c r="B840" s="185">
        <v>5100001348</v>
      </c>
      <c r="C840" s="185" t="s">
        <v>1491</v>
      </c>
      <c r="D840" s="185" t="s">
        <v>1709</v>
      </c>
      <c r="E840" s="185">
        <v>200000</v>
      </c>
      <c r="F840" s="186">
        <v>24333.17</v>
      </c>
      <c r="G840" s="185">
        <v>132</v>
      </c>
      <c r="H840" s="185">
        <v>0</v>
      </c>
      <c r="I840" s="185">
        <v>0</v>
      </c>
      <c r="J840" s="185">
        <v>13122</v>
      </c>
      <c r="K840" s="185">
        <v>0</v>
      </c>
      <c r="L840" s="185">
        <v>0</v>
      </c>
      <c r="M840" s="185">
        <v>6.25E-2</v>
      </c>
      <c r="N840" s="185">
        <v>112</v>
      </c>
      <c r="O840" s="185">
        <v>0.01</v>
      </c>
      <c r="P840" s="185" t="s">
        <v>1514</v>
      </c>
      <c r="Q840" s="185">
        <v>0.05</v>
      </c>
      <c r="R840" s="185">
        <v>0.18</v>
      </c>
      <c r="S840" s="185">
        <v>0</v>
      </c>
      <c r="U840" s="185">
        <v>0</v>
      </c>
      <c r="V840" s="185">
        <v>0</v>
      </c>
      <c r="W840" s="185">
        <v>0</v>
      </c>
      <c r="Y840" s="185">
        <v>5.2499999999999998E-2</v>
      </c>
      <c r="Z840" s="185">
        <v>120</v>
      </c>
      <c r="AA840" s="185" t="s">
        <v>1483</v>
      </c>
      <c r="AB840" s="185">
        <v>0</v>
      </c>
      <c r="AC840" s="185">
        <v>0</v>
      </c>
      <c r="AD840" s="185">
        <v>6</v>
      </c>
      <c r="AF840" s="185" t="s">
        <v>1485</v>
      </c>
      <c r="AG840" s="185">
        <v>110</v>
      </c>
      <c r="AH840" s="185">
        <v>0</v>
      </c>
      <c r="AI840" s="185" t="s">
        <v>1670</v>
      </c>
      <c r="AJ840" s="185">
        <v>521</v>
      </c>
      <c r="AK840" s="185">
        <v>36</v>
      </c>
      <c r="AL840" s="185" t="s">
        <v>1485</v>
      </c>
      <c r="AM840" s="185">
        <v>0</v>
      </c>
      <c r="AN840" s="185">
        <v>0</v>
      </c>
      <c r="AO840" s="185">
        <v>0</v>
      </c>
      <c r="AP840" s="185">
        <v>1</v>
      </c>
      <c r="AQ840" s="185" t="str">
        <f t="shared" si="51"/>
        <v>F</v>
      </c>
      <c r="AR840" s="185" t="str">
        <f t="shared" si="52"/>
        <v>C</v>
      </c>
      <c r="AS840" s="185" t="str">
        <f t="shared" si="53"/>
        <v>110 HE 112 0 N1 FC</v>
      </c>
    </row>
    <row r="841" spans="1:45" hidden="1" outlineLevel="3" x14ac:dyDescent="0.25">
      <c r="A841" s="185">
        <v>1</v>
      </c>
      <c r="B841" s="185">
        <v>5100001372</v>
      </c>
      <c r="C841" s="185" t="s">
        <v>1491</v>
      </c>
      <c r="D841" s="185" t="s">
        <v>1709</v>
      </c>
      <c r="E841" s="185">
        <v>65000</v>
      </c>
      <c r="F841" s="186">
        <v>57330.55</v>
      </c>
      <c r="G841" s="185">
        <v>298.04000000000002</v>
      </c>
      <c r="H841" s="185">
        <v>0</v>
      </c>
      <c r="I841" s="185">
        <v>0</v>
      </c>
      <c r="J841" s="185">
        <v>42022</v>
      </c>
      <c r="K841" s="185">
        <v>0</v>
      </c>
      <c r="L841" s="185">
        <v>0</v>
      </c>
      <c r="M841" s="185">
        <v>0.06</v>
      </c>
      <c r="N841" s="185">
        <v>112</v>
      </c>
      <c r="O841" s="185">
        <v>7.4999999999999997E-3</v>
      </c>
      <c r="P841" s="185" t="s">
        <v>1514</v>
      </c>
      <c r="Q841" s="185">
        <v>0.05</v>
      </c>
      <c r="R841" s="185">
        <v>0.18</v>
      </c>
      <c r="S841" s="185">
        <v>0</v>
      </c>
      <c r="U841" s="185">
        <v>0</v>
      </c>
      <c r="V841" s="185">
        <v>0</v>
      </c>
      <c r="W841" s="185">
        <v>0</v>
      </c>
      <c r="Y841" s="185">
        <v>5.2499999999999998E-2</v>
      </c>
      <c r="Z841" s="185">
        <v>120</v>
      </c>
      <c r="AA841" s="185" t="s">
        <v>1483</v>
      </c>
      <c r="AB841" s="185">
        <v>0</v>
      </c>
      <c r="AC841" s="185">
        <v>0</v>
      </c>
      <c r="AD841" s="185">
        <v>6</v>
      </c>
      <c r="AF841" s="185" t="s">
        <v>1485</v>
      </c>
      <c r="AG841" s="185">
        <v>110</v>
      </c>
      <c r="AH841" s="185">
        <v>0</v>
      </c>
      <c r="AI841" s="185" t="s">
        <v>1670</v>
      </c>
      <c r="AJ841" s="185">
        <v>519</v>
      </c>
      <c r="AK841" s="185">
        <v>1</v>
      </c>
      <c r="AL841" s="185" t="s">
        <v>1485</v>
      </c>
      <c r="AM841" s="185">
        <v>0</v>
      </c>
      <c r="AN841" s="185">
        <v>0</v>
      </c>
      <c r="AO841" s="185">
        <v>0</v>
      </c>
      <c r="AP841" s="185">
        <v>1</v>
      </c>
      <c r="AQ841" s="185" t="str">
        <f t="shared" si="51"/>
        <v>F</v>
      </c>
      <c r="AR841" s="185" t="str">
        <f t="shared" si="52"/>
        <v>C</v>
      </c>
      <c r="AS841" s="185" t="str">
        <f t="shared" si="53"/>
        <v>110 HE 112 0 N1 FC</v>
      </c>
    </row>
    <row r="842" spans="1:45" hidden="1" outlineLevel="3" x14ac:dyDescent="0.25">
      <c r="A842" s="185">
        <v>1</v>
      </c>
      <c r="B842" s="185">
        <v>5100001534</v>
      </c>
      <c r="C842" s="185" t="s">
        <v>1508</v>
      </c>
      <c r="D842" s="185" t="s">
        <v>1709</v>
      </c>
      <c r="E842" s="185">
        <v>687500</v>
      </c>
      <c r="F842" s="186">
        <v>687384.82</v>
      </c>
      <c r="G842" s="185">
        <v>0</v>
      </c>
      <c r="H842" s="185">
        <v>0</v>
      </c>
      <c r="I842" s="185">
        <v>0</v>
      </c>
      <c r="J842" s="185">
        <v>12823</v>
      </c>
      <c r="K842" s="185">
        <v>0</v>
      </c>
      <c r="L842" s="185">
        <v>0</v>
      </c>
      <c r="M842" s="185">
        <v>6.25E-2</v>
      </c>
      <c r="N842" s="185">
        <v>112</v>
      </c>
      <c r="O842" s="185">
        <v>0.01</v>
      </c>
      <c r="P842" s="185" t="s">
        <v>1514</v>
      </c>
      <c r="Q842" s="185">
        <v>0.06</v>
      </c>
      <c r="R842" s="185">
        <v>0.18</v>
      </c>
      <c r="S842" s="185">
        <v>0</v>
      </c>
      <c r="U842" s="185">
        <v>0</v>
      </c>
      <c r="V842" s="185">
        <v>0</v>
      </c>
      <c r="W842" s="185">
        <v>0</v>
      </c>
      <c r="Y842" s="185">
        <v>5.2499999999999998E-2</v>
      </c>
      <c r="Z842" s="185">
        <v>120</v>
      </c>
      <c r="AA842" s="185" t="s">
        <v>1483</v>
      </c>
      <c r="AB842" s="185">
        <v>0</v>
      </c>
      <c r="AC842" s="185">
        <v>0</v>
      </c>
      <c r="AD842" s="185">
        <v>6</v>
      </c>
      <c r="AF842" s="185" t="s">
        <v>1485</v>
      </c>
      <c r="AG842" s="185">
        <v>110</v>
      </c>
      <c r="AH842" s="185">
        <v>0</v>
      </c>
      <c r="AI842" s="185" t="s">
        <v>1670</v>
      </c>
      <c r="AJ842" s="185">
        <v>519</v>
      </c>
      <c r="AK842" s="185">
        <v>36</v>
      </c>
      <c r="AL842" s="185" t="s">
        <v>1485</v>
      </c>
      <c r="AM842" s="185">
        <v>0</v>
      </c>
      <c r="AN842" s="185">
        <v>0</v>
      </c>
      <c r="AO842" s="185">
        <v>0</v>
      </c>
      <c r="AP842" s="185">
        <v>1</v>
      </c>
      <c r="AQ842" s="185" t="str">
        <f t="shared" si="51"/>
        <v>F</v>
      </c>
      <c r="AR842" s="185" t="str">
        <f t="shared" si="52"/>
        <v>C</v>
      </c>
      <c r="AS842" s="185" t="str">
        <f t="shared" si="53"/>
        <v>110 HE 112 0 N1 FC</v>
      </c>
    </row>
    <row r="843" spans="1:45" hidden="1" outlineLevel="3" x14ac:dyDescent="0.25">
      <c r="A843" s="185">
        <v>1</v>
      </c>
      <c r="B843" s="185">
        <v>5100001542</v>
      </c>
      <c r="C843" s="185" t="s">
        <v>1491</v>
      </c>
      <c r="D843" s="185" t="s">
        <v>1709</v>
      </c>
      <c r="E843" s="185">
        <v>75000</v>
      </c>
      <c r="F843" s="186">
        <v>4392.42</v>
      </c>
      <c r="G843" s="185">
        <v>0</v>
      </c>
      <c r="H843" s="185">
        <v>0</v>
      </c>
      <c r="I843" s="185">
        <v>0</v>
      </c>
      <c r="J843" s="185">
        <v>21523</v>
      </c>
      <c r="K843" s="185">
        <v>0</v>
      </c>
      <c r="L843" s="185">
        <v>0</v>
      </c>
      <c r="M843" s="185">
        <v>6.25E-2</v>
      </c>
      <c r="N843" s="185">
        <v>112</v>
      </c>
      <c r="O843" s="185">
        <v>0.01</v>
      </c>
      <c r="P843" s="185" t="s">
        <v>1514</v>
      </c>
      <c r="Q843" s="185">
        <v>0.05</v>
      </c>
      <c r="R843" s="185">
        <v>0.18</v>
      </c>
      <c r="S843" s="185">
        <v>0</v>
      </c>
      <c r="U843" s="185">
        <v>0</v>
      </c>
      <c r="V843" s="185">
        <v>0</v>
      </c>
      <c r="W843" s="185">
        <v>0</v>
      </c>
      <c r="Y843" s="185">
        <v>5.2499999999999998E-2</v>
      </c>
      <c r="Z843" s="185">
        <v>120</v>
      </c>
      <c r="AA843" s="185" t="s">
        <v>1483</v>
      </c>
      <c r="AB843" s="185">
        <v>0</v>
      </c>
      <c r="AC843" s="185">
        <v>0</v>
      </c>
      <c r="AD843" s="185">
        <v>6</v>
      </c>
      <c r="AF843" s="185" t="s">
        <v>1485</v>
      </c>
      <c r="AG843" s="185">
        <v>110</v>
      </c>
      <c r="AH843" s="185">
        <v>0</v>
      </c>
      <c r="AI843" s="185" t="s">
        <v>1670</v>
      </c>
      <c r="AJ843" s="185">
        <v>521</v>
      </c>
      <c r="AK843" s="185">
        <v>36</v>
      </c>
      <c r="AL843" s="185" t="s">
        <v>1485</v>
      </c>
      <c r="AM843" s="185">
        <v>0</v>
      </c>
      <c r="AN843" s="185">
        <v>0</v>
      </c>
      <c r="AO843" s="185">
        <v>0</v>
      </c>
      <c r="AP843" s="185">
        <v>1</v>
      </c>
      <c r="AQ843" s="185" t="str">
        <f t="shared" si="51"/>
        <v>F</v>
      </c>
      <c r="AR843" s="185" t="str">
        <f t="shared" si="52"/>
        <v>C</v>
      </c>
      <c r="AS843" s="185" t="str">
        <f t="shared" si="53"/>
        <v>110 HE 112 0 N1 FC</v>
      </c>
    </row>
    <row r="844" spans="1:45" hidden="1" outlineLevel="3" x14ac:dyDescent="0.25">
      <c r="A844" s="185">
        <v>1</v>
      </c>
      <c r="B844" s="185">
        <v>5100001593</v>
      </c>
      <c r="C844" s="185" t="s">
        <v>1491</v>
      </c>
      <c r="D844" s="185" t="s">
        <v>1709</v>
      </c>
      <c r="E844" s="185">
        <v>375000</v>
      </c>
      <c r="F844" s="186">
        <v>370969.88</v>
      </c>
      <c r="G844" s="185">
        <v>1844.84</v>
      </c>
      <c r="H844" s="185">
        <v>0</v>
      </c>
      <c r="I844" s="185">
        <v>0</v>
      </c>
      <c r="J844" s="185">
        <v>31224</v>
      </c>
      <c r="K844" s="185">
        <v>0</v>
      </c>
      <c r="L844" s="185">
        <v>0</v>
      </c>
      <c r="M844" s="185">
        <v>5.7500000000000002E-2</v>
      </c>
      <c r="N844" s="185">
        <v>112</v>
      </c>
      <c r="O844" s="185">
        <v>5.0000000000000001E-3</v>
      </c>
      <c r="P844" s="185" t="s">
        <v>1514</v>
      </c>
      <c r="Q844" s="185">
        <v>4.4999999999999998E-2</v>
      </c>
      <c r="R844" s="185">
        <v>0.18</v>
      </c>
      <c r="S844" s="185">
        <v>0</v>
      </c>
      <c r="U844" s="185">
        <v>0</v>
      </c>
      <c r="V844" s="185">
        <v>0</v>
      </c>
      <c r="W844" s="185">
        <v>0</v>
      </c>
      <c r="Y844" s="185">
        <v>5.2499999999999998E-2</v>
      </c>
      <c r="Z844" s="185">
        <v>120</v>
      </c>
      <c r="AA844" s="185" t="s">
        <v>1483</v>
      </c>
      <c r="AB844" s="185">
        <v>0</v>
      </c>
      <c r="AC844" s="185">
        <v>0</v>
      </c>
      <c r="AD844" s="185">
        <v>6</v>
      </c>
      <c r="AF844" s="185" t="s">
        <v>1485</v>
      </c>
      <c r="AG844" s="185">
        <v>110</v>
      </c>
      <c r="AH844" s="185">
        <v>0</v>
      </c>
      <c r="AI844" s="185" t="s">
        <v>1670</v>
      </c>
      <c r="AJ844" s="185">
        <v>521</v>
      </c>
      <c r="AK844" s="185">
        <v>36</v>
      </c>
      <c r="AL844" s="185" t="s">
        <v>1485</v>
      </c>
      <c r="AM844" s="185">
        <v>0</v>
      </c>
      <c r="AN844" s="185">
        <v>0</v>
      </c>
      <c r="AO844" s="185">
        <v>0</v>
      </c>
      <c r="AP844" s="185">
        <v>1</v>
      </c>
      <c r="AQ844" s="185" t="str">
        <f t="shared" si="51"/>
        <v>F</v>
      </c>
      <c r="AR844" s="185" t="str">
        <f t="shared" si="52"/>
        <v>C</v>
      </c>
      <c r="AS844" s="185" t="str">
        <f t="shared" si="53"/>
        <v>110 HE 112 0 N1 FC</v>
      </c>
    </row>
    <row r="845" spans="1:45" hidden="1" outlineLevel="3" x14ac:dyDescent="0.25">
      <c r="A845" s="185">
        <v>1</v>
      </c>
      <c r="B845" s="185">
        <v>5100001631</v>
      </c>
      <c r="C845" s="185" t="s">
        <v>1491</v>
      </c>
      <c r="D845" s="185" t="s">
        <v>1709</v>
      </c>
      <c r="E845" s="185">
        <v>135000</v>
      </c>
      <c r="F845" s="186">
        <v>133381.85</v>
      </c>
      <c r="G845" s="185">
        <v>753.7</v>
      </c>
      <c r="H845" s="185">
        <v>0</v>
      </c>
      <c r="I845" s="185">
        <v>0</v>
      </c>
      <c r="J845" s="185">
        <v>72524</v>
      </c>
      <c r="K845" s="185">
        <v>0</v>
      </c>
      <c r="L845" s="185">
        <v>0</v>
      </c>
      <c r="M845" s="185">
        <v>6.5000000000000002E-2</v>
      </c>
      <c r="N845" s="185">
        <v>112</v>
      </c>
      <c r="O845" s="185">
        <v>1.2500000000000001E-2</v>
      </c>
      <c r="P845" s="185" t="s">
        <v>1514</v>
      </c>
      <c r="Q845" s="185">
        <v>0.05</v>
      </c>
      <c r="R845" s="185">
        <v>0.18</v>
      </c>
      <c r="S845" s="185">
        <v>0</v>
      </c>
      <c r="U845" s="185">
        <v>0</v>
      </c>
      <c r="V845" s="185">
        <v>0</v>
      </c>
      <c r="W845" s="185">
        <v>0</v>
      </c>
      <c r="Y845" s="185">
        <v>5.2499999999999998E-2</v>
      </c>
      <c r="Z845" s="185">
        <v>120</v>
      </c>
      <c r="AA845" s="185" t="s">
        <v>1483</v>
      </c>
      <c r="AB845" s="185">
        <v>0</v>
      </c>
      <c r="AC845" s="185">
        <v>0</v>
      </c>
      <c r="AD845" s="185">
        <v>6</v>
      </c>
      <c r="AF845" s="185" t="s">
        <v>1485</v>
      </c>
      <c r="AG845" s="185">
        <v>110</v>
      </c>
      <c r="AH845" s="185">
        <v>0</v>
      </c>
      <c r="AI845" s="185" t="s">
        <v>1670</v>
      </c>
      <c r="AJ845" s="185">
        <v>519</v>
      </c>
      <c r="AK845" s="185">
        <v>1</v>
      </c>
      <c r="AL845" s="185" t="s">
        <v>1485</v>
      </c>
      <c r="AM845" s="185">
        <v>0</v>
      </c>
      <c r="AN845" s="185">
        <v>0</v>
      </c>
      <c r="AO845" s="185">
        <v>0</v>
      </c>
      <c r="AP845" s="185">
        <v>1</v>
      </c>
      <c r="AQ845" s="185" t="str">
        <f t="shared" si="51"/>
        <v>F</v>
      </c>
      <c r="AR845" s="185" t="str">
        <f t="shared" si="52"/>
        <v>C</v>
      </c>
      <c r="AS845" s="185" t="str">
        <f t="shared" si="53"/>
        <v>110 HE 112 0 N1 FC</v>
      </c>
    </row>
    <row r="846" spans="1:45" hidden="1" outlineLevel="3" x14ac:dyDescent="0.25">
      <c r="A846" s="185">
        <v>1</v>
      </c>
      <c r="B846" s="185">
        <v>5100001704</v>
      </c>
      <c r="C846" s="185" t="s">
        <v>1491</v>
      </c>
      <c r="D846" s="185" t="s">
        <v>1709</v>
      </c>
      <c r="E846" s="185">
        <v>450000</v>
      </c>
      <c r="F846" s="186">
        <v>268200</v>
      </c>
      <c r="G846" s="185">
        <v>1332.83</v>
      </c>
      <c r="H846" s="185">
        <v>0</v>
      </c>
      <c r="I846" s="185">
        <v>0</v>
      </c>
      <c r="J846" s="185">
        <v>42320</v>
      </c>
      <c r="K846" s="185">
        <v>0</v>
      </c>
      <c r="L846" s="185">
        <v>0</v>
      </c>
      <c r="M846" s="185">
        <v>0.06</v>
      </c>
      <c r="N846" s="185">
        <v>112</v>
      </c>
      <c r="O846" s="185">
        <v>7.4999999999999997E-3</v>
      </c>
      <c r="P846" s="185" t="s">
        <v>1514</v>
      </c>
      <c r="Q846" s="185">
        <v>0.05</v>
      </c>
      <c r="R846" s="185">
        <v>0.18</v>
      </c>
      <c r="S846" s="185">
        <v>0</v>
      </c>
      <c r="U846" s="185">
        <v>0</v>
      </c>
      <c r="V846" s="185">
        <v>0</v>
      </c>
      <c r="W846" s="185">
        <v>0</v>
      </c>
      <c r="Y846" s="185">
        <v>5.2499999999999998E-2</v>
      </c>
      <c r="Z846" s="185">
        <v>60</v>
      </c>
      <c r="AA846" s="185" t="s">
        <v>1483</v>
      </c>
      <c r="AB846" s="185">
        <v>0</v>
      </c>
      <c r="AC846" s="185">
        <v>0</v>
      </c>
      <c r="AD846" s="185">
        <v>6</v>
      </c>
      <c r="AF846" s="185" t="s">
        <v>1485</v>
      </c>
      <c r="AG846" s="185">
        <v>110</v>
      </c>
      <c r="AH846" s="185">
        <v>0</v>
      </c>
      <c r="AI846" s="185" t="s">
        <v>1670</v>
      </c>
      <c r="AJ846" s="185">
        <v>519</v>
      </c>
      <c r="AK846" s="185">
        <v>38</v>
      </c>
      <c r="AL846" s="185" t="s">
        <v>1485</v>
      </c>
      <c r="AM846" s="185">
        <v>0</v>
      </c>
      <c r="AN846" s="185">
        <v>0</v>
      </c>
      <c r="AO846" s="185">
        <v>0</v>
      </c>
      <c r="AP846" s="185">
        <v>1</v>
      </c>
      <c r="AQ846" s="185" t="str">
        <f t="shared" si="51"/>
        <v>F</v>
      </c>
      <c r="AR846" s="185" t="str">
        <f t="shared" si="52"/>
        <v>C</v>
      </c>
      <c r="AS846" s="185" t="str">
        <f t="shared" si="53"/>
        <v>110 HE 112 0 N1 FC</v>
      </c>
    </row>
    <row r="847" spans="1:45" hidden="1" outlineLevel="3" x14ac:dyDescent="0.25">
      <c r="A847" s="185">
        <v>1</v>
      </c>
      <c r="B847" s="185">
        <v>5100001763</v>
      </c>
      <c r="C847" s="185" t="s">
        <v>1491</v>
      </c>
      <c r="D847" s="185" t="s">
        <v>1709</v>
      </c>
      <c r="E847" s="185">
        <v>1200000</v>
      </c>
      <c r="F847" s="186">
        <v>1179957.29</v>
      </c>
      <c r="G847" s="185">
        <v>6400.86</v>
      </c>
      <c r="H847" s="185">
        <v>0</v>
      </c>
      <c r="I847" s="185">
        <v>0</v>
      </c>
      <c r="J847" s="185">
        <v>21019</v>
      </c>
      <c r="K847" s="185">
        <v>0</v>
      </c>
      <c r="L847" s="185">
        <v>0</v>
      </c>
      <c r="M847" s="185">
        <v>6.25E-2</v>
      </c>
      <c r="N847" s="185">
        <v>112</v>
      </c>
      <c r="O847" s="185">
        <v>0.01</v>
      </c>
      <c r="P847" s="185" t="s">
        <v>1514</v>
      </c>
      <c r="Q847" s="185">
        <v>0.05</v>
      </c>
      <c r="R847" s="185">
        <v>0.18</v>
      </c>
      <c r="S847" s="185">
        <v>0</v>
      </c>
      <c r="U847" s="185">
        <v>0</v>
      </c>
      <c r="V847" s="185">
        <v>0</v>
      </c>
      <c r="W847" s="185">
        <v>0</v>
      </c>
      <c r="Y847" s="185">
        <v>5.2499999999999998E-2</v>
      </c>
      <c r="Z847" s="185">
        <v>36</v>
      </c>
      <c r="AA847" s="185" t="s">
        <v>1483</v>
      </c>
      <c r="AB847" s="185">
        <v>0</v>
      </c>
      <c r="AC847" s="185">
        <v>0</v>
      </c>
      <c r="AD847" s="185">
        <v>6</v>
      </c>
      <c r="AF847" s="185" t="s">
        <v>1485</v>
      </c>
      <c r="AG847" s="185">
        <v>110</v>
      </c>
      <c r="AH847" s="185">
        <v>0</v>
      </c>
      <c r="AI847" s="185" t="s">
        <v>1670</v>
      </c>
      <c r="AJ847" s="185">
        <v>519</v>
      </c>
      <c r="AK847" s="185">
        <v>36</v>
      </c>
      <c r="AL847" s="185" t="s">
        <v>1485</v>
      </c>
      <c r="AM847" s="185">
        <v>0</v>
      </c>
      <c r="AN847" s="185">
        <v>0</v>
      </c>
      <c r="AO847" s="185">
        <v>0</v>
      </c>
      <c r="AP847" s="185">
        <v>1</v>
      </c>
      <c r="AQ847" s="185" t="str">
        <f t="shared" si="51"/>
        <v>F</v>
      </c>
      <c r="AR847" s="185" t="str">
        <f t="shared" si="52"/>
        <v>C</v>
      </c>
      <c r="AS847" s="185" t="str">
        <f t="shared" si="53"/>
        <v>110 HE 112 0 N1 FC</v>
      </c>
    </row>
    <row r="848" spans="1:45" hidden="1" outlineLevel="3" x14ac:dyDescent="0.25">
      <c r="A848" s="185">
        <v>1</v>
      </c>
      <c r="B848" s="185">
        <v>5100001771</v>
      </c>
      <c r="C848" s="185" t="s">
        <v>1491</v>
      </c>
      <c r="D848" s="185" t="s">
        <v>1709</v>
      </c>
      <c r="E848" s="185">
        <v>90000</v>
      </c>
      <c r="F848" s="186">
        <v>21636.06</v>
      </c>
      <c r="G848" s="185">
        <v>120.42</v>
      </c>
      <c r="H848" s="185">
        <v>0</v>
      </c>
      <c r="I848" s="185">
        <v>0</v>
      </c>
      <c r="J848" s="185">
        <v>20226</v>
      </c>
      <c r="K848" s="185">
        <v>0</v>
      </c>
      <c r="L848" s="185">
        <v>0</v>
      </c>
      <c r="M848" s="185">
        <v>6.25E-2</v>
      </c>
      <c r="N848" s="185">
        <v>112</v>
      </c>
      <c r="O848" s="185">
        <v>0.01</v>
      </c>
      <c r="P848" s="185" t="s">
        <v>1514</v>
      </c>
      <c r="Q848" s="185">
        <v>0.05</v>
      </c>
      <c r="R848" s="185">
        <v>0.18</v>
      </c>
      <c r="S848" s="185">
        <v>0</v>
      </c>
      <c r="U848" s="185">
        <v>0</v>
      </c>
      <c r="V848" s="185">
        <v>0</v>
      </c>
      <c r="W848" s="185">
        <v>0</v>
      </c>
      <c r="Y848" s="185">
        <v>5.2499999999999998E-2</v>
      </c>
      <c r="Z848" s="185">
        <v>120</v>
      </c>
      <c r="AA848" s="185" t="s">
        <v>1483</v>
      </c>
      <c r="AB848" s="185">
        <v>0</v>
      </c>
      <c r="AC848" s="185">
        <v>0</v>
      </c>
      <c r="AD848" s="185">
        <v>6</v>
      </c>
      <c r="AF848" s="185" t="s">
        <v>1485</v>
      </c>
      <c r="AG848" s="185">
        <v>110</v>
      </c>
      <c r="AH848" s="185">
        <v>0</v>
      </c>
      <c r="AI848" s="185" t="s">
        <v>1670</v>
      </c>
      <c r="AJ848" s="185">
        <v>521</v>
      </c>
      <c r="AK848" s="185">
        <v>36</v>
      </c>
      <c r="AL848" s="185" t="s">
        <v>1485</v>
      </c>
      <c r="AM848" s="185">
        <v>0</v>
      </c>
      <c r="AN848" s="185">
        <v>0</v>
      </c>
      <c r="AO848" s="185">
        <v>0</v>
      </c>
      <c r="AP848" s="185">
        <v>1</v>
      </c>
      <c r="AQ848" s="185" t="str">
        <f t="shared" si="51"/>
        <v>F</v>
      </c>
      <c r="AR848" s="185" t="str">
        <f t="shared" si="52"/>
        <v>C</v>
      </c>
      <c r="AS848" s="185" t="str">
        <f t="shared" si="53"/>
        <v>110 HE 112 0 N1 FC</v>
      </c>
    </row>
    <row r="849" spans="1:45" hidden="1" outlineLevel="3" x14ac:dyDescent="0.25">
      <c r="A849" s="185">
        <v>1</v>
      </c>
      <c r="B849" s="185">
        <v>5100001828</v>
      </c>
      <c r="C849" s="185" t="s">
        <v>1491</v>
      </c>
      <c r="D849" s="185" t="s">
        <v>1709</v>
      </c>
      <c r="E849" s="185">
        <v>350000</v>
      </c>
      <c r="F849" s="186">
        <v>229680.32</v>
      </c>
      <c r="G849" s="185">
        <v>0</v>
      </c>
      <c r="H849" s="185">
        <v>0</v>
      </c>
      <c r="I849" s="185">
        <v>0</v>
      </c>
      <c r="J849" s="185">
        <v>62426</v>
      </c>
      <c r="K849" s="185">
        <v>0</v>
      </c>
      <c r="L849" s="185">
        <v>0</v>
      </c>
      <c r="M849" s="185">
        <v>5.7500000000000002E-2</v>
      </c>
      <c r="N849" s="185">
        <v>112</v>
      </c>
      <c r="O849" s="185">
        <v>5.0000000000000001E-3</v>
      </c>
      <c r="P849" s="185" t="s">
        <v>1514</v>
      </c>
      <c r="Q849" s="185">
        <v>0.05</v>
      </c>
      <c r="R849" s="185">
        <v>0.18</v>
      </c>
      <c r="S849" s="185">
        <v>0</v>
      </c>
      <c r="U849" s="185">
        <v>0</v>
      </c>
      <c r="V849" s="185">
        <v>0</v>
      </c>
      <c r="W849" s="185">
        <v>0</v>
      </c>
      <c r="Y849" s="185">
        <v>5.2499999999999998E-2</v>
      </c>
      <c r="Z849" s="185">
        <v>120</v>
      </c>
      <c r="AA849" s="185" t="s">
        <v>1483</v>
      </c>
      <c r="AB849" s="185">
        <v>0</v>
      </c>
      <c r="AC849" s="185">
        <v>0</v>
      </c>
      <c r="AD849" s="185">
        <v>6</v>
      </c>
      <c r="AF849" s="185" t="s">
        <v>1485</v>
      </c>
      <c r="AG849" s="185">
        <v>110</v>
      </c>
      <c r="AH849" s="185">
        <v>0</v>
      </c>
      <c r="AI849" s="185" t="s">
        <v>1670</v>
      </c>
      <c r="AJ849" s="185">
        <v>521</v>
      </c>
      <c r="AK849" s="185">
        <v>23</v>
      </c>
      <c r="AL849" s="185" t="s">
        <v>1485</v>
      </c>
      <c r="AM849" s="185">
        <v>0</v>
      </c>
      <c r="AN849" s="185">
        <v>0</v>
      </c>
      <c r="AO849" s="185">
        <v>0</v>
      </c>
      <c r="AP849" s="185">
        <v>1</v>
      </c>
      <c r="AQ849" s="185" t="str">
        <f t="shared" si="51"/>
        <v>F</v>
      </c>
      <c r="AR849" s="185" t="str">
        <f t="shared" si="52"/>
        <v>C</v>
      </c>
      <c r="AS849" s="185" t="str">
        <f t="shared" si="53"/>
        <v>110 HE 112 0 N1 FC</v>
      </c>
    </row>
    <row r="850" spans="1:45" hidden="1" outlineLevel="3" x14ac:dyDescent="0.25">
      <c r="A850" s="185">
        <v>1</v>
      </c>
      <c r="B850" s="185">
        <v>5100001852</v>
      </c>
      <c r="C850" s="185" t="s">
        <v>1491</v>
      </c>
      <c r="D850" s="185" t="s">
        <v>1709</v>
      </c>
      <c r="E850" s="185">
        <v>300000</v>
      </c>
      <c r="F850" s="186">
        <v>300000</v>
      </c>
      <c r="G850" s="185">
        <v>1695.21</v>
      </c>
      <c r="H850" s="185">
        <v>0</v>
      </c>
      <c r="I850" s="185">
        <v>0</v>
      </c>
      <c r="J850" s="185">
        <v>72721</v>
      </c>
      <c r="K850" s="185">
        <v>0</v>
      </c>
      <c r="L850" s="185">
        <v>0</v>
      </c>
      <c r="M850" s="185">
        <v>6.5000000000000002E-2</v>
      </c>
      <c r="N850" s="185">
        <v>112</v>
      </c>
      <c r="O850" s="185">
        <v>1.2500000000000001E-2</v>
      </c>
      <c r="P850" s="185" t="s">
        <v>1514</v>
      </c>
      <c r="Q850" s="185">
        <v>0.05</v>
      </c>
      <c r="R850" s="185">
        <v>0.18</v>
      </c>
      <c r="S850" s="185">
        <v>0</v>
      </c>
      <c r="U850" s="185">
        <v>0</v>
      </c>
      <c r="V850" s="185">
        <v>0</v>
      </c>
      <c r="W850" s="185">
        <v>0</v>
      </c>
      <c r="Y850" s="185">
        <v>5.2499999999999998E-2</v>
      </c>
      <c r="Z850" s="185">
        <v>60</v>
      </c>
      <c r="AA850" s="185" t="s">
        <v>1483</v>
      </c>
      <c r="AB850" s="185">
        <v>0</v>
      </c>
      <c r="AC850" s="185">
        <v>0</v>
      </c>
      <c r="AD850" s="185">
        <v>6</v>
      </c>
      <c r="AF850" s="185" t="s">
        <v>1485</v>
      </c>
      <c r="AG850" s="185">
        <v>110</v>
      </c>
      <c r="AH850" s="185">
        <v>0</v>
      </c>
      <c r="AI850" s="185" t="s">
        <v>1670</v>
      </c>
      <c r="AJ850" s="185">
        <v>521</v>
      </c>
      <c r="AK850" s="185">
        <v>36</v>
      </c>
      <c r="AL850" s="185" t="s">
        <v>1485</v>
      </c>
      <c r="AM850" s="185">
        <v>0</v>
      </c>
      <c r="AN850" s="185">
        <v>0</v>
      </c>
      <c r="AO850" s="185">
        <v>0</v>
      </c>
      <c r="AP850" s="185">
        <v>1</v>
      </c>
      <c r="AQ850" s="185" t="str">
        <f t="shared" si="51"/>
        <v>F</v>
      </c>
      <c r="AR850" s="185" t="str">
        <f t="shared" si="52"/>
        <v>C</v>
      </c>
      <c r="AS850" s="185" t="str">
        <f t="shared" si="53"/>
        <v>110 HE 112 0 N1 FC</v>
      </c>
    </row>
    <row r="851" spans="1:45" hidden="1" outlineLevel="3" x14ac:dyDescent="0.25">
      <c r="A851" s="185">
        <v>1</v>
      </c>
      <c r="B851" s="185">
        <v>5100001860</v>
      </c>
      <c r="C851" s="185" t="s">
        <v>1491</v>
      </c>
      <c r="D851" s="185" t="s">
        <v>1709</v>
      </c>
      <c r="E851" s="185">
        <v>50000</v>
      </c>
      <c r="F851" s="186">
        <v>24000</v>
      </c>
      <c r="G851" s="185">
        <v>130.19</v>
      </c>
      <c r="H851" s="185">
        <v>0</v>
      </c>
      <c r="I851" s="185">
        <v>0</v>
      </c>
      <c r="J851" s="185">
        <v>80821</v>
      </c>
      <c r="K851" s="185">
        <v>0</v>
      </c>
      <c r="L851" s="185">
        <v>0</v>
      </c>
      <c r="M851" s="185">
        <v>6.25E-2</v>
      </c>
      <c r="N851" s="185">
        <v>112</v>
      </c>
      <c r="O851" s="185">
        <v>0.01</v>
      </c>
      <c r="P851" s="185" t="s">
        <v>1514</v>
      </c>
      <c r="Q851" s="185">
        <v>0.05</v>
      </c>
      <c r="R851" s="185">
        <v>0.18</v>
      </c>
      <c r="S851" s="185">
        <v>0</v>
      </c>
      <c r="U851" s="185">
        <v>0</v>
      </c>
      <c r="V851" s="185">
        <v>0</v>
      </c>
      <c r="W851" s="185">
        <v>0</v>
      </c>
      <c r="Y851" s="185">
        <v>5.2499999999999998E-2</v>
      </c>
      <c r="Z851" s="185">
        <v>60</v>
      </c>
      <c r="AA851" s="185" t="s">
        <v>1483</v>
      </c>
      <c r="AB851" s="185">
        <v>0</v>
      </c>
      <c r="AC851" s="185">
        <v>0</v>
      </c>
      <c r="AD851" s="185">
        <v>6</v>
      </c>
      <c r="AF851" s="185" t="s">
        <v>1485</v>
      </c>
      <c r="AG851" s="185">
        <v>110</v>
      </c>
      <c r="AH851" s="185">
        <v>0</v>
      </c>
      <c r="AI851" s="185" t="s">
        <v>1670</v>
      </c>
      <c r="AJ851" s="185">
        <v>519</v>
      </c>
      <c r="AK851" s="185">
        <v>38</v>
      </c>
      <c r="AL851" s="185" t="s">
        <v>1485</v>
      </c>
      <c r="AM851" s="185">
        <v>0</v>
      </c>
      <c r="AN851" s="185">
        <v>0</v>
      </c>
      <c r="AO851" s="185">
        <v>0</v>
      </c>
      <c r="AP851" s="185">
        <v>1</v>
      </c>
      <c r="AQ851" s="185" t="str">
        <f t="shared" si="51"/>
        <v>F</v>
      </c>
      <c r="AR851" s="185" t="str">
        <f t="shared" si="52"/>
        <v>C</v>
      </c>
      <c r="AS851" s="185" t="str">
        <f t="shared" si="53"/>
        <v>110 HE 112 0 N1 FC</v>
      </c>
    </row>
    <row r="852" spans="1:45" hidden="1" outlineLevel="3" x14ac:dyDescent="0.25">
      <c r="A852" s="185">
        <v>1</v>
      </c>
      <c r="B852" s="185">
        <v>5100001887</v>
      </c>
      <c r="C852" s="185" t="s">
        <v>1491</v>
      </c>
      <c r="D852" s="185" t="s">
        <v>1709</v>
      </c>
      <c r="E852" s="185">
        <v>85000</v>
      </c>
      <c r="F852" s="186">
        <v>78918.539999999994</v>
      </c>
      <c r="G852" s="185">
        <v>0</v>
      </c>
      <c r="H852" s="185">
        <v>0</v>
      </c>
      <c r="I852" s="185">
        <v>0</v>
      </c>
      <c r="J852" s="185">
        <v>90919</v>
      </c>
      <c r="K852" s="185">
        <v>0</v>
      </c>
      <c r="L852" s="185">
        <v>0</v>
      </c>
      <c r="M852" s="185">
        <v>7.0000000000000007E-2</v>
      </c>
      <c r="N852" s="185">
        <v>112</v>
      </c>
      <c r="O852" s="185">
        <v>1.7500000000000002E-2</v>
      </c>
      <c r="P852" s="185" t="s">
        <v>1514</v>
      </c>
      <c r="Q852" s="185">
        <v>0.05</v>
      </c>
      <c r="R852" s="185">
        <v>0.18</v>
      </c>
      <c r="S852" s="185">
        <v>0</v>
      </c>
      <c r="U852" s="185">
        <v>0</v>
      </c>
      <c r="V852" s="185">
        <v>0</v>
      </c>
      <c r="W852" s="185">
        <v>0</v>
      </c>
      <c r="Y852" s="185">
        <v>5.2499999999999998E-2</v>
      </c>
      <c r="Z852" s="185">
        <v>36</v>
      </c>
      <c r="AA852" s="185" t="s">
        <v>1483</v>
      </c>
      <c r="AB852" s="185">
        <v>0</v>
      </c>
      <c r="AC852" s="185">
        <v>0</v>
      </c>
      <c r="AD852" s="185">
        <v>6</v>
      </c>
      <c r="AF852" s="185" t="s">
        <v>1485</v>
      </c>
      <c r="AG852" s="185">
        <v>110</v>
      </c>
      <c r="AH852" s="185">
        <v>0</v>
      </c>
      <c r="AI852" s="185" t="s">
        <v>1670</v>
      </c>
      <c r="AJ852" s="185">
        <v>521</v>
      </c>
      <c r="AK852" s="185">
        <v>23</v>
      </c>
      <c r="AL852" s="185" t="s">
        <v>1485</v>
      </c>
      <c r="AM852" s="185">
        <v>0</v>
      </c>
      <c r="AN852" s="185">
        <v>0</v>
      </c>
      <c r="AO852" s="185">
        <v>0</v>
      </c>
      <c r="AP852" s="185">
        <v>1</v>
      </c>
      <c r="AQ852" s="185" t="str">
        <f t="shared" si="51"/>
        <v>F</v>
      </c>
      <c r="AR852" s="185" t="str">
        <f t="shared" si="52"/>
        <v>C</v>
      </c>
      <c r="AS852" s="185" t="str">
        <f t="shared" si="53"/>
        <v>110 HE 112 0 N1 FC</v>
      </c>
    </row>
    <row r="853" spans="1:45" hidden="1" outlineLevel="3" x14ac:dyDescent="0.25">
      <c r="A853" s="185">
        <v>1</v>
      </c>
      <c r="B853" s="185">
        <v>5100001909</v>
      </c>
      <c r="C853" s="185" t="s">
        <v>1508</v>
      </c>
      <c r="D853" s="185" t="s">
        <v>1709</v>
      </c>
      <c r="E853" s="185">
        <v>473000</v>
      </c>
      <c r="F853" s="186">
        <v>473000</v>
      </c>
      <c r="G853" s="185">
        <v>2886.59</v>
      </c>
      <c r="H853" s="185">
        <v>0</v>
      </c>
      <c r="I853" s="185">
        <v>0</v>
      </c>
      <c r="J853" s="185">
        <v>100626</v>
      </c>
      <c r="K853" s="185">
        <v>0</v>
      </c>
      <c r="L853" s="185">
        <v>0</v>
      </c>
      <c r="M853" s="185">
        <v>7.0000000000000007E-2</v>
      </c>
      <c r="N853" s="185">
        <v>112</v>
      </c>
      <c r="O853" s="185">
        <v>1.7500000000000002E-2</v>
      </c>
      <c r="P853" s="185" t="s">
        <v>1514</v>
      </c>
      <c r="Q853" s="185">
        <v>0.05</v>
      </c>
      <c r="R853" s="185">
        <v>0.18</v>
      </c>
      <c r="S853" s="185">
        <v>0</v>
      </c>
      <c r="U853" s="185">
        <v>0</v>
      </c>
      <c r="V853" s="185">
        <v>0</v>
      </c>
      <c r="W853" s="185">
        <v>0</v>
      </c>
      <c r="Y853" s="185">
        <v>5.2499999999999998E-2</v>
      </c>
      <c r="Z853" s="185">
        <v>120</v>
      </c>
      <c r="AA853" s="185" t="s">
        <v>1483</v>
      </c>
      <c r="AB853" s="185">
        <v>0</v>
      </c>
      <c r="AC853" s="185">
        <v>0</v>
      </c>
      <c r="AD853" s="185">
        <v>6</v>
      </c>
      <c r="AF853" s="185" t="s">
        <v>1485</v>
      </c>
      <c r="AG853" s="185">
        <v>110</v>
      </c>
      <c r="AH853" s="185">
        <v>0</v>
      </c>
      <c r="AI853" s="185" t="s">
        <v>1670</v>
      </c>
      <c r="AJ853" s="185">
        <v>521</v>
      </c>
      <c r="AK853" s="185">
        <v>38</v>
      </c>
      <c r="AL853" s="185" t="s">
        <v>1485</v>
      </c>
      <c r="AM853" s="185">
        <v>0</v>
      </c>
      <c r="AN853" s="185">
        <v>0</v>
      </c>
      <c r="AO853" s="185">
        <v>0</v>
      </c>
      <c r="AP853" s="185">
        <v>1</v>
      </c>
      <c r="AQ853" s="185" t="str">
        <f t="shared" si="51"/>
        <v>F</v>
      </c>
      <c r="AR853" s="185" t="str">
        <f t="shared" si="52"/>
        <v>C</v>
      </c>
      <c r="AS853" s="185" t="str">
        <f t="shared" si="53"/>
        <v>110 HE 112 0 N1 FC</v>
      </c>
    </row>
    <row r="854" spans="1:45" hidden="1" outlineLevel="3" x14ac:dyDescent="0.25">
      <c r="A854" s="185">
        <v>1</v>
      </c>
      <c r="B854" s="185">
        <v>5100001976</v>
      </c>
      <c r="C854" s="185" t="s">
        <v>1491</v>
      </c>
      <c r="D854" s="185" t="s">
        <v>1709</v>
      </c>
      <c r="E854" s="185">
        <v>12000</v>
      </c>
      <c r="F854" s="186">
        <v>11713.5</v>
      </c>
      <c r="G854" s="185">
        <v>96.48</v>
      </c>
      <c r="H854" s="185">
        <v>0</v>
      </c>
      <c r="I854" s="185">
        <v>0</v>
      </c>
      <c r="J854" s="185">
        <v>12520</v>
      </c>
      <c r="K854" s="185">
        <v>0</v>
      </c>
      <c r="L854" s="185">
        <v>0</v>
      </c>
      <c r="M854" s="185">
        <v>7.0000000000000007E-2</v>
      </c>
      <c r="N854" s="185">
        <v>112</v>
      </c>
      <c r="O854" s="185">
        <v>1.7500000000000002E-2</v>
      </c>
      <c r="P854" s="185" t="s">
        <v>1514</v>
      </c>
      <c r="Q854" s="185">
        <v>0.05</v>
      </c>
      <c r="R854" s="185">
        <v>0.18</v>
      </c>
      <c r="S854" s="185">
        <v>0</v>
      </c>
      <c r="U854" s="185">
        <v>0</v>
      </c>
      <c r="V854" s="185">
        <v>0</v>
      </c>
      <c r="W854" s="185">
        <v>0</v>
      </c>
      <c r="Y854" s="185">
        <v>5.2499999999999998E-2</v>
      </c>
      <c r="Z854" s="185">
        <v>36</v>
      </c>
      <c r="AA854" s="185" t="s">
        <v>1483</v>
      </c>
      <c r="AB854" s="185">
        <v>0</v>
      </c>
      <c r="AC854" s="185">
        <v>0</v>
      </c>
      <c r="AD854" s="185">
        <v>6</v>
      </c>
      <c r="AF854" s="185" t="s">
        <v>1485</v>
      </c>
      <c r="AG854" s="185">
        <v>110</v>
      </c>
      <c r="AH854" s="185">
        <v>0</v>
      </c>
      <c r="AI854" s="185" t="s">
        <v>1670</v>
      </c>
      <c r="AJ854" s="185">
        <v>519</v>
      </c>
      <c r="AK854" s="185">
        <v>36</v>
      </c>
      <c r="AL854" s="185" t="s">
        <v>1485</v>
      </c>
      <c r="AM854" s="185">
        <v>0</v>
      </c>
      <c r="AN854" s="185">
        <v>0</v>
      </c>
      <c r="AO854" s="185">
        <v>0</v>
      </c>
      <c r="AP854" s="185">
        <v>1</v>
      </c>
      <c r="AQ854" s="185" t="str">
        <f t="shared" si="51"/>
        <v>F</v>
      </c>
      <c r="AR854" s="185" t="str">
        <f t="shared" si="52"/>
        <v>C</v>
      </c>
      <c r="AS854" s="185" t="str">
        <f t="shared" si="53"/>
        <v>110 HE 112 0 N1 FC</v>
      </c>
    </row>
    <row r="855" spans="1:45" hidden="1" outlineLevel="3" x14ac:dyDescent="0.25">
      <c r="A855" s="185">
        <v>1</v>
      </c>
      <c r="B855" s="185">
        <v>5100001992</v>
      </c>
      <c r="C855" s="185" t="s">
        <v>1491</v>
      </c>
      <c r="D855" s="185" t="s">
        <v>1709</v>
      </c>
      <c r="E855" s="185">
        <v>175000</v>
      </c>
      <c r="F855" s="186">
        <v>175000</v>
      </c>
      <c r="G855" s="185">
        <v>830.65</v>
      </c>
      <c r="H855" s="185">
        <v>0</v>
      </c>
      <c r="I855" s="185">
        <v>0</v>
      </c>
      <c r="J855" s="185">
        <v>42419</v>
      </c>
      <c r="K855" s="185">
        <v>0</v>
      </c>
      <c r="L855" s="185">
        <v>0</v>
      </c>
      <c r="M855" s="185">
        <v>5.5E-2</v>
      </c>
      <c r="N855" s="185">
        <v>112</v>
      </c>
      <c r="O855" s="185">
        <v>2.5000000000000001E-3</v>
      </c>
      <c r="P855" s="185" t="s">
        <v>1514</v>
      </c>
      <c r="Q855" s="185">
        <v>0.05</v>
      </c>
      <c r="R855" s="185">
        <v>0.18</v>
      </c>
      <c r="S855" s="185">
        <v>0</v>
      </c>
      <c r="U855" s="185">
        <v>0</v>
      </c>
      <c r="V855" s="185">
        <v>0</v>
      </c>
      <c r="W855" s="185">
        <v>0</v>
      </c>
      <c r="Y855" s="185">
        <v>5.2499999999999998E-2</v>
      </c>
      <c r="Z855" s="185">
        <v>12</v>
      </c>
      <c r="AA855" s="185" t="s">
        <v>1483</v>
      </c>
      <c r="AB855" s="185">
        <v>0</v>
      </c>
      <c r="AC855" s="185">
        <v>0</v>
      </c>
      <c r="AD855" s="185">
        <v>6</v>
      </c>
      <c r="AF855" s="185" t="s">
        <v>1485</v>
      </c>
      <c r="AG855" s="185">
        <v>110</v>
      </c>
      <c r="AH855" s="185">
        <v>0</v>
      </c>
      <c r="AI855" s="185" t="s">
        <v>1670</v>
      </c>
      <c r="AJ855" s="185">
        <v>521</v>
      </c>
      <c r="AK855" s="185">
        <v>20</v>
      </c>
      <c r="AL855" s="185" t="s">
        <v>1485</v>
      </c>
      <c r="AM855" s="185">
        <v>0</v>
      </c>
      <c r="AN855" s="185">
        <v>0</v>
      </c>
      <c r="AO855" s="185">
        <v>0</v>
      </c>
      <c r="AP855" s="185">
        <v>1</v>
      </c>
      <c r="AQ855" s="185" t="str">
        <f t="shared" si="51"/>
        <v>F</v>
      </c>
      <c r="AR855" s="185" t="str">
        <f t="shared" si="52"/>
        <v>C</v>
      </c>
      <c r="AS855" s="185" t="str">
        <f t="shared" si="53"/>
        <v>110 HE 112 0 N1 FC</v>
      </c>
    </row>
    <row r="856" spans="1:45" hidden="1" outlineLevel="3" x14ac:dyDescent="0.25">
      <c r="A856" s="185">
        <v>1</v>
      </c>
      <c r="B856" s="185">
        <v>5100002018</v>
      </c>
      <c r="C856" s="185" t="s">
        <v>1491</v>
      </c>
      <c r="D856" s="185" t="s">
        <v>1709</v>
      </c>
      <c r="E856" s="185">
        <v>150000</v>
      </c>
      <c r="F856" s="186">
        <v>150000</v>
      </c>
      <c r="G856" s="185">
        <v>467.47</v>
      </c>
      <c r="H856" s="185">
        <v>0</v>
      </c>
      <c r="I856" s="185">
        <v>0</v>
      </c>
      <c r="J856" s="185">
        <v>41827</v>
      </c>
      <c r="K856" s="185">
        <v>0</v>
      </c>
      <c r="L856" s="185">
        <v>0</v>
      </c>
      <c r="M856" s="185">
        <v>6.5000000000000002E-2</v>
      </c>
      <c r="N856" s="185">
        <v>112</v>
      </c>
      <c r="O856" s="185">
        <v>1.2500000000000001E-2</v>
      </c>
      <c r="P856" s="185" t="s">
        <v>1514</v>
      </c>
      <c r="Q856" s="185">
        <v>0.05</v>
      </c>
      <c r="R856" s="185">
        <v>0.18</v>
      </c>
      <c r="S856" s="185">
        <v>0</v>
      </c>
      <c r="U856" s="185">
        <v>0</v>
      </c>
      <c r="V856" s="185">
        <v>0</v>
      </c>
      <c r="W856" s="185">
        <v>0</v>
      </c>
      <c r="Y856" s="185">
        <v>5.2499999999999998E-2</v>
      </c>
      <c r="Z856" s="185">
        <v>120</v>
      </c>
      <c r="AA856" s="185" t="s">
        <v>1483</v>
      </c>
      <c r="AB856" s="185">
        <v>0</v>
      </c>
      <c r="AC856" s="185">
        <v>0</v>
      </c>
      <c r="AD856" s="185">
        <v>6</v>
      </c>
      <c r="AF856" s="185" t="s">
        <v>1485</v>
      </c>
      <c r="AG856" s="185">
        <v>110</v>
      </c>
      <c r="AH856" s="185">
        <v>0</v>
      </c>
      <c r="AI856" s="185" t="s">
        <v>1670</v>
      </c>
      <c r="AJ856" s="185">
        <v>521</v>
      </c>
      <c r="AK856" s="185">
        <v>36</v>
      </c>
      <c r="AL856" s="185" t="s">
        <v>1485</v>
      </c>
      <c r="AM856" s="185">
        <v>0</v>
      </c>
      <c r="AN856" s="185">
        <v>0</v>
      </c>
      <c r="AO856" s="185">
        <v>0</v>
      </c>
      <c r="AP856" s="185">
        <v>1</v>
      </c>
      <c r="AQ856" s="185" t="str">
        <f t="shared" si="51"/>
        <v>F</v>
      </c>
      <c r="AR856" s="185" t="str">
        <f t="shared" si="52"/>
        <v>C</v>
      </c>
      <c r="AS856" s="185" t="str">
        <f t="shared" si="53"/>
        <v>110 HE 112 0 N1 FC</v>
      </c>
    </row>
    <row r="857" spans="1:45" hidden="1" outlineLevel="3" x14ac:dyDescent="0.25">
      <c r="A857" s="185">
        <v>1</v>
      </c>
      <c r="B857" s="185">
        <v>5100002026</v>
      </c>
      <c r="C857" s="185" t="s">
        <v>1491</v>
      </c>
      <c r="D857" s="185" t="s">
        <v>1709</v>
      </c>
      <c r="E857" s="185">
        <v>150000</v>
      </c>
      <c r="F857" s="186">
        <v>148500</v>
      </c>
      <c r="G857" s="185">
        <v>678.84</v>
      </c>
      <c r="H857" s="185">
        <v>0</v>
      </c>
      <c r="I857" s="185">
        <v>0</v>
      </c>
      <c r="J857" s="185">
        <v>51922</v>
      </c>
      <c r="K857" s="185">
        <v>0</v>
      </c>
      <c r="L857" s="185">
        <v>0</v>
      </c>
      <c r="M857" s="185">
        <v>5.5E-2</v>
      </c>
      <c r="N857" s="185">
        <v>112</v>
      </c>
      <c r="O857" s="185">
        <v>2.5000000000000001E-3</v>
      </c>
      <c r="P857" s="185" t="s">
        <v>1514</v>
      </c>
      <c r="Q857" s="185">
        <v>0.05</v>
      </c>
      <c r="R857" s="185">
        <v>0.18</v>
      </c>
      <c r="S857" s="185">
        <v>0</v>
      </c>
      <c r="U857" s="185">
        <v>0</v>
      </c>
      <c r="V857" s="185">
        <v>0</v>
      </c>
      <c r="W857" s="185">
        <v>0</v>
      </c>
      <c r="Y857" s="185">
        <v>5.2499999999999998E-2</v>
      </c>
      <c r="Z857" s="185">
        <v>60</v>
      </c>
      <c r="AA857" s="185" t="s">
        <v>1483</v>
      </c>
      <c r="AB857" s="185">
        <v>0</v>
      </c>
      <c r="AC857" s="185">
        <v>0</v>
      </c>
      <c r="AD857" s="185">
        <v>6</v>
      </c>
      <c r="AF857" s="185" t="s">
        <v>1485</v>
      </c>
      <c r="AG857" s="185">
        <v>110</v>
      </c>
      <c r="AH857" s="185">
        <v>0</v>
      </c>
      <c r="AI857" s="185" t="s">
        <v>1670</v>
      </c>
      <c r="AJ857" s="185">
        <v>519</v>
      </c>
      <c r="AK857" s="185">
        <v>23</v>
      </c>
      <c r="AL857" s="185" t="s">
        <v>1485</v>
      </c>
      <c r="AM857" s="185">
        <v>0</v>
      </c>
      <c r="AN857" s="185">
        <v>0</v>
      </c>
      <c r="AO857" s="185">
        <v>0</v>
      </c>
      <c r="AP857" s="185">
        <v>1</v>
      </c>
      <c r="AQ857" s="185" t="str">
        <f t="shared" si="51"/>
        <v>F</v>
      </c>
      <c r="AR857" s="185" t="str">
        <f t="shared" si="52"/>
        <v>C</v>
      </c>
      <c r="AS857" s="185" t="str">
        <f t="shared" si="53"/>
        <v>110 HE 112 0 N1 FC</v>
      </c>
    </row>
    <row r="858" spans="1:45" hidden="1" outlineLevel="3" x14ac:dyDescent="0.25">
      <c r="A858" s="185">
        <v>1</v>
      </c>
      <c r="B858" s="185">
        <v>5100002034</v>
      </c>
      <c r="C858" s="185" t="s">
        <v>1491</v>
      </c>
      <c r="D858" s="185" t="s">
        <v>1709</v>
      </c>
      <c r="E858" s="185">
        <v>110000</v>
      </c>
      <c r="F858" s="186">
        <v>69184.679999999993</v>
      </c>
      <c r="G858" s="185">
        <v>359.67</v>
      </c>
      <c r="H858" s="185">
        <v>0</v>
      </c>
      <c r="I858" s="185">
        <v>0</v>
      </c>
      <c r="J858" s="185">
        <v>61327</v>
      </c>
      <c r="K858" s="185">
        <v>0</v>
      </c>
      <c r="L858" s="185">
        <v>0</v>
      </c>
      <c r="M858" s="185">
        <v>0.06</v>
      </c>
      <c r="N858" s="185">
        <v>112</v>
      </c>
      <c r="O858" s="185">
        <v>7.4999999999999997E-3</v>
      </c>
      <c r="P858" s="185" t="s">
        <v>1514</v>
      </c>
      <c r="Q858" s="185">
        <v>0.05</v>
      </c>
      <c r="R858" s="185">
        <v>0.18</v>
      </c>
      <c r="S858" s="185">
        <v>0</v>
      </c>
      <c r="U858" s="185">
        <v>0</v>
      </c>
      <c r="V858" s="185">
        <v>0</v>
      </c>
      <c r="W858" s="185">
        <v>0</v>
      </c>
      <c r="Y858" s="185">
        <v>5.2499999999999998E-2</v>
      </c>
      <c r="Z858" s="185">
        <v>120</v>
      </c>
      <c r="AA858" s="185" t="s">
        <v>1483</v>
      </c>
      <c r="AB858" s="185">
        <v>0</v>
      </c>
      <c r="AC858" s="185">
        <v>0</v>
      </c>
      <c r="AD858" s="185">
        <v>6</v>
      </c>
      <c r="AF858" s="185" t="s">
        <v>1485</v>
      </c>
      <c r="AG858" s="185">
        <v>110</v>
      </c>
      <c r="AH858" s="185">
        <v>0</v>
      </c>
      <c r="AI858" s="185" t="s">
        <v>1670</v>
      </c>
      <c r="AJ858" s="185">
        <v>521</v>
      </c>
      <c r="AK858" s="185">
        <v>23</v>
      </c>
      <c r="AL858" s="185" t="s">
        <v>1485</v>
      </c>
      <c r="AM858" s="185">
        <v>0</v>
      </c>
      <c r="AN858" s="185">
        <v>0</v>
      </c>
      <c r="AO858" s="185">
        <v>0</v>
      </c>
      <c r="AP858" s="185">
        <v>1</v>
      </c>
      <c r="AQ858" s="185" t="str">
        <f t="shared" si="51"/>
        <v>F</v>
      </c>
      <c r="AR858" s="185" t="str">
        <f t="shared" si="52"/>
        <v>C</v>
      </c>
      <c r="AS858" s="185" t="str">
        <f t="shared" si="53"/>
        <v>110 HE 112 0 N1 FC</v>
      </c>
    </row>
    <row r="859" spans="1:45" hidden="1" outlineLevel="3" x14ac:dyDescent="0.25">
      <c r="A859" s="185">
        <v>1</v>
      </c>
      <c r="B859" s="185">
        <v>5100002042</v>
      </c>
      <c r="C859" s="185" t="s">
        <v>1491</v>
      </c>
      <c r="D859" s="185" t="s">
        <v>1709</v>
      </c>
      <c r="E859" s="185">
        <v>1500000</v>
      </c>
      <c r="F859" s="186">
        <v>839000</v>
      </c>
      <c r="G859" s="185">
        <v>4166.1400000000003</v>
      </c>
      <c r="H859" s="185">
        <v>0</v>
      </c>
      <c r="I859" s="185">
        <v>0</v>
      </c>
      <c r="J859" s="185">
        <v>61927</v>
      </c>
      <c r="K859" s="185">
        <v>0</v>
      </c>
      <c r="L859" s="185">
        <v>0</v>
      </c>
      <c r="M859" s="185">
        <v>6.25E-2</v>
      </c>
      <c r="N859" s="185">
        <v>112</v>
      </c>
      <c r="O859" s="185">
        <v>0.01</v>
      </c>
      <c r="P859" s="185" t="s">
        <v>1514</v>
      </c>
      <c r="Q859" s="185">
        <v>0.05</v>
      </c>
      <c r="R859" s="185">
        <v>0.18</v>
      </c>
      <c r="S859" s="185">
        <v>0</v>
      </c>
      <c r="U859" s="185">
        <v>0</v>
      </c>
      <c r="V859" s="185">
        <v>0</v>
      </c>
      <c r="W859" s="185">
        <v>0</v>
      </c>
      <c r="Y859" s="185">
        <v>5.2499999999999998E-2</v>
      </c>
      <c r="Z859" s="185">
        <v>120</v>
      </c>
      <c r="AA859" s="185" t="s">
        <v>1483</v>
      </c>
      <c r="AB859" s="185">
        <v>0</v>
      </c>
      <c r="AC859" s="185">
        <v>0</v>
      </c>
      <c r="AD859" s="185">
        <v>6</v>
      </c>
      <c r="AF859" s="185" t="s">
        <v>1485</v>
      </c>
      <c r="AG859" s="185">
        <v>110</v>
      </c>
      <c r="AH859" s="185">
        <v>0</v>
      </c>
      <c r="AI859" s="185" t="s">
        <v>1670</v>
      </c>
      <c r="AJ859" s="185">
        <v>519</v>
      </c>
      <c r="AK859" s="185">
        <v>38</v>
      </c>
      <c r="AL859" s="185" t="s">
        <v>1485</v>
      </c>
      <c r="AM859" s="185">
        <v>0</v>
      </c>
      <c r="AN859" s="185">
        <v>0</v>
      </c>
      <c r="AO859" s="185">
        <v>0</v>
      </c>
      <c r="AP859" s="185">
        <v>1</v>
      </c>
      <c r="AQ859" s="185" t="str">
        <f t="shared" si="51"/>
        <v>F</v>
      </c>
      <c r="AR859" s="185" t="str">
        <f t="shared" si="52"/>
        <v>C</v>
      </c>
      <c r="AS859" s="185" t="str">
        <f t="shared" si="53"/>
        <v>110 HE 112 0 N1 FC</v>
      </c>
    </row>
    <row r="860" spans="1:45" hidden="1" outlineLevel="3" x14ac:dyDescent="0.25">
      <c r="A860" s="185">
        <v>1</v>
      </c>
      <c r="B860" s="185">
        <v>5100002069</v>
      </c>
      <c r="C860" s="185" t="s">
        <v>1491</v>
      </c>
      <c r="D860" s="185" t="s">
        <v>1709</v>
      </c>
      <c r="E860" s="185">
        <v>125000</v>
      </c>
      <c r="F860" s="186">
        <v>122067.2</v>
      </c>
      <c r="G860" s="185">
        <v>0</v>
      </c>
      <c r="H860" s="185">
        <v>0</v>
      </c>
      <c r="I860" s="185">
        <v>0</v>
      </c>
      <c r="J860" s="185">
        <v>72127</v>
      </c>
      <c r="K860" s="185">
        <v>0</v>
      </c>
      <c r="L860" s="185">
        <v>0</v>
      </c>
      <c r="M860" s="185">
        <v>5.5E-2</v>
      </c>
      <c r="N860" s="185">
        <v>112</v>
      </c>
      <c r="O860" s="185">
        <v>2.5000000000000001E-3</v>
      </c>
      <c r="P860" s="185" t="s">
        <v>1514</v>
      </c>
      <c r="Q860" s="185">
        <v>0.05</v>
      </c>
      <c r="R860" s="185">
        <v>0.18</v>
      </c>
      <c r="S860" s="185">
        <v>0</v>
      </c>
      <c r="U860" s="185">
        <v>0</v>
      </c>
      <c r="V860" s="185">
        <v>0</v>
      </c>
      <c r="W860" s="185">
        <v>0</v>
      </c>
      <c r="Y860" s="185">
        <v>5.2499999999999998E-2</v>
      </c>
      <c r="Z860" s="185">
        <v>120</v>
      </c>
      <c r="AA860" s="185" t="s">
        <v>1483</v>
      </c>
      <c r="AB860" s="185">
        <v>0</v>
      </c>
      <c r="AC860" s="185">
        <v>0</v>
      </c>
      <c r="AD860" s="185">
        <v>6</v>
      </c>
      <c r="AF860" s="185" t="s">
        <v>1485</v>
      </c>
      <c r="AG860" s="185">
        <v>110</v>
      </c>
      <c r="AH860" s="185">
        <v>0</v>
      </c>
      <c r="AI860" s="185" t="s">
        <v>1670</v>
      </c>
      <c r="AJ860" s="185">
        <v>519</v>
      </c>
      <c r="AK860" s="185">
        <v>18</v>
      </c>
      <c r="AL860" s="185" t="s">
        <v>1485</v>
      </c>
      <c r="AM860" s="185">
        <v>0</v>
      </c>
      <c r="AN860" s="185">
        <v>0</v>
      </c>
      <c r="AO860" s="185">
        <v>0</v>
      </c>
      <c r="AP860" s="185">
        <v>1</v>
      </c>
      <c r="AQ860" s="185" t="str">
        <f t="shared" si="51"/>
        <v>F</v>
      </c>
      <c r="AR860" s="185" t="str">
        <f t="shared" si="52"/>
        <v>C</v>
      </c>
      <c r="AS860" s="185" t="str">
        <f t="shared" si="53"/>
        <v>110 HE 112 0 N1 FC</v>
      </c>
    </row>
    <row r="861" spans="1:45" hidden="1" outlineLevel="3" x14ac:dyDescent="0.25">
      <c r="A861" s="185">
        <v>1</v>
      </c>
      <c r="B861" s="185">
        <v>5100002077</v>
      </c>
      <c r="C861" s="185" t="s">
        <v>1491</v>
      </c>
      <c r="D861" s="185" t="s">
        <v>1709</v>
      </c>
      <c r="E861" s="185">
        <v>1253000</v>
      </c>
      <c r="F861" s="186">
        <v>900000</v>
      </c>
      <c r="G861" s="185">
        <v>5262.49</v>
      </c>
      <c r="H861" s="185">
        <v>0</v>
      </c>
      <c r="I861" s="185">
        <v>0</v>
      </c>
      <c r="J861" s="185">
        <v>82420</v>
      </c>
      <c r="K861" s="185">
        <v>0</v>
      </c>
      <c r="L861" s="185">
        <v>0</v>
      </c>
      <c r="M861" s="185">
        <v>6.5000000000000002E-2</v>
      </c>
      <c r="N861" s="185">
        <v>112</v>
      </c>
      <c r="O861" s="185">
        <v>1.2500000000000001E-2</v>
      </c>
      <c r="P861" s="185" t="s">
        <v>1514</v>
      </c>
      <c r="Q861" s="185">
        <v>0.05</v>
      </c>
      <c r="R861" s="185">
        <v>0.18</v>
      </c>
      <c r="S861" s="185">
        <v>0</v>
      </c>
      <c r="U861" s="185">
        <v>0</v>
      </c>
      <c r="V861" s="185">
        <v>0</v>
      </c>
      <c r="W861" s="185">
        <v>0</v>
      </c>
      <c r="Y861" s="185">
        <v>5.2499999999999998E-2</v>
      </c>
      <c r="Z861" s="185">
        <v>36</v>
      </c>
      <c r="AA861" s="185" t="s">
        <v>1483</v>
      </c>
      <c r="AB861" s="185">
        <v>0</v>
      </c>
      <c r="AC861" s="185">
        <v>0</v>
      </c>
      <c r="AD861" s="185">
        <v>6</v>
      </c>
      <c r="AF861" s="185" t="s">
        <v>1485</v>
      </c>
      <c r="AG861" s="185">
        <v>110</v>
      </c>
      <c r="AH861" s="185">
        <v>0</v>
      </c>
      <c r="AI861" s="185" t="s">
        <v>1670</v>
      </c>
      <c r="AJ861" s="185">
        <v>521</v>
      </c>
      <c r="AK861" s="185">
        <v>18</v>
      </c>
      <c r="AL861" s="185" t="s">
        <v>1485</v>
      </c>
      <c r="AM861" s="185">
        <v>0</v>
      </c>
      <c r="AN861" s="185">
        <v>0</v>
      </c>
      <c r="AO861" s="185">
        <v>0</v>
      </c>
      <c r="AP861" s="185">
        <v>1</v>
      </c>
      <c r="AQ861" s="185" t="str">
        <f t="shared" si="51"/>
        <v>F</v>
      </c>
      <c r="AR861" s="185" t="str">
        <f t="shared" si="52"/>
        <v>C</v>
      </c>
      <c r="AS861" s="185" t="str">
        <f t="shared" si="53"/>
        <v>110 HE 112 0 N1 FC</v>
      </c>
    </row>
    <row r="862" spans="1:45" hidden="1" outlineLevel="3" x14ac:dyDescent="0.25">
      <c r="A862" s="185">
        <v>1</v>
      </c>
      <c r="B862" s="185">
        <v>5100002093</v>
      </c>
      <c r="C862" s="185" t="s">
        <v>1491</v>
      </c>
      <c r="D862" s="185" t="s">
        <v>1709</v>
      </c>
      <c r="E862" s="185">
        <v>120000</v>
      </c>
      <c r="F862" s="186">
        <v>120000</v>
      </c>
      <c r="G862" s="185">
        <v>650.96</v>
      </c>
      <c r="H862" s="185">
        <v>0</v>
      </c>
      <c r="I862" s="185">
        <v>0</v>
      </c>
      <c r="J862" s="185">
        <v>101220</v>
      </c>
      <c r="K862" s="185">
        <v>0</v>
      </c>
      <c r="L862" s="185">
        <v>0</v>
      </c>
      <c r="M862" s="185">
        <v>6.25E-2</v>
      </c>
      <c r="N862" s="185">
        <v>112</v>
      </c>
      <c r="O862" s="185">
        <v>0.01</v>
      </c>
      <c r="P862" s="185" t="s">
        <v>1514</v>
      </c>
      <c r="Q862" s="185">
        <v>0.05</v>
      </c>
      <c r="R862" s="185">
        <v>0.18</v>
      </c>
      <c r="S862" s="185">
        <v>0</v>
      </c>
      <c r="U862" s="185">
        <v>0</v>
      </c>
      <c r="V862" s="185">
        <v>0</v>
      </c>
      <c r="W862" s="185">
        <v>0</v>
      </c>
      <c r="Y862" s="185">
        <v>5.2499999999999998E-2</v>
      </c>
      <c r="Z862" s="185">
        <v>36</v>
      </c>
      <c r="AA862" s="185" t="s">
        <v>1483</v>
      </c>
      <c r="AB862" s="185">
        <v>0</v>
      </c>
      <c r="AC862" s="185">
        <v>0</v>
      </c>
      <c r="AD862" s="185">
        <v>6</v>
      </c>
      <c r="AF862" s="185" t="s">
        <v>1485</v>
      </c>
      <c r="AG862" s="185">
        <v>110</v>
      </c>
      <c r="AH862" s="185">
        <v>0</v>
      </c>
      <c r="AI862" s="185" t="s">
        <v>1670</v>
      </c>
      <c r="AJ862" s="185">
        <v>519</v>
      </c>
      <c r="AK862" s="185">
        <v>38</v>
      </c>
      <c r="AL862" s="185" t="s">
        <v>1485</v>
      </c>
      <c r="AM862" s="185">
        <v>0</v>
      </c>
      <c r="AN862" s="185">
        <v>0</v>
      </c>
      <c r="AO862" s="185">
        <v>0</v>
      </c>
      <c r="AP862" s="185">
        <v>1</v>
      </c>
      <c r="AQ862" s="185" t="str">
        <f t="shared" si="51"/>
        <v>F</v>
      </c>
      <c r="AR862" s="185" t="str">
        <f t="shared" si="52"/>
        <v>C</v>
      </c>
      <c r="AS862" s="185" t="str">
        <f t="shared" si="53"/>
        <v>110 HE 112 0 N1 FC</v>
      </c>
    </row>
    <row r="863" spans="1:45" hidden="1" outlineLevel="3" x14ac:dyDescent="0.25">
      <c r="A863" s="185">
        <v>1</v>
      </c>
      <c r="B863" s="185">
        <v>5100002115</v>
      </c>
      <c r="C863" s="185" t="s">
        <v>1491</v>
      </c>
      <c r="D863" s="185" t="s">
        <v>1709</v>
      </c>
      <c r="E863" s="185">
        <v>100000</v>
      </c>
      <c r="F863" s="186">
        <v>78226.05</v>
      </c>
      <c r="G863" s="185">
        <v>477.72</v>
      </c>
      <c r="H863" s="185">
        <v>0</v>
      </c>
      <c r="I863" s="185">
        <v>0</v>
      </c>
      <c r="J863" s="185">
        <v>110320</v>
      </c>
      <c r="K863" s="185">
        <v>0</v>
      </c>
      <c r="L863" s="185">
        <v>0</v>
      </c>
      <c r="M863" s="185">
        <v>7.0000000000000007E-2</v>
      </c>
      <c r="N863" s="185">
        <v>112</v>
      </c>
      <c r="O863" s="185">
        <v>1.7500000000000002E-2</v>
      </c>
      <c r="P863" s="185" t="s">
        <v>1514</v>
      </c>
      <c r="Q863" s="185">
        <v>0.05</v>
      </c>
      <c r="R863" s="185">
        <v>0.18</v>
      </c>
      <c r="S863" s="185">
        <v>0</v>
      </c>
      <c r="U863" s="185">
        <v>0</v>
      </c>
      <c r="V863" s="185">
        <v>0</v>
      </c>
      <c r="W863" s="185">
        <v>0</v>
      </c>
      <c r="Y863" s="185">
        <v>5.2499999999999998E-2</v>
      </c>
      <c r="Z863" s="185">
        <v>36</v>
      </c>
      <c r="AA863" s="185" t="s">
        <v>1483</v>
      </c>
      <c r="AB863" s="185">
        <v>0</v>
      </c>
      <c r="AC863" s="185">
        <v>0</v>
      </c>
      <c r="AD863" s="185">
        <v>6</v>
      </c>
      <c r="AF863" s="185" t="s">
        <v>1485</v>
      </c>
      <c r="AG863" s="185">
        <v>110</v>
      </c>
      <c r="AH863" s="185">
        <v>0</v>
      </c>
      <c r="AI863" s="185" t="s">
        <v>1670</v>
      </c>
      <c r="AJ863" s="185">
        <v>521</v>
      </c>
      <c r="AK863" s="185">
        <v>50</v>
      </c>
      <c r="AL863" s="185" t="s">
        <v>1485</v>
      </c>
      <c r="AM863" s="185">
        <v>0</v>
      </c>
      <c r="AN863" s="185">
        <v>0</v>
      </c>
      <c r="AO863" s="185">
        <v>0</v>
      </c>
      <c r="AP863" s="185">
        <v>1</v>
      </c>
      <c r="AQ863" s="185" t="str">
        <f t="shared" si="51"/>
        <v>F</v>
      </c>
      <c r="AR863" s="185" t="str">
        <f t="shared" si="52"/>
        <v>C</v>
      </c>
      <c r="AS863" s="185" t="str">
        <f t="shared" si="53"/>
        <v>110 HE 112 0 N1 FC</v>
      </c>
    </row>
    <row r="864" spans="1:45" hidden="1" outlineLevel="3" x14ac:dyDescent="0.25">
      <c r="A864" s="185">
        <v>1</v>
      </c>
      <c r="B864" s="185">
        <v>5100002158</v>
      </c>
      <c r="C864" s="185" t="s">
        <v>1491</v>
      </c>
      <c r="D864" s="185" t="s">
        <v>1709</v>
      </c>
      <c r="E864" s="185">
        <v>120000</v>
      </c>
      <c r="F864" s="186">
        <v>19000</v>
      </c>
      <c r="G864" s="185">
        <v>96.49</v>
      </c>
      <c r="H864" s="185">
        <v>0</v>
      </c>
      <c r="I864" s="185">
        <v>0</v>
      </c>
      <c r="J864" s="185">
        <v>122227</v>
      </c>
      <c r="K864" s="185">
        <v>0</v>
      </c>
      <c r="L864" s="185">
        <v>0</v>
      </c>
      <c r="M864" s="185">
        <v>6.25E-2</v>
      </c>
      <c r="N864" s="185">
        <v>112</v>
      </c>
      <c r="O864" s="185">
        <v>0.01</v>
      </c>
      <c r="P864" s="185" t="s">
        <v>1514</v>
      </c>
      <c r="Q864" s="185">
        <v>0.05</v>
      </c>
      <c r="R864" s="185">
        <v>0.18</v>
      </c>
      <c r="S864" s="185">
        <v>0</v>
      </c>
      <c r="U864" s="185">
        <v>0</v>
      </c>
      <c r="V864" s="185">
        <v>0</v>
      </c>
      <c r="W864" s="185">
        <v>0</v>
      </c>
      <c r="Y864" s="185">
        <v>5.2499999999999998E-2</v>
      </c>
      <c r="Z864" s="185">
        <v>60</v>
      </c>
      <c r="AA864" s="185" t="s">
        <v>1483</v>
      </c>
      <c r="AB864" s="185">
        <v>0</v>
      </c>
      <c r="AC864" s="185">
        <v>0</v>
      </c>
      <c r="AD864" s="185">
        <v>6</v>
      </c>
      <c r="AF864" s="185" t="s">
        <v>1485</v>
      </c>
      <c r="AG864" s="185">
        <v>110</v>
      </c>
      <c r="AH864" s="185">
        <v>0</v>
      </c>
      <c r="AI864" s="185" t="s">
        <v>1670</v>
      </c>
      <c r="AJ864" s="185">
        <v>521</v>
      </c>
      <c r="AK864" s="185">
        <v>2</v>
      </c>
      <c r="AL864" s="185" t="s">
        <v>1485</v>
      </c>
      <c r="AM864" s="185">
        <v>0</v>
      </c>
      <c r="AN864" s="185">
        <v>0</v>
      </c>
      <c r="AO864" s="185">
        <v>0</v>
      </c>
      <c r="AP864" s="185">
        <v>1</v>
      </c>
      <c r="AQ864" s="185" t="str">
        <f t="shared" si="51"/>
        <v>F</v>
      </c>
      <c r="AR864" s="185" t="str">
        <f t="shared" si="52"/>
        <v>C</v>
      </c>
      <c r="AS864" s="185" t="str">
        <f t="shared" si="53"/>
        <v>110 HE 112 0 N1 FC</v>
      </c>
    </row>
    <row r="865" spans="1:45" hidden="1" outlineLevel="3" x14ac:dyDescent="0.25">
      <c r="A865" s="185">
        <v>1</v>
      </c>
      <c r="B865" s="185">
        <v>5100002166</v>
      </c>
      <c r="C865" s="185" t="s">
        <v>1491</v>
      </c>
      <c r="D865" s="185" t="s">
        <v>1709</v>
      </c>
      <c r="E865" s="185">
        <v>30000</v>
      </c>
      <c r="F865" s="186">
        <v>13742.92</v>
      </c>
      <c r="G865" s="185">
        <v>0</v>
      </c>
      <c r="H865" s="185">
        <v>0</v>
      </c>
      <c r="I865" s="185">
        <v>0</v>
      </c>
      <c r="J865" s="185">
        <v>22223</v>
      </c>
      <c r="K865" s="185">
        <v>0</v>
      </c>
      <c r="L865" s="185">
        <v>0</v>
      </c>
      <c r="M865" s="185">
        <v>7.2499999999999995E-2</v>
      </c>
      <c r="N865" s="185">
        <v>112</v>
      </c>
      <c r="O865" s="185">
        <v>0.02</v>
      </c>
      <c r="P865" s="185" t="s">
        <v>1514</v>
      </c>
      <c r="Q865" s="185">
        <v>0.05</v>
      </c>
      <c r="R865" s="185">
        <v>0.18</v>
      </c>
      <c r="S865" s="185">
        <v>0</v>
      </c>
      <c r="U865" s="185">
        <v>0</v>
      </c>
      <c r="V865" s="185">
        <v>0</v>
      </c>
      <c r="W865" s="185">
        <v>0</v>
      </c>
      <c r="Y865" s="185">
        <v>5.2499999999999998E-2</v>
      </c>
      <c r="Z865" s="185">
        <v>60</v>
      </c>
      <c r="AA865" s="185" t="s">
        <v>1483</v>
      </c>
      <c r="AB865" s="185">
        <v>0</v>
      </c>
      <c r="AC865" s="185">
        <v>0</v>
      </c>
      <c r="AD865" s="185">
        <v>6</v>
      </c>
      <c r="AF865" s="185" t="s">
        <v>1485</v>
      </c>
      <c r="AG865" s="185">
        <v>110</v>
      </c>
      <c r="AH865" s="185">
        <v>0</v>
      </c>
      <c r="AI865" s="185" t="s">
        <v>1670</v>
      </c>
      <c r="AJ865" s="185">
        <v>521</v>
      </c>
      <c r="AK865" s="185">
        <v>36</v>
      </c>
      <c r="AL865" s="185" t="s">
        <v>1485</v>
      </c>
      <c r="AM865" s="185">
        <v>0</v>
      </c>
      <c r="AN865" s="185">
        <v>0</v>
      </c>
      <c r="AO865" s="185">
        <v>0</v>
      </c>
      <c r="AP865" s="185">
        <v>1</v>
      </c>
      <c r="AQ865" s="185" t="str">
        <f t="shared" si="51"/>
        <v>F</v>
      </c>
      <c r="AR865" s="185" t="str">
        <f t="shared" si="52"/>
        <v>C</v>
      </c>
      <c r="AS865" s="185" t="str">
        <f t="shared" si="53"/>
        <v>110 HE 112 0 N1 FC</v>
      </c>
    </row>
    <row r="866" spans="1:45" hidden="1" outlineLevel="3" x14ac:dyDescent="0.25">
      <c r="A866" s="185">
        <v>1</v>
      </c>
      <c r="B866" s="185">
        <v>5100002174</v>
      </c>
      <c r="C866" s="185" t="s">
        <v>1491</v>
      </c>
      <c r="D866" s="185" t="s">
        <v>1709</v>
      </c>
      <c r="E866" s="185">
        <v>40000</v>
      </c>
      <c r="F866" s="186">
        <v>25000</v>
      </c>
      <c r="G866" s="185">
        <v>176.3</v>
      </c>
      <c r="H866" s="185">
        <v>0</v>
      </c>
      <c r="I866" s="185">
        <v>0</v>
      </c>
      <c r="J866" s="185">
        <v>30128</v>
      </c>
      <c r="K866" s="185">
        <v>0</v>
      </c>
      <c r="L866" s="185">
        <v>0</v>
      </c>
      <c r="M866" s="185">
        <v>6.7500000000000004E-2</v>
      </c>
      <c r="N866" s="185">
        <v>112</v>
      </c>
      <c r="O866" s="185">
        <v>1.4999999999999999E-2</v>
      </c>
      <c r="P866" s="185" t="s">
        <v>1514</v>
      </c>
      <c r="Q866" s="185">
        <v>0.05</v>
      </c>
      <c r="R866" s="185">
        <v>0.18</v>
      </c>
      <c r="S866" s="185">
        <v>0</v>
      </c>
      <c r="U866" s="185">
        <v>0</v>
      </c>
      <c r="V866" s="185">
        <v>0</v>
      </c>
      <c r="W866" s="185">
        <v>0</v>
      </c>
      <c r="Y866" s="185">
        <v>5.2499999999999998E-2</v>
      </c>
      <c r="Z866" s="185">
        <v>120</v>
      </c>
      <c r="AA866" s="185" t="s">
        <v>1483</v>
      </c>
      <c r="AB866" s="185">
        <v>0</v>
      </c>
      <c r="AC866" s="185">
        <v>0</v>
      </c>
      <c r="AD866" s="185">
        <v>6</v>
      </c>
      <c r="AF866" s="185" t="s">
        <v>1485</v>
      </c>
      <c r="AG866" s="185">
        <v>110</v>
      </c>
      <c r="AH866" s="185">
        <v>0</v>
      </c>
      <c r="AI866" s="185" t="s">
        <v>1670</v>
      </c>
      <c r="AJ866" s="185">
        <v>521</v>
      </c>
      <c r="AK866" s="185">
        <v>20</v>
      </c>
      <c r="AL866" s="185" t="s">
        <v>1485</v>
      </c>
      <c r="AM866" s="185">
        <v>0</v>
      </c>
      <c r="AN866" s="185">
        <v>0</v>
      </c>
      <c r="AO866" s="185">
        <v>0</v>
      </c>
      <c r="AP866" s="185">
        <v>1</v>
      </c>
      <c r="AQ866" s="185" t="str">
        <f t="shared" si="51"/>
        <v>F</v>
      </c>
      <c r="AR866" s="185" t="str">
        <f t="shared" si="52"/>
        <v>C</v>
      </c>
      <c r="AS866" s="185" t="str">
        <f t="shared" si="53"/>
        <v>110 HE 112 0 N1 FC</v>
      </c>
    </row>
    <row r="867" spans="1:45" hidden="1" outlineLevel="3" x14ac:dyDescent="0.25">
      <c r="A867" s="185">
        <v>1</v>
      </c>
      <c r="B867" s="185">
        <v>5100002182</v>
      </c>
      <c r="C867" s="185" t="s">
        <v>1508</v>
      </c>
      <c r="D867" s="185" t="s">
        <v>1709</v>
      </c>
      <c r="E867" s="185">
        <v>640000</v>
      </c>
      <c r="F867" s="186">
        <v>125000</v>
      </c>
      <c r="G867" s="185">
        <v>541.54</v>
      </c>
      <c r="H867" s="185">
        <v>0</v>
      </c>
      <c r="I867" s="185">
        <v>0</v>
      </c>
      <c r="J867" s="185">
        <v>70628</v>
      </c>
      <c r="K867" s="185">
        <v>0</v>
      </c>
      <c r="L867" s="185">
        <v>0</v>
      </c>
      <c r="M867" s="185">
        <v>5.5E-2</v>
      </c>
      <c r="N867" s="185">
        <v>112</v>
      </c>
      <c r="O867" s="185">
        <v>2.5000000000000001E-3</v>
      </c>
      <c r="P867" s="185" t="s">
        <v>1514</v>
      </c>
      <c r="Q867" s="185">
        <v>0.05</v>
      </c>
      <c r="R867" s="185">
        <v>0.18</v>
      </c>
      <c r="S867" s="185">
        <v>0</v>
      </c>
      <c r="U867" s="185">
        <v>0</v>
      </c>
      <c r="V867" s="185">
        <v>0</v>
      </c>
      <c r="W867" s="185">
        <v>0</v>
      </c>
      <c r="Y867" s="185">
        <v>5.2499999999999998E-2</v>
      </c>
      <c r="Z867" s="185">
        <v>120</v>
      </c>
      <c r="AA867" s="185" t="s">
        <v>1483</v>
      </c>
      <c r="AB867" s="185">
        <v>0</v>
      </c>
      <c r="AC867" s="185">
        <v>0</v>
      </c>
      <c r="AD867" s="185">
        <v>6</v>
      </c>
      <c r="AF867" s="185" t="s">
        <v>1485</v>
      </c>
      <c r="AG867" s="185">
        <v>110</v>
      </c>
      <c r="AH867" s="185">
        <v>0</v>
      </c>
      <c r="AI867" s="185" t="s">
        <v>1670</v>
      </c>
      <c r="AJ867" s="185">
        <v>519</v>
      </c>
      <c r="AK867" s="185">
        <v>16</v>
      </c>
      <c r="AL867" s="185" t="s">
        <v>1485</v>
      </c>
      <c r="AM867" s="185">
        <v>0</v>
      </c>
      <c r="AN867" s="185">
        <v>0</v>
      </c>
      <c r="AO867" s="185">
        <v>0</v>
      </c>
      <c r="AP867" s="185">
        <v>1</v>
      </c>
      <c r="AQ867" s="185" t="str">
        <f t="shared" si="51"/>
        <v>F</v>
      </c>
      <c r="AR867" s="185" t="str">
        <f t="shared" si="52"/>
        <v>C</v>
      </c>
      <c r="AS867" s="185" t="str">
        <f t="shared" si="53"/>
        <v>110 HE 112 0 N1 FC</v>
      </c>
    </row>
    <row r="868" spans="1:45" hidden="1" outlineLevel="3" x14ac:dyDescent="0.25">
      <c r="A868" s="185">
        <v>1</v>
      </c>
      <c r="B868" s="185">
        <v>5100002212</v>
      </c>
      <c r="C868" s="185" t="s">
        <v>1491</v>
      </c>
      <c r="D868" s="185" t="s">
        <v>1709</v>
      </c>
      <c r="E868" s="185">
        <v>300000</v>
      </c>
      <c r="F868" s="186">
        <v>300000</v>
      </c>
      <c r="G868" s="185">
        <v>0</v>
      </c>
      <c r="H868" s="185">
        <v>0</v>
      </c>
      <c r="I868" s="185">
        <v>0</v>
      </c>
      <c r="J868" s="185">
        <v>82421</v>
      </c>
      <c r="K868" s="185">
        <v>0</v>
      </c>
      <c r="L868" s="185">
        <v>0</v>
      </c>
      <c r="M868" s="185">
        <v>5.7500000000000002E-2</v>
      </c>
      <c r="N868" s="185">
        <v>112</v>
      </c>
      <c r="O868" s="185">
        <v>5.0000000000000001E-3</v>
      </c>
      <c r="P868" s="185" t="s">
        <v>1514</v>
      </c>
      <c r="Q868" s="185">
        <v>0.05</v>
      </c>
      <c r="R868" s="185">
        <v>0.18</v>
      </c>
      <c r="S868" s="185">
        <v>0</v>
      </c>
      <c r="U868" s="185">
        <v>0</v>
      </c>
      <c r="V868" s="185">
        <v>0</v>
      </c>
      <c r="W868" s="185">
        <v>0</v>
      </c>
      <c r="Y868" s="185">
        <v>5.2499999999999998E-2</v>
      </c>
      <c r="Z868" s="185">
        <v>36</v>
      </c>
      <c r="AA868" s="185" t="s">
        <v>1483</v>
      </c>
      <c r="AB868" s="185">
        <v>0</v>
      </c>
      <c r="AC868" s="185">
        <v>0</v>
      </c>
      <c r="AD868" s="185">
        <v>6</v>
      </c>
      <c r="AF868" s="185" t="s">
        <v>1485</v>
      </c>
      <c r="AG868" s="185">
        <v>110</v>
      </c>
      <c r="AH868" s="185">
        <v>0</v>
      </c>
      <c r="AI868" s="185" t="s">
        <v>1670</v>
      </c>
      <c r="AJ868" s="185">
        <v>519</v>
      </c>
      <c r="AK868" s="185">
        <v>20</v>
      </c>
      <c r="AL868" s="185" t="s">
        <v>1485</v>
      </c>
      <c r="AM868" s="185">
        <v>0</v>
      </c>
      <c r="AN868" s="185">
        <v>0</v>
      </c>
      <c r="AO868" s="185">
        <v>0</v>
      </c>
      <c r="AP868" s="185">
        <v>1</v>
      </c>
      <c r="AQ868" s="185" t="str">
        <f t="shared" si="51"/>
        <v>F</v>
      </c>
      <c r="AR868" s="185" t="str">
        <f t="shared" si="52"/>
        <v>C</v>
      </c>
      <c r="AS868" s="185" t="str">
        <f t="shared" si="53"/>
        <v>110 HE 112 0 N1 FC</v>
      </c>
    </row>
    <row r="869" spans="1:45" hidden="1" outlineLevel="2" collapsed="1" x14ac:dyDescent="0.25">
      <c r="F869" s="186">
        <f>SUBTOTAL(9,F821:F868)</f>
        <v>8230412.71</v>
      </c>
      <c r="AS869" s="187" t="s">
        <v>1711</v>
      </c>
    </row>
    <row r="870" spans="1:45" hidden="1" outlineLevel="3" x14ac:dyDescent="0.25">
      <c r="A870" s="185">
        <v>1</v>
      </c>
      <c r="B870" s="185">
        <v>5100002085</v>
      </c>
      <c r="C870" s="185" t="s">
        <v>1491</v>
      </c>
      <c r="D870" s="185" t="s">
        <v>1709</v>
      </c>
      <c r="E870" s="185">
        <v>2250000</v>
      </c>
      <c r="F870" s="186">
        <v>2250000</v>
      </c>
      <c r="G870" s="185">
        <v>2261696.92</v>
      </c>
      <c r="H870" s="185">
        <v>0</v>
      </c>
      <c r="I870" s="185">
        <v>0</v>
      </c>
      <c r="J870" s="185">
        <v>92218</v>
      </c>
      <c r="K870" s="185">
        <v>0</v>
      </c>
      <c r="L870" s="185">
        <v>0</v>
      </c>
      <c r="M870" s="185">
        <v>0.06</v>
      </c>
      <c r="N870" s="185">
        <v>112</v>
      </c>
      <c r="O870" s="185">
        <v>7.4999999999999997E-3</v>
      </c>
      <c r="P870" s="185" t="s">
        <v>1514</v>
      </c>
      <c r="Q870" s="185">
        <v>0.05</v>
      </c>
      <c r="R870" s="185">
        <v>0.18</v>
      </c>
      <c r="S870" s="185">
        <v>0</v>
      </c>
      <c r="U870" s="185">
        <v>0</v>
      </c>
      <c r="V870" s="185">
        <v>0</v>
      </c>
      <c r="W870" s="185">
        <v>0</v>
      </c>
      <c r="Y870" s="185">
        <v>5.2499999999999998E-2</v>
      </c>
      <c r="Z870" s="185">
        <v>12</v>
      </c>
      <c r="AA870" s="185" t="s">
        <v>1483</v>
      </c>
      <c r="AB870" s="185">
        <v>0</v>
      </c>
      <c r="AC870" s="185">
        <v>0</v>
      </c>
      <c r="AD870" s="185">
        <v>6</v>
      </c>
      <c r="AF870" s="185" t="s">
        <v>1485</v>
      </c>
      <c r="AG870" s="185">
        <v>110</v>
      </c>
      <c r="AH870" s="185">
        <v>0</v>
      </c>
      <c r="AI870" s="185" t="s">
        <v>1670</v>
      </c>
      <c r="AJ870" s="185">
        <v>519</v>
      </c>
      <c r="AK870" s="185">
        <v>24</v>
      </c>
      <c r="AL870" s="185" t="s">
        <v>1485</v>
      </c>
      <c r="AM870" s="185">
        <v>0</v>
      </c>
      <c r="AN870" s="185">
        <v>0</v>
      </c>
      <c r="AO870" s="185">
        <v>0</v>
      </c>
      <c r="AP870" s="185">
        <v>3</v>
      </c>
      <c r="AQ870" s="185" t="str">
        <f>IF(Q870&gt;0,"F"," ")</f>
        <v>F</v>
      </c>
      <c r="AR870" s="185" t="str">
        <f>IF(R870&gt;0,"C"," ")</f>
        <v>C</v>
      </c>
      <c r="AS870" s="185" t="str">
        <f>CONCATENATE(AG870," ",D870," ",N870," ",S870,T870," ",AF870,AP870," ",AQ870,AR870)</f>
        <v>110 HE 112 0 N3 FC</v>
      </c>
    </row>
    <row r="871" spans="1:45" hidden="1" outlineLevel="2" collapsed="1" x14ac:dyDescent="0.25">
      <c r="F871" s="186">
        <f>SUBTOTAL(9,F870:F870)</f>
        <v>2250000</v>
      </c>
      <c r="AS871" s="187" t="s">
        <v>1712</v>
      </c>
    </row>
    <row r="872" spans="1:45" hidden="1" outlineLevel="3" x14ac:dyDescent="0.25">
      <c r="A872" s="185">
        <v>1</v>
      </c>
      <c r="B872" s="185">
        <v>5100000503</v>
      </c>
      <c r="C872" s="185" t="s">
        <v>1491</v>
      </c>
      <c r="D872" s="185" t="s">
        <v>1709</v>
      </c>
      <c r="E872" s="185">
        <v>174695.5</v>
      </c>
      <c r="F872" s="186">
        <v>138508.60999999999</v>
      </c>
      <c r="G872" s="185">
        <v>631.77</v>
      </c>
      <c r="H872" s="185">
        <v>0</v>
      </c>
      <c r="I872" s="185">
        <v>0</v>
      </c>
      <c r="J872" s="185">
        <v>11519</v>
      </c>
      <c r="K872" s="185">
        <v>0</v>
      </c>
      <c r="L872" s="185">
        <v>0</v>
      </c>
      <c r="M872" s="185">
        <v>0.04</v>
      </c>
      <c r="N872" s="185">
        <v>112</v>
      </c>
      <c r="O872" s="185">
        <v>1.2500000000000001E-2</v>
      </c>
      <c r="P872" s="185" t="s">
        <v>1514</v>
      </c>
      <c r="Q872" s="185">
        <v>0.04</v>
      </c>
      <c r="R872" s="185">
        <v>0.04</v>
      </c>
      <c r="S872" s="185">
        <v>0</v>
      </c>
      <c r="U872" s="185">
        <v>0</v>
      </c>
      <c r="V872" s="185">
        <v>0</v>
      </c>
      <c r="W872" s="185">
        <v>0</v>
      </c>
      <c r="Y872" s="185">
        <v>5.2499999999999998E-2</v>
      </c>
      <c r="Z872" s="185">
        <v>12</v>
      </c>
      <c r="AA872" s="185" t="s">
        <v>1483</v>
      </c>
      <c r="AB872" s="185">
        <v>0</v>
      </c>
      <c r="AC872" s="185">
        <v>0</v>
      </c>
      <c r="AD872" s="185">
        <v>6</v>
      </c>
      <c r="AF872" s="185" t="s">
        <v>16</v>
      </c>
      <c r="AG872" s="185">
        <v>110</v>
      </c>
      <c r="AH872" s="185">
        <v>0</v>
      </c>
      <c r="AI872" s="185" t="s">
        <v>1670</v>
      </c>
      <c r="AJ872" s="185">
        <v>521</v>
      </c>
      <c r="AK872" s="185">
        <v>36</v>
      </c>
      <c r="AL872" s="185" t="s">
        <v>1485</v>
      </c>
      <c r="AM872" s="185">
        <v>0</v>
      </c>
      <c r="AN872" s="185">
        <v>0</v>
      </c>
      <c r="AO872" s="185">
        <v>0</v>
      </c>
      <c r="AP872" s="185">
        <v>1</v>
      </c>
      <c r="AQ872" s="185" t="str">
        <f>IF(Q872&gt;0,"F"," ")</f>
        <v>F</v>
      </c>
      <c r="AR872" s="185" t="str">
        <f>IF(R872&gt;0,"C"," ")</f>
        <v>C</v>
      </c>
      <c r="AS872" s="185" t="str">
        <f>CONCATENATE(AG872," ",D872," ",N872," ",S872,T872," ",AF872,AP872," ",AQ872,AR872)</f>
        <v>110 HE 112 0 Y1 FC</v>
      </c>
    </row>
    <row r="873" spans="1:45" hidden="1" outlineLevel="2" collapsed="1" x14ac:dyDescent="0.25">
      <c r="F873" s="186">
        <f>SUBTOTAL(9,F872:F872)</f>
        <v>138508.60999999999</v>
      </c>
      <c r="AS873" s="187" t="s">
        <v>1713</v>
      </c>
    </row>
    <row r="874" spans="1:45" outlineLevel="1" collapsed="1" x14ac:dyDescent="0.25">
      <c r="F874" s="186">
        <f>SUBTOTAL(9,F818:F872)</f>
        <v>10724219.879999999</v>
      </c>
      <c r="G874" s="186">
        <f>+F874</f>
        <v>10724219.879999999</v>
      </c>
      <c r="H874" s="188">
        <f>+K874-G874</f>
        <v>0</v>
      </c>
      <c r="K874" s="186">
        <v>10724219.880000001</v>
      </c>
      <c r="L874" s="185">
        <v>1454800</v>
      </c>
      <c r="M874" s="185" t="s">
        <v>1714</v>
      </c>
      <c r="N874" s="185">
        <v>4205000</v>
      </c>
      <c r="AG874" s="187" t="s">
        <v>1715</v>
      </c>
      <c r="AH874" s="185" t="s">
        <v>1716</v>
      </c>
    </row>
    <row r="875" spans="1:45" hidden="1" outlineLevel="3" x14ac:dyDescent="0.25">
      <c r="A875" s="185">
        <v>1</v>
      </c>
      <c r="B875" s="185">
        <v>5000001788</v>
      </c>
      <c r="C875" s="185" t="s">
        <v>1491</v>
      </c>
      <c r="D875" s="185" t="s">
        <v>1717</v>
      </c>
      <c r="E875" s="185">
        <v>100000</v>
      </c>
      <c r="F875" s="186">
        <v>34012.449999999997</v>
      </c>
      <c r="G875" s="185">
        <v>0</v>
      </c>
      <c r="H875" s="185">
        <v>0</v>
      </c>
      <c r="I875" s="185">
        <v>0</v>
      </c>
      <c r="J875" s="185">
        <v>110118</v>
      </c>
      <c r="K875" s="185">
        <v>0</v>
      </c>
      <c r="L875" s="185">
        <v>0</v>
      </c>
      <c r="M875" s="185">
        <v>6.7500000000000004E-2</v>
      </c>
      <c r="N875" s="185">
        <v>100</v>
      </c>
      <c r="O875" s="185">
        <v>1.4999999999999999E-2</v>
      </c>
      <c r="P875" s="185" t="s">
        <v>1514</v>
      </c>
      <c r="Q875" s="185">
        <v>0</v>
      </c>
      <c r="R875" s="185">
        <v>0.18</v>
      </c>
      <c r="S875" s="185">
        <v>0</v>
      </c>
      <c r="U875" s="185">
        <v>0</v>
      </c>
      <c r="V875" s="185">
        <v>0</v>
      </c>
      <c r="W875" s="185">
        <v>0</v>
      </c>
      <c r="Y875" s="185">
        <v>5.2499999999999998E-2</v>
      </c>
      <c r="Z875" s="185">
        <v>10</v>
      </c>
      <c r="AA875" s="185" t="s">
        <v>1483</v>
      </c>
      <c r="AB875" s="185">
        <v>0</v>
      </c>
      <c r="AC875" s="185">
        <v>0</v>
      </c>
      <c r="AD875" s="185">
        <v>6</v>
      </c>
      <c r="AF875" s="185" t="s">
        <v>1485</v>
      </c>
      <c r="AG875" s="185">
        <v>120</v>
      </c>
      <c r="AH875" s="185">
        <v>0</v>
      </c>
      <c r="AI875" s="185" t="s">
        <v>1718</v>
      </c>
      <c r="AJ875" s="185">
        <v>301</v>
      </c>
      <c r="AK875" s="185">
        <v>8</v>
      </c>
      <c r="AL875" s="185" t="s">
        <v>1485</v>
      </c>
      <c r="AM875" s="185">
        <v>0</v>
      </c>
      <c r="AN875" s="185">
        <v>0</v>
      </c>
      <c r="AO875" s="185">
        <v>0</v>
      </c>
      <c r="AP875" s="185">
        <v>1</v>
      </c>
      <c r="AQ875" s="185" t="str">
        <f>IF(Q875&gt;0,"F"," ")</f>
        <v xml:space="preserve"> </v>
      </c>
      <c r="AR875" s="185" t="str">
        <f>IF(R875&gt;0,"C"," ")</f>
        <v>C</v>
      </c>
      <c r="AS875" s="185" t="str">
        <f>CONCATENATE(AG875," ",D875," ",N875," ",S875,T875," ",AF875,AP875," ",AQ875,AR875)</f>
        <v>120 P1 100 0 N1  C</v>
      </c>
    </row>
    <row r="876" spans="1:45" hidden="1" outlineLevel="2" collapsed="1" x14ac:dyDescent="0.25">
      <c r="F876" s="186">
        <f>SUBTOTAL(9,F875:F875)</f>
        <v>34012.449999999997</v>
      </c>
      <c r="AS876" s="187" t="s">
        <v>1719</v>
      </c>
    </row>
    <row r="877" spans="1:45" hidden="1" outlineLevel="3" x14ac:dyDescent="0.25">
      <c r="A877" s="185">
        <v>1</v>
      </c>
      <c r="B877" s="185">
        <v>5000001818</v>
      </c>
      <c r="C877" s="185" t="s">
        <v>1491</v>
      </c>
      <c r="D877" s="185" t="s">
        <v>1717</v>
      </c>
      <c r="E877" s="185">
        <v>20000</v>
      </c>
      <c r="F877" s="186">
        <v>13155.28</v>
      </c>
      <c r="G877" s="185">
        <v>0</v>
      </c>
      <c r="H877" s="185">
        <v>0</v>
      </c>
      <c r="I877" s="185">
        <v>0</v>
      </c>
      <c r="J877" s="185">
        <v>81719</v>
      </c>
      <c r="K877" s="185">
        <v>0</v>
      </c>
      <c r="L877" s="185">
        <v>0</v>
      </c>
      <c r="M877" s="185">
        <v>7.0000000000000007E-2</v>
      </c>
      <c r="N877" s="185">
        <v>100</v>
      </c>
      <c r="O877" s="185">
        <v>0.02</v>
      </c>
      <c r="P877" s="185" t="s">
        <v>1514</v>
      </c>
      <c r="Q877" s="185">
        <v>0.05</v>
      </c>
      <c r="R877" s="185">
        <v>0.18</v>
      </c>
      <c r="S877" s="185">
        <v>0</v>
      </c>
      <c r="U877" s="185">
        <v>0</v>
      </c>
      <c r="V877" s="185">
        <v>0</v>
      </c>
      <c r="W877" s="185">
        <v>0</v>
      </c>
      <c r="Y877" s="185">
        <v>0.05</v>
      </c>
      <c r="Z877" s="185">
        <v>6</v>
      </c>
      <c r="AA877" s="185" t="s">
        <v>1483</v>
      </c>
      <c r="AB877" s="185">
        <v>0</v>
      </c>
      <c r="AC877" s="185">
        <v>0</v>
      </c>
      <c r="AD877" s="185">
        <v>6</v>
      </c>
      <c r="AF877" s="185" t="s">
        <v>1485</v>
      </c>
      <c r="AG877" s="185">
        <v>120</v>
      </c>
      <c r="AH877" s="185">
        <v>0</v>
      </c>
      <c r="AI877" s="185" t="s">
        <v>1718</v>
      </c>
      <c r="AJ877" s="185">
        <v>601</v>
      </c>
      <c r="AK877" s="185">
        <v>47</v>
      </c>
      <c r="AL877" s="185" t="s">
        <v>1485</v>
      </c>
      <c r="AM877" s="185">
        <v>0</v>
      </c>
      <c r="AN877" s="185">
        <v>0</v>
      </c>
      <c r="AO877" s="185">
        <v>0</v>
      </c>
      <c r="AP877" s="185">
        <v>1</v>
      </c>
      <c r="AQ877" s="185" t="str">
        <f>IF(Q877&gt;0,"F"," ")</f>
        <v>F</v>
      </c>
      <c r="AR877" s="185" t="str">
        <f>IF(R877&gt;0,"C"," ")</f>
        <v>C</v>
      </c>
      <c r="AS877" s="185" t="str">
        <f>CONCATENATE(AG877," ",D877," ",N877," ",S877,T877," ",AF877,AP877," ",AQ877,AR877)</f>
        <v>120 P1 100 0 N1 FC</v>
      </c>
    </row>
    <row r="878" spans="1:45" hidden="1" outlineLevel="3" x14ac:dyDescent="0.25">
      <c r="A878" s="185">
        <v>1</v>
      </c>
      <c r="B878" s="185">
        <v>5000001761</v>
      </c>
      <c r="C878" s="185" t="s">
        <v>1491</v>
      </c>
      <c r="D878" s="185" t="s">
        <v>1717</v>
      </c>
      <c r="E878" s="185">
        <v>50000</v>
      </c>
      <c r="F878" s="186">
        <v>12225.17</v>
      </c>
      <c r="G878" s="185">
        <v>0</v>
      </c>
      <c r="H878" s="185">
        <v>0</v>
      </c>
      <c r="I878" s="185">
        <v>0</v>
      </c>
      <c r="J878" s="185">
        <v>33019</v>
      </c>
      <c r="K878" s="185">
        <v>0</v>
      </c>
      <c r="L878" s="185">
        <v>0</v>
      </c>
      <c r="M878" s="185">
        <v>0.06</v>
      </c>
      <c r="N878" s="185">
        <v>100</v>
      </c>
      <c r="O878" s="185">
        <v>0.01</v>
      </c>
      <c r="P878" s="185" t="s">
        <v>1514</v>
      </c>
      <c r="Q878" s="185">
        <v>0.06</v>
      </c>
      <c r="R878" s="185">
        <v>0.18</v>
      </c>
      <c r="S878" s="185">
        <v>0</v>
      </c>
      <c r="U878" s="185">
        <v>0</v>
      </c>
      <c r="V878" s="185">
        <v>0</v>
      </c>
      <c r="W878" s="185">
        <v>0</v>
      </c>
      <c r="Y878" s="185">
        <v>0.05</v>
      </c>
      <c r="Z878" s="185">
        <v>1</v>
      </c>
      <c r="AA878" s="185" t="s">
        <v>1483</v>
      </c>
      <c r="AB878" s="185">
        <v>0</v>
      </c>
      <c r="AC878" s="185">
        <v>0</v>
      </c>
      <c r="AD878" s="185">
        <v>6</v>
      </c>
      <c r="AF878" s="185" t="s">
        <v>1485</v>
      </c>
      <c r="AG878" s="185">
        <v>120</v>
      </c>
      <c r="AH878" s="185">
        <v>0</v>
      </c>
      <c r="AI878" s="185" t="s">
        <v>1718</v>
      </c>
      <c r="AJ878" s="185">
        <v>601</v>
      </c>
      <c r="AK878" s="185">
        <v>49</v>
      </c>
      <c r="AL878" s="185" t="s">
        <v>1485</v>
      </c>
      <c r="AM878" s="185">
        <v>0</v>
      </c>
      <c r="AN878" s="185">
        <v>0</v>
      </c>
      <c r="AO878" s="185">
        <v>0</v>
      </c>
      <c r="AP878" s="185">
        <v>1</v>
      </c>
      <c r="AQ878" s="185" t="str">
        <f>IF(Q878&gt;0,"F"," ")</f>
        <v>F</v>
      </c>
      <c r="AR878" s="185" t="str">
        <f>IF(R878&gt;0,"C"," ")</f>
        <v>C</v>
      </c>
      <c r="AS878" s="185" t="str">
        <f>CONCATENATE(AG878," ",D878," ",N878," ",S878,T878," ",AF878,AP878," ",AQ878,AR878)</f>
        <v>120 P1 100 0 N1 FC</v>
      </c>
    </row>
    <row r="879" spans="1:45" hidden="1" outlineLevel="3" x14ac:dyDescent="0.25">
      <c r="A879" s="185">
        <v>1</v>
      </c>
      <c r="B879" s="185">
        <v>5000001796</v>
      </c>
      <c r="C879" s="185" t="s">
        <v>1491</v>
      </c>
      <c r="D879" s="185" t="s">
        <v>1717</v>
      </c>
      <c r="E879" s="185">
        <v>257857.24</v>
      </c>
      <c r="F879" s="186">
        <v>256670.39</v>
      </c>
      <c r="G879" s="185">
        <v>258062.74</v>
      </c>
      <c r="H879" s="185">
        <v>0</v>
      </c>
      <c r="I879" s="185">
        <v>0</v>
      </c>
      <c r="J879" s="185">
        <v>111018</v>
      </c>
      <c r="K879" s="185">
        <v>0</v>
      </c>
      <c r="L879" s="185">
        <v>0</v>
      </c>
      <c r="M879" s="185">
        <v>0.06</v>
      </c>
      <c r="N879" s="185">
        <v>100</v>
      </c>
      <c r="O879" s="185">
        <v>0.01</v>
      </c>
      <c r="P879" s="185" t="s">
        <v>1514</v>
      </c>
      <c r="Q879" s="185">
        <v>0.06</v>
      </c>
      <c r="R879" s="185">
        <v>0.18</v>
      </c>
      <c r="S879" s="185">
        <v>0</v>
      </c>
      <c r="U879" s="185">
        <v>0</v>
      </c>
      <c r="V879" s="185">
        <v>0</v>
      </c>
      <c r="W879" s="185">
        <v>0</v>
      </c>
      <c r="Y879" s="185">
        <v>0.05</v>
      </c>
      <c r="Z879" s="185">
        <v>5</v>
      </c>
      <c r="AA879" s="185" t="s">
        <v>1483</v>
      </c>
      <c r="AB879" s="185">
        <v>0</v>
      </c>
      <c r="AC879" s="185">
        <v>0</v>
      </c>
      <c r="AD879" s="185">
        <v>6</v>
      </c>
      <c r="AF879" s="185" t="s">
        <v>1485</v>
      </c>
      <c r="AG879" s="185">
        <v>120</v>
      </c>
      <c r="AH879" s="185">
        <v>0</v>
      </c>
      <c r="AI879" s="185" t="s">
        <v>1718</v>
      </c>
      <c r="AJ879" s="185">
        <v>601</v>
      </c>
      <c r="AK879" s="185">
        <v>49</v>
      </c>
      <c r="AL879" s="185" t="s">
        <v>1485</v>
      </c>
      <c r="AM879" s="185">
        <v>0</v>
      </c>
      <c r="AN879" s="185">
        <v>0</v>
      </c>
      <c r="AO879" s="185">
        <v>0</v>
      </c>
      <c r="AP879" s="185">
        <v>1</v>
      </c>
      <c r="AQ879" s="185" t="str">
        <f>IF(Q879&gt;0,"F"," ")</f>
        <v>F</v>
      </c>
      <c r="AR879" s="185" t="str">
        <f>IF(R879&gt;0,"C"," ")</f>
        <v>C</v>
      </c>
      <c r="AS879" s="185" t="str">
        <f>CONCATENATE(AG879," ",D879," ",N879," ",S879,T879," ",AF879,AP879," ",AQ879,AR879)</f>
        <v>120 P1 100 0 N1 FC</v>
      </c>
    </row>
    <row r="880" spans="1:45" hidden="1" outlineLevel="2" collapsed="1" x14ac:dyDescent="0.25">
      <c r="F880" s="186">
        <f>SUBTOTAL(9,F877:F879)</f>
        <v>282050.84000000003</v>
      </c>
      <c r="AS880" s="187" t="s">
        <v>1720</v>
      </c>
    </row>
    <row r="881" spans="6:35" outlineLevel="1" collapsed="1" x14ac:dyDescent="0.25">
      <c r="F881" s="186">
        <f>SUBTOTAL(9,F875:F879)</f>
        <v>316063.29000000004</v>
      </c>
      <c r="G881" s="186">
        <f>+F881</f>
        <v>316063.29000000004</v>
      </c>
      <c r="H881" s="188">
        <f>+K881-G881</f>
        <v>0</v>
      </c>
      <c r="K881" s="186">
        <v>316063.28999999998</v>
      </c>
      <c r="L881" s="185">
        <v>1413000</v>
      </c>
      <c r="M881" s="185" t="s">
        <v>1721</v>
      </c>
      <c r="N881" s="185">
        <v>4203000</v>
      </c>
      <c r="AG881" s="187" t="s">
        <v>1722</v>
      </c>
      <c r="AH881" s="185" t="s">
        <v>1723</v>
      </c>
    </row>
    <row r="882" spans="6:35" ht="15.75" thickBot="1" x14ac:dyDescent="0.3">
      <c r="F882" s="189">
        <f>SUBTOTAL(9,F2:F879)</f>
        <v>610919560.17999959</v>
      </c>
      <c r="H882" s="188">
        <f>+K882-F882</f>
        <v>0</v>
      </c>
      <c r="K882" s="189">
        <f>+K463+K478+K491+K874+K881</f>
        <v>610919560.17999995</v>
      </c>
      <c r="AG882" s="187" t="s">
        <v>1389</v>
      </c>
    </row>
    <row r="883" spans="6:35" ht="15.75" thickTop="1" x14ac:dyDescent="0.25"/>
    <row r="887" spans="6:35" x14ac:dyDescent="0.25">
      <c r="AG887" s="193" t="s">
        <v>1724</v>
      </c>
      <c r="AH887" s="193" t="s">
        <v>1725</v>
      </c>
      <c r="AI887" s="193" t="s">
        <v>1726</v>
      </c>
    </row>
    <row r="888" spans="6:35" x14ac:dyDescent="0.25">
      <c r="AG888" s="185">
        <v>10</v>
      </c>
      <c r="AH888" s="185" t="s">
        <v>1727</v>
      </c>
      <c r="AI888" s="185" t="s">
        <v>1553</v>
      </c>
    </row>
    <row r="889" spans="6:35" x14ac:dyDescent="0.25">
      <c r="AG889" s="185">
        <v>10</v>
      </c>
      <c r="AH889" s="185" t="s">
        <v>1727</v>
      </c>
      <c r="AI889" s="185" t="s">
        <v>1728</v>
      </c>
    </row>
    <row r="890" spans="6:35" x14ac:dyDescent="0.25">
      <c r="AG890" s="185">
        <v>10</v>
      </c>
      <c r="AH890" s="185" t="s">
        <v>1727</v>
      </c>
      <c r="AI890" s="185" t="s">
        <v>1557</v>
      </c>
    </row>
    <row r="891" spans="6:35" x14ac:dyDescent="0.25">
      <c r="AG891" s="185">
        <v>10</v>
      </c>
      <c r="AH891" s="185" t="s">
        <v>1727</v>
      </c>
      <c r="AI891" s="185" t="s">
        <v>1569</v>
      </c>
    </row>
    <row r="892" spans="6:35" x14ac:dyDescent="0.25">
      <c r="AG892" s="185">
        <v>10</v>
      </c>
      <c r="AH892" s="185" t="s">
        <v>1727</v>
      </c>
      <c r="AI892" s="185" t="s">
        <v>1582</v>
      </c>
    </row>
    <row r="893" spans="6:35" x14ac:dyDescent="0.25">
      <c r="AG893" s="185">
        <v>10</v>
      </c>
      <c r="AH893" s="185" t="s">
        <v>1727</v>
      </c>
      <c r="AI893" s="185" t="s">
        <v>1729</v>
      </c>
    </row>
    <row r="894" spans="6:35" x14ac:dyDescent="0.25">
      <c r="AG894" s="185">
        <v>20</v>
      </c>
      <c r="AH894" s="185" t="s">
        <v>1605</v>
      </c>
      <c r="AI894" s="185" t="s">
        <v>1597</v>
      </c>
    </row>
    <row r="895" spans="6:35" x14ac:dyDescent="0.25">
      <c r="AG895" s="185">
        <v>20</v>
      </c>
      <c r="AH895" s="185" t="s">
        <v>1605</v>
      </c>
      <c r="AI895" s="185" t="s">
        <v>1730</v>
      </c>
    </row>
    <row r="896" spans="6:35" x14ac:dyDescent="0.25">
      <c r="AG896" s="185">
        <v>20</v>
      </c>
      <c r="AH896" s="185" t="s">
        <v>1605</v>
      </c>
      <c r="AI896" s="185" t="s">
        <v>1601</v>
      </c>
    </row>
    <row r="897" spans="33:35" x14ac:dyDescent="0.25">
      <c r="AG897" s="185">
        <v>24</v>
      </c>
      <c r="AH897" s="185" t="s">
        <v>1614</v>
      </c>
      <c r="AI897" s="185" t="s">
        <v>1606</v>
      </c>
    </row>
    <row r="898" spans="33:35" x14ac:dyDescent="0.25">
      <c r="AG898" s="185">
        <v>26</v>
      </c>
      <c r="AH898" s="185" t="s">
        <v>1731</v>
      </c>
      <c r="AI898" s="185" t="s">
        <v>1615</v>
      </c>
    </row>
    <row r="899" spans="33:35" x14ac:dyDescent="0.25">
      <c r="AG899" s="185">
        <v>26</v>
      </c>
      <c r="AH899" s="185" t="s">
        <v>1619</v>
      </c>
      <c r="AI899" s="185" t="s">
        <v>1732</v>
      </c>
    </row>
    <row r="900" spans="33:35" x14ac:dyDescent="0.25">
      <c r="AG900" s="185">
        <v>27</v>
      </c>
      <c r="AH900" s="185" t="s">
        <v>1628</v>
      </c>
      <c r="AI900" s="185" t="s">
        <v>1620</v>
      </c>
    </row>
    <row r="901" spans="33:35" x14ac:dyDescent="0.25">
      <c r="AG901" s="185">
        <v>28</v>
      </c>
      <c r="AH901" s="185" t="s">
        <v>1634</v>
      </c>
      <c r="AI901" s="185" t="s">
        <v>1629</v>
      </c>
    </row>
    <row r="902" spans="33:35" x14ac:dyDescent="0.25">
      <c r="AG902" s="185">
        <v>29</v>
      </c>
      <c r="AH902" s="185" t="s">
        <v>1646</v>
      </c>
      <c r="AI902" s="185" t="s">
        <v>1635</v>
      </c>
    </row>
    <row r="903" spans="33:35" x14ac:dyDescent="0.25">
      <c r="AG903" s="185">
        <v>29</v>
      </c>
      <c r="AH903" s="185" t="s">
        <v>1646</v>
      </c>
      <c r="AI903" s="185" t="s">
        <v>1733</v>
      </c>
    </row>
    <row r="904" spans="33:35" x14ac:dyDescent="0.25">
      <c r="AG904" s="185">
        <v>30</v>
      </c>
      <c r="AH904" s="185" t="s">
        <v>1734</v>
      </c>
      <c r="AI904" s="185" t="s">
        <v>1735</v>
      </c>
    </row>
    <row r="905" spans="33:35" x14ac:dyDescent="0.25">
      <c r="AG905" s="185">
        <v>30</v>
      </c>
      <c r="AH905" s="185" t="s">
        <v>1734</v>
      </c>
      <c r="AI905" s="185" t="s">
        <v>1736</v>
      </c>
    </row>
    <row r="906" spans="33:35" x14ac:dyDescent="0.25">
      <c r="AG906" s="185">
        <v>31</v>
      </c>
      <c r="AH906" s="185" t="s">
        <v>1655</v>
      </c>
      <c r="AI906" s="185" t="s">
        <v>1737</v>
      </c>
    </row>
    <row r="907" spans="33:35" x14ac:dyDescent="0.25">
      <c r="AG907" s="185">
        <v>31</v>
      </c>
      <c r="AH907" s="185" t="s">
        <v>1738</v>
      </c>
      <c r="AI907" s="185" t="s">
        <v>1647</v>
      </c>
    </row>
    <row r="908" spans="33:35" x14ac:dyDescent="0.25">
      <c r="AG908" s="185">
        <v>32</v>
      </c>
      <c r="AH908" s="185" t="s">
        <v>1663</v>
      </c>
      <c r="AI908" s="185" t="s">
        <v>1656</v>
      </c>
    </row>
    <row r="909" spans="33:35" x14ac:dyDescent="0.25">
      <c r="AG909" s="185">
        <v>33</v>
      </c>
      <c r="AH909" s="185" t="s">
        <v>1739</v>
      </c>
      <c r="AI909" s="185" t="s">
        <v>1740</v>
      </c>
    </row>
    <row r="910" spans="33:35" x14ac:dyDescent="0.25">
      <c r="AG910" s="185">
        <v>34</v>
      </c>
      <c r="AH910" s="185" t="s">
        <v>1668</v>
      </c>
      <c r="AI910" s="185" t="s">
        <v>1664</v>
      </c>
    </row>
    <row r="911" spans="33:35" x14ac:dyDescent="0.25">
      <c r="AG911" s="185">
        <v>35</v>
      </c>
      <c r="AH911" s="185" t="s">
        <v>1741</v>
      </c>
      <c r="AI911" s="185" t="s">
        <v>1742</v>
      </c>
    </row>
    <row r="912" spans="33:35" x14ac:dyDescent="0.25">
      <c r="AG912" s="185">
        <v>35</v>
      </c>
      <c r="AH912" s="185" t="s">
        <v>1741</v>
      </c>
      <c r="AI912" s="185" t="s">
        <v>1743</v>
      </c>
    </row>
    <row r="913" spans="33:35" x14ac:dyDescent="0.25">
      <c r="AG913" s="185">
        <v>36</v>
      </c>
      <c r="AH913" s="185" t="s">
        <v>1744</v>
      </c>
      <c r="AI913" s="185" t="s">
        <v>1745</v>
      </c>
    </row>
    <row r="914" spans="33:35" x14ac:dyDescent="0.25">
      <c r="AG914" s="185">
        <v>37</v>
      </c>
      <c r="AH914" s="185" t="s">
        <v>1674</v>
      </c>
      <c r="AI914" s="185" t="s">
        <v>1669</v>
      </c>
    </row>
    <row r="915" spans="33:35" x14ac:dyDescent="0.25">
      <c r="AG915" s="185">
        <v>38</v>
      </c>
      <c r="AH915" s="185" t="s">
        <v>1679</v>
      </c>
      <c r="AI915" s="185" t="s">
        <v>1675</v>
      </c>
    </row>
    <row r="916" spans="33:35" x14ac:dyDescent="0.25">
      <c r="AG916" s="185">
        <v>39</v>
      </c>
      <c r="AH916" s="185" t="s">
        <v>1685</v>
      </c>
      <c r="AI916" s="185" t="s">
        <v>1680</v>
      </c>
    </row>
    <row r="917" spans="33:35" x14ac:dyDescent="0.25">
      <c r="AG917" s="185">
        <v>41</v>
      </c>
      <c r="AH917" s="185" t="s">
        <v>1689</v>
      </c>
      <c r="AI917" s="185" t="s">
        <v>1686</v>
      </c>
    </row>
    <row r="918" spans="33:35" x14ac:dyDescent="0.25">
      <c r="AG918" s="185">
        <v>42</v>
      </c>
      <c r="AH918" s="185" t="s">
        <v>1694</v>
      </c>
      <c r="AI918" s="185" t="s">
        <v>1690</v>
      </c>
    </row>
    <row r="919" spans="33:35" x14ac:dyDescent="0.25">
      <c r="AG919" s="185">
        <v>43</v>
      </c>
      <c r="AH919" s="185" t="s">
        <v>1698</v>
      </c>
      <c r="AI919" s="185" t="s">
        <v>1695</v>
      </c>
    </row>
    <row r="920" spans="33:35" x14ac:dyDescent="0.25">
      <c r="AG920" s="185">
        <v>44</v>
      </c>
      <c r="AH920" s="185" t="s">
        <v>1704</v>
      </c>
      <c r="AI920" s="185" t="s">
        <v>1699</v>
      </c>
    </row>
    <row r="921" spans="33:35" x14ac:dyDescent="0.25">
      <c r="AG921" s="185">
        <v>44</v>
      </c>
      <c r="AH921" s="185" t="s">
        <v>1746</v>
      </c>
      <c r="AI921" s="185" t="s">
        <v>1701</v>
      </c>
    </row>
    <row r="922" spans="33:35" x14ac:dyDescent="0.25">
      <c r="AG922" s="185">
        <v>44</v>
      </c>
      <c r="AH922" s="185" t="s">
        <v>1746</v>
      </c>
      <c r="AI922" s="185" t="s">
        <v>1747</v>
      </c>
    </row>
    <row r="923" spans="33:35" x14ac:dyDescent="0.25">
      <c r="AG923" s="185">
        <v>45</v>
      </c>
      <c r="AH923" s="185" t="s">
        <v>1748</v>
      </c>
      <c r="AI923" s="185" t="s">
        <v>1749</v>
      </c>
    </row>
    <row r="924" spans="33:35" x14ac:dyDescent="0.25">
      <c r="AG924" s="185">
        <v>46</v>
      </c>
      <c r="AH924" s="185" t="s">
        <v>1708</v>
      </c>
      <c r="AI924" s="185" t="s">
        <v>1705</v>
      </c>
    </row>
    <row r="925" spans="33:35" x14ac:dyDescent="0.25">
      <c r="AG925" s="185">
        <v>110</v>
      </c>
      <c r="AH925" s="185" t="s">
        <v>1716</v>
      </c>
      <c r="AI925" s="185" t="s">
        <v>1709</v>
      </c>
    </row>
    <row r="926" spans="33:35" x14ac:dyDescent="0.25">
      <c r="AG926" s="185">
        <v>110</v>
      </c>
      <c r="AH926" s="185" t="s">
        <v>1716</v>
      </c>
      <c r="AI926" s="185" t="s">
        <v>1750</v>
      </c>
    </row>
    <row r="927" spans="33:35" x14ac:dyDescent="0.25">
      <c r="AG927" s="185">
        <v>120</v>
      </c>
      <c r="AH927" s="185" t="s">
        <v>1723</v>
      </c>
      <c r="AI927" s="185" t="s">
        <v>1751</v>
      </c>
    </row>
    <row r="928" spans="33:35" x14ac:dyDescent="0.25">
      <c r="AG928" s="185">
        <v>120</v>
      </c>
      <c r="AH928" s="185" t="s">
        <v>1723</v>
      </c>
      <c r="AI928" s="185" t="s">
        <v>1752</v>
      </c>
    </row>
    <row r="929" spans="33:35" x14ac:dyDescent="0.25">
      <c r="AG929" s="185">
        <v>120</v>
      </c>
      <c r="AH929" s="185" t="s">
        <v>1723</v>
      </c>
      <c r="AI929" s="185" t="s">
        <v>1717</v>
      </c>
    </row>
    <row r="930" spans="33:35" x14ac:dyDescent="0.25">
      <c r="AG930" s="185">
        <v>120</v>
      </c>
      <c r="AH930" s="185" t="s">
        <v>1723</v>
      </c>
      <c r="AI930" s="185" t="s">
        <v>1753</v>
      </c>
    </row>
    <row r="931" spans="33:35" x14ac:dyDescent="0.25">
      <c r="AG931" s="185">
        <v>120</v>
      </c>
      <c r="AH931" s="185" t="s">
        <v>1754</v>
      </c>
      <c r="AI931" s="185" t="s">
        <v>1755</v>
      </c>
    </row>
    <row r="932" spans="33:35" x14ac:dyDescent="0.25">
      <c r="AG932" s="185">
        <v>120</v>
      </c>
      <c r="AH932" s="185" t="s">
        <v>1723</v>
      </c>
      <c r="AI932" s="185" t="s">
        <v>1756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6204"/>
  </sheetPr>
  <dimension ref="A1:AA357"/>
  <sheetViews>
    <sheetView workbookViewId="0">
      <selection activeCell="L266" sqref="L266"/>
    </sheetView>
  </sheetViews>
  <sheetFormatPr defaultRowHeight="15" outlineLevelRow="3" x14ac:dyDescent="0.25"/>
  <cols>
    <col min="1" max="7" width="9.140625" style="185"/>
    <col min="8" max="8" width="15.140625" style="186" bestFit="1" customWidth="1"/>
    <col min="9" max="11" width="9.140625" style="185"/>
    <col min="12" max="12" width="12.7109375" style="185" bestFit="1" customWidth="1"/>
    <col min="13" max="14" width="9.140625" style="185"/>
    <col min="15" max="15" width="22" style="185" bestFit="1" customWidth="1"/>
    <col min="16" max="16384" width="9.140625" style="185"/>
  </cols>
  <sheetData>
    <row r="1" spans="1:27" x14ac:dyDescent="0.25">
      <c r="A1" s="185" t="s">
        <v>1457</v>
      </c>
      <c r="B1" s="185" t="s">
        <v>1458</v>
      </c>
      <c r="C1" s="185" t="s">
        <v>1459</v>
      </c>
      <c r="D1" s="185" t="s">
        <v>1015</v>
      </c>
      <c r="E1" s="185" t="s">
        <v>1460</v>
      </c>
      <c r="F1" s="185" t="s">
        <v>1461</v>
      </c>
      <c r="G1" s="185" t="s">
        <v>1462</v>
      </c>
      <c r="H1" s="186" t="s">
        <v>1463</v>
      </c>
      <c r="I1" s="185" t="s">
        <v>1030</v>
      </c>
      <c r="J1" s="185" t="s">
        <v>1464</v>
      </c>
      <c r="K1" s="185" t="s">
        <v>1465</v>
      </c>
      <c r="L1" s="185" t="s">
        <v>1466</v>
      </c>
      <c r="M1" s="185" t="s">
        <v>1467</v>
      </c>
      <c r="N1" s="185" t="s">
        <v>1468</v>
      </c>
      <c r="O1" s="185" t="s">
        <v>1469</v>
      </c>
      <c r="P1" s="185" t="s">
        <v>1470</v>
      </c>
      <c r="Q1" s="185" t="s">
        <v>1471</v>
      </c>
      <c r="R1" s="185" t="s">
        <v>1472</v>
      </c>
      <c r="S1" s="185" t="s">
        <v>1473</v>
      </c>
      <c r="T1" s="185" t="s">
        <v>1474</v>
      </c>
      <c r="U1" s="185" t="s">
        <v>1475</v>
      </c>
      <c r="V1" s="185" t="s">
        <v>1476</v>
      </c>
      <c r="W1" s="185" t="s">
        <v>1477</v>
      </c>
      <c r="X1" s="185" t="s">
        <v>1478</v>
      </c>
      <c r="Y1" s="185" t="s">
        <v>1479</v>
      </c>
      <c r="Z1" s="185" t="s">
        <v>1480</v>
      </c>
      <c r="AA1" s="185" t="s">
        <v>1481</v>
      </c>
    </row>
    <row r="2" spans="1:27" hidden="1" outlineLevel="3" x14ac:dyDescent="0.25">
      <c r="A2" s="185">
        <v>3000000692</v>
      </c>
      <c r="B2" s="185">
        <v>3</v>
      </c>
      <c r="C2" s="185">
        <v>1</v>
      </c>
      <c r="D2" s="185">
        <v>10</v>
      </c>
      <c r="E2" s="185">
        <v>0</v>
      </c>
      <c r="F2" s="185" t="s">
        <v>1482</v>
      </c>
      <c r="G2" s="185">
        <v>100</v>
      </c>
      <c r="H2" s="186">
        <v>111.66</v>
      </c>
      <c r="I2" s="185">
        <v>31019</v>
      </c>
      <c r="J2" s="185">
        <v>0</v>
      </c>
      <c r="K2" s="185">
        <v>6</v>
      </c>
      <c r="L2" s="185" t="s">
        <v>1483</v>
      </c>
      <c r="M2" s="185" t="s">
        <v>16</v>
      </c>
      <c r="N2" s="185" t="s">
        <v>1484</v>
      </c>
      <c r="O2" s="185">
        <v>0</v>
      </c>
      <c r="P2" s="185">
        <v>4.9999900000000002E-3</v>
      </c>
      <c r="Q2" s="185">
        <v>0</v>
      </c>
      <c r="S2" s="185">
        <v>0</v>
      </c>
      <c r="T2" s="185">
        <v>0</v>
      </c>
      <c r="U2" s="185">
        <v>0</v>
      </c>
      <c r="W2" s="185">
        <v>0</v>
      </c>
      <c r="Y2" s="185" t="s">
        <v>1485</v>
      </c>
      <c r="Z2" s="185">
        <v>0</v>
      </c>
      <c r="AA2" s="185" t="s">
        <v>1486</v>
      </c>
    </row>
    <row r="3" spans="1:27" hidden="1" outlineLevel="3" x14ac:dyDescent="0.25">
      <c r="A3" s="185">
        <v>3000001899</v>
      </c>
      <c r="B3" s="185">
        <v>5</v>
      </c>
      <c r="C3" s="185">
        <v>1</v>
      </c>
      <c r="D3" s="185">
        <v>10</v>
      </c>
      <c r="E3" s="185">
        <v>0</v>
      </c>
      <c r="F3" s="185" t="s">
        <v>1487</v>
      </c>
      <c r="G3" s="185">
        <v>500</v>
      </c>
      <c r="H3" s="186">
        <v>521.51</v>
      </c>
      <c r="I3" s="185">
        <v>120318</v>
      </c>
      <c r="J3" s="185">
        <v>0</v>
      </c>
      <c r="K3" s="185">
        <v>12</v>
      </c>
      <c r="L3" s="185" t="s">
        <v>1483</v>
      </c>
      <c r="M3" s="185" t="s">
        <v>16</v>
      </c>
      <c r="N3" s="185" t="s">
        <v>1484</v>
      </c>
      <c r="O3" s="185">
        <v>0</v>
      </c>
      <c r="P3" s="185">
        <v>4.9899999999999996E-3</v>
      </c>
      <c r="Q3" s="185">
        <v>0</v>
      </c>
      <c r="S3" s="185">
        <v>0</v>
      </c>
      <c r="T3" s="185">
        <v>0</v>
      </c>
      <c r="U3" s="185">
        <v>0</v>
      </c>
      <c r="W3" s="185">
        <v>0</v>
      </c>
      <c r="Y3" s="185" t="s">
        <v>1485</v>
      </c>
      <c r="Z3" s="185">
        <v>0</v>
      </c>
      <c r="AA3" s="185" t="s">
        <v>1486</v>
      </c>
    </row>
    <row r="4" spans="1:27" hidden="1" outlineLevel="3" x14ac:dyDescent="0.25">
      <c r="A4" s="185">
        <v>3000000895</v>
      </c>
      <c r="B4" s="185">
        <v>5</v>
      </c>
      <c r="C4" s="185">
        <v>1</v>
      </c>
      <c r="D4" s="185">
        <v>10</v>
      </c>
      <c r="E4" s="185">
        <v>0</v>
      </c>
      <c r="F4" s="185" t="s">
        <v>1487</v>
      </c>
      <c r="G4" s="185">
        <v>500</v>
      </c>
      <c r="H4" s="186">
        <v>553.78</v>
      </c>
      <c r="I4" s="185">
        <v>91819</v>
      </c>
      <c r="J4" s="185">
        <v>0</v>
      </c>
      <c r="K4" s="185">
        <v>12</v>
      </c>
      <c r="L4" s="185" t="s">
        <v>1483</v>
      </c>
      <c r="M4" s="185" t="s">
        <v>16</v>
      </c>
      <c r="N4" s="185" t="s">
        <v>1484</v>
      </c>
      <c r="O4" s="185">
        <v>0</v>
      </c>
      <c r="P4" s="185">
        <v>7.4999899999999998E-3</v>
      </c>
      <c r="Q4" s="185">
        <v>0</v>
      </c>
      <c r="S4" s="185">
        <v>0</v>
      </c>
      <c r="T4" s="185">
        <v>0</v>
      </c>
      <c r="U4" s="185">
        <v>0</v>
      </c>
      <c r="W4" s="185">
        <v>0</v>
      </c>
      <c r="Y4" s="185" t="s">
        <v>1485</v>
      </c>
      <c r="Z4" s="185">
        <v>0</v>
      </c>
      <c r="AA4" s="185" t="s">
        <v>1486</v>
      </c>
    </row>
    <row r="5" spans="1:27" hidden="1" outlineLevel="3" x14ac:dyDescent="0.25">
      <c r="A5" s="185">
        <v>3000001774</v>
      </c>
      <c r="B5" s="185">
        <v>5</v>
      </c>
      <c r="C5" s="185">
        <v>1</v>
      </c>
      <c r="D5" s="185">
        <v>10</v>
      </c>
      <c r="E5" s="185">
        <v>0</v>
      </c>
      <c r="F5" s="185" t="s">
        <v>1487</v>
      </c>
      <c r="G5" s="185">
        <v>1000</v>
      </c>
      <c r="H5" s="186">
        <v>1066.67</v>
      </c>
      <c r="I5" s="185">
        <v>71320</v>
      </c>
      <c r="J5" s="185">
        <v>0</v>
      </c>
      <c r="K5" s="185">
        <v>24</v>
      </c>
      <c r="L5" s="185" t="s">
        <v>1483</v>
      </c>
      <c r="M5" s="185" t="s">
        <v>16</v>
      </c>
      <c r="N5" s="185" t="s">
        <v>1484</v>
      </c>
      <c r="O5" s="185">
        <v>0</v>
      </c>
      <c r="P5" s="185">
        <v>7.4999899999999998E-3</v>
      </c>
      <c r="Q5" s="185">
        <v>0</v>
      </c>
      <c r="S5" s="185">
        <v>0</v>
      </c>
      <c r="T5" s="185">
        <v>0</v>
      </c>
      <c r="U5" s="185">
        <v>0</v>
      </c>
      <c r="W5" s="185">
        <v>0</v>
      </c>
      <c r="Y5" s="185" t="s">
        <v>1485</v>
      </c>
      <c r="Z5" s="185">
        <v>0</v>
      </c>
      <c r="AA5" s="185" t="s">
        <v>1486</v>
      </c>
    </row>
    <row r="6" spans="1:27" hidden="1" outlineLevel="3" x14ac:dyDescent="0.25">
      <c r="A6" s="185">
        <v>3000001775</v>
      </c>
      <c r="B6" s="185">
        <v>5</v>
      </c>
      <c r="C6" s="185">
        <v>1</v>
      </c>
      <c r="D6" s="185">
        <v>10</v>
      </c>
      <c r="E6" s="185">
        <v>0</v>
      </c>
      <c r="F6" s="185" t="s">
        <v>1487</v>
      </c>
      <c r="G6" s="185">
        <v>1000</v>
      </c>
      <c r="H6" s="186">
        <v>1066.7</v>
      </c>
      <c r="I6" s="185">
        <v>71320</v>
      </c>
      <c r="J6" s="185">
        <v>0</v>
      </c>
      <c r="K6" s="185">
        <v>24</v>
      </c>
      <c r="L6" s="185" t="s">
        <v>1483</v>
      </c>
      <c r="M6" s="185" t="s">
        <v>16</v>
      </c>
      <c r="N6" s="185" t="s">
        <v>1484</v>
      </c>
      <c r="O6" s="185">
        <v>0</v>
      </c>
      <c r="P6" s="185">
        <v>7.4999899999999998E-3</v>
      </c>
      <c r="Q6" s="185">
        <v>0</v>
      </c>
      <c r="S6" s="185">
        <v>0</v>
      </c>
      <c r="T6" s="185">
        <v>0</v>
      </c>
      <c r="U6" s="185">
        <v>0</v>
      </c>
      <c r="W6" s="185">
        <v>0</v>
      </c>
      <c r="Y6" s="185" t="s">
        <v>1485</v>
      </c>
      <c r="Z6" s="185">
        <v>0</v>
      </c>
      <c r="AA6" s="185" t="s">
        <v>1486</v>
      </c>
    </row>
    <row r="7" spans="1:27" hidden="1" outlineLevel="3" x14ac:dyDescent="0.25">
      <c r="A7" s="185">
        <v>3000001459</v>
      </c>
      <c r="B7" s="185">
        <v>5</v>
      </c>
      <c r="C7" s="185">
        <v>1</v>
      </c>
      <c r="D7" s="185">
        <v>10</v>
      </c>
      <c r="E7" s="185">
        <v>0</v>
      </c>
      <c r="F7" s="185" t="s">
        <v>1487</v>
      </c>
      <c r="G7" s="185">
        <v>1000</v>
      </c>
      <c r="H7" s="186">
        <v>1073.18</v>
      </c>
      <c r="I7" s="185">
        <v>32619</v>
      </c>
      <c r="J7" s="185">
        <v>0</v>
      </c>
      <c r="K7" s="185">
        <v>12</v>
      </c>
      <c r="L7" s="185" t="s">
        <v>1483</v>
      </c>
      <c r="M7" s="185" t="s">
        <v>16</v>
      </c>
      <c r="N7" s="185" t="s">
        <v>1484</v>
      </c>
      <c r="O7" s="185">
        <v>0</v>
      </c>
      <c r="P7" s="185">
        <v>4.9899999999999996E-3</v>
      </c>
      <c r="Q7" s="185">
        <v>0</v>
      </c>
      <c r="S7" s="185">
        <v>0</v>
      </c>
      <c r="T7" s="185">
        <v>0</v>
      </c>
      <c r="U7" s="185">
        <v>0</v>
      </c>
      <c r="W7" s="185">
        <v>0</v>
      </c>
      <c r="Y7" s="185" t="s">
        <v>1485</v>
      </c>
      <c r="Z7" s="185">
        <v>0</v>
      </c>
      <c r="AA7" s="185" t="s">
        <v>1486</v>
      </c>
    </row>
    <row r="8" spans="1:27" hidden="1" outlineLevel="3" x14ac:dyDescent="0.25">
      <c r="A8" s="185">
        <v>3000001083</v>
      </c>
      <c r="B8" s="185">
        <v>5</v>
      </c>
      <c r="C8" s="185">
        <v>1</v>
      </c>
      <c r="D8" s="185">
        <v>10</v>
      </c>
      <c r="E8" s="185">
        <v>0</v>
      </c>
      <c r="F8" s="185" t="s">
        <v>1487</v>
      </c>
      <c r="G8" s="185">
        <v>1100</v>
      </c>
      <c r="H8" s="186">
        <v>1221.01</v>
      </c>
      <c r="I8" s="185">
        <v>123118</v>
      </c>
      <c r="J8" s="185">
        <v>0</v>
      </c>
      <c r="K8" s="185">
        <v>12</v>
      </c>
      <c r="L8" s="185" t="s">
        <v>1483</v>
      </c>
      <c r="M8" s="185" t="s">
        <v>16</v>
      </c>
      <c r="N8" s="185" t="s">
        <v>1484</v>
      </c>
      <c r="O8" s="185">
        <v>0</v>
      </c>
      <c r="P8" s="185">
        <v>4.9899999999999996E-3</v>
      </c>
      <c r="Q8" s="185">
        <v>0</v>
      </c>
      <c r="S8" s="185">
        <v>0</v>
      </c>
      <c r="T8" s="185">
        <v>0</v>
      </c>
      <c r="U8" s="185">
        <v>0</v>
      </c>
      <c r="W8" s="185">
        <v>0</v>
      </c>
      <c r="Y8" s="185" t="s">
        <v>1485</v>
      </c>
      <c r="Z8" s="185">
        <v>0</v>
      </c>
      <c r="AA8" s="185" t="s">
        <v>1486</v>
      </c>
    </row>
    <row r="9" spans="1:27" hidden="1" outlineLevel="3" x14ac:dyDescent="0.25">
      <c r="A9" s="185">
        <v>3000001999</v>
      </c>
      <c r="B9" s="185">
        <v>5</v>
      </c>
      <c r="C9" s="185">
        <v>1</v>
      </c>
      <c r="D9" s="185">
        <v>10</v>
      </c>
      <c r="E9" s="185">
        <v>0</v>
      </c>
      <c r="F9" s="185" t="s">
        <v>1488</v>
      </c>
      <c r="G9" s="185">
        <v>1250</v>
      </c>
      <c r="H9" s="186">
        <v>1303.95</v>
      </c>
      <c r="I9" s="185">
        <v>21219</v>
      </c>
      <c r="J9" s="185">
        <v>0</v>
      </c>
      <c r="K9" s="185">
        <v>36</v>
      </c>
      <c r="L9" s="185" t="s">
        <v>1483</v>
      </c>
      <c r="M9" s="185" t="s">
        <v>16</v>
      </c>
      <c r="N9" s="185" t="s">
        <v>1484</v>
      </c>
      <c r="O9" s="185">
        <v>0</v>
      </c>
      <c r="P9" s="185">
        <v>4.9899999999999996E-3</v>
      </c>
      <c r="Q9" s="185">
        <v>0</v>
      </c>
      <c r="S9" s="185">
        <v>0</v>
      </c>
      <c r="T9" s="185">
        <v>0</v>
      </c>
      <c r="U9" s="185">
        <v>0</v>
      </c>
      <c r="W9" s="185">
        <v>0</v>
      </c>
      <c r="Y9" s="185" t="s">
        <v>1485</v>
      </c>
      <c r="Z9" s="185">
        <v>0</v>
      </c>
      <c r="AA9" s="185" t="s">
        <v>1486</v>
      </c>
    </row>
    <row r="10" spans="1:27" hidden="1" outlineLevel="3" x14ac:dyDescent="0.25">
      <c r="A10" s="185">
        <v>3000001915</v>
      </c>
      <c r="B10" s="185">
        <v>5</v>
      </c>
      <c r="C10" s="185">
        <v>1</v>
      </c>
      <c r="D10" s="185">
        <v>10</v>
      </c>
      <c r="E10" s="185">
        <v>0</v>
      </c>
      <c r="F10" s="185" t="s">
        <v>1487</v>
      </c>
      <c r="G10" s="185">
        <v>1304.9000000000001</v>
      </c>
      <c r="H10" s="186">
        <v>1361.04</v>
      </c>
      <c r="I10" s="185">
        <v>122418</v>
      </c>
      <c r="J10" s="185">
        <v>0</v>
      </c>
      <c r="K10" s="185">
        <v>12</v>
      </c>
      <c r="L10" s="185" t="s">
        <v>1483</v>
      </c>
      <c r="M10" s="185" t="s">
        <v>16</v>
      </c>
      <c r="N10" s="185" t="s">
        <v>1484</v>
      </c>
      <c r="O10" s="185">
        <v>0</v>
      </c>
      <c r="P10" s="185">
        <v>4.9899999999999996E-3</v>
      </c>
      <c r="Q10" s="185">
        <v>0</v>
      </c>
      <c r="S10" s="185">
        <v>0</v>
      </c>
      <c r="T10" s="185">
        <v>0</v>
      </c>
      <c r="U10" s="185">
        <v>0</v>
      </c>
      <c r="W10" s="185">
        <v>0</v>
      </c>
      <c r="Y10" s="185" t="s">
        <v>1485</v>
      </c>
      <c r="Z10" s="185">
        <v>0</v>
      </c>
      <c r="AA10" s="185" t="s">
        <v>1486</v>
      </c>
    </row>
    <row r="11" spans="1:27" hidden="1" outlineLevel="3" x14ac:dyDescent="0.25">
      <c r="A11" s="185">
        <v>3000001916</v>
      </c>
      <c r="B11" s="185">
        <v>5</v>
      </c>
      <c r="C11" s="185">
        <v>1</v>
      </c>
      <c r="D11" s="185">
        <v>10</v>
      </c>
      <c r="E11" s="185">
        <v>0</v>
      </c>
      <c r="F11" s="185" t="s">
        <v>1487</v>
      </c>
      <c r="G11" s="185">
        <v>1331.93</v>
      </c>
      <c r="H11" s="186">
        <v>1389.23</v>
      </c>
      <c r="I11" s="185">
        <v>122418</v>
      </c>
      <c r="J11" s="185">
        <v>0</v>
      </c>
      <c r="K11" s="185">
        <v>12</v>
      </c>
      <c r="L11" s="185" t="s">
        <v>1483</v>
      </c>
      <c r="M11" s="185" t="s">
        <v>16</v>
      </c>
      <c r="N11" s="185" t="s">
        <v>1484</v>
      </c>
      <c r="O11" s="185">
        <v>0</v>
      </c>
      <c r="P11" s="185">
        <v>4.9899999999999996E-3</v>
      </c>
      <c r="Q11" s="185">
        <v>0</v>
      </c>
      <c r="S11" s="185">
        <v>0</v>
      </c>
      <c r="T11" s="185">
        <v>0</v>
      </c>
      <c r="U11" s="185">
        <v>0</v>
      </c>
      <c r="W11" s="185">
        <v>0</v>
      </c>
      <c r="Y11" s="185" t="s">
        <v>1485</v>
      </c>
      <c r="Z11" s="185">
        <v>0</v>
      </c>
      <c r="AA11" s="185" t="s">
        <v>1486</v>
      </c>
    </row>
    <row r="12" spans="1:27" hidden="1" outlineLevel="3" x14ac:dyDescent="0.25">
      <c r="A12" s="185">
        <v>3000002294</v>
      </c>
      <c r="B12" s="185">
        <v>5</v>
      </c>
      <c r="C12" s="185">
        <v>1</v>
      </c>
      <c r="D12" s="185">
        <v>10</v>
      </c>
      <c r="E12" s="185">
        <v>0</v>
      </c>
      <c r="F12" s="185" t="s">
        <v>1487</v>
      </c>
      <c r="G12" s="185">
        <v>1500</v>
      </c>
      <c r="H12" s="186">
        <v>1500</v>
      </c>
      <c r="I12" s="185">
        <v>92720</v>
      </c>
      <c r="J12" s="185">
        <v>0</v>
      </c>
      <c r="K12" s="185">
        <v>24</v>
      </c>
      <c r="L12" s="185" t="s">
        <v>1483</v>
      </c>
      <c r="M12" s="185" t="s">
        <v>16</v>
      </c>
      <c r="N12" s="185" t="s">
        <v>1484</v>
      </c>
      <c r="O12" s="185">
        <v>0</v>
      </c>
      <c r="P12" s="185">
        <v>7.4999899999999998E-3</v>
      </c>
      <c r="Q12" s="185">
        <v>0</v>
      </c>
      <c r="S12" s="185">
        <v>0</v>
      </c>
      <c r="T12" s="185">
        <v>0</v>
      </c>
      <c r="U12" s="185">
        <v>0</v>
      </c>
      <c r="W12" s="185">
        <v>0</v>
      </c>
      <c r="Y12" s="185" t="s">
        <v>1485</v>
      </c>
      <c r="Z12" s="185">
        <v>0</v>
      </c>
      <c r="AA12" s="185" t="s">
        <v>1486</v>
      </c>
    </row>
    <row r="13" spans="1:27" hidden="1" outlineLevel="3" x14ac:dyDescent="0.25">
      <c r="A13" s="185">
        <v>3000001610</v>
      </c>
      <c r="B13" s="185">
        <v>5</v>
      </c>
      <c r="C13" s="185">
        <v>1</v>
      </c>
      <c r="D13" s="185">
        <v>10</v>
      </c>
      <c r="E13" s="185">
        <v>0</v>
      </c>
      <c r="F13" s="185" t="s">
        <v>1482</v>
      </c>
      <c r="G13" s="185">
        <v>1825</v>
      </c>
      <c r="H13" s="186">
        <v>1944.11</v>
      </c>
      <c r="I13" s="185">
        <v>91119</v>
      </c>
      <c r="J13" s="185">
        <v>0</v>
      </c>
      <c r="K13" s="185">
        <v>12</v>
      </c>
      <c r="L13" s="185" t="s">
        <v>1483</v>
      </c>
      <c r="M13" s="185" t="s">
        <v>16</v>
      </c>
      <c r="N13" s="185" t="s">
        <v>1484</v>
      </c>
      <c r="O13" s="185">
        <v>0</v>
      </c>
      <c r="P13" s="185">
        <v>7.4999899999999998E-3</v>
      </c>
      <c r="Q13" s="185">
        <v>0</v>
      </c>
      <c r="S13" s="185">
        <v>0</v>
      </c>
      <c r="T13" s="185">
        <v>0</v>
      </c>
      <c r="U13" s="185">
        <v>0</v>
      </c>
      <c r="W13" s="185">
        <v>0</v>
      </c>
      <c r="Y13" s="185" t="s">
        <v>1485</v>
      </c>
      <c r="Z13" s="185">
        <v>0</v>
      </c>
      <c r="AA13" s="185" t="s">
        <v>1486</v>
      </c>
    </row>
    <row r="14" spans="1:27" hidden="1" outlineLevel="3" x14ac:dyDescent="0.25">
      <c r="A14" s="185">
        <v>3000001913</v>
      </c>
      <c r="B14" s="185">
        <v>5</v>
      </c>
      <c r="C14" s="185">
        <v>1</v>
      </c>
      <c r="D14" s="185">
        <v>10</v>
      </c>
      <c r="E14" s="185">
        <v>0</v>
      </c>
      <c r="F14" s="185" t="s">
        <v>1487</v>
      </c>
      <c r="G14" s="185">
        <v>3960.43</v>
      </c>
      <c r="H14" s="186">
        <v>2113.29</v>
      </c>
      <c r="I14" s="185">
        <v>122418</v>
      </c>
      <c r="J14" s="185">
        <v>0</v>
      </c>
      <c r="K14" s="185">
        <v>12</v>
      </c>
      <c r="L14" s="185" t="s">
        <v>1483</v>
      </c>
      <c r="M14" s="185" t="s">
        <v>16</v>
      </c>
      <c r="N14" s="185" t="s">
        <v>1484</v>
      </c>
      <c r="O14" s="185">
        <v>0</v>
      </c>
      <c r="P14" s="185">
        <v>4.9899999999999996E-3</v>
      </c>
      <c r="Q14" s="185">
        <v>0</v>
      </c>
      <c r="S14" s="185">
        <v>0</v>
      </c>
      <c r="T14" s="185">
        <v>0</v>
      </c>
      <c r="U14" s="185">
        <v>0</v>
      </c>
      <c r="W14" s="185">
        <v>0</v>
      </c>
      <c r="Y14" s="185" t="s">
        <v>1485</v>
      </c>
      <c r="Z14" s="185">
        <v>0</v>
      </c>
      <c r="AA14" s="185" t="s">
        <v>1486</v>
      </c>
    </row>
    <row r="15" spans="1:27" hidden="1" outlineLevel="3" x14ac:dyDescent="0.25">
      <c r="A15" s="185">
        <v>3000001382</v>
      </c>
      <c r="B15" s="185">
        <v>5</v>
      </c>
      <c r="C15" s="185">
        <v>1</v>
      </c>
      <c r="D15" s="185">
        <v>10</v>
      </c>
      <c r="E15" s="185">
        <v>0</v>
      </c>
      <c r="F15" s="185" t="s">
        <v>1489</v>
      </c>
      <c r="G15" s="185">
        <v>2000</v>
      </c>
      <c r="H15" s="186">
        <v>2221.38</v>
      </c>
      <c r="I15" s="185">
        <v>112218</v>
      </c>
      <c r="J15" s="185">
        <v>0</v>
      </c>
      <c r="K15" s="185">
        <v>36</v>
      </c>
      <c r="L15" s="185" t="s">
        <v>1483</v>
      </c>
      <c r="M15" s="185" t="s">
        <v>16</v>
      </c>
      <c r="N15" s="185" t="s">
        <v>1484</v>
      </c>
      <c r="O15" s="185">
        <v>0</v>
      </c>
      <c r="P15" s="185">
        <v>9.9469999999999992E-3</v>
      </c>
      <c r="Q15" s="185">
        <v>0</v>
      </c>
      <c r="S15" s="185">
        <v>0</v>
      </c>
      <c r="T15" s="185">
        <v>0</v>
      </c>
      <c r="U15" s="185">
        <v>0</v>
      </c>
      <c r="W15" s="185">
        <v>0</v>
      </c>
      <c r="Y15" s="185" t="s">
        <v>1485</v>
      </c>
      <c r="Z15" s="185">
        <v>0</v>
      </c>
      <c r="AA15" s="185" t="s">
        <v>1486</v>
      </c>
    </row>
    <row r="16" spans="1:27" hidden="1" outlineLevel="3" x14ac:dyDescent="0.25">
      <c r="A16" s="185">
        <v>3000001970</v>
      </c>
      <c r="B16" s="185">
        <v>5</v>
      </c>
      <c r="C16" s="185">
        <v>1</v>
      </c>
      <c r="D16" s="185">
        <v>10</v>
      </c>
      <c r="E16" s="185">
        <v>0</v>
      </c>
      <c r="F16" s="185" t="s">
        <v>1487</v>
      </c>
      <c r="G16" s="185">
        <v>2193.5700000000002</v>
      </c>
      <c r="H16" s="186">
        <v>2285.5700000000002</v>
      </c>
      <c r="I16" s="185">
        <v>51420</v>
      </c>
      <c r="J16" s="185">
        <v>0</v>
      </c>
      <c r="K16" s="185">
        <v>24</v>
      </c>
      <c r="L16" s="185" t="s">
        <v>1483</v>
      </c>
      <c r="M16" s="185" t="s">
        <v>16</v>
      </c>
      <c r="N16" s="185" t="s">
        <v>1484</v>
      </c>
      <c r="O16" s="185">
        <v>0</v>
      </c>
      <c r="P16" s="185">
        <v>4.9899999999999996E-3</v>
      </c>
      <c r="Q16" s="185">
        <v>0</v>
      </c>
      <c r="S16" s="185">
        <v>0</v>
      </c>
      <c r="T16" s="185">
        <v>0</v>
      </c>
      <c r="U16" s="185">
        <v>0</v>
      </c>
      <c r="W16" s="185">
        <v>0</v>
      </c>
      <c r="Y16" s="185" t="s">
        <v>1485</v>
      </c>
      <c r="Z16" s="185">
        <v>0</v>
      </c>
      <c r="AA16" s="185" t="s">
        <v>1486</v>
      </c>
    </row>
    <row r="17" spans="1:27" hidden="1" outlineLevel="3" x14ac:dyDescent="0.25">
      <c r="A17" s="185">
        <v>3000001914</v>
      </c>
      <c r="B17" s="185">
        <v>5</v>
      </c>
      <c r="C17" s="185">
        <v>1</v>
      </c>
      <c r="D17" s="185">
        <v>10</v>
      </c>
      <c r="E17" s="185">
        <v>0</v>
      </c>
      <c r="F17" s="185" t="s">
        <v>1487</v>
      </c>
      <c r="G17" s="185">
        <v>2740.39</v>
      </c>
      <c r="H17" s="186">
        <v>2858.92</v>
      </c>
      <c r="I17" s="185">
        <v>122418</v>
      </c>
      <c r="J17" s="185">
        <v>0</v>
      </c>
      <c r="K17" s="185">
        <v>12</v>
      </c>
      <c r="L17" s="185" t="s">
        <v>1483</v>
      </c>
      <c r="M17" s="185" t="s">
        <v>16</v>
      </c>
      <c r="N17" s="185" t="s">
        <v>1484</v>
      </c>
      <c r="O17" s="185">
        <v>0</v>
      </c>
      <c r="P17" s="185">
        <v>4.9899999999999996E-3</v>
      </c>
      <c r="Q17" s="185">
        <v>0</v>
      </c>
      <c r="S17" s="185">
        <v>0</v>
      </c>
      <c r="T17" s="185">
        <v>0</v>
      </c>
      <c r="U17" s="185">
        <v>0</v>
      </c>
      <c r="W17" s="185">
        <v>0</v>
      </c>
      <c r="Y17" s="185" t="s">
        <v>1485</v>
      </c>
      <c r="Z17" s="185">
        <v>0</v>
      </c>
      <c r="AA17" s="185" t="s">
        <v>1486</v>
      </c>
    </row>
    <row r="18" spans="1:27" hidden="1" outlineLevel="3" x14ac:dyDescent="0.25">
      <c r="A18" s="185">
        <v>3000001276</v>
      </c>
      <c r="B18" s="185">
        <v>5</v>
      </c>
      <c r="C18" s="185">
        <v>1</v>
      </c>
      <c r="D18" s="185">
        <v>10</v>
      </c>
      <c r="E18" s="185">
        <v>0</v>
      </c>
      <c r="F18" s="185" t="s">
        <v>1487</v>
      </c>
      <c r="G18" s="185">
        <v>2840.8</v>
      </c>
      <c r="H18" s="186">
        <v>3211.87</v>
      </c>
      <c r="I18" s="185">
        <v>10919</v>
      </c>
      <c r="J18" s="185">
        <v>0</v>
      </c>
      <c r="K18" s="185">
        <v>24</v>
      </c>
      <c r="L18" s="185" t="s">
        <v>1483</v>
      </c>
      <c r="M18" s="185" t="s">
        <v>16</v>
      </c>
      <c r="N18" s="185" t="s">
        <v>1484</v>
      </c>
      <c r="O18" s="185">
        <v>0</v>
      </c>
      <c r="P18" s="185">
        <v>9.9469999999999992E-3</v>
      </c>
      <c r="Q18" s="185">
        <v>0</v>
      </c>
      <c r="S18" s="185">
        <v>0</v>
      </c>
      <c r="T18" s="185">
        <v>0</v>
      </c>
      <c r="U18" s="185">
        <v>0</v>
      </c>
      <c r="W18" s="185">
        <v>0</v>
      </c>
      <c r="Y18" s="185" t="s">
        <v>1485</v>
      </c>
      <c r="Z18" s="185">
        <v>0</v>
      </c>
      <c r="AA18" s="185" t="s">
        <v>1486</v>
      </c>
    </row>
    <row r="19" spans="1:27" hidden="1" outlineLevel="3" x14ac:dyDescent="0.25">
      <c r="A19" s="185">
        <v>3000001933</v>
      </c>
      <c r="B19" s="185">
        <v>5</v>
      </c>
      <c r="C19" s="185">
        <v>1</v>
      </c>
      <c r="D19" s="185">
        <v>10</v>
      </c>
      <c r="E19" s="185">
        <v>0</v>
      </c>
      <c r="F19" s="185" t="s">
        <v>1490</v>
      </c>
      <c r="G19" s="185">
        <v>3332.15</v>
      </c>
      <c r="H19" s="186">
        <v>3332.15</v>
      </c>
      <c r="I19" s="185">
        <v>22219</v>
      </c>
      <c r="J19" s="185">
        <v>0</v>
      </c>
      <c r="K19" s="185">
        <v>24</v>
      </c>
      <c r="L19" s="185" t="s">
        <v>1483</v>
      </c>
      <c r="M19" s="185" t="s">
        <v>16</v>
      </c>
      <c r="N19" s="185" t="s">
        <v>1484</v>
      </c>
      <c r="O19" s="185">
        <v>0</v>
      </c>
      <c r="P19" s="185">
        <v>4.9899999999999996E-3</v>
      </c>
      <c r="Q19" s="185">
        <v>0</v>
      </c>
      <c r="S19" s="185">
        <v>0</v>
      </c>
      <c r="T19" s="185">
        <v>0</v>
      </c>
      <c r="U19" s="185">
        <v>0</v>
      </c>
      <c r="W19" s="185">
        <v>0</v>
      </c>
      <c r="Y19" s="185" t="s">
        <v>1485</v>
      </c>
      <c r="Z19" s="185">
        <v>0</v>
      </c>
      <c r="AA19" s="185" t="s">
        <v>1486</v>
      </c>
    </row>
    <row r="20" spans="1:27" hidden="1" outlineLevel="3" x14ac:dyDescent="0.25">
      <c r="A20" s="185">
        <v>3000001924</v>
      </c>
      <c r="B20" s="185">
        <v>5</v>
      </c>
      <c r="C20" s="185">
        <v>1</v>
      </c>
      <c r="D20" s="185">
        <v>10</v>
      </c>
      <c r="E20" s="185">
        <v>0</v>
      </c>
      <c r="F20" s="185" t="s">
        <v>1487</v>
      </c>
      <c r="G20" s="185">
        <v>3170</v>
      </c>
      <c r="H20" s="186">
        <v>3333.57</v>
      </c>
      <c r="I20" s="185">
        <v>11119</v>
      </c>
      <c r="J20" s="185">
        <v>0</v>
      </c>
      <c r="K20" s="185">
        <v>24</v>
      </c>
      <c r="L20" s="185" t="s">
        <v>1483</v>
      </c>
      <c r="M20" s="185" t="s">
        <v>16</v>
      </c>
      <c r="N20" s="185" t="s">
        <v>1484</v>
      </c>
      <c r="O20" s="185">
        <v>0</v>
      </c>
      <c r="P20" s="185">
        <v>4.9899999999999996E-3</v>
      </c>
      <c r="Q20" s="185">
        <v>0</v>
      </c>
      <c r="S20" s="185">
        <v>0</v>
      </c>
      <c r="T20" s="185">
        <v>0</v>
      </c>
      <c r="U20" s="185">
        <v>0</v>
      </c>
      <c r="W20" s="185">
        <v>0</v>
      </c>
      <c r="Y20" s="185" t="s">
        <v>1485</v>
      </c>
      <c r="Z20" s="185">
        <v>0</v>
      </c>
      <c r="AA20" s="185" t="s">
        <v>1486</v>
      </c>
    </row>
    <row r="21" spans="1:27" hidden="1" outlineLevel="3" x14ac:dyDescent="0.25">
      <c r="A21" s="185">
        <v>3000001967</v>
      </c>
      <c r="B21" s="185">
        <v>5</v>
      </c>
      <c r="C21" s="185">
        <v>1</v>
      </c>
      <c r="D21" s="185">
        <v>10</v>
      </c>
      <c r="E21" s="185">
        <v>0</v>
      </c>
      <c r="F21" s="185" t="s">
        <v>1487</v>
      </c>
      <c r="G21" s="185">
        <v>3210.28</v>
      </c>
      <c r="H21" s="186">
        <v>3344.92</v>
      </c>
      <c r="I21" s="185">
        <v>51420</v>
      </c>
      <c r="J21" s="185">
        <v>0</v>
      </c>
      <c r="K21" s="185">
        <v>24</v>
      </c>
      <c r="L21" s="185" t="s">
        <v>1483</v>
      </c>
      <c r="M21" s="185" t="s">
        <v>16</v>
      </c>
      <c r="N21" s="185" t="s">
        <v>1484</v>
      </c>
      <c r="O21" s="185">
        <v>0</v>
      </c>
      <c r="P21" s="185">
        <v>4.9899999999999996E-3</v>
      </c>
      <c r="Q21" s="185">
        <v>0</v>
      </c>
      <c r="S21" s="185">
        <v>0</v>
      </c>
      <c r="T21" s="185">
        <v>0</v>
      </c>
      <c r="U21" s="185">
        <v>0</v>
      </c>
      <c r="W21" s="185">
        <v>0</v>
      </c>
      <c r="Y21" s="185" t="s">
        <v>1485</v>
      </c>
      <c r="Z21" s="185">
        <v>0</v>
      </c>
      <c r="AA21" s="185" t="s">
        <v>1486</v>
      </c>
    </row>
    <row r="22" spans="1:27" hidden="1" outlineLevel="3" x14ac:dyDescent="0.25">
      <c r="A22" s="185">
        <v>3000001973</v>
      </c>
      <c r="B22" s="185">
        <v>5</v>
      </c>
      <c r="C22" s="185">
        <v>1</v>
      </c>
      <c r="D22" s="185">
        <v>10</v>
      </c>
      <c r="E22" s="185">
        <v>0</v>
      </c>
      <c r="F22" s="185" t="s">
        <v>1487</v>
      </c>
      <c r="G22" s="185">
        <v>3080.41</v>
      </c>
      <c r="H22" s="186">
        <v>3508.66</v>
      </c>
      <c r="I22" s="185">
        <v>12819</v>
      </c>
      <c r="J22" s="185">
        <v>0</v>
      </c>
      <c r="K22" s="185">
        <v>12</v>
      </c>
      <c r="L22" s="185" t="s">
        <v>1483</v>
      </c>
      <c r="M22" s="185" t="s">
        <v>16</v>
      </c>
      <c r="N22" s="185" t="s">
        <v>1484</v>
      </c>
      <c r="O22" s="185">
        <v>0</v>
      </c>
      <c r="P22" s="185">
        <v>4.9899999999999996E-3</v>
      </c>
      <c r="Q22" s="185">
        <v>0</v>
      </c>
      <c r="S22" s="185">
        <v>0</v>
      </c>
      <c r="T22" s="185">
        <v>0</v>
      </c>
      <c r="U22" s="185">
        <v>0</v>
      </c>
      <c r="W22" s="185">
        <v>0</v>
      </c>
      <c r="Y22" s="185" t="s">
        <v>1485</v>
      </c>
      <c r="Z22" s="185">
        <v>0</v>
      </c>
      <c r="AA22" s="185" t="s">
        <v>1486</v>
      </c>
    </row>
    <row r="23" spans="1:27" hidden="1" outlineLevel="3" x14ac:dyDescent="0.25">
      <c r="A23" s="185">
        <v>3000001985</v>
      </c>
      <c r="B23" s="185">
        <v>5</v>
      </c>
      <c r="C23" s="185">
        <v>1</v>
      </c>
      <c r="D23" s="185">
        <v>10</v>
      </c>
      <c r="E23" s="185">
        <v>0</v>
      </c>
      <c r="F23" s="185" t="s">
        <v>1488</v>
      </c>
      <c r="G23" s="185">
        <v>3000</v>
      </c>
      <c r="H23" s="186">
        <v>3508.67</v>
      </c>
      <c r="I23" s="185">
        <v>12819</v>
      </c>
      <c r="J23" s="185">
        <v>0</v>
      </c>
      <c r="K23" s="185">
        <v>12</v>
      </c>
      <c r="L23" s="185" t="s">
        <v>1483</v>
      </c>
      <c r="M23" s="185" t="s">
        <v>16</v>
      </c>
      <c r="N23" s="185" t="s">
        <v>1484</v>
      </c>
      <c r="O23" s="185">
        <v>0</v>
      </c>
      <c r="P23" s="185">
        <v>4.9899999999999996E-3</v>
      </c>
      <c r="Q23" s="185">
        <v>0</v>
      </c>
      <c r="S23" s="185">
        <v>0</v>
      </c>
      <c r="T23" s="185">
        <v>0</v>
      </c>
      <c r="U23" s="185">
        <v>0</v>
      </c>
      <c r="W23" s="185">
        <v>0</v>
      </c>
      <c r="Y23" s="185" t="s">
        <v>1485</v>
      </c>
      <c r="Z23" s="185">
        <v>0</v>
      </c>
      <c r="AA23" s="185" t="s">
        <v>1486</v>
      </c>
    </row>
    <row r="24" spans="1:27" hidden="1" outlineLevel="3" x14ac:dyDescent="0.25">
      <c r="A24" s="185">
        <v>3000001998</v>
      </c>
      <c r="B24" s="185">
        <v>5</v>
      </c>
      <c r="C24" s="185">
        <v>1</v>
      </c>
      <c r="D24" s="185">
        <v>10</v>
      </c>
      <c r="E24" s="185">
        <v>0</v>
      </c>
      <c r="F24" s="185" t="s">
        <v>1487</v>
      </c>
      <c r="G24" s="185">
        <v>3037.73</v>
      </c>
      <c r="H24" s="186">
        <v>3508.67</v>
      </c>
      <c r="I24" s="185">
        <v>12819</v>
      </c>
      <c r="J24" s="185">
        <v>0</v>
      </c>
      <c r="K24" s="185">
        <v>12</v>
      </c>
      <c r="L24" s="185" t="s">
        <v>1483</v>
      </c>
      <c r="M24" s="185" t="s">
        <v>16</v>
      </c>
      <c r="N24" s="185" t="s">
        <v>1484</v>
      </c>
      <c r="O24" s="185">
        <v>0</v>
      </c>
      <c r="P24" s="185">
        <v>4.9899999999999996E-3</v>
      </c>
      <c r="Q24" s="185">
        <v>0</v>
      </c>
      <c r="S24" s="185">
        <v>0</v>
      </c>
      <c r="T24" s="185">
        <v>0</v>
      </c>
      <c r="U24" s="185">
        <v>0</v>
      </c>
      <c r="W24" s="185">
        <v>0</v>
      </c>
      <c r="Y24" s="185" t="s">
        <v>1485</v>
      </c>
      <c r="Z24" s="185">
        <v>0</v>
      </c>
      <c r="AA24" s="185" t="s">
        <v>1486</v>
      </c>
    </row>
    <row r="25" spans="1:27" hidden="1" outlineLevel="3" x14ac:dyDescent="0.25">
      <c r="A25" s="185">
        <v>3000001969</v>
      </c>
      <c r="B25" s="185">
        <v>5</v>
      </c>
      <c r="C25" s="185">
        <v>1</v>
      </c>
      <c r="D25" s="185">
        <v>10</v>
      </c>
      <c r="E25" s="185">
        <v>0</v>
      </c>
      <c r="F25" s="185" t="s">
        <v>1487</v>
      </c>
      <c r="G25" s="185">
        <v>4117.72</v>
      </c>
      <c r="H25" s="186">
        <v>4290.43</v>
      </c>
      <c r="I25" s="185">
        <v>51420</v>
      </c>
      <c r="J25" s="185">
        <v>0</v>
      </c>
      <c r="K25" s="185">
        <v>24</v>
      </c>
      <c r="L25" s="185" t="s">
        <v>1483</v>
      </c>
      <c r="M25" s="185" t="s">
        <v>16</v>
      </c>
      <c r="N25" s="185" t="s">
        <v>1484</v>
      </c>
      <c r="O25" s="185">
        <v>0</v>
      </c>
      <c r="P25" s="185">
        <v>4.9899999999999996E-3</v>
      </c>
      <c r="Q25" s="185">
        <v>0</v>
      </c>
      <c r="S25" s="185">
        <v>0</v>
      </c>
      <c r="T25" s="185">
        <v>0</v>
      </c>
      <c r="U25" s="185">
        <v>0</v>
      </c>
      <c r="W25" s="185">
        <v>0</v>
      </c>
      <c r="Y25" s="185" t="s">
        <v>1485</v>
      </c>
      <c r="Z25" s="185">
        <v>0</v>
      </c>
      <c r="AA25" s="185" t="s">
        <v>1486</v>
      </c>
    </row>
    <row r="26" spans="1:27" hidden="1" outlineLevel="3" x14ac:dyDescent="0.25">
      <c r="A26" s="185">
        <v>3000001744</v>
      </c>
      <c r="B26" s="185">
        <v>5</v>
      </c>
      <c r="C26" s="185">
        <v>1</v>
      </c>
      <c r="D26" s="185">
        <v>10</v>
      </c>
      <c r="E26" s="185">
        <v>0</v>
      </c>
      <c r="F26" s="185" t="s">
        <v>1487</v>
      </c>
      <c r="G26" s="185">
        <v>2000</v>
      </c>
      <c r="H26" s="186">
        <v>4420.32</v>
      </c>
      <c r="I26" s="185">
        <v>52521</v>
      </c>
      <c r="J26" s="185">
        <v>0</v>
      </c>
      <c r="K26" s="185">
        <v>36</v>
      </c>
      <c r="L26" s="185" t="s">
        <v>1483</v>
      </c>
      <c r="M26" s="185" t="s">
        <v>16</v>
      </c>
      <c r="N26" s="185" t="s">
        <v>1484</v>
      </c>
      <c r="O26" s="185">
        <v>0</v>
      </c>
      <c r="P26" s="185">
        <v>4.9899999999999996E-3</v>
      </c>
      <c r="Q26" s="185">
        <v>0</v>
      </c>
      <c r="S26" s="185">
        <v>0</v>
      </c>
      <c r="T26" s="185">
        <v>0</v>
      </c>
      <c r="U26" s="185">
        <v>0</v>
      </c>
      <c r="W26" s="185">
        <v>0</v>
      </c>
      <c r="Y26" s="185" t="s">
        <v>1485</v>
      </c>
      <c r="Z26" s="185">
        <v>0</v>
      </c>
      <c r="AA26" s="185" t="s">
        <v>1486</v>
      </c>
    </row>
    <row r="27" spans="1:27" hidden="1" outlineLevel="3" x14ac:dyDescent="0.25">
      <c r="A27" s="185">
        <v>3000000594</v>
      </c>
      <c r="B27" s="185">
        <v>5</v>
      </c>
      <c r="C27" s="185">
        <v>1</v>
      </c>
      <c r="D27" s="185">
        <v>10</v>
      </c>
      <c r="E27" s="185">
        <v>0</v>
      </c>
      <c r="F27" s="185" t="s">
        <v>1482</v>
      </c>
      <c r="G27" s="185">
        <v>5145.8</v>
      </c>
      <c r="H27" s="186">
        <v>4459.2700000000004</v>
      </c>
      <c r="I27" s="185">
        <v>32119</v>
      </c>
      <c r="J27" s="185">
        <v>0</v>
      </c>
      <c r="K27" s="185">
        <v>12</v>
      </c>
      <c r="L27" s="185" t="s">
        <v>1483</v>
      </c>
      <c r="M27" s="185" t="s">
        <v>16</v>
      </c>
      <c r="N27" s="185" t="s">
        <v>1484</v>
      </c>
      <c r="O27" s="185">
        <v>0</v>
      </c>
      <c r="P27" s="185">
        <v>4.9899999999999996E-3</v>
      </c>
      <c r="Q27" s="185">
        <v>0</v>
      </c>
      <c r="S27" s="185">
        <v>0</v>
      </c>
      <c r="T27" s="185">
        <v>0</v>
      </c>
      <c r="U27" s="185">
        <v>0</v>
      </c>
      <c r="W27" s="185">
        <v>0</v>
      </c>
      <c r="Y27" s="185" t="s">
        <v>1485</v>
      </c>
      <c r="Z27" s="185">
        <v>0</v>
      </c>
      <c r="AA27" s="185" t="s">
        <v>1486</v>
      </c>
    </row>
    <row r="28" spans="1:27" hidden="1" outlineLevel="3" x14ac:dyDescent="0.25">
      <c r="A28" s="185">
        <v>3000000427</v>
      </c>
      <c r="B28" s="185">
        <v>5</v>
      </c>
      <c r="C28" s="185">
        <v>1</v>
      </c>
      <c r="D28" s="185">
        <v>10</v>
      </c>
      <c r="E28" s="185">
        <v>0</v>
      </c>
      <c r="F28" s="185" t="s">
        <v>1482</v>
      </c>
      <c r="G28" s="185">
        <v>3032.21</v>
      </c>
      <c r="H28" s="186">
        <v>4748.49</v>
      </c>
      <c r="I28" s="185">
        <v>20319</v>
      </c>
      <c r="J28" s="185">
        <v>0</v>
      </c>
      <c r="K28" s="185">
        <v>18</v>
      </c>
      <c r="L28" s="185" t="s">
        <v>1483</v>
      </c>
      <c r="M28" s="185" t="s">
        <v>16</v>
      </c>
      <c r="N28" s="185" t="s">
        <v>1484</v>
      </c>
      <c r="O28" s="185">
        <v>0</v>
      </c>
      <c r="P28" s="185">
        <v>4.9899999999999996E-3</v>
      </c>
      <c r="Q28" s="185">
        <v>0</v>
      </c>
      <c r="S28" s="185">
        <v>0</v>
      </c>
      <c r="T28" s="185">
        <v>0</v>
      </c>
      <c r="U28" s="185">
        <v>0</v>
      </c>
      <c r="W28" s="185">
        <v>0</v>
      </c>
      <c r="Y28" s="185" t="s">
        <v>1485</v>
      </c>
      <c r="Z28" s="185">
        <v>0</v>
      </c>
      <c r="AA28" s="185" t="s">
        <v>1486</v>
      </c>
    </row>
    <row r="29" spans="1:27" hidden="1" outlineLevel="3" x14ac:dyDescent="0.25">
      <c r="A29" s="185">
        <v>3000011138</v>
      </c>
      <c r="B29" s="185">
        <v>5</v>
      </c>
      <c r="C29" s="185">
        <v>2</v>
      </c>
      <c r="D29" s="185">
        <v>10</v>
      </c>
      <c r="E29" s="185">
        <v>0</v>
      </c>
      <c r="F29" s="185" t="s">
        <v>1491</v>
      </c>
      <c r="G29" s="185">
        <v>0</v>
      </c>
      <c r="H29" s="186">
        <v>5000</v>
      </c>
      <c r="I29" s="185">
        <v>71219</v>
      </c>
      <c r="J29" s="185">
        <v>0</v>
      </c>
      <c r="K29" s="185">
        <v>12</v>
      </c>
      <c r="L29" s="185" t="s">
        <v>1483</v>
      </c>
      <c r="M29" s="185" t="s">
        <v>16</v>
      </c>
      <c r="N29" s="185" t="s">
        <v>1484</v>
      </c>
      <c r="O29" s="185">
        <v>0</v>
      </c>
      <c r="P29" s="185">
        <v>7.4999899999999998E-3</v>
      </c>
      <c r="Q29" s="185">
        <v>0</v>
      </c>
      <c r="S29" s="185">
        <v>0</v>
      </c>
      <c r="T29" s="185">
        <v>0</v>
      </c>
      <c r="U29" s="185">
        <v>0</v>
      </c>
      <c r="W29" s="185">
        <v>0</v>
      </c>
      <c r="Y29" s="185" t="s">
        <v>1485</v>
      </c>
      <c r="Z29" s="185">
        <v>0</v>
      </c>
      <c r="AA29" s="185" t="s">
        <v>1486</v>
      </c>
    </row>
    <row r="30" spans="1:27" hidden="1" outlineLevel="3" x14ac:dyDescent="0.25">
      <c r="A30" s="185">
        <v>3000002290</v>
      </c>
      <c r="B30" s="185">
        <v>5</v>
      </c>
      <c r="C30" s="185">
        <v>1</v>
      </c>
      <c r="D30" s="185">
        <v>10</v>
      </c>
      <c r="E30" s="185">
        <v>0</v>
      </c>
      <c r="F30" s="185" t="s">
        <v>1492</v>
      </c>
      <c r="G30" s="185">
        <v>5000</v>
      </c>
      <c r="H30" s="186">
        <v>5034.34</v>
      </c>
      <c r="I30" s="185">
        <v>51421</v>
      </c>
      <c r="J30" s="185">
        <v>0</v>
      </c>
      <c r="K30" s="185">
        <v>36</v>
      </c>
      <c r="L30" s="185" t="s">
        <v>1483</v>
      </c>
      <c r="M30" s="185" t="s">
        <v>16</v>
      </c>
      <c r="N30" s="185" t="s">
        <v>1484</v>
      </c>
      <c r="O30" s="185">
        <v>0</v>
      </c>
      <c r="P30" s="185">
        <v>2.725E-2</v>
      </c>
      <c r="Q30" s="185">
        <v>0</v>
      </c>
      <c r="S30" s="185">
        <v>0</v>
      </c>
      <c r="T30" s="185">
        <v>0</v>
      </c>
      <c r="U30" s="185">
        <v>0</v>
      </c>
      <c r="W30" s="185">
        <v>0</v>
      </c>
      <c r="Y30" s="185" t="s">
        <v>1485</v>
      </c>
      <c r="Z30" s="185">
        <v>0</v>
      </c>
      <c r="AA30" s="185" t="s">
        <v>1486</v>
      </c>
    </row>
    <row r="31" spans="1:27" hidden="1" outlineLevel="3" x14ac:dyDescent="0.25">
      <c r="A31" s="185">
        <v>3000001987</v>
      </c>
      <c r="B31" s="185">
        <v>3</v>
      </c>
      <c r="C31" s="185">
        <v>1</v>
      </c>
      <c r="D31" s="185">
        <v>10</v>
      </c>
      <c r="E31" s="185">
        <v>0</v>
      </c>
      <c r="F31" s="185" t="s">
        <v>1488</v>
      </c>
      <c r="G31" s="185">
        <v>5000</v>
      </c>
      <c r="H31" s="186">
        <v>5086.95</v>
      </c>
      <c r="I31" s="185">
        <v>112818</v>
      </c>
      <c r="J31" s="185">
        <v>0</v>
      </c>
      <c r="K31" s="185">
        <v>6</v>
      </c>
      <c r="L31" s="185" t="s">
        <v>1483</v>
      </c>
      <c r="M31" s="185" t="s">
        <v>16</v>
      </c>
      <c r="N31" s="185" t="s">
        <v>1484</v>
      </c>
      <c r="O31" s="185">
        <v>0</v>
      </c>
      <c r="P31" s="185">
        <v>3.0000000000000001E-3</v>
      </c>
      <c r="Q31" s="185">
        <v>0</v>
      </c>
      <c r="S31" s="185">
        <v>0</v>
      </c>
      <c r="T31" s="185">
        <v>0</v>
      </c>
      <c r="U31" s="185">
        <v>0</v>
      </c>
      <c r="W31" s="185">
        <v>0</v>
      </c>
      <c r="Y31" s="185" t="s">
        <v>1485</v>
      </c>
      <c r="Z31" s="185">
        <v>0</v>
      </c>
      <c r="AA31" s="185" t="s">
        <v>1486</v>
      </c>
    </row>
    <row r="32" spans="1:27" hidden="1" outlineLevel="3" x14ac:dyDescent="0.25">
      <c r="A32" s="185">
        <v>3000002103</v>
      </c>
      <c r="B32" s="185">
        <v>5</v>
      </c>
      <c r="C32" s="185">
        <v>1</v>
      </c>
      <c r="D32" s="185">
        <v>10</v>
      </c>
      <c r="E32" s="185">
        <v>0</v>
      </c>
      <c r="F32" s="185" t="s">
        <v>1492</v>
      </c>
      <c r="G32" s="185">
        <v>5000</v>
      </c>
      <c r="H32" s="186">
        <v>5134.8100000000004</v>
      </c>
      <c r="I32" s="185">
        <v>71420</v>
      </c>
      <c r="J32" s="185">
        <v>0</v>
      </c>
      <c r="K32" s="185">
        <v>36</v>
      </c>
      <c r="L32" s="185" t="s">
        <v>1483</v>
      </c>
      <c r="M32" s="185" t="s">
        <v>16</v>
      </c>
      <c r="N32" s="185" t="s">
        <v>1484</v>
      </c>
      <c r="O32" s="185">
        <v>0</v>
      </c>
      <c r="P32" s="185">
        <v>9.9469999999999992E-3</v>
      </c>
      <c r="Q32" s="185">
        <v>0</v>
      </c>
      <c r="S32" s="185">
        <v>0</v>
      </c>
      <c r="T32" s="185">
        <v>0</v>
      </c>
      <c r="U32" s="185">
        <v>0</v>
      </c>
      <c r="W32" s="185">
        <v>0</v>
      </c>
      <c r="Y32" s="185" t="s">
        <v>1485</v>
      </c>
      <c r="Z32" s="185">
        <v>0</v>
      </c>
      <c r="AA32" s="185" t="s">
        <v>1486</v>
      </c>
    </row>
    <row r="33" spans="1:27" hidden="1" outlineLevel="3" x14ac:dyDescent="0.25">
      <c r="A33" s="185">
        <v>3000002104</v>
      </c>
      <c r="B33" s="185">
        <v>5</v>
      </c>
      <c r="C33" s="185">
        <v>1</v>
      </c>
      <c r="D33" s="185">
        <v>10</v>
      </c>
      <c r="E33" s="185">
        <v>0</v>
      </c>
      <c r="F33" s="185" t="s">
        <v>1492</v>
      </c>
      <c r="G33" s="185">
        <v>5000</v>
      </c>
      <c r="H33" s="186">
        <v>5156.08</v>
      </c>
      <c r="I33" s="185">
        <v>11420</v>
      </c>
      <c r="J33" s="185">
        <v>0</v>
      </c>
      <c r="K33" s="185">
        <v>36</v>
      </c>
      <c r="L33" s="185" t="s">
        <v>1483</v>
      </c>
      <c r="M33" s="185" t="s">
        <v>16</v>
      </c>
      <c r="N33" s="185" t="s">
        <v>1484</v>
      </c>
      <c r="O33" s="185">
        <v>0</v>
      </c>
      <c r="P33" s="185">
        <v>9.9469999999999992E-3</v>
      </c>
      <c r="Q33" s="185">
        <v>0</v>
      </c>
      <c r="S33" s="185">
        <v>0</v>
      </c>
      <c r="T33" s="185">
        <v>0</v>
      </c>
      <c r="U33" s="185">
        <v>0</v>
      </c>
      <c r="W33" s="185">
        <v>0</v>
      </c>
      <c r="Y33" s="185" t="s">
        <v>1485</v>
      </c>
      <c r="Z33" s="185">
        <v>0</v>
      </c>
      <c r="AA33" s="185" t="s">
        <v>1486</v>
      </c>
    </row>
    <row r="34" spans="1:27" hidden="1" outlineLevel="3" x14ac:dyDescent="0.25">
      <c r="A34" s="185">
        <v>3000002131</v>
      </c>
      <c r="B34" s="185">
        <v>5</v>
      </c>
      <c r="C34" s="185">
        <v>1</v>
      </c>
      <c r="D34" s="185">
        <v>10</v>
      </c>
      <c r="E34" s="185">
        <v>0</v>
      </c>
      <c r="F34" s="185" t="s">
        <v>1492</v>
      </c>
      <c r="G34" s="185">
        <v>5006.2</v>
      </c>
      <c r="H34" s="186">
        <v>5163.59</v>
      </c>
      <c r="I34" s="185">
        <v>71420</v>
      </c>
      <c r="J34" s="185">
        <v>0</v>
      </c>
      <c r="K34" s="185">
        <v>24</v>
      </c>
      <c r="L34" s="185" t="s">
        <v>1483</v>
      </c>
      <c r="M34" s="185" t="s">
        <v>16</v>
      </c>
      <c r="N34" s="185" t="s">
        <v>1484</v>
      </c>
      <c r="O34" s="185">
        <v>0</v>
      </c>
      <c r="P34" s="185">
        <v>1.749999E-2</v>
      </c>
      <c r="Q34" s="185">
        <v>0</v>
      </c>
      <c r="S34" s="185">
        <v>0</v>
      </c>
      <c r="T34" s="185">
        <v>0</v>
      </c>
      <c r="U34" s="185">
        <v>0</v>
      </c>
      <c r="W34" s="185">
        <v>0</v>
      </c>
      <c r="Y34" s="185" t="s">
        <v>1485</v>
      </c>
      <c r="Z34" s="185">
        <v>0</v>
      </c>
      <c r="AA34" s="185" t="s">
        <v>1486</v>
      </c>
    </row>
    <row r="35" spans="1:27" hidden="1" outlineLevel="3" x14ac:dyDescent="0.25">
      <c r="A35" s="185">
        <v>3000000196</v>
      </c>
      <c r="B35" s="185">
        <v>3</v>
      </c>
      <c r="C35" s="185">
        <v>1</v>
      </c>
      <c r="D35" s="185">
        <v>10</v>
      </c>
      <c r="E35" s="185">
        <v>0</v>
      </c>
      <c r="F35" s="185" t="s">
        <v>1487</v>
      </c>
      <c r="G35" s="185">
        <v>4500</v>
      </c>
      <c r="H35" s="186">
        <v>5169.45</v>
      </c>
      <c r="I35" s="185">
        <v>102418</v>
      </c>
      <c r="J35" s="185">
        <v>0</v>
      </c>
      <c r="K35" s="185">
        <v>6</v>
      </c>
      <c r="L35" s="185" t="s">
        <v>1483</v>
      </c>
      <c r="M35" s="185" t="s">
        <v>16</v>
      </c>
      <c r="N35" s="185" t="s">
        <v>1484</v>
      </c>
      <c r="O35" s="185">
        <v>0</v>
      </c>
      <c r="P35" s="185">
        <v>3.0000000000000001E-3</v>
      </c>
      <c r="Q35" s="185">
        <v>0</v>
      </c>
      <c r="S35" s="185">
        <v>0</v>
      </c>
      <c r="T35" s="185">
        <v>0</v>
      </c>
      <c r="U35" s="185">
        <v>0</v>
      </c>
      <c r="W35" s="185">
        <v>0</v>
      </c>
      <c r="Y35" s="185" t="s">
        <v>1485</v>
      </c>
      <c r="Z35" s="185">
        <v>0</v>
      </c>
      <c r="AA35" s="185" t="s">
        <v>1486</v>
      </c>
    </row>
    <row r="36" spans="1:27" hidden="1" outlineLevel="3" x14ac:dyDescent="0.25">
      <c r="A36" s="185">
        <v>3000000932</v>
      </c>
      <c r="B36" s="185">
        <v>5</v>
      </c>
      <c r="C36" s="185">
        <v>1</v>
      </c>
      <c r="D36" s="185">
        <v>10</v>
      </c>
      <c r="E36" s="185">
        <v>0</v>
      </c>
      <c r="F36" s="185" t="s">
        <v>1487</v>
      </c>
      <c r="G36" s="185">
        <v>15000</v>
      </c>
      <c r="H36" s="186">
        <v>5196.41</v>
      </c>
      <c r="I36" s="185">
        <v>111318</v>
      </c>
      <c r="J36" s="185">
        <v>0</v>
      </c>
      <c r="K36" s="185">
        <v>12</v>
      </c>
      <c r="L36" s="185" t="s">
        <v>1483</v>
      </c>
      <c r="M36" s="185" t="s">
        <v>16</v>
      </c>
      <c r="N36" s="185" t="s">
        <v>1484</v>
      </c>
      <c r="O36" s="185">
        <v>0</v>
      </c>
      <c r="P36" s="185">
        <v>4.9899999999999996E-3</v>
      </c>
      <c r="Q36" s="185">
        <v>0</v>
      </c>
      <c r="S36" s="185">
        <v>0</v>
      </c>
      <c r="T36" s="185">
        <v>0</v>
      </c>
      <c r="U36" s="185">
        <v>0</v>
      </c>
      <c r="W36" s="185">
        <v>0</v>
      </c>
      <c r="Y36" s="185" t="s">
        <v>1485</v>
      </c>
      <c r="Z36" s="185">
        <v>0</v>
      </c>
      <c r="AA36" s="185" t="s">
        <v>1486</v>
      </c>
    </row>
    <row r="37" spans="1:27" hidden="1" outlineLevel="3" x14ac:dyDescent="0.25">
      <c r="A37" s="185">
        <v>3000001519</v>
      </c>
      <c r="B37" s="185">
        <v>3</v>
      </c>
      <c r="C37" s="185">
        <v>1</v>
      </c>
      <c r="D37" s="185">
        <v>10</v>
      </c>
      <c r="E37" s="185">
        <v>0</v>
      </c>
      <c r="F37" s="185" t="s">
        <v>1487</v>
      </c>
      <c r="G37" s="185">
        <v>5000</v>
      </c>
      <c r="H37" s="186">
        <v>5201.0600000000004</v>
      </c>
      <c r="I37" s="185">
        <v>122218</v>
      </c>
      <c r="J37" s="185">
        <v>0</v>
      </c>
      <c r="K37" s="185">
        <v>6</v>
      </c>
      <c r="L37" s="185" t="s">
        <v>1483</v>
      </c>
      <c r="M37" s="185" t="s">
        <v>16</v>
      </c>
      <c r="N37" s="185" t="s">
        <v>1484</v>
      </c>
      <c r="O37" s="185">
        <v>0</v>
      </c>
      <c r="P37" s="185">
        <v>3.0000000000000001E-3</v>
      </c>
      <c r="Q37" s="185">
        <v>0</v>
      </c>
      <c r="S37" s="185">
        <v>0</v>
      </c>
      <c r="T37" s="185">
        <v>0</v>
      </c>
      <c r="U37" s="185">
        <v>0</v>
      </c>
      <c r="W37" s="185">
        <v>0</v>
      </c>
      <c r="Y37" s="185" t="s">
        <v>1485</v>
      </c>
      <c r="Z37" s="185">
        <v>0</v>
      </c>
      <c r="AA37" s="185" t="s">
        <v>1486</v>
      </c>
    </row>
    <row r="38" spans="1:27" hidden="1" outlineLevel="3" x14ac:dyDescent="0.25">
      <c r="A38" s="185">
        <v>3000001840</v>
      </c>
      <c r="B38" s="185">
        <v>5</v>
      </c>
      <c r="C38" s="185">
        <v>1</v>
      </c>
      <c r="D38" s="185">
        <v>10</v>
      </c>
      <c r="E38" s="185">
        <v>0</v>
      </c>
      <c r="F38" s="185" t="s">
        <v>1487</v>
      </c>
      <c r="G38" s="185">
        <v>5000</v>
      </c>
      <c r="H38" s="186">
        <v>5241.8599999999997</v>
      </c>
      <c r="I38" s="185">
        <v>92019</v>
      </c>
      <c r="J38" s="185">
        <v>0</v>
      </c>
      <c r="K38" s="185">
        <v>12</v>
      </c>
      <c r="L38" s="185" t="s">
        <v>1483</v>
      </c>
      <c r="M38" s="185" t="s">
        <v>16</v>
      </c>
      <c r="N38" s="185" t="s">
        <v>1484</v>
      </c>
      <c r="O38" s="185">
        <v>0</v>
      </c>
      <c r="P38" s="185">
        <v>7.4999899999999998E-3</v>
      </c>
      <c r="Q38" s="185">
        <v>0</v>
      </c>
      <c r="S38" s="185">
        <v>0</v>
      </c>
      <c r="T38" s="185">
        <v>0</v>
      </c>
      <c r="U38" s="185">
        <v>0</v>
      </c>
      <c r="W38" s="185">
        <v>0</v>
      </c>
      <c r="Y38" s="185" t="s">
        <v>1485</v>
      </c>
      <c r="Z38" s="185">
        <v>0</v>
      </c>
      <c r="AA38" s="185" t="s">
        <v>1486</v>
      </c>
    </row>
    <row r="39" spans="1:27" hidden="1" outlineLevel="3" x14ac:dyDescent="0.25">
      <c r="A39" s="185">
        <v>3000001120</v>
      </c>
      <c r="B39" s="185">
        <v>5</v>
      </c>
      <c r="C39" s="185">
        <v>1</v>
      </c>
      <c r="D39" s="185">
        <v>10</v>
      </c>
      <c r="E39" s="185">
        <v>0</v>
      </c>
      <c r="F39" s="185" t="s">
        <v>1487</v>
      </c>
      <c r="G39" s="185">
        <v>4053.31</v>
      </c>
      <c r="H39" s="186">
        <v>5348.82</v>
      </c>
      <c r="I39" s="185">
        <v>41719</v>
      </c>
      <c r="J39" s="185">
        <v>0</v>
      </c>
      <c r="K39" s="185">
        <v>24</v>
      </c>
      <c r="L39" s="185" t="s">
        <v>1483</v>
      </c>
      <c r="M39" s="185" t="s">
        <v>16</v>
      </c>
      <c r="N39" s="185" t="s">
        <v>1484</v>
      </c>
      <c r="O39" s="185">
        <v>0</v>
      </c>
      <c r="P39" s="185">
        <v>4.9899999999999996E-3</v>
      </c>
      <c r="Q39" s="185">
        <v>0</v>
      </c>
      <c r="S39" s="185">
        <v>0</v>
      </c>
      <c r="T39" s="185">
        <v>0</v>
      </c>
      <c r="U39" s="185">
        <v>0</v>
      </c>
      <c r="W39" s="185">
        <v>0</v>
      </c>
      <c r="Y39" s="185" t="s">
        <v>1485</v>
      </c>
      <c r="Z39" s="185">
        <v>0</v>
      </c>
      <c r="AA39" s="185" t="s">
        <v>1486</v>
      </c>
    </row>
    <row r="40" spans="1:27" hidden="1" outlineLevel="3" x14ac:dyDescent="0.25">
      <c r="A40" s="185">
        <v>3000001121</v>
      </c>
      <c r="B40" s="185">
        <v>5</v>
      </c>
      <c r="C40" s="185">
        <v>1</v>
      </c>
      <c r="D40" s="185">
        <v>10</v>
      </c>
      <c r="E40" s="185">
        <v>0</v>
      </c>
      <c r="F40" s="185" t="s">
        <v>1487</v>
      </c>
      <c r="G40" s="185">
        <v>4053.32</v>
      </c>
      <c r="H40" s="186">
        <v>5348.83</v>
      </c>
      <c r="I40" s="185">
        <v>41719</v>
      </c>
      <c r="J40" s="185">
        <v>0</v>
      </c>
      <c r="K40" s="185">
        <v>24</v>
      </c>
      <c r="L40" s="185" t="s">
        <v>1483</v>
      </c>
      <c r="M40" s="185" t="s">
        <v>16</v>
      </c>
      <c r="N40" s="185" t="s">
        <v>1484</v>
      </c>
      <c r="O40" s="185">
        <v>0</v>
      </c>
      <c r="P40" s="185">
        <v>4.9899999999999996E-3</v>
      </c>
      <c r="Q40" s="185">
        <v>0</v>
      </c>
      <c r="S40" s="185">
        <v>0</v>
      </c>
      <c r="T40" s="185">
        <v>0</v>
      </c>
      <c r="U40" s="185">
        <v>0</v>
      </c>
      <c r="W40" s="185">
        <v>0</v>
      </c>
      <c r="Y40" s="185" t="s">
        <v>1485</v>
      </c>
      <c r="Z40" s="185">
        <v>0</v>
      </c>
      <c r="AA40" s="185" t="s">
        <v>1486</v>
      </c>
    </row>
    <row r="41" spans="1:27" hidden="1" outlineLevel="3" x14ac:dyDescent="0.25">
      <c r="A41" s="185">
        <v>3000000608</v>
      </c>
      <c r="B41" s="185">
        <v>3</v>
      </c>
      <c r="C41" s="185">
        <v>1</v>
      </c>
      <c r="D41" s="185">
        <v>10</v>
      </c>
      <c r="E41" s="185">
        <v>0</v>
      </c>
      <c r="F41" s="185" t="s">
        <v>1487</v>
      </c>
      <c r="G41" s="185">
        <v>41172.92</v>
      </c>
      <c r="H41" s="186">
        <v>5412.61</v>
      </c>
      <c r="I41" s="185">
        <v>32119</v>
      </c>
      <c r="J41" s="185">
        <v>0</v>
      </c>
      <c r="K41" s="185">
        <v>6</v>
      </c>
      <c r="L41" s="185" t="s">
        <v>1483</v>
      </c>
      <c r="M41" s="185" t="s">
        <v>16</v>
      </c>
      <c r="N41" s="185" t="s">
        <v>1484</v>
      </c>
      <c r="O41" s="185">
        <v>0</v>
      </c>
      <c r="P41" s="185">
        <v>4.9999900000000002E-3</v>
      </c>
      <c r="Q41" s="185">
        <v>0</v>
      </c>
      <c r="S41" s="185">
        <v>0</v>
      </c>
      <c r="T41" s="185">
        <v>0</v>
      </c>
      <c r="U41" s="185">
        <v>0</v>
      </c>
      <c r="W41" s="185">
        <v>0</v>
      </c>
      <c r="Y41" s="185" t="s">
        <v>1485</v>
      </c>
      <c r="Z41" s="185">
        <v>0</v>
      </c>
      <c r="AA41" s="185" t="s">
        <v>1486</v>
      </c>
    </row>
    <row r="42" spans="1:27" hidden="1" outlineLevel="3" x14ac:dyDescent="0.25">
      <c r="A42" s="185">
        <v>3000011072</v>
      </c>
      <c r="B42" s="185">
        <v>3</v>
      </c>
      <c r="C42" s="185">
        <v>2</v>
      </c>
      <c r="D42" s="185">
        <v>10</v>
      </c>
      <c r="E42" s="185">
        <v>0</v>
      </c>
      <c r="F42" s="185" t="s">
        <v>1482</v>
      </c>
      <c r="G42" s="185">
        <v>5000</v>
      </c>
      <c r="H42" s="186">
        <v>5430.28</v>
      </c>
      <c r="I42" s="185">
        <v>31419</v>
      </c>
      <c r="J42" s="185">
        <v>0</v>
      </c>
      <c r="K42" s="185">
        <v>6</v>
      </c>
      <c r="L42" s="185" t="s">
        <v>1483</v>
      </c>
      <c r="M42" s="185" t="s">
        <v>16</v>
      </c>
      <c r="N42" s="185" t="s">
        <v>1484</v>
      </c>
      <c r="O42" s="185">
        <v>0</v>
      </c>
      <c r="P42" s="185">
        <v>4.9999900000000002E-3</v>
      </c>
      <c r="Q42" s="185">
        <v>0</v>
      </c>
      <c r="S42" s="185">
        <v>0</v>
      </c>
      <c r="T42" s="185">
        <v>0</v>
      </c>
      <c r="U42" s="185">
        <v>0</v>
      </c>
      <c r="W42" s="185">
        <v>0</v>
      </c>
      <c r="Y42" s="185" t="s">
        <v>1485</v>
      </c>
      <c r="Z42" s="185">
        <v>0</v>
      </c>
      <c r="AA42" s="185" t="s">
        <v>1486</v>
      </c>
    </row>
    <row r="43" spans="1:27" hidden="1" outlineLevel="3" x14ac:dyDescent="0.25">
      <c r="A43" s="185">
        <v>3000000691</v>
      </c>
      <c r="B43" s="185">
        <v>3</v>
      </c>
      <c r="C43" s="185">
        <v>1</v>
      </c>
      <c r="D43" s="185">
        <v>10</v>
      </c>
      <c r="E43" s="185">
        <v>0</v>
      </c>
      <c r="F43" s="185" t="s">
        <v>1482</v>
      </c>
      <c r="G43" s="185">
        <v>3800</v>
      </c>
      <c r="H43" s="186">
        <v>5450</v>
      </c>
      <c r="I43" s="185">
        <v>101018</v>
      </c>
      <c r="J43" s="185">
        <v>0</v>
      </c>
      <c r="K43" s="185">
        <v>6</v>
      </c>
      <c r="L43" s="185" t="s">
        <v>1483</v>
      </c>
      <c r="M43" s="185" t="s">
        <v>16</v>
      </c>
      <c r="N43" s="185" t="s">
        <v>1484</v>
      </c>
      <c r="O43" s="185">
        <v>0</v>
      </c>
      <c r="P43" s="185">
        <v>3.0000000000000001E-3</v>
      </c>
      <c r="Q43" s="185">
        <v>0</v>
      </c>
      <c r="S43" s="185">
        <v>0</v>
      </c>
      <c r="T43" s="185">
        <v>0</v>
      </c>
      <c r="U43" s="185">
        <v>0</v>
      </c>
      <c r="W43" s="185">
        <v>0</v>
      </c>
      <c r="Y43" s="185" t="s">
        <v>1485</v>
      </c>
      <c r="Z43" s="185">
        <v>0</v>
      </c>
      <c r="AA43" s="185" t="s">
        <v>1486</v>
      </c>
    </row>
    <row r="44" spans="1:27" hidden="1" outlineLevel="3" x14ac:dyDescent="0.25">
      <c r="A44" s="185">
        <v>3000000367</v>
      </c>
      <c r="B44" s="185">
        <v>3</v>
      </c>
      <c r="C44" s="185">
        <v>1</v>
      </c>
      <c r="D44" s="185">
        <v>10</v>
      </c>
      <c r="E44" s="185">
        <v>0</v>
      </c>
      <c r="F44" s="185" t="s">
        <v>1487</v>
      </c>
      <c r="G44" s="185">
        <v>5000</v>
      </c>
      <c r="H44" s="186">
        <v>5654.02</v>
      </c>
      <c r="I44" s="185">
        <v>122718</v>
      </c>
      <c r="J44" s="185">
        <v>0</v>
      </c>
      <c r="K44" s="185">
        <v>6</v>
      </c>
      <c r="L44" s="185" t="s">
        <v>1483</v>
      </c>
      <c r="M44" s="185" t="s">
        <v>16</v>
      </c>
      <c r="N44" s="185" t="s">
        <v>1484</v>
      </c>
      <c r="O44" s="185">
        <v>0</v>
      </c>
      <c r="P44" s="185">
        <v>3.0000000000000001E-3</v>
      </c>
      <c r="Q44" s="185">
        <v>0</v>
      </c>
      <c r="S44" s="185">
        <v>0</v>
      </c>
      <c r="T44" s="185">
        <v>0</v>
      </c>
      <c r="U44" s="185">
        <v>0</v>
      </c>
      <c r="W44" s="185">
        <v>0</v>
      </c>
      <c r="Y44" s="185" t="s">
        <v>1485</v>
      </c>
      <c r="Z44" s="185">
        <v>0</v>
      </c>
      <c r="AA44" s="185" t="s">
        <v>1486</v>
      </c>
    </row>
    <row r="45" spans="1:27" hidden="1" outlineLevel="3" x14ac:dyDescent="0.25">
      <c r="A45" s="185">
        <v>3000001336</v>
      </c>
      <c r="B45" s="185">
        <v>5</v>
      </c>
      <c r="C45" s="185">
        <v>1</v>
      </c>
      <c r="D45" s="185">
        <v>10</v>
      </c>
      <c r="E45" s="185">
        <v>0</v>
      </c>
      <c r="F45" s="185" t="s">
        <v>1487</v>
      </c>
      <c r="G45" s="185">
        <v>5438.71</v>
      </c>
      <c r="H45" s="186">
        <v>5960.11</v>
      </c>
      <c r="I45" s="185">
        <v>30419</v>
      </c>
      <c r="J45" s="185">
        <v>0</v>
      </c>
      <c r="K45" s="185">
        <v>12</v>
      </c>
      <c r="L45" s="185" t="s">
        <v>1483</v>
      </c>
      <c r="M45" s="185" t="s">
        <v>16</v>
      </c>
      <c r="N45" s="185" t="s">
        <v>1484</v>
      </c>
      <c r="O45" s="185">
        <v>0</v>
      </c>
      <c r="P45" s="185">
        <v>4.9899999999999996E-3</v>
      </c>
      <c r="Q45" s="185">
        <v>0</v>
      </c>
      <c r="S45" s="185">
        <v>0</v>
      </c>
      <c r="T45" s="185">
        <v>0</v>
      </c>
      <c r="U45" s="185">
        <v>0</v>
      </c>
      <c r="W45" s="185">
        <v>0</v>
      </c>
      <c r="Y45" s="185" t="s">
        <v>1485</v>
      </c>
      <c r="Z45" s="185">
        <v>0</v>
      </c>
      <c r="AA45" s="185" t="s">
        <v>1486</v>
      </c>
    </row>
    <row r="46" spans="1:27" hidden="1" outlineLevel="3" x14ac:dyDescent="0.25">
      <c r="A46" s="185">
        <v>3000001709</v>
      </c>
      <c r="B46" s="185">
        <v>5</v>
      </c>
      <c r="C46" s="185">
        <v>1</v>
      </c>
      <c r="D46" s="185">
        <v>10</v>
      </c>
      <c r="E46" s="185">
        <v>0</v>
      </c>
      <c r="F46" s="185" t="s">
        <v>1490</v>
      </c>
      <c r="G46" s="185">
        <v>7111.15</v>
      </c>
      <c r="H46" s="186">
        <v>7641.57</v>
      </c>
      <c r="I46" s="185">
        <v>22220</v>
      </c>
      <c r="J46" s="185">
        <v>0</v>
      </c>
      <c r="K46" s="185">
        <v>24</v>
      </c>
      <c r="L46" s="185" t="s">
        <v>1483</v>
      </c>
      <c r="M46" s="185" t="s">
        <v>16</v>
      </c>
      <c r="N46" s="185" t="s">
        <v>1484</v>
      </c>
      <c r="O46" s="185">
        <v>0</v>
      </c>
      <c r="P46" s="185">
        <v>4.9899999999999996E-3</v>
      </c>
      <c r="Q46" s="185">
        <v>0</v>
      </c>
      <c r="S46" s="185">
        <v>0</v>
      </c>
      <c r="T46" s="185">
        <v>0</v>
      </c>
      <c r="U46" s="185">
        <v>0</v>
      </c>
      <c r="W46" s="185">
        <v>0</v>
      </c>
      <c r="Y46" s="185" t="s">
        <v>1485</v>
      </c>
      <c r="Z46" s="185">
        <v>0</v>
      </c>
      <c r="AA46" s="185" t="s">
        <v>1486</v>
      </c>
    </row>
    <row r="47" spans="1:27" hidden="1" outlineLevel="3" x14ac:dyDescent="0.25">
      <c r="A47" s="185">
        <v>3000001648</v>
      </c>
      <c r="B47" s="185">
        <v>5</v>
      </c>
      <c r="C47" s="185">
        <v>1</v>
      </c>
      <c r="D47" s="185">
        <v>10</v>
      </c>
      <c r="E47" s="185">
        <v>0</v>
      </c>
      <c r="F47" s="185" t="s">
        <v>1487</v>
      </c>
      <c r="G47" s="185">
        <v>15000</v>
      </c>
      <c r="H47" s="186">
        <v>7745.44</v>
      </c>
      <c r="I47" s="185">
        <v>111319</v>
      </c>
      <c r="J47" s="185">
        <v>0</v>
      </c>
      <c r="K47" s="185">
        <v>60</v>
      </c>
      <c r="L47" s="185" t="s">
        <v>1483</v>
      </c>
      <c r="M47" s="185" t="s">
        <v>16</v>
      </c>
      <c r="N47" s="185" t="s">
        <v>1484</v>
      </c>
      <c r="O47" s="185">
        <v>0</v>
      </c>
      <c r="P47" s="185">
        <v>1.2489999999999999E-2</v>
      </c>
      <c r="Q47" s="185">
        <v>0</v>
      </c>
      <c r="S47" s="185">
        <v>0</v>
      </c>
      <c r="T47" s="185">
        <v>0</v>
      </c>
      <c r="U47" s="185">
        <v>0</v>
      </c>
      <c r="W47" s="185">
        <v>0</v>
      </c>
      <c r="Y47" s="185" t="s">
        <v>1485</v>
      </c>
      <c r="Z47" s="185">
        <v>0</v>
      </c>
      <c r="AA47" s="185" t="s">
        <v>1486</v>
      </c>
    </row>
    <row r="48" spans="1:27" hidden="1" outlineLevel="3" x14ac:dyDescent="0.25">
      <c r="A48" s="185">
        <v>3000002260</v>
      </c>
      <c r="B48" s="185">
        <v>5</v>
      </c>
      <c r="C48" s="185">
        <v>1</v>
      </c>
      <c r="D48" s="185">
        <v>10</v>
      </c>
      <c r="E48" s="185">
        <v>0</v>
      </c>
      <c r="F48" s="185" t="s">
        <v>1487</v>
      </c>
      <c r="G48" s="185">
        <v>7700</v>
      </c>
      <c r="H48" s="186">
        <v>7821.61</v>
      </c>
      <c r="I48" s="185">
        <v>102322</v>
      </c>
      <c r="J48" s="185">
        <v>0</v>
      </c>
      <c r="K48" s="185">
        <v>60</v>
      </c>
      <c r="L48" s="185" t="s">
        <v>1483</v>
      </c>
      <c r="M48" s="185" t="s">
        <v>16</v>
      </c>
      <c r="N48" s="185" t="s">
        <v>1484</v>
      </c>
      <c r="O48" s="185">
        <v>0</v>
      </c>
      <c r="P48" s="185">
        <v>2.9870000000000001E-2</v>
      </c>
      <c r="Q48" s="185">
        <v>0</v>
      </c>
      <c r="S48" s="185">
        <v>0</v>
      </c>
      <c r="T48" s="185">
        <v>0</v>
      </c>
      <c r="U48" s="185">
        <v>0</v>
      </c>
      <c r="W48" s="185">
        <v>0</v>
      </c>
      <c r="Y48" s="185" t="s">
        <v>1485</v>
      </c>
      <c r="Z48" s="185">
        <v>0</v>
      </c>
      <c r="AA48" s="185" t="s">
        <v>1486</v>
      </c>
    </row>
    <row r="49" spans="1:27" hidden="1" outlineLevel="3" x14ac:dyDescent="0.25">
      <c r="A49" s="185">
        <v>3000001958</v>
      </c>
      <c r="B49" s="185">
        <v>5</v>
      </c>
      <c r="C49" s="185">
        <v>1</v>
      </c>
      <c r="D49" s="185">
        <v>10</v>
      </c>
      <c r="E49" s="185">
        <v>0</v>
      </c>
      <c r="F49" s="185" t="s">
        <v>1488</v>
      </c>
      <c r="G49" s="185">
        <v>0</v>
      </c>
      <c r="H49" s="186">
        <v>8179.67</v>
      </c>
      <c r="I49" s="185">
        <v>33120</v>
      </c>
      <c r="J49" s="185">
        <v>0</v>
      </c>
      <c r="K49" s="185">
        <v>24</v>
      </c>
      <c r="L49" s="185" t="s">
        <v>1483</v>
      </c>
      <c r="M49" s="185" t="s">
        <v>16</v>
      </c>
      <c r="N49" s="185" t="s">
        <v>1484</v>
      </c>
      <c r="O49" s="185">
        <v>0</v>
      </c>
      <c r="P49" s="185">
        <v>4.9899999999999996E-3</v>
      </c>
      <c r="Q49" s="185">
        <v>0</v>
      </c>
      <c r="S49" s="185">
        <v>0</v>
      </c>
      <c r="T49" s="185">
        <v>0</v>
      </c>
      <c r="U49" s="185">
        <v>0</v>
      </c>
      <c r="W49" s="185">
        <v>0</v>
      </c>
      <c r="Y49" s="185" t="s">
        <v>1485</v>
      </c>
      <c r="Z49" s="185">
        <v>0</v>
      </c>
      <c r="AA49" s="185" t="s">
        <v>1486</v>
      </c>
    </row>
    <row r="50" spans="1:27" hidden="1" outlineLevel="3" x14ac:dyDescent="0.25">
      <c r="A50" s="185">
        <v>3000001635</v>
      </c>
      <c r="B50" s="185">
        <v>5</v>
      </c>
      <c r="C50" s="185">
        <v>1</v>
      </c>
      <c r="D50" s="185">
        <v>10</v>
      </c>
      <c r="E50" s="185">
        <v>0</v>
      </c>
      <c r="F50" s="185" t="s">
        <v>1493</v>
      </c>
      <c r="G50" s="185">
        <v>5000</v>
      </c>
      <c r="H50" s="186">
        <v>8448.69</v>
      </c>
      <c r="I50" s="185">
        <v>40819</v>
      </c>
      <c r="J50" s="185">
        <v>0</v>
      </c>
      <c r="K50" s="185">
        <v>12</v>
      </c>
      <c r="L50" s="185" t="s">
        <v>1483</v>
      </c>
      <c r="M50" s="185" t="s">
        <v>16</v>
      </c>
      <c r="N50" s="185" t="s">
        <v>1484</v>
      </c>
      <c r="O50" s="185">
        <v>0</v>
      </c>
      <c r="P50" s="185">
        <v>4.9899999999999996E-3</v>
      </c>
      <c r="Q50" s="185">
        <v>0</v>
      </c>
      <c r="S50" s="185">
        <v>0</v>
      </c>
      <c r="T50" s="185">
        <v>0</v>
      </c>
      <c r="U50" s="185">
        <v>0</v>
      </c>
      <c r="W50" s="185">
        <v>0</v>
      </c>
      <c r="Y50" s="185" t="s">
        <v>1485</v>
      </c>
      <c r="Z50" s="185">
        <v>0</v>
      </c>
      <c r="AA50" s="185" t="s">
        <v>1486</v>
      </c>
    </row>
    <row r="51" spans="1:27" hidden="1" outlineLevel="3" x14ac:dyDescent="0.25">
      <c r="A51" s="185">
        <v>3000002221</v>
      </c>
      <c r="B51" s="185">
        <v>5</v>
      </c>
      <c r="C51" s="185">
        <v>1</v>
      </c>
      <c r="D51" s="185">
        <v>10</v>
      </c>
      <c r="E51" s="185">
        <v>0</v>
      </c>
      <c r="F51" s="185" t="s">
        <v>1491</v>
      </c>
      <c r="G51" s="185">
        <v>8430</v>
      </c>
      <c r="H51" s="186">
        <v>8492.66</v>
      </c>
      <c r="I51" s="185">
        <v>12619</v>
      </c>
      <c r="J51" s="185">
        <v>0</v>
      </c>
      <c r="K51" s="185">
        <v>24</v>
      </c>
      <c r="L51" s="185" t="s">
        <v>1483</v>
      </c>
      <c r="M51" s="185" t="s">
        <v>16</v>
      </c>
      <c r="N51" s="185" t="s">
        <v>1484</v>
      </c>
      <c r="O51" s="185">
        <v>0</v>
      </c>
      <c r="P51" s="185">
        <v>4.9899999999999996E-3</v>
      </c>
      <c r="Q51" s="185">
        <v>0</v>
      </c>
      <c r="S51" s="185">
        <v>0</v>
      </c>
      <c r="T51" s="185">
        <v>0</v>
      </c>
      <c r="U51" s="185">
        <v>0</v>
      </c>
      <c r="W51" s="185">
        <v>0</v>
      </c>
      <c r="Y51" s="185" t="s">
        <v>1485</v>
      </c>
      <c r="Z51" s="185">
        <v>0</v>
      </c>
      <c r="AA51" s="185" t="s">
        <v>1486</v>
      </c>
    </row>
    <row r="52" spans="1:27" hidden="1" outlineLevel="3" x14ac:dyDescent="0.25">
      <c r="A52" s="185">
        <v>3000001421</v>
      </c>
      <c r="B52" s="185">
        <v>5</v>
      </c>
      <c r="C52" s="185">
        <v>1</v>
      </c>
      <c r="D52" s="185">
        <v>10</v>
      </c>
      <c r="E52" s="185">
        <v>0</v>
      </c>
      <c r="F52" s="185" t="s">
        <v>1487</v>
      </c>
      <c r="G52" s="185">
        <v>1025</v>
      </c>
      <c r="H52" s="186">
        <v>8831.2999999999993</v>
      </c>
      <c r="I52" s="185">
        <v>122719</v>
      </c>
      <c r="J52" s="185">
        <v>0</v>
      </c>
      <c r="K52" s="185">
        <v>24</v>
      </c>
      <c r="L52" s="185" t="s">
        <v>1483</v>
      </c>
      <c r="M52" s="185" t="s">
        <v>16</v>
      </c>
      <c r="N52" s="185" t="s">
        <v>1484</v>
      </c>
      <c r="O52" s="185">
        <v>0</v>
      </c>
      <c r="P52" s="185">
        <v>4.9899999999999996E-3</v>
      </c>
      <c r="Q52" s="185">
        <v>0</v>
      </c>
      <c r="S52" s="185">
        <v>0</v>
      </c>
      <c r="T52" s="185">
        <v>0</v>
      </c>
      <c r="U52" s="185">
        <v>0</v>
      </c>
      <c r="W52" s="185">
        <v>0</v>
      </c>
      <c r="Y52" s="185" t="s">
        <v>1485</v>
      </c>
      <c r="Z52" s="185">
        <v>0</v>
      </c>
      <c r="AA52" s="185" t="s">
        <v>1486</v>
      </c>
    </row>
    <row r="53" spans="1:27" hidden="1" outlineLevel="3" x14ac:dyDescent="0.25">
      <c r="A53" s="185">
        <v>3000001422</v>
      </c>
      <c r="B53" s="185">
        <v>5</v>
      </c>
      <c r="C53" s="185">
        <v>1</v>
      </c>
      <c r="D53" s="185">
        <v>10</v>
      </c>
      <c r="E53" s="185">
        <v>0</v>
      </c>
      <c r="F53" s="185" t="s">
        <v>1487</v>
      </c>
      <c r="G53" s="185">
        <v>1025</v>
      </c>
      <c r="H53" s="186">
        <v>8831.2999999999993</v>
      </c>
      <c r="I53" s="185">
        <v>122719</v>
      </c>
      <c r="J53" s="185">
        <v>0</v>
      </c>
      <c r="K53" s="185">
        <v>24</v>
      </c>
      <c r="L53" s="185" t="s">
        <v>1483</v>
      </c>
      <c r="M53" s="185" t="s">
        <v>16</v>
      </c>
      <c r="N53" s="185" t="s">
        <v>1484</v>
      </c>
      <c r="O53" s="185">
        <v>0</v>
      </c>
      <c r="P53" s="185">
        <v>4.9899999999999996E-3</v>
      </c>
      <c r="Q53" s="185">
        <v>0</v>
      </c>
      <c r="S53" s="185">
        <v>0</v>
      </c>
      <c r="T53" s="185">
        <v>0</v>
      </c>
      <c r="U53" s="185">
        <v>0</v>
      </c>
      <c r="W53" s="185">
        <v>0</v>
      </c>
      <c r="Y53" s="185" t="s">
        <v>1485</v>
      </c>
      <c r="Z53" s="185">
        <v>0</v>
      </c>
      <c r="AA53" s="185" t="s">
        <v>1486</v>
      </c>
    </row>
    <row r="54" spans="1:27" hidden="1" outlineLevel="3" x14ac:dyDescent="0.25">
      <c r="A54" s="185">
        <v>3000001621</v>
      </c>
      <c r="B54" s="185">
        <v>5</v>
      </c>
      <c r="C54" s="185">
        <v>1</v>
      </c>
      <c r="D54" s="185">
        <v>10</v>
      </c>
      <c r="E54" s="185">
        <v>0</v>
      </c>
      <c r="F54" s="185" t="s">
        <v>1487</v>
      </c>
      <c r="G54" s="185">
        <v>5500</v>
      </c>
      <c r="H54" s="186">
        <v>9311.39</v>
      </c>
      <c r="I54" s="185">
        <v>92119</v>
      </c>
      <c r="J54" s="185">
        <v>0</v>
      </c>
      <c r="K54" s="185">
        <v>24</v>
      </c>
      <c r="L54" s="185" t="s">
        <v>1483</v>
      </c>
      <c r="M54" s="185" t="s">
        <v>16</v>
      </c>
      <c r="N54" s="185" t="s">
        <v>1484</v>
      </c>
      <c r="O54" s="185">
        <v>0</v>
      </c>
      <c r="P54" s="185">
        <v>4.9899999999999996E-3</v>
      </c>
      <c r="Q54" s="185">
        <v>0</v>
      </c>
      <c r="S54" s="185">
        <v>0</v>
      </c>
      <c r="T54" s="185">
        <v>0</v>
      </c>
      <c r="U54" s="185">
        <v>0</v>
      </c>
      <c r="W54" s="185">
        <v>0</v>
      </c>
      <c r="Y54" s="185" t="s">
        <v>1485</v>
      </c>
      <c r="Z54" s="185">
        <v>0</v>
      </c>
      <c r="AA54" s="185" t="s">
        <v>1486</v>
      </c>
    </row>
    <row r="55" spans="1:27" hidden="1" outlineLevel="3" x14ac:dyDescent="0.25">
      <c r="A55" s="185">
        <v>3000001035</v>
      </c>
      <c r="B55" s="185">
        <v>5</v>
      </c>
      <c r="C55" s="185">
        <v>1</v>
      </c>
      <c r="D55" s="185">
        <v>10</v>
      </c>
      <c r="E55" s="185">
        <v>0</v>
      </c>
      <c r="F55" s="185" t="s">
        <v>1482</v>
      </c>
      <c r="G55" s="185">
        <v>7264.85</v>
      </c>
      <c r="H55" s="186">
        <v>9558.91</v>
      </c>
      <c r="I55" s="185">
        <v>31119</v>
      </c>
      <c r="J55" s="185">
        <v>0</v>
      </c>
      <c r="K55" s="185">
        <v>12</v>
      </c>
      <c r="L55" s="185" t="s">
        <v>1483</v>
      </c>
      <c r="M55" s="185" t="s">
        <v>16</v>
      </c>
      <c r="N55" s="185" t="s">
        <v>1484</v>
      </c>
      <c r="O55" s="185">
        <v>0</v>
      </c>
      <c r="P55" s="185">
        <v>4.9899999999999996E-3</v>
      </c>
      <c r="Q55" s="185">
        <v>0</v>
      </c>
      <c r="S55" s="185">
        <v>0</v>
      </c>
      <c r="T55" s="185">
        <v>0</v>
      </c>
      <c r="U55" s="185">
        <v>0</v>
      </c>
      <c r="W55" s="185">
        <v>0</v>
      </c>
      <c r="Y55" s="185" t="s">
        <v>1485</v>
      </c>
      <c r="Z55" s="185">
        <v>0</v>
      </c>
      <c r="AA55" s="185" t="s">
        <v>1486</v>
      </c>
    </row>
    <row r="56" spans="1:27" hidden="1" outlineLevel="3" x14ac:dyDescent="0.25">
      <c r="A56" s="185">
        <v>3000002180</v>
      </c>
      <c r="B56" s="185">
        <v>3</v>
      </c>
      <c r="C56" s="185">
        <v>1</v>
      </c>
      <c r="D56" s="185">
        <v>10</v>
      </c>
      <c r="E56" s="185">
        <v>0</v>
      </c>
      <c r="F56" s="185" t="s">
        <v>1487</v>
      </c>
      <c r="G56" s="185">
        <v>6000</v>
      </c>
      <c r="H56" s="186">
        <v>10000</v>
      </c>
      <c r="I56" s="185">
        <v>90819</v>
      </c>
      <c r="J56" s="185">
        <v>0</v>
      </c>
      <c r="K56" s="185">
        <v>12</v>
      </c>
      <c r="L56" s="185" t="s">
        <v>1483</v>
      </c>
      <c r="M56" s="185" t="s">
        <v>16</v>
      </c>
      <c r="N56" s="185" t="s">
        <v>1484</v>
      </c>
      <c r="O56" s="185">
        <v>0</v>
      </c>
      <c r="P56" s="185">
        <v>9.9469999999999992E-3</v>
      </c>
      <c r="Q56" s="185">
        <v>0</v>
      </c>
      <c r="S56" s="185">
        <v>0</v>
      </c>
      <c r="T56" s="185">
        <v>0</v>
      </c>
      <c r="U56" s="185">
        <v>0</v>
      </c>
      <c r="W56" s="185">
        <v>0</v>
      </c>
      <c r="Y56" s="185" t="s">
        <v>1485</v>
      </c>
      <c r="Z56" s="185">
        <v>0</v>
      </c>
      <c r="AA56" s="185" t="s">
        <v>1486</v>
      </c>
    </row>
    <row r="57" spans="1:27" hidden="1" outlineLevel="3" x14ac:dyDescent="0.25">
      <c r="A57" s="185">
        <v>3000002096</v>
      </c>
      <c r="B57" s="185">
        <v>5</v>
      </c>
      <c r="C57" s="185">
        <v>1</v>
      </c>
      <c r="D57" s="185">
        <v>10</v>
      </c>
      <c r="E57" s="185">
        <v>0</v>
      </c>
      <c r="F57" s="185" t="s">
        <v>1491</v>
      </c>
      <c r="G57" s="185">
        <v>5000</v>
      </c>
      <c r="H57" s="186">
        <v>10186.530000000001</v>
      </c>
      <c r="I57" s="185">
        <v>101518</v>
      </c>
      <c r="J57" s="185">
        <v>0</v>
      </c>
      <c r="K57" s="185">
        <v>12</v>
      </c>
      <c r="L57" s="185" t="s">
        <v>1483</v>
      </c>
      <c r="M57" s="185" t="s">
        <v>16</v>
      </c>
      <c r="N57" s="185" t="s">
        <v>1484</v>
      </c>
      <c r="O57" s="185">
        <v>0</v>
      </c>
      <c r="P57" s="185">
        <v>4.9899999999999996E-3</v>
      </c>
      <c r="Q57" s="185">
        <v>0</v>
      </c>
      <c r="S57" s="185">
        <v>0</v>
      </c>
      <c r="T57" s="185">
        <v>0</v>
      </c>
      <c r="U57" s="185">
        <v>0</v>
      </c>
      <c r="W57" s="185">
        <v>0</v>
      </c>
      <c r="Y57" s="185" t="s">
        <v>1485</v>
      </c>
      <c r="Z57" s="185">
        <v>0</v>
      </c>
      <c r="AA57" s="185" t="s">
        <v>1486</v>
      </c>
    </row>
    <row r="58" spans="1:27" hidden="1" outlineLevel="3" x14ac:dyDescent="0.25">
      <c r="A58" s="185">
        <v>3000002144</v>
      </c>
      <c r="B58" s="185">
        <v>5</v>
      </c>
      <c r="C58" s="185">
        <v>1</v>
      </c>
      <c r="D58" s="185">
        <v>10</v>
      </c>
      <c r="E58" s="185">
        <v>0</v>
      </c>
      <c r="F58" s="185" t="s">
        <v>1487</v>
      </c>
      <c r="G58" s="185">
        <v>10000</v>
      </c>
      <c r="H58" s="186">
        <v>10228.65</v>
      </c>
      <c r="I58" s="185">
        <v>102318</v>
      </c>
      <c r="J58" s="185">
        <v>0</v>
      </c>
      <c r="K58" s="185">
        <v>24</v>
      </c>
      <c r="L58" s="185" t="s">
        <v>1483</v>
      </c>
      <c r="M58" s="185" t="s">
        <v>16</v>
      </c>
      <c r="N58" s="185" t="s">
        <v>1484</v>
      </c>
      <c r="O58" s="185">
        <v>0</v>
      </c>
      <c r="P58" s="185">
        <v>4.9899999999999996E-3</v>
      </c>
      <c r="Q58" s="185">
        <v>0</v>
      </c>
      <c r="S58" s="185">
        <v>0</v>
      </c>
      <c r="T58" s="185">
        <v>0</v>
      </c>
      <c r="U58" s="185">
        <v>0</v>
      </c>
      <c r="W58" s="185">
        <v>0</v>
      </c>
      <c r="Y58" s="185" t="s">
        <v>1485</v>
      </c>
      <c r="Z58" s="185">
        <v>0</v>
      </c>
      <c r="AA58" s="185" t="s">
        <v>1486</v>
      </c>
    </row>
    <row r="59" spans="1:27" hidden="1" outlineLevel="3" x14ac:dyDescent="0.25">
      <c r="A59" s="185">
        <v>3000002162</v>
      </c>
      <c r="B59" s="185">
        <v>5</v>
      </c>
      <c r="C59" s="185">
        <v>1</v>
      </c>
      <c r="D59" s="185">
        <v>10</v>
      </c>
      <c r="E59" s="185">
        <v>0</v>
      </c>
      <c r="F59" s="185" t="s">
        <v>1487</v>
      </c>
      <c r="G59" s="185">
        <v>10000</v>
      </c>
      <c r="H59" s="186">
        <v>10264.43</v>
      </c>
      <c r="I59" s="185">
        <v>43019</v>
      </c>
      <c r="J59" s="185">
        <v>0</v>
      </c>
      <c r="K59" s="185">
        <v>24</v>
      </c>
      <c r="L59" s="185" t="s">
        <v>1483</v>
      </c>
      <c r="M59" s="185" t="s">
        <v>16</v>
      </c>
      <c r="N59" s="185" t="s">
        <v>1484</v>
      </c>
      <c r="O59" s="185">
        <v>0</v>
      </c>
      <c r="P59" s="185">
        <v>4.9899999999999996E-3</v>
      </c>
      <c r="Q59" s="185">
        <v>0</v>
      </c>
      <c r="S59" s="185">
        <v>0</v>
      </c>
      <c r="T59" s="185">
        <v>0</v>
      </c>
      <c r="U59" s="185">
        <v>0</v>
      </c>
      <c r="W59" s="185">
        <v>0</v>
      </c>
      <c r="Y59" s="185" t="s">
        <v>1485</v>
      </c>
      <c r="Z59" s="185">
        <v>0</v>
      </c>
      <c r="AA59" s="185" t="s">
        <v>1486</v>
      </c>
    </row>
    <row r="60" spans="1:27" hidden="1" outlineLevel="3" x14ac:dyDescent="0.25">
      <c r="A60" s="185">
        <v>3000002155</v>
      </c>
      <c r="B60" s="185">
        <v>5</v>
      </c>
      <c r="C60" s="185">
        <v>1</v>
      </c>
      <c r="D60" s="185">
        <v>10</v>
      </c>
      <c r="E60" s="185">
        <v>0</v>
      </c>
      <c r="F60" s="185" t="s">
        <v>1487</v>
      </c>
      <c r="G60" s="185">
        <v>10000</v>
      </c>
      <c r="H60" s="186">
        <v>10276.5</v>
      </c>
      <c r="I60" s="185">
        <v>22819</v>
      </c>
      <c r="J60" s="185">
        <v>0</v>
      </c>
      <c r="K60" s="185">
        <v>24</v>
      </c>
      <c r="L60" s="185" t="s">
        <v>1483</v>
      </c>
      <c r="M60" s="185" t="s">
        <v>16</v>
      </c>
      <c r="N60" s="185" t="s">
        <v>1484</v>
      </c>
      <c r="O60" s="185">
        <v>0</v>
      </c>
      <c r="P60" s="185">
        <v>4.9899999999999996E-3</v>
      </c>
      <c r="Q60" s="185">
        <v>0</v>
      </c>
      <c r="S60" s="185">
        <v>0</v>
      </c>
      <c r="T60" s="185">
        <v>0</v>
      </c>
      <c r="U60" s="185">
        <v>0</v>
      </c>
      <c r="W60" s="185">
        <v>0</v>
      </c>
      <c r="Y60" s="185" t="s">
        <v>1485</v>
      </c>
      <c r="Z60" s="185">
        <v>0</v>
      </c>
      <c r="AA60" s="185" t="s">
        <v>1486</v>
      </c>
    </row>
    <row r="61" spans="1:27" hidden="1" outlineLevel="3" x14ac:dyDescent="0.25">
      <c r="A61" s="185">
        <v>3000002167</v>
      </c>
      <c r="B61" s="185">
        <v>5</v>
      </c>
      <c r="C61" s="185">
        <v>1</v>
      </c>
      <c r="D61" s="185">
        <v>10</v>
      </c>
      <c r="E61" s="185">
        <v>0</v>
      </c>
      <c r="F61" s="185" t="s">
        <v>1487</v>
      </c>
      <c r="G61" s="185">
        <v>10000</v>
      </c>
      <c r="H61" s="186">
        <v>10328.209999999999</v>
      </c>
      <c r="I61" s="185">
        <v>50819</v>
      </c>
      <c r="J61" s="185">
        <v>0</v>
      </c>
      <c r="K61" s="185">
        <v>24</v>
      </c>
      <c r="L61" s="185" t="s">
        <v>1483</v>
      </c>
      <c r="M61" s="185" t="s">
        <v>16</v>
      </c>
      <c r="N61" s="185" t="s">
        <v>1484</v>
      </c>
      <c r="O61" s="185">
        <v>0</v>
      </c>
      <c r="P61" s="185">
        <v>9.9469999999999992E-3</v>
      </c>
      <c r="Q61" s="185">
        <v>0</v>
      </c>
      <c r="S61" s="185">
        <v>0</v>
      </c>
      <c r="T61" s="185">
        <v>0</v>
      </c>
      <c r="U61" s="185">
        <v>0</v>
      </c>
      <c r="W61" s="185">
        <v>0</v>
      </c>
      <c r="Y61" s="185" t="s">
        <v>1485</v>
      </c>
      <c r="Z61" s="185">
        <v>0</v>
      </c>
      <c r="AA61" s="185" t="s">
        <v>1486</v>
      </c>
    </row>
    <row r="62" spans="1:27" hidden="1" outlineLevel="3" x14ac:dyDescent="0.25">
      <c r="A62" s="185">
        <v>3000002130</v>
      </c>
      <c r="B62" s="185">
        <v>5</v>
      </c>
      <c r="C62" s="185">
        <v>1</v>
      </c>
      <c r="D62" s="185">
        <v>10</v>
      </c>
      <c r="E62" s="185">
        <v>0</v>
      </c>
      <c r="F62" s="185" t="s">
        <v>1492</v>
      </c>
      <c r="G62" s="185">
        <v>5006.2</v>
      </c>
      <c r="H62" s="186">
        <v>10332.43</v>
      </c>
      <c r="I62" s="185">
        <v>71419</v>
      </c>
      <c r="J62" s="185">
        <v>0</v>
      </c>
      <c r="K62" s="185">
        <v>36</v>
      </c>
      <c r="L62" s="185" t="s">
        <v>1483</v>
      </c>
      <c r="M62" s="185" t="s">
        <v>16</v>
      </c>
      <c r="N62" s="185" t="s">
        <v>1484</v>
      </c>
      <c r="O62" s="185">
        <v>0</v>
      </c>
      <c r="P62" s="185">
        <v>9.9469999999999992E-3</v>
      </c>
      <c r="Q62" s="185">
        <v>0</v>
      </c>
      <c r="S62" s="185">
        <v>0</v>
      </c>
      <c r="T62" s="185">
        <v>0</v>
      </c>
      <c r="U62" s="185">
        <v>0</v>
      </c>
      <c r="W62" s="185">
        <v>0</v>
      </c>
      <c r="Y62" s="185" t="s">
        <v>1485</v>
      </c>
      <c r="Z62" s="185">
        <v>0</v>
      </c>
      <c r="AA62" s="185" t="s">
        <v>1486</v>
      </c>
    </row>
    <row r="63" spans="1:27" hidden="1" outlineLevel="3" x14ac:dyDescent="0.25">
      <c r="A63" s="185">
        <v>3000002212</v>
      </c>
      <c r="B63" s="185">
        <v>5</v>
      </c>
      <c r="C63" s="185">
        <v>1</v>
      </c>
      <c r="D63" s="185">
        <v>10</v>
      </c>
      <c r="E63" s="185">
        <v>0</v>
      </c>
      <c r="F63" s="185" t="s">
        <v>1487</v>
      </c>
      <c r="G63" s="185">
        <v>10306.870000000001</v>
      </c>
      <c r="H63" s="186">
        <v>10435.51</v>
      </c>
      <c r="I63" s="185">
        <v>101119</v>
      </c>
      <c r="J63" s="185">
        <v>0</v>
      </c>
      <c r="K63" s="185">
        <v>24</v>
      </c>
      <c r="L63" s="185" t="s">
        <v>1483</v>
      </c>
      <c r="M63" s="185" t="s">
        <v>16</v>
      </c>
      <c r="N63" s="185" t="s">
        <v>1484</v>
      </c>
      <c r="O63" s="185">
        <v>0</v>
      </c>
      <c r="P63" s="185">
        <v>9.9469999999999992E-3</v>
      </c>
      <c r="Q63" s="185">
        <v>0</v>
      </c>
      <c r="S63" s="185">
        <v>0</v>
      </c>
      <c r="T63" s="185">
        <v>0</v>
      </c>
      <c r="U63" s="185">
        <v>0</v>
      </c>
      <c r="W63" s="185">
        <v>0</v>
      </c>
      <c r="Y63" s="185" t="s">
        <v>1485</v>
      </c>
      <c r="Z63" s="185">
        <v>0</v>
      </c>
      <c r="AA63" s="185" t="s">
        <v>1486</v>
      </c>
    </row>
    <row r="64" spans="1:27" hidden="1" outlineLevel="3" x14ac:dyDescent="0.25">
      <c r="A64" s="185">
        <v>3000001842</v>
      </c>
      <c r="B64" s="185">
        <v>5</v>
      </c>
      <c r="C64" s="185">
        <v>1</v>
      </c>
      <c r="D64" s="185">
        <v>10</v>
      </c>
      <c r="E64" s="185">
        <v>0</v>
      </c>
      <c r="F64" s="185" t="s">
        <v>1487</v>
      </c>
      <c r="G64" s="185">
        <v>10014.469999999999</v>
      </c>
      <c r="H64" s="186">
        <v>10489.55</v>
      </c>
      <c r="I64" s="185">
        <v>92119</v>
      </c>
      <c r="J64" s="185">
        <v>0</v>
      </c>
      <c r="K64" s="185">
        <v>12</v>
      </c>
      <c r="L64" s="185" t="s">
        <v>1483</v>
      </c>
      <c r="M64" s="185" t="s">
        <v>16</v>
      </c>
      <c r="N64" s="185" t="s">
        <v>1484</v>
      </c>
      <c r="O64" s="185">
        <v>0</v>
      </c>
      <c r="P64" s="185">
        <v>7.4999899999999998E-3</v>
      </c>
      <c r="Q64" s="185">
        <v>0</v>
      </c>
      <c r="S64" s="185">
        <v>0</v>
      </c>
      <c r="T64" s="185">
        <v>0</v>
      </c>
      <c r="U64" s="185">
        <v>0</v>
      </c>
      <c r="W64" s="185">
        <v>0</v>
      </c>
      <c r="Y64" s="185" t="s">
        <v>1485</v>
      </c>
      <c r="Z64" s="185">
        <v>0</v>
      </c>
      <c r="AA64" s="185" t="s">
        <v>1486</v>
      </c>
    </row>
    <row r="65" spans="1:27" hidden="1" outlineLevel="3" x14ac:dyDescent="0.25">
      <c r="A65" s="185">
        <v>3000001773</v>
      </c>
      <c r="B65" s="185">
        <v>5</v>
      </c>
      <c r="C65" s="185">
        <v>1</v>
      </c>
      <c r="D65" s="185">
        <v>10</v>
      </c>
      <c r="E65" s="185">
        <v>0</v>
      </c>
      <c r="F65" s="185" t="s">
        <v>1487</v>
      </c>
      <c r="G65" s="185">
        <v>10000</v>
      </c>
      <c r="H65" s="186">
        <v>10666.83</v>
      </c>
      <c r="I65" s="185">
        <v>71320</v>
      </c>
      <c r="J65" s="185">
        <v>0</v>
      </c>
      <c r="K65" s="185">
        <v>24</v>
      </c>
      <c r="L65" s="185" t="s">
        <v>1483</v>
      </c>
      <c r="M65" s="185" t="s">
        <v>16</v>
      </c>
      <c r="N65" s="185" t="s">
        <v>1484</v>
      </c>
      <c r="O65" s="185">
        <v>0</v>
      </c>
      <c r="P65" s="185">
        <v>7.4999899999999998E-3</v>
      </c>
      <c r="Q65" s="185">
        <v>0</v>
      </c>
      <c r="S65" s="185">
        <v>0</v>
      </c>
      <c r="T65" s="185">
        <v>0</v>
      </c>
      <c r="U65" s="185">
        <v>0</v>
      </c>
      <c r="W65" s="185">
        <v>0</v>
      </c>
      <c r="Y65" s="185" t="s">
        <v>1485</v>
      </c>
      <c r="Z65" s="185">
        <v>0</v>
      </c>
      <c r="AA65" s="185" t="s">
        <v>1486</v>
      </c>
    </row>
    <row r="66" spans="1:27" hidden="1" outlineLevel="3" x14ac:dyDescent="0.25">
      <c r="A66" s="185">
        <v>3000001505</v>
      </c>
      <c r="B66" s="185">
        <v>3</v>
      </c>
      <c r="C66" s="185">
        <v>1</v>
      </c>
      <c r="D66" s="185">
        <v>10</v>
      </c>
      <c r="E66" s="185">
        <v>0</v>
      </c>
      <c r="F66" s="185" t="s">
        <v>1487</v>
      </c>
      <c r="G66" s="185">
        <v>0</v>
      </c>
      <c r="H66" s="186">
        <v>10763.66</v>
      </c>
      <c r="I66" s="185">
        <v>121118</v>
      </c>
      <c r="J66" s="185">
        <v>0</v>
      </c>
      <c r="K66" s="185">
        <v>6</v>
      </c>
      <c r="L66" s="185" t="s">
        <v>1483</v>
      </c>
      <c r="M66" s="185" t="s">
        <v>16</v>
      </c>
      <c r="N66" s="185" t="s">
        <v>1484</v>
      </c>
      <c r="O66" s="185">
        <v>0</v>
      </c>
      <c r="P66" s="185">
        <v>3.0000000000000001E-3</v>
      </c>
      <c r="Q66" s="185">
        <v>0</v>
      </c>
      <c r="S66" s="185">
        <v>0</v>
      </c>
      <c r="T66" s="185">
        <v>0</v>
      </c>
      <c r="U66" s="185">
        <v>0</v>
      </c>
      <c r="W66" s="185">
        <v>0</v>
      </c>
      <c r="Y66" s="185" t="s">
        <v>1485</v>
      </c>
      <c r="Z66" s="185">
        <v>0</v>
      </c>
      <c r="AA66" s="185" t="s">
        <v>1486</v>
      </c>
    </row>
    <row r="67" spans="1:27" hidden="1" outlineLevel="3" x14ac:dyDescent="0.25">
      <c r="A67" s="185">
        <v>3000001554</v>
      </c>
      <c r="B67" s="185">
        <v>5</v>
      </c>
      <c r="C67" s="185">
        <v>1</v>
      </c>
      <c r="D67" s="185">
        <v>10</v>
      </c>
      <c r="E67" s="185">
        <v>0</v>
      </c>
      <c r="F67" s="185" t="s">
        <v>1490</v>
      </c>
      <c r="G67" s="185">
        <v>10000</v>
      </c>
      <c r="H67" s="186">
        <v>10875.91</v>
      </c>
      <c r="I67" s="185">
        <v>73119</v>
      </c>
      <c r="J67" s="185">
        <v>0</v>
      </c>
      <c r="K67" s="185">
        <v>24</v>
      </c>
      <c r="L67" s="185" t="s">
        <v>1483</v>
      </c>
      <c r="M67" s="185" t="s">
        <v>16</v>
      </c>
      <c r="N67" s="185" t="s">
        <v>1484</v>
      </c>
      <c r="O67" s="185">
        <v>0</v>
      </c>
      <c r="P67" s="185">
        <v>4.9899999999999996E-3</v>
      </c>
      <c r="Q67" s="185">
        <v>0</v>
      </c>
      <c r="S67" s="185">
        <v>0</v>
      </c>
      <c r="T67" s="185">
        <v>0</v>
      </c>
      <c r="U67" s="185">
        <v>0</v>
      </c>
      <c r="W67" s="185">
        <v>0</v>
      </c>
      <c r="Y67" s="185" t="s">
        <v>1485</v>
      </c>
      <c r="Z67" s="185">
        <v>0</v>
      </c>
      <c r="AA67" s="185" t="s">
        <v>1486</v>
      </c>
    </row>
    <row r="68" spans="1:27" hidden="1" outlineLevel="3" x14ac:dyDescent="0.25">
      <c r="A68" s="185">
        <v>3000001556</v>
      </c>
      <c r="B68" s="185">
        <v>5</v>
      </c>
      <c r="C68" s="185">
        <v>1</v>
      </c>
      <c r="D68" s="185">
        <v>10</v>
      </c>
      <c r="E68" s="185">
        <v>0</v>
      </c>
      <c r="F68" s="185" t="s">
        <v>1487</v>
      </c>
      <c r="G68" s="185">
        <v>10000</v>
      </c>
      <c r="H68" s="186">
        <v>10979.59</v>
      </c>
      <c r="I68" s="185">
        <v>80619</v>
      </c>
      <c r="J68" s="185">
        <v>0</v>
      </c>
      <c r="K68" s="185">
        <v>12</v>
      </c>
      <c r="L68" s="185" t="s">
        <v>1483</v>
      </c>
      <c r="M68" s="185" t="s">
        <v>16</v>
      </c>
      <c r="N68" s="185" t="s">
        <v>1484</v>
      </c>
      <c r="O68" s="185">
        <v>0</v>
      </c>
      <c r="P68" s="185">
        <v>9.9499900000000006E-3</v>
      </c>
      <c r="Q68" s="185">
        <v>0</v>
      </c>
      <c r="S68" s="185">
        <v>0</v>
      </c>
      <c r="T68" s="185">
        <v>0</v>
      </c>
      <c r="U68" s="185">
        <v>0</v>
      </c>
      <c r="W68" s="185">
        <v>0</v>
      </c>
      <c r="Y68" s="185" t="s">
        <v>1485</v>
      </c>
      <c r="Z68" s="185">
        <v>0</v>
      </c>
      <c r="AA68" s="185" t="s">
        <v>1486</v>
      </c>
    </row>
    <row r="69" spans="1:27" hidden="1" outlineLevel="3" x14ac:dyDescent="0.25">
      <c r="A69" s="185">
        <v>3000000527</v>
      </c>
      <c r="B69" s="185">
        <v>3</v>
      </c>
      <c r="C69" s="185">
        <v>1</v>
      </c>
      <c r="D69" s="185">
        <v>10</v>
      </c>
      <c r="E69" s="185">
        <v>0</v>
      </c>
      <c r="F69" s="185" t="s">
        <v>1487</v>
      </c>
      <c r="G69" s="185">
        <v>9336.7800000000007</v>
      </c>
      <c r="H69" s="186">
        <v>11072.86</v>
      </c>
      <c r="I69" s="185">
        <v>22219</v>
      </c>
      <c r="J69" s="185">
        <v>0</v>
      </c>
      <c r="K69" s="185">
        <v>6</v>
      </c>
      <c r="L69" s="185" t="s">
        <v>1483</v>
      </c>
      <c r="M69" s="185" t="s">
        <v>16</v>
      </c>
      <c r="N69" s="185" t="s">
        <v>1484</v>
      </c>
      <c r="O69" s="185">
        <v>0</v>
      </c>
      <c r="P69" s="185">
        <v>4.9999900000000002E-3</v>
      </c>
      <c r="Q69" s="185">
        <v>0</v>
      </c>
      <c r="S69" s="185">
        <v>0</v>
      </c>
      <c r="T69" s="185">
        <v>0</v>
      </c>
      <c r="U69" s="185">
        <v>0</v>
      </c>
      <c r="W69" s="185">
        <v>0</v>
      </c>
      <c r="Y69" s="185" t="s">
        <v>1485</v>
      </c>
      <c r="Z69" s="185">
        <v>0</v>
      </c>
      <c r="AA69" s="185" t="s">
        <v>1486</v>
      </c>
    </row>
    <row r="70" spans="1:27" hidden="1" outlineLevel="3" x14ac:dyDescent="0.25">
      <c r="A70" s="185">
        <v>3000000816</v>
      </c>
      <c r="B70" s="185">
        <v>5</v>
      </c>
      <c r="C70" s="185">
        <v>1</v>
      </c>
      <c r="D70" s="185">
        <v>10</v>
      </c>
      <c r="E70" s="185">
        <v>0</v>
      </c>
      <c r="F70" s="185" t="s">
        <v>1487</v>
      </c>
      <c r="G70" s="185">
        <v>10000</v>
      </c>
      <c r="H70" s="186">
        <v>11290.32</v>
      </c>
      <c r="I70" s="185">
        <v>82019</v>
      </c>
      <c r="J70" s="185">
        <v>0</v>
      </c>
      <c r="K70" s="185">
        <v>12</v>
      </c>
      <c r="L70" s="185" t="s">
        <v>1483</v>
      </c>
      <c r="M70" s="185" t="s">
        <v>16</v>
      </c>
      <c r="N70" s="185" t="s">
        <v>1484</v>
      </c>
      <c r="O70" s="185">
        <v>0</v>
      </c>
      <c r="P70" s="185">
        <v>7.4999899999999998E-3</v>
      </c>
      <c r="Q70" s="185">
        <v>0</v>
      </c>
      <c r="S70" s="185">
        <v>0</v>
      </c>
      <c r="T70" s="185">
        <v>0</v>
      </c>
      <c r="U70" s="185">
        <v>0</v>
      </c>
      <c r="W70" s="185">
        <v>0</v>
      </c>
      <c r="Y70" s="185" t="s">
        <v>1485</v>
      </c>
      <c r="Z70" s="185">
        <v>0</v>
      </c>
      <c r="AA70" s="185" t="s">
        <v>1486</v>
      </c>
    </row>
    <row r="71" spans="1:27" hidden="1" outlineLevel="3" x14ac:dyDescent="0.25">
      <c r="A71" s="185">
        <v>3000001255</v>
      </c>
      <c r="B71" s="185">
        <v>5</v>
      </c>
      <c r="C71" s="185">
        <v>1</v>
      </c>
      <c r="D71" s="185">
        <v>10</v>
      </c>
      <c r="E71" s="185">
        <v>0</v>
      </c>
      <c r="F71" s="185" t="s">
        <v>1487</v>
      </c>
      <c r="G71" s="185">
        <v>5000</v>
      </c>
      <c r="H71" s="186">
        <v>11394.04</v>
      </c>
      <c r="I71" s="185">
        <v>62319</v>
      </c>
      <c r="J71" s="185">
        <v>0</v>
      </c>
      <c r="K71" s="185">
        <v>12</v>
      </c>
      <c r="L71" s="185" t="s">
        <v>1483</v>
      </c>
      <c r="M71" s="185" t="s">
        <v>16</v>
      </c>
      <c r="N71" s="185" t="s">
        <v>1484</v>
      </c>
      <c r="O71" s="185">
        <v>0</v>
      </c>
      <c r="P71" s="185">
        <v>4.9899999999999996E-3</v>
      </c>
      <c r="Q71" s="185">
        <v>0</v>
      </c>
      <c r="S71" s="185">
        <v>0</v>
      </c>
      <c r="T71" s="185">
        <v>0</v>
      </c>
      <c r="U71" s="185">
        <v>0</v>
      </c>
      <c r="W71" s="185">
        <v>0</v>
      </c>
      <c r="Y71" s="185" t="s">
        <v>1485</v>
      </c>
      <c r="Z71" s="185">
        <v>0</v>
      </c>
      <c r="AA71" s="185" t="s">
        <v>1486</v>
      </c>
    </row>
    <row r="72" spans="1:27" hidden="1" outlineLevel="3" x14ac:dyDescent="0.25">
      <c r="A72" s="185">
        <v>3000000412</v>
      </c>
      <c r="B72" s="185">
        <v>5</v>
      </c>
      <c r="C72" s="185">
        <v>1</v>
      </c>
      <c r="D72" s="185">
        <v>10</v>
      </c>
      <c r="E72" s="185">
        <v>0</v>
      </c>
      <c r="F72" s="185" t="s">
        <v>1487</v>
      </c>
      <c r="G72" s="185">
        <v>5000</v>
      </c>
      <c r="H72" s="186">
        <v>11507.52</v>
      </c>
      <c r="I72" s="185">
        <v>120818</v>
      </c>
      <c r="J72" s="185">
        <v>0</v>
      </c>
      <c r="K72" s="185">
        <v>24</v>
      </c>
      <c r="L72" s="185" t="s">
        <v>1483</v>
      </c>
      <c r="M72" s="185" t="s">
        <v>16</v>
      </c>
      <c r="N72" s="185" t="s">
        <v>1484</v>
      </c>
      <c r="O72" s="185">
        <v>0</v>
      </c>
      <c r="P72" s="185">
        <v>9.9469999999999992E-3</v>
      </c>
      <c r="Q72" s="185">
        <v>0</v>
      </c>
      <c r="S72" s="185">
        <v>0</v>
      </c>
      <c r="T72" s="185">
        <v>0</v>
      </c>
      <c r="U72" s="185">
        <v>0</v>
      </c>
      <c r="W72" s="185">
        <v>0</v>
      </c>
      <c r="Y72" s="185" t="s">
        <v>1485</v>
      </c>
      <c r="Z72" s="185">
        <v>0</v>
      </c>
      <c r="AA72" s="185" t="s">
        <v>1486</v>
      </c>
    </row>
    <row r="73" spans="1:27" hidden="1" outlineLevel="3" x14ac:dyDescent="0.25">
      <c r="A73" s="185">
        <v>3000011051</v>
      </c>
      <c r="B73" s="185">
        <v>5</v>
      </c>
      <c r="C73" s="185">
        <v>2</v>
      </c>
      <c r="D73" s="185">
        <v>10</v>
      </c>
      <c r="E73" s="185">
        <v>0</v>
      </c>
      <c r="F73" s="185" t="s">
        <v>1482</v>
      </c>
      <c r="G73" s="185">
        <v>10859.4</v>
      </c>
      <c r="H73" s="186">
        <v>11622.16</v>
      </c>
      <c r="I73" s="185">
        <v>10719</v>
      </c>
      <c r="J73" s="185">
        <v>0</v>
      </c>
      <c r="K73" s="185">
        <v>6</v>
      </c>
      <c r="L73" s="185" t="s">
        <v>1483</v>
      </c>
      <c r="M73" s="185" t="s">
        <v>16</v>
      </c>
      <c r="N73" s="185" t="s">
        <v>1484</v>
      </c>
      <c r="O73" s="185">
        <v>0</v>
      </c>
      <c r="P73" s="185">
        <v>7.4999899999999998E-3</v>
      </c>
      <c r="Q73" s="185">
        <v>0</v>
      </c>
      <c r="S73" s="185">
        <v>0</v>
      </c>
      <c r="T73" s="185">
        <v>0</v>
      </c>
      <c r="U73" s="185">
        <v>0</v>
      </c>
      <c r="W73" s="185">
        <v>0</v>
      </c>
      <c r="Y73" s="185" t="s">
        <v>1485</v>
      </c>
      <c r="Z73" s="185">
        <v>0</v>
      </c>
      <c r="AA73" s="185" t="s">
        <v>1486</v>
      </c>
    </row>
    <row r="74" spans="1:27" hidden="1" outlineLevel="3" x14ac:dyDescent="0.25">
      <c r="A74" s="185">
        <v>3000001527</v>
      </c>
      <c r="B74" s="185">
        <v>5</v>
      </c>
      <c r="C74" s="185">
        <v>1</v>
      </c>
      <c r="D74" s="185">
        <v>10</v>
      </c>
      <c r="E74" s="185">
        <v>0</v>
      </c>
      <c r="F74" s="185" t="s">
        <v>1487</v>
      </c>
      <c r="G74" s="185">
        <v>10000</v>
      </c>
      <c r="H74" s="186">
        <v>11723.06</v>
      </c>
      <c r="I74" s="185">
        <v>63019</v>
      </c>
      <c r="J74" s="185">
        <v>0</v>
      </c>
      <c r="K74" s="185">
        <v>24</v>
      </c>
      <c r="L74" s="185" t="s">
        <v>1483</v>
      </c>
      <c r="M74" s="185" t="s">
        <v>16</v>
      </c>
      <c r="N74" s="185" t="s">
        <v>1484</v>
      </c>
      <c r="O74" s="185">
        <v>0</v>
      </c>
      <c r="P74" s="185">
        <v>4.9899999999999996E-3</v>
      </c>
      <c r="Q74" s="185">
        <v>0</v>
      </c>
      <c r="S74" s="185">
        <v>0</v>
      </c>
      <c r="T74" s="185">
        <v>0</v>
      </c>
      <c r="U74" s="185">
        <v>0</v>
      </c>
      <c r="W74" s="185">
        <v>0</v>
      </c>
      <c r="Y74" s="185" t="s">
        <v>1485</v>
      </c>
      <c r="Z74" s="185">
        <v>0</v>
      </c>
      <c r="AA74" s="185" t="s">
        <v>1486</v>
      </c>
    </row>
    <row r="75" spans="1:27" hidden="1" outlineLevel="3" x14ac:dyDescent="0.25">
      <c r="A75" s="185">
        <v>3000001261</v>
      </c>
      <c r="B75" s="185">
        <v>5</v>
      </c>
      <c r="C75" s="185">
        <v>1</v>
      </c>
      <c r="D75" s="185">
        <v>10</v>
      </c>
      <c r="E75" s="185">
        <v>0</v>
      </c>
      <c r="F75" s="185" t="s">
        <v>1487</v>
      </c>
      <c r="G75" s="185">
        <v>11773.05</v>
      </c>
      <c r="H75" s="186">
        <v>11909.61</v>
      </c>
      <c r="I75" s="185">
        <v>122718</v>
      </c>
      <c r="J75" s="185">
        <v>0</v>
      </c>
      <c r="K75" s="185">
        <v>24</v>
      </c>
      <c r="L75" s="185" t="s">
        <v>1483</v>
      </c>
      <c r="M75" s="185" t="s">
        <v>16</v>
      </c>
      <c r="N75" s="185" t="s">
        <v>1484</v>
      </c>
      <c r="O75" s="185">
        <v>0</v>
      </c>
      <c r="P75" s="185">
        <v>9.9469999999999992E-3</v>
      </c>
      <c r="Q75" s="185">
        <v>0</v>
      </c>
      <c r="S75" s="185">
        <v>0</v>
      </c>
      <c r="T75" s="185">
        <v>0</v>
      </c>
      <c r="U75" s="185">
        <v>0</v>
      </c>
      <c r="W75" s="185">
        <v>0</v>
      </c>
      <c r="Y75" s="185" t="s">
        <v>1485</v>
      </c>
      <c r="Z75" s="185">
        <v>0</v>
      </c>
      <c r="AA75" s="185" t="s">
        <v>1486</v>
      </c>
    </row>
    <row r="76" spans="1:27" hidden="1" outlineLevel="3" x14ac:dyDescent="0.25">
      <c r="A76" s="185">
        <v>3000000755</v>
      </c>
      <c r="B76" s="185">
        <v>5</v>
      </c>
      <c r="C76" s="185">
        <v>1</v>
      </c>
      <c r="D76" s="185">
        <v>10</v>
      </c>
      <c r="E76" s="185">
        <v>0</v>
      </c>
      <c r="F76" s="185" t="s">
        <v>1487</v>
      </c>
      <c r="G76" s="185">
        <v>10000</v>
      </c>
      <c r="H76" s="186">
        <v>11945.9</v>
      </c>
      <c r="I76" s="185">
        <v>42619</v>
      </c>
      <c r="J76" s="185">
        <v>0</v>
      </c>
      <c r="K76" s="185">
        <v>24</v>
      </c>
      <c r="L76" s="185" t="s">
        <v>1483</v>
      </c>
      <c r="M76" s="185" t="s">
        <v>16</v>
      </c>
      <c r="N76" s="185" t="s">
        <v>1484</v>
      </c>
      <c r="O76" s="185">
        <v>0</v>
      </c>
      <c r="P76" s="185">
        <v>9.9469999999999992E-3</v>
      </c>
      <c r="Q76" s="185">
        <v>0</v>
      </c>
      <c r="S76" s="185">
        <v>0</v>
      </c>
      <c r="T76" s="185">
        <v>0</v>
      </c>
      <c r="U76" s="185">
        <v>0</v>
      </c>
      <c r="W76" s="185">
        <v>0</v>
      </c>
      <c r="Y76" s="185" t="s">
        <v>1485</v>
      </c>
      <c r="Z76" s="185">
        <v>0</v>
      </c>
      <c r="AA76" s="185" t="s">
        <v>1486</v>
      </c>
    </row>
    <row r="77" spans="1:27" hidden="1" outlineLevel="3" x14ac:dyDescent="0.25">
      <c r="A77" s="185">
        <v>3000002261</v>
      </c>
      <c r="B77" s="185">
        <v>5</v>
      </c>
      <c r="C77" s="185">
        <v>1</v>
      </c>
      <c r="D77" s="185">
        <v>10</v>
      </c>
      <c r="E77" s="185">
        <v>0</v>
      </c>
      <c r="F77" s="185" t="s">
        <v>1487</v>
      </c>
      <c r="G77" s="185">
        <v>13000</v>
      </c>
      <c r="H77" s="186">
        <v>13205.31</v>
      </c>
      <c r="I77" s="185">
        <v>102322</v>
      </c>
      <c r="J77" s="185">
        <v>0</v>
      </c>
      <c r="K77" s="185">
        <v>60</v>
      </c>
      <c r="L77" s="185" t="s">
        <v>1483</v>
      </c>
      <c r="M77" s="185" t="s">
        <v>16</v>
      </c>
      <c r="N77" s="185" t="s">
        <v>1484</v>
      </c>
      <c r="O77" s="185">
        <v>0</v>
      </c>
      <c r="P77" s="185">
        <v>2.9870000000000001E-2</v>
      </c>
      <c r="Q77" s="185">
        <v>0</v>
      </c>
      <c r="S77" s="185">
        <v>0</v>
      </c>
      <c r="T77" s="185">
        <v>0</v>
      </c>
      <c r="U77" s="185">
        <v>0</v>
      </c>
      <c r="W77" s="185">
        <v>0</v>
      </c>
      <c r="Y77" s="185" t="s">
        <v>1485</v>
      </c>
      <c r="Z77" s="185">
        <v>0</v>
      </c>
      <c r="AA77" s="185" t="s">
        <v>1486</v>
      </c>
    </row>
    <row r="78" spans="1:27" hidden="1" outlineLevel="3" x14ac:dyDescent="0.25">
      <c r="A78" s="185">
        <v>3000000985</v>
      </c>
      <c r="B78" s="185">
        <v>5</v>
      </c>
      <c r="C78" s="185">
        <v>1</v>
      </c>
      <c r="D78" s="185">
        <v>10</v>
      </c>
      <c r="E78" s="185">
        <v>0</v>
      </c>
      <c r="F78" s="185" t="s">
        <v>1487</v>
      </c>
      <c r="G78" s="185">
        <v>20000</v>
      </c>
      <c r="H78" s="186">
        <v>14104.84</v>
      </c>
      <c r="I78" s="185">
        <v>12319</v>
      </c>
      <c r="J78" s="185">
        <v>0</v>
      </c>
      <c r="K78" s="185">
        <v>12</v>
      </c>
      <c r="L78" s="185" t="s">
        <v>1483</v>
      </c>
      <c r="M78" s="185" t="s">
        <v>16</v>
      </c>
      <c r="N78" s="185" t="s">
        <v>1484</v>
      </c>
      <c r="O78" s="185">
        <v>0</v>
      </c>
      <c r="P78" s="185">
        <v>4.9899999999999996E-3</v>
      </c>
      <c r="Q78" s="185">
        <v>0</v>
      </c>
      <c r="S78" s="185">
        <v>0</v>
      </c>
      <c r="T78" s="185">
        <v>0</v>
      </c>
      <c r="U78" s="185">
        <v>0</v>
      </c>
      <c r="W78" s="185">
        <v>0</v>
      </c>
      <c r="Y78" s="185" t="s">
        <v>1485</v>
      </c>
      <c r="Z78" s="185">
        <v>0</v>
      </c>
      <c r="AA78" s="185" t="s">
        <v>1486</v>
      </c>
    </row>
    <row r="79" spans="1:27" hidden="1" outlineLevel="3" x14ac:dyDescent="0.25">
      <c r="A79" s="185">
        <v>3000002147</v>
      </c>
      <c r="B79" s="185">
        <v>5</v>
      </c>
      <c r="C79" s="185">
        <v>1</v>
      </c>
      <c r="D79" s="185">
        <v>10</v>
      </c>
      <c r="E79" s="185">
        <v>0</v>
      </c>
      <c r="F79" s="185" t="s">
        <v>1491</v>
      </c>
      <c r="G79" s="185">
        <v>10000</v>
      </c>
      <c r="H79" s="186">
        <v>15175.45</v>
      </c>
      <c r="I79" s="185">
        <v>10919</v>
      </c>
      <c r="J79" s="185">
        <v>0</v>
      </c>
      <c r="K79" s="185">
        <v>12</v>
      </c>
      <c r="L79" s="185" t="s">
        <v>1483</v>
      </c>
      <c r="M79" s="185" t="s">
        <v>16</v>
      </c>
      <c r="N79" s="185" t="s">
        <v>1484</v>
      </c>
      <c r="O79" s="185">
        <v>0</v>
      </c>
      <c r="P79" s="185">
        <v>4.9899999999999996E-3</v>
      </c>
      <c r="Q79" s="185">
        <v>0</v>
      </c>
      <c r="S79" s="185">
        <v>0</v>
      </c>
      <c r="T79" s="185">
        <v>0</v>
      </c>
      <c r="U79" s="185">
        <v>0</v>
      </c>
      <c r="W79" s="185">
        <v>0</v>
      </c>
      <c r="Y79" s="185" t="s">
        <v>1485</v>
      </c>
      <c r="Z79" s="185">
        <v>0</v>
      </c>
      <c r="AA79" s="185" t="s">
        <v>1486</v>
      </c>
    </row>
    <row r="80" spans="1:27" hidden="1" outlineLevel="3" x14ac:dyDescent="0.25">
      <c r="A80" s="185">
        <v>3000000388</v>
      </c>
      <c r="B80" s="185">
        <v>5</v>
      </c>
      <c r="C80" s="185">
        <v>1</v>
      </c>
      <c r="D80" s="185">
        <v>10</v>
      </c>
      <c r="E80" s="185">
        <v>0</v>
      </c>
      <c r="F80" s="185" t="s">
        <v>1487</v>
      </c>
      <c r="G80" s="185">
        <v>13000</v>
      </c>
      <c r="H80" s="186">
        <v>15183.7</v>
      </c>
      <c r="I80" s="185">
        <v>10519</v>
      </c>
      <c r="J80" s="185">
        <v>0</v>
      </c>
      <c r="K80" s="185">
        <v>13</v>
      </c>
      <c r="L80" s="185" t="s">
        <v>1483</v>
      </c>
      <c r="M80" s="185" t="s">
        <v>16</v>
      </c>
      <c r="N80" s="185" t="s">
        <v>1484</v>
      </c>
      <c r="O80" s="185">
        <v>0</v>
      </c>
      <c r="P80" s="185">
        <v>4.9899999999999996E-3</v>
      </c>
      <c r="Q80" s="185">
        <v>0</v>
      </c>
      <c r="S80" s="185">
        <v>0</v>
      </c>
      <c r="T80" s="185">
        <v>0</v>
      </c>
      <c r="U80" s="185">
        <v>0</v>
      </c>
      <c r="W80" s="185">
        <v>0</v>
      </c>
      <c r="Y80" s="185" t="s">
        <v>1485</v>
      </c>
      <c r="Z80" s="185">
        <v>0</v>
      </c>
      <c r="AA80" s="185" t="s">
        <v>1486</v>
      </c>
    </row>
    <row r="81" spans="1:27" hidden="1" outlineLevel="3" x14ac:dyDescent="0.25">
      <c r="A81" s="185">
        <v>3000002187</v>
      </c>
      <c r="B81" s="185">
        <v>5</v>
      </c>
      <c r="C81" s="185">
        <v>1</v>
      </c>
      <c r="D81" s="185">
        <v>10</v>
      </c>
      <c r="E81" s="185">
        <v>0</v>
      </c>
      <c r="F81" s="185" t="s">
        <v>1488</v>
      </c>
      <c r="G81" s="185">
        <v>15096.8</v>
      </c>
      <c r="H81" s="186">
        <v>15305.15</v>
      </c>
      <c r="I81" s="185">
        <v>101618</v>
      </c>
      <c r="J81" s="185">
        <v>0</v>
      </c>
      <c r="K81" s="185">
        <v>12</v>
      </c>
      <c r="L81" s="185" t="s">
        <v>1483</v>
      </c>
      <c r="M81" s="185" t="s">
        <v>16</v>
      </c>
      <c r="N81" s="185" t="s">
        <v>1484</v>
      </c>
      <c r="O81" s="185">
        <v>0</v>
      </c>
      <c r="P81" s="185">
        <v>4.9899999999999996E-3</v>
      </c>
      <c r="Q81" s="185">
        <v>0</v>
      </c>
      <c r="S81" s="185">
        <v>0</v>
      </c>
      <c r="T81" s="185">
        <v>0</v>
      </c>
      <c r="U81" s="185">
        <v>0</v>
      </c>
      <c r="W81" s="185">
        <v>0</v>
      </c>
      <c r="Y81" s="185" t="s">
        <v>1485</v>
      </c>
      <c r="Z81" s="185">
        <v>0</v>
      </c>
      <c r="AA81" s="185" t="s">
        <v>1486</v>
      </c>
    </row>
    <row r="82" spans="1:27" hidden="1" outlineLevel="3" x14ac:dyDescent="0.25">
      <c r="A82" s="185">
        <v>3000002151</v>
      </c>
      <c r="B82" s="185">
        <v>5</v>
      </c>
      <c r="C82" s="185">
        <v>1</v>
      </c>
      <c r="D82" s="185">
        <v>10</v>
      </c>
      <c r="E82" s="185">
        <v>0</v>
      </c>
      <c r="F82" s="185" t="s">
        <v>1487</v>
      </c>
      <c r="G82" s="185">
        <v>15000</v>
      </c>
      <c r="H82" s="186">
        <v>15492.05</v>
      </c>
      <c r="I82" s="185">
        <v>21221</v>
      </c>
      <c r="J82" s="185">
        <v>0</v>
      </c>
      <c r="K82" s="185">
        <v>36</v>
      </c>
      <c r="L82" s="185" t="s">
        <v>1483</v>
      </c>
      <c r="M82" s="185" t="s">
        <v>16</v>
      </c>
      <c r="N82" s="185" t="s">
        <v>1484</v>
      </c>
      <c r="O82" s="185">
        <v>0</v>
      </c>
      <c r="P82" s="185">
        <v>4.9899999999999996E-3</v>
      </c>
      <c r="Q82" s="185">
        <v>0</v>
      </c>
      <c r="S82" s="185">
        <v>0</v>
      </c>
      <c r="T82" s="185">
        <v>0</v>
      </c>
      <c r="U82" s="185">
        <v>0</v>
      </c>
      <c r="W82" s="185">
        <v>0</v>
      </c>
      <c r="Y82" s="185" t="s">
        <v>1485</v>
      </c>
      <c r="Z82" s="185">
        <v>0</v>
      </c>
      <c r="AA82" s="185" t="s">
        <v>1486</v>
      </c>
    </row>
    <row r="83" spans="1:27" hidden="1" outlineLevel="3" x14ac:dyDescent="0.25">
      <c r="A83" s="185">
        <v>3000002078</v>
      </c>
      <c r="B83" s="185">
        <v>5</v>
      </c>
      <c r="C83" s="185">
        <v>1</v>
      </c>
      <c r="D83" s="185">
        <v>10</v>
      </c>
      <c r="E83" s="185">
        <v>0</v>
      </c>
      <c r="F83" s="185" t="s">
        <v>1487</v>
      </c>
      <c r="G83" s="185">
        <v>15000</v>
      </c>
      <c r="H83" s="186">
        <v>15852.1</v>
      </c>
      <c r="I83" s="185">
        <v>60319</v>
      </c>
      <c r="J83" s="185">
        <v>0</v>
      </c>
      <c r="K83" s="185">
        <v>24</v>
      </c>
      <c r="L83" s="185" t="s">
        <v>1483</v>
      </c>
      <c r="M83" s="185" t="s">
        <v>16</v>
      </c>
      <c r="N83" s="185" t="s">
        <v>1484</v>
      </c>
      <c r="O83" s="185">
        <v>0</v>
      </c>
      <c r="P83" s="185">
        <v>9.9469999999999992E-3</v>
      </c>
      <c r="Q83" s="185">
        <v>0</v>
      </c>
      <c r="S83" s="185">
        <v>0</v>
      </c>
      <c r="T83" s="185">
        <v>0</v>
      </c>
      <c r="U83" s="185">
        <v>0</v>
      </c>
      <c r="W83" s="185">
        <v>0</v>
      </c>
      <c r="Y83" s="185" t="s">
        <v>1485</v>
      </c>
      <c r="Z83" s="185">
        <v>0</v>
      </c>
      <c r="AA83" s="185" t="s">
        <v>1486</v>
      </c>
    </row>
    <row r="84" spans="1:27" hidden="1" outlineLevel="3" x14ac:dyDescent="0.25">
      <c r="A84" s="185">
        <v>3000001772</v>
      </c>
      <c r="B84" s="185">
        <v>5</v>
      </c>
      <c r="C84" s="185">
        <v>1</v>
      </c>
      <c r="D84" s="185">
        <v>10</v>
      </c>
      <c r="E84" s="185">
        <v>0</v>
      </c>
      <c r="F84" s="185" t="s">
        <v>1487</v>
      </c>
      <c r="G84" s="185">
        <v>15140</v>
      </c>
      <c r="H84" s="186">
        <v>16149.59</v>
      </c>
      <c r="I84" s="185">
        <v>71320</v>
      </c>
      <c r="J84" s="185">
        <v>0</v>
      </c>
      <c r="K84" s="185">
        <v>24</v>
      </c>
      <c r="L84" s="185" t="s">
        <v>1483</v>
      </c>
      <c r="M84" s="185" t="s">
        <v>16</v>
      </c>
      <c r="N84" s="185" t="s">
        <v>1484</v>
      </c>
      <c r="O84" s="185">
        <v>0</v>
      </c>
      <c r="P84" s="185">
        <v>7.4999899999999998E-3</v>
      </c>
      <c r="Q84" s="185">
        <v>0</v>
      </c>
      <c r="S84" s="185">
        <v>0</v>
      </c>
      <c r="T84" s="185">
        <v>0</v>
      </c>
      <c r="U84" s="185">
        <v>0</v>
      </c>
      <c r="W84" s="185">
        <v>0</v>
      </c>
      <c r="Y84" s="185" t="s">
        <v>1485</v>
      </c>
      <c r="Z84" s="185">
        <v>0</v>
      </c>
      <c r="AA84" s="185" t="s">
        <v>1486</v>
      </c>
    </row>
    <row r="85" spans="1:27" hidden="1" outlineLevel="3" x14ac:dyDescent="0.25">
      <c r="A85" s="185">
        <v>3000001233</v>
      </c>
      <c r="B85" s="185">
        <v>5</v>
      </c>
      <c r="C85" s="185">
        <v>1</v>
      </c>
      <c r="D85" s="185">
        <v>10</v>
      </c>
      <c r="E85" s="185">
        <v>0</v>
      </c>
      <c r="F85" s="185" t="s">
        <v>1487</v>
      </c>
      <c r="G85" s="185">
        <v>25607.97</v>
      </c>
      <c r="H85" s="186">
        <v>16335.27</v>
      </c>
      <c r="I85" s="185">
        <v>60420</v>
      </c>
      <c r="J85" s="185">
        <v>0</v>
      </c>
      <c r="K85" s="185">
        <v>24</v>
      </c>
      <c r="L85" s="185" t="s">
        <v>1483</v>
      </c>
      <c r="M85" s="185" t="s">
        <v>16</v>
      </c>
      <c r="N85" s="185" t="s">
        <v>1484</v>
      </c>
      <c r="O85" s="185">
        <v>0</v>
      </c>
      <c r="P85" s="185">
        <v>4.9899999999999996E-3</v>
      </c>
      <c r="Q85" s="185">
        <v>0</v>
      </c>
      <c r="S85" s="185">
        <v>0</v>
      </c>
      <c r="T85" s="185">
        <v>0</v>
      </c>
      <c r="U85" s="185">
        <v>0</v>
      </c>
      <c r="W85" s="185">
        <v>0</v>
      </c>
      <c r="Y85" s="185" t="s">
        <v>1485</v>
      </c>
      <c r="Z85" s="185">
        <v>0</v>
      </c>
      <c r="AA85" s="185" t="s">
        <v>1486</v>
      </c>
    </row>
    <row r="86" spans="1:27" hidden="1" outlineLevel="3" x14ac:dyDescent="0.25">
      <c r="A86" s="185">
        <v>3000001405</v>
      </c>
      <c r="B86" s="185">
        <v>5</v>
      </c>
      <c r="C86" s="185">
        <v>1</v>
      </c>
      <c r="D86" s="185">
        <v>10</v>
      </c>
      <c r="E86" s="185">
        <v>0</v>
      </c>
      <c r="F86" s="185" t="s">
        <v>1490</v>
      </c>
      <c r="G86" s="185">
        <v>15000</v>
      </c>
      <c r="H86" s="186">
        <v>16549.189999999999</v>
      </c>
      <c r="I86" s="185">
        <v>121320</v>
      </c>
      <c r="J86" s="185">
        <v>0</v>
      </c>
      <c r="K86" s="185">
        <v>36</v>
      </c>
      <c r="L86" s="185" t="s">
        <v>1483</v>
      </c>
      <c r="M86" s="185" t="s">
        <v>16</v>
      </c>
      <c r="N86" s="185" t="s">
        <v>1484</v>
      </c>
      <c r="O86" s="185">
        <v>0</v>
      </c>
      <c r="P86" s="185">
        <v>9.9469999999999992E-3</v>
      </c>
      <c r="Q86" s="185">
        <v>0</v>
      </c>
      <c r="S86" s="185">
        <v>0</v>
      </c>
      <c r="T86" s="185">
        <v>0</v>
      </c>
      <c r="U86" s="185">
        <v>0</v>
      </c>
      <c r="W86" s="185">
        <v>0</v>
      </c>
      <c r="Y86" s="185" t="s">
        <v>1485</v>
      </c>
      <c r="Z86" s="185">
        <v>0</v>
      </c>
      <c r="AA86" s="185" t="s">
        <v>1486</v>
      </c>
    </row>
    <row r="87" spans="1:27" hidden="1" outlineLevel="3" x14ac:dyDescent="0.25">
      <c r="A87" s="185">
        <v>3000000844</v>
      </c>
      <c r="B87" s="185">
        <v>3</v>
      </c>
      <c r="C87" s="185">
        <v>1</v>
      </c>
      <c r="D87" s="185">
        <v>10</v>
      </c>
      <c r="E87" s="185">
        <v>0</v>
      </c>
      <c r="F87" s="185" t="s">
        <v>1492</v>
      </c>
      <c r="G87" s="185">
        <v>15000</v>
      </c>
      <c r="H87" s="186">
        <v>16588.63</v>
      </c>
      <c r="I87" s="185">
        <v>112518</v>
      </c>
      <c r="J87" s="185">
        <v>0</v>
      </c>
      <c r="K87" s="185">
        <v>9</v>
      </c>
      <c r="L87" s="185" t="s">
        <v>1483</v>
      </c>
      <c r="M87" s="185" t="s">
        <v>16</v>
      </c>
      <c r="N87" s="185" t="s">
        <v>1484</v>
      </c>
      <c r="O87" s="185">
        <v>0</v>
      </c>
      <c r="P87" s="185">
        <v>3.0000000000000001E-3</v>
      </c>
      <c r="Q87" s="185">
        <v>0</v>
      </c>
      <c r="S87" s="185">
        <v>0</v>
      </c>
      <c r="T87" s="185">
        <v>0</v>
      </c>
      <c r="U87" s="185">
        <v>0</v>
      </c>
      <c r="W87" s="185">
        <v>0</v>
      </c>
      <c r="Y87" s="185" t="s">
        <v>1485</v>
      </c>
      <c r="Z87" s="185">
        <v>0</v>
      </c>
      <c r="AA87" s="185" t="s">
        <v>1486</v>
      </c>
    </row>
    <row r="88" spans="1:27" hidden="1" outlineLevel="3" x14ac:dyDescent="0.25">
      <c r="A88" s="185">
        <v>3000001630</v>
      </c>
      <c r="B88" s="185">
        <v>5</v>
      </c>
      <c r="C88" s="185">
        <v>1</v>
      </c>
      <c r="D88" s="185">
        <v>10</v>
      </c>
      <c r="E88" s="185">
        <v>0</v>
      </c>
      <c r="F88" s="185" t="s">
        <v>1487</v>
      </c>
      <c r="G88" s="185">
        <v>13729.51</v>
      </c>
      <c r="H88" s="186">
        <v>16603.71</v>
      </c>
      <c r="I88" s="185">
        <v>92923</v>
      </c>
      <c r="J88" s="185">
        <v>0</v>
      </c>
      <c r="K88" s="185">
        <v>60</v>
      </c>
      <c r="L88" s="185" t="s">
        <v>1483</v>
      </c>
      <c r="M88" s="185" t="s">
        <v>16</v>
      </c>
      <c r="N88" s="185" t="s">
        <v>1484</v>
      </c>
      <c r="O88" s="185">
        <v>0</v>
      </c>
      <c r="P88" s="185">
        <v>7.4999899999999998E-3</v>
      </c>
      <c r="Q88" s="185">
        <v>0</v>
      </c>
      <c r="S88" s="185">
        <v>0</v>
      </c>
      <c r="T88" s="185">
        <v>0</v>
      </c>
      <c r="U88" s="185">
        <v>0</v>
      </c>
      <c r="W88" s="185">
        <v>0</v>
      </c>
      <c r="Y88" s="185" t="s">
        <v>1485</v>
      </c>
      <c r="Z88" s="185">
        <v>0</v>
      </c>
      <c r="AA88" s="185" t="s">
        <v>1486</v>
      </c>
    </row>
    <row r="89" spans="1:27" hidden="1" outlineLevel="3" x14ac:dyDescent="0.25">
      <c r="A89" s="185">
        <v>3000001968</v>
      </c>
      <c r="B89" s="185">
        <v>5</v>
      </c>
      <c r="C89" s="185">
        <v>1</v>
      </c>
      <c r="D89" s="185">
        <v>10</v>
      </c>
      <c r="E89" s="185">
        <v>0</v>
      </c>
      <c r="F89" s="185" t="s">
        <v>1487</v>
      </c>
      <c r="G89" s="185">
        <v>17556.22</v>
      </c>
      <c r="H89" s="186">
        <v>18304.03</v>
      </c>
      <c r="I89" s="185">
        <v>51420</v>
      </c>
      <c r="J89" s="185">
        <v>0</v>
      </c>
      <c r="K89" s="185">
        <v>24</v>
      </c>
      <c r="L89" s="185" t="s">
        <v>1483</v>
      </c>
      <c r="M89" s="185" t="s">
        <v>16</v>
      </c>
      <c r="N89" s="185" t="s">
        <v>1484</v>
      </c>
      <c r="O89" s="185">
        <v>0</v>
      </c>
      <c r="P89" s="185">
        <v>4.9899999999999996E-3</v>
      </c>
      <c r="Q89" s="185">
        <v>0</v>
      </c>
      <c r="S89" s="185">
        <v>0</v>
      </c>
      <c r="T89" s="185">
        <v>0</v>
      </c>
      <c r="U89" s="185">
        <v>0</v>
      </c>
      <c r="W89" s="185">
        <v>0</v>
      </c>
      <c r="Y89" s="185" t="s">
        <v>1485</v>
      </c>
      <c r="Z89" s="185">
        <v>0</v>
      </c>
      <c r="AA89" s="185" t="s">
        <v>1486</v>
      </c>
    </row>
    <row r="90" spans="1:27" hidden="1" outlineLevel="3" x14ac:dyDescent="0.25">
      <c r="A90" s="185">
        <v>3000001960</v>
      </c>
      <c r="B90" s="185">
        <v>5</v>
      </c>
      <c r="C90" s="185">
        <v>1</v>
      </c>
      <c r="D90" s="185">
        <v>10</v>
      </c>
      <c r="E90" s="185">
        <v>0</v>
      </c>
      <c r="F90" s="185" t="s">
        <v>1488</v>
      </c>
      <c r="G90" s="185">
        <v>13000</v>
      </c>
      <c r="H90" s="186">
        <v>19064.52</v>
      </c>
      <c r="I90" s="185">
        <v>41119</v>
      </c>
      <c r="J90" s="185">
        <v>0</v>
      </c>
      <c r="K90" s="185">
        <v>12</v>
      </c>
      <c r="L90" s="185" t="s">
        <v>1483</v>
      </c>
      <c r="M90" s="185" t="s">
        <v>16</v>
      </c>
      <c r="N90" s="185" t="s">
        <v>1484</v>
      </c>
      <c r="O90" s="185">
        <v>0</v>
      </c>
      <c r="P90" s="185">
        <v>4.9899999999999996E-3</v>
      </c>
      <c r="Q90" s="185">
        <v>0</v>
      </c>
      <c r="S90" s="185">
        <v>0</v>
      </c>
      <c r="T90" s="185">
        <v>0</v>
      </c>
      <c r="U90" s="185">
        <v>0</v>
      </c>
      <c r="W90" s="185">
        <v>0</v>
      </c>
      <c r="Y90" s="185" t="s">
        <v>1485</v>
      </c>
      <c r="Z90" s="185">
        <v>0</v>
      </c>
      <c r="AA90" s="185" t="s">
        <v>1486</v>
      </c>
    </row>
    <row r="91" spans="1:27" hidden="1" outlineLevel="3" x14ac:dyDescent="0.25">
      <c r="A91" s="185">
        <v>3000001961</v>
      </c>
      <c r="B91" s="185">
        <v>5</v>
      </c>
      <c r="C91" s="185">
        <v>1</v>
      </c>
      <c r="D91" s="185">
        <v>10</v>
      </c>
      <c r="E91" s="185">
        <v>0</v>
      </c>
      <c r="F91" s="185" t="s">
        <v>1488</v>
      </c>
      <c r="G91" s="185">
        <v>13000</v>
      </c>
      <c r="H91" s="186">
        <v>19222.77</v>
      </c>
      <c r="I91" s="185">
        <v>41119</v>
      </c>
      <c r="J91" s="185">
        <v>0</v>
      </c>
      <c r="K91" s="185">
        <v>12</v>
      </c>
      <c r="L91" s="185" t="s">
        <v>1483</v>
      </c>
      <c r="M91" s="185" t="s">
        <v>16</v>
      </c>
      <c r="N91" s="185" t="s">
        <v>1484</v>
      </c>
      <c r="O91" s="185">
        <v>0</v>
      </c>
      <c r="P91" s="185">
        <v>4.9899999999999996E-3</v>
      </c>
      <c r="Q91" s="185">
        <v>0</v>
      </c>
      <c r="S91" s="185">
        <v>0</v>
      </c>
      <c r="T91" s="185">
        <v>0</v>
      </c>
      <c r="U91" s="185">
        <v>0</v>
      </c>
      <c r="W91" s="185">
        <v>0</v>
      </c>
      <c r="Y91" s="185" t="s">
        <v>1485</v>
      </c>
      <c r="Z91" s="185">
        <v>0</v>
      </c>
      <c r="AA91" s="185" t="s">
        <v>1486</v>
      </c>
    </row>
    <row r="92" spans="1:27" hidden="1" outlineLevel="3" x14ac:dyDescent="0.25">
      <c r="A92" s="185">
        <v>3000001963</v>
      </c>
      <c r="B92" s="185">
        <v>5</v>
      </c>
      <c r="C92" s="185">
        <v>1</v>
      </c>
      <c r="D92" s="185">
        <v>10</v>
      </c>
      <c r="E92" s="185">
        <v>0</v>
      </c>
      <c r="F92" s="185" t="s">
        <v>1487</v>
      </c>
      <c r="G92" s="185">
        <v>18842.150000000001</v>
      </c>
      <c r="H92" s="186">
        <v>19820.310000000001</v>
      </c>
      <c r="I92" s="185">
        <v>42719</v>
      </c>
      <c r="J92" s="185">
        <v>0</v>
      </c>
      <c r="K92" s="185">
        <v>24</v>
      </c>
      <c r="L92" s="185" t="s">
        <v>1483</v>
      </c>
      <c r="M92" s="185" t="s">
        <v>16</v>
      </c>
      <c r="N92" s="185" t="s">
        <v>1484</v>
      </c>
      <c r="O92" s="185">
        <v>0</v>
      </c>
      <c r="P92" s="185">
        <v>4.9899999999999996E-3</v>
      </c>
      <c r="Q92" s="185">
        <v>0</v>
      </c>
      <c r="S92" s="185">
        <v>0</v>
      </c>
      <c r="T92" s="185">
        <v>0</v>
      </c>
      <c r="U92" s="185">
        <v>0</v>
      </c>
      <c r="W92" s="185">
        <v>0</v>
      </c>
      <c r="Y92" s="185" t="s">
        <v>1485</v>
      </c>
      <c r="Z92" s="185">
        <v>0</v>
      </c>
      <c r="AA92" s="185" t="s">
        <v>1486</v>
      </c>
    </row>
    <row r="93" spans="1:27" hidden="1" outlineLevel="3" x14ac:dyDescent="0.25">
      <c r="A93" s="185">
        <v>3000001749</v>
      </c>
      <c r="B93" s="185">
        <v>5</v>
      </c>
      <c r="C93" s="185">
        <v>1</v>
      </c>
      <c r="D93" s="185">
        <v>10</v>
      </c>
      <c r="E93" s="185">
        <v>0</v>
      </c>
      <c r="F93" s="185" t="s">
        <v>1487</v>
      </c>
      <c r="G93" s="185">
        <v>20000</v>
      </c>
      <c r="H93" s="186">
        <v>20073.439999999999</v>
      </c>
      <c r="I93" s="185">
        <v>60920</v>
      </c>
      <c r="J93" s="185">
        <v>0</v>
      </c>
      <c r="K93" s="185">
        <v>24</v>
      </c>
      <c r="L93" s="185" t="s">
        <v>1483</v>
      </c>
      <c r="M93" s="185" t="s">
        <v>16</v>
      </c>
      <c r="N93" s="185" t="s">
        <v>1484</v>
      </c>
      <c r="O93" s="185">
        <v>0</v>
      </c>
      <c r="P93" s="185">
        <v>1.499999E-2</v>
      </c>
      <c r="Q93" s="185">
        <v>0</v>
      </c>
      <c r="S93" s="185">
        <v>0</v>
      </c>
      <c r="T93" s="185">
        <v>0</v>
      </c>
      <c r="U93" s="185">
        <v>0</v>
      </c>
      <c r="W93" s="185">
        <v>0</v>
      </c>
      <c r="Y93" s="185" t="s">
        <v>1485</v>
      </c>
      <c r="Z93" s="185">
        <v>0</v>
      </c>
      <c r="AA93" s="185" t="s">
        <v>1486</v>
      </c>
    </row>
    <row r="94" spans="1:27" hidden="1" outlineLevel="3" x14ac:dyDescent="0.25">
      <c r="A94" s="185">
        <v>3000002277</v>
      </c>
      <c r="B94" s="185">
        <v>5</v>
      </c>
      <c r="C94" s="185">
        <v>1</v>
      </c>
      <c r="D94" s="185">
        <v>10</v>
      </c>
      <c r="E94" s="185">
        <v>0</v>
      </c>
      <c r="F94" s="185" t="s">
        <v>1487</v>
      </c>
      <c r="G94" s="185">
        <v>20000</v>
      </c>
      <c r="H94" s="186">
        <v>20149.16</v>
      </c>
      <c r="I94" s="185">
        <v>111619</v>
      </c>
      <c r="J94" s="185">
        <v>0</v>
      </c>
      <c r="K94" s="185">
        <v>24</v>
      </c>
      <c r="L94" s="185" t="s">
        <v>1483</v>
      </c>
      <c r="M94" s="185" t="s">
        <v>16</v>
      </c>
      <c r="N94" s="185" t="s">
        <v>1484</v>
      </c>
      <c r="O94" s="185">
        <v>0</v>
      </c>
      <c r="P94" s="185">
        <v>9.9469999999999992E-3</v>
      </c>
      <c r="Q94" s="185">
        <v>0</v>
      </c>
      <c r="S94" s="185">
        <v>0</v>
      </c>
      <c r="T94" s="185">
        <v>0</v>
      </c>
      <c r="U94" s="185">
        <v>0</v>
      </c>
      <c r="W94" s="185">
        <v>0</v>
      </c>
      <c r="Y94" s="185" t="s">
        <v>1485</v>
      </c>
      <c r="Z94" s="185">
        <v>0</v>
      </c>
      <c r="AA94" s="185" t="s">
        <v>1486</v>
      </c>
    </row>
    <row r="95" spans="1:27" hidden="1" outlineLevel="3" x14ac:dyDescent="0.25">
      <c r="A95" s="185">
        <v>3000002089</v>
      </c>
      <c r="B95" s="185">
        <v>3</v>
      </c>
      <c r="C95" s="185">
        <v>1</v>
      </c>
      <c r="D95" s="185">
        <v>10</v>
      </c>
      <c r="E95" s="185">
        <v>0</v>
      </c>
      <c r="F95" s="185" t="s">
        <v>1488</v>
      </c>
      <c r="G95" s="185">
        <v>10000</v>
      </c>
      <c r="H95" s="186">
        <v>20244.740000000002</v>
      </c>
      <c r="I95" s="185">
        <v>11119</v>
      </c>
      <c r="J95" s="185">
        <v>0</v>
      </c>
      <c r="K95" s="185">
        <v>6</v>
      </c>
      <c r="L95" s="185" t="s">
        <v>1483</v>
      </c>
      <c r="M95" s="185" t="s">
        <v>16</v>
      </c>
      <c r="N95" s="185" t="s">
        <v>1484</v>
      </c>
      <c r="O95" s="185">
        <v>0</v>
      </c>
      <c r="P95" s="185">
        <v>4.9999900000000002E-3</v>
      </c>
      <c r="Q95" s="185">
        <v>0</v>
      </c>
      <c r="S95" s="185">
        <v>0</v>
      </c>
      <c r="T95" s="185">
        <v>0</v>
      </c>
      <c r="U95" s="185">
        <v>0</v>
      </c>
      <c r="W95" s="185">
        <v>0</v>
      </c>
      <c r="Y95" s="185" t="s">
        <v>1485</v>
      </c>
      <c r="Z95" s="185">
        <v>0</v>
      </c>
      <c r="AA95" s="185" t="s">
        <v>1486</v>
      </c>
    </row>
    <row r="96" spans="1:27" hidden="1" outlineLevel="3" x14ac:dyDescent="0.25">
      <c r="A96" s="185">
        <v>3000001390</v>
      </c>
      <c r="B96" s="185">
        <v>5</v>
      </c>
      <c r="C96" s="185">
        <v>1</v>
      </c>
      <c r="D96" s="185">
        <v>10</v>
      </c>
      <c r="E96" s="185">
        <v>0</v>
      </c>
      <c r="F96" s="185" t="s">
        <v>1487</v>
      </c>
      <c r="G96" s="185">
        <v>20000</v>
      </c>
      <c r="H96" s="186">
        <v>20349.63</v>
      </c>
      <c r="I96" s="185">
        <v>120119</v>
      </c>
      <c r="J96" s="185">
        <v>0</v>
      </c>
      <c r="K96" s="185">
        <v>36</v>
      </c>
      <c r="L96" s="185" t="s">
        <v>1483</v>
      </c>
      <c r="M96" s="185" t="s">
        <v>16</v>
      </c>
      <c r="N96" s="185" t="s">
        <v>1484</v>
      </c>
      <c r="O96" s="185">
        <v>0</v>
      </c>
      <c r="P96" s="185">
        <v>9.9489999999999995E-3</v>
      </c>
      <c r="Q96" s="185">
        <v>0</v>
      </c>
      <c r="S96" s="185">
        <v>0</v>
      </c>
      <c r="T96" s="185">
        <v>0</v>
      </c>
      <c r="U96" s="185">
        <v>0</v>
      </c>
      <c r="W96" s="185">
        <v>0</v>
      </c>
      <c r="Y96" s="185" t="s">
        <v>1485</v>
      </c>
      <c r="Z96" s="185">
        <v>0</v>
      </c>
      <c r="AA96" s="185" t="s">
        <v>1486</v>
      </c>
    </row>
    <row r="97" spans="1:27" hidden="1" outlineLevel="3" x14ac:dyDescent="0.25">
      <c r="A97" s="185">
        <v>3000002215</v>
      </c>
      <c r="B97" s="185">
        <v>5</v>
      </c>
      <c r="C97" s="185">
        <v>1</v>
      </c>
      <c r="D97" s="185">
        <v>10</v>
      </c>
      <c r="E97" s="185">
        <v>0</v>
      </c>
      <c r="F97" s="185" t="s">
        <v>1487</v>
      </c>
      <c r="G97" s="185">
        <v>20000</v>
      </c>
      <c r="H97" s="186">
        <v>20350.34</v>
      </c>
      <c r="I97" s="185">
        <v>112118</v>
      </c>
      <c r="J97" s="185">
        <v>0</v>
      </c>
      <c r="K97" s="185">
        <v>24</v>
      </c>
      <c r="L97" s="185" t="s">
        <v>1483</v>
      </c>
      <c r="M97" s="185" t="s">
        <v>16</v>
      </c>
      <c r="N97" s="185" t="s">
        <v>1484</v>
      </c>
      <c r="O97" s="185">
        <v>0</v>
      </c>
      <c r="P97" s="185">
        <v>9.9469999999999992E-3</v>
      </c>
      <c r="Q97" s="185">
        <v>0</v>
      </c>
      <c r="S97" s="185">
        <v>0</v>
      </c>
      <c r="T97" s="185">
        <v>0</v>
      </c>
      <c r="U97" s="185">
        <v>0</v>
      </c>
      <c r="W97" s="185">
        <v>0</v>
      </c>
      <c r="Y97" s="185" t="s">
        <v>1485</v>
      </c>
      <c r="Z97" s="185">
        <v>0</v>
      </c>
      <c r="AA97" s="185" t="s">
        <v>1486</v>
      </c>
    </row>
    <row r="98" spans="1:27" hidden="1" outlineLevel="3" x14ac:dyDescent="0.25">
      <c r="A98" s="185">
        <v>3000002168</v>
      </c>
      <c r="B98" s="185">
        <v>5</v>
      </c>
      <c r="C98" s="185">
        <v>1</v>
      </c>
      <c r="D98" s="185">
        <v>10</v>
      </c>
      <c r="E98" s="185">
        <v>0</v>
      </c>
      <c r="F98" s="185" t="s">
        <v>1487</v>
      </c>
      <c r="G98" s="185">
        <v>20000</v>
      </c>
      <c r="H98" s="186">
        <v>20654.740000000002</v>
      </c>
      <c r="I98" s="185">
        <v>61220</v>
      </c>
      <c r="J98" s="185">
        <v>0</v>
      </c>
      <c r="K98" s="185">
        <v>24</v>
      </c>
      <c r="L98" s="185" t="s">
        <v>1483</v>
      </c>
      <c r="M98" s="185" t="s">
        <v>16</v>
      </c>
      <c r="N98" s="185" t="s">
        <v>1484</v>
      </c>
      <c r="O98" s="185">
        <v>0</v>
      </c>
      <c r="P98" s="185">
        <v>9.9469999999999992E-3</v>
      </c>
      <c r="Q98" s="185">
        <v>0</v>
      </c>
      <c r="S98" s="185">
        <v>0</v>
      </c>
      <c r="T98" s="185">
        <v>0</v>
      </c>
      <c r="U98" s="185">
        <v>0</v>
      </c>
      <c r="W98" s="185">
        <v>0</v>
      </c>
      <c r="Y98" s="185" t="s">
        <v>1485</v>
      </c>
      <c r="Z98" s="185">
        <v>0</v>
      </c>
      <c r="AA98" s="185" t="s">
        <v>1486</v>
      </c>
    </row>
    <row r="99" spans="1:27" hidden="1" outlineLevel="3" x14ac:dyDescent="0.25">
      <c r="A99" s="185">
        <v>3000002092</v>
      </c>
      <c r="B99" s="185">
        <v>5</v>
      </c>
      <c r="C99" s="185">
        <v>1</v>
      </c>
      <c r="D99" s="185">
        <v>10</v>
      </c>
      <c r="E99" s="185">
        <v>0</v>
      </c>
      <c r="F99" s="185" t="s">
        <v>1487</v>
      </c>
      <c r="G99" s="185">
        <v>20000</v>
      </c>
      <c r="H99" s="186">
        <v>21017.69</v>
      </c>
      <c r="I99" s="185">
        <v>12719</v>
      </c>
      <c r="J99" s="185">
        <v>0</v>
      </c>
      <c r="K99" s="185">
        <v>24</v>
      </c>
      <c r="L99" s="185" t="s">
        <v>1483</v>
      </c>
      <c r="M99" s="185" t="s">
        <v>16</v>
      </c>
      <c r="N99" s="185" t="s">
        <v>1484</v>
      </c>
      <c r="O99" s="185">
        <v>0</v>
      </c>
      <c r="P99" s="185">
        <v>9.9469999999999992E-3</v>
      </c>
      <c r="Q99" s="185">
        <v>0</v>
      </c>
      <c r="S99" s="185">
        <v>0</v>
      </c>
      <c r="T99" s="185">
        <v>0</v>
      </c>
      <c r="U99" s="185">
        <v>0</v>
      </c>
      <c r="W99" s="185">
        <v>0</v>
      </c>
      <c r="Y99" s="185" t="s">
        <v>1485</v>
      </c>
      <c r="Z99" s="185">
        <v>0</v>
      </c>
      <c r="AA99" s="185" t="s">
        <v>1486</v>
      </c>
    </row>
    <row r="100" spans="1:27" hidden="1" outlineLevel="3" x14ac:dyDescent="0.25">
      <c r="A100" s="185">
        <v>3000002086</v>
      </c>
      <c r="B100" s="185">
        <v>5</v>
      </c>
      <c r="C100" s="185">
        <v>1</v>
      </c>
      <c r="D100" s="185">
        <v>10</v>
      </c>
      <c r="E100" s="185">
        <v>0</v>
      </c>
      <c r="F100" s="185" t="s">
        <v>1494</v>
      </c>
      <c r="G100" s="185">
        <v>22000</v>
      </c>
      <c r="H100" s="186">
        <v>22426.41</v>
      </c>
      <c r="I100" s="185">
        <v>101118</v>
      </c>
      <c r="J100" s="185">
        <v>0</v>
      </c>
      <c r="K100" s="185">
        <v>12</v>
      </c>
      <c r="L100" s="185" t="s">
        <v>1483</v>
      </c>
      <c r="M100" s="185" t="s">
        <v>16</v>
      </c>
      <c r="N100" s="185" t="s">
        <v>1484</v>
      </c>
      <c r="O100" s="185">
        <v>0</v>
      </c>
      <c r="P100" s="185">
        <v>4.9899999999999996E-3</v>
      </c>
      <c r="Q100" s="185">
        <v>0</v>
      </c>
      <c r="S100" s="185">
        <v>0</v>
      </c>
      <c r="T100" s="185">
        <v>0</v>
      </c>
      <c r="U100" s="185">
        <v>0</v>
      </c>
      <c r="W100" s="185">
        <v>0</v>
      </c>
      <c r="Y100" s="185" t="s">
        <v>1485</v>
      </c>
      <c r="Z100" s="185">
        <v>0</v>
      </c>
      <c r="AA100" s="185" t="s">
        <v>1486</v>
      </c>
    </row>
    <row r="101" spans="1:27" hidden="1" outlineLevel="3" x14ac:dyDescent="0.25">
      <c r="A101" s="185">
        <v>3000002087</v>
      </c>
      <c r="B101" s="185">
        <v>5</v>
      </c>
      <c r="C101" s="185">
        <v>1</v>
      </c>
      <c r="D101" s="185">
        <v>10</v>
      </c>
      <c r="E101" s="185">
        <v>0</v>
      </c>
      <c r="F101" s="185" t="s">
        <v>1494</v>
      </c>
      <c r="G101" s="185">
        <v>22000</v>
      </c>
      <c r="H101" s="186">
        <v>22443.59</v>
      </c>
      <c r="I101" s="185">
        <v>11119</v>
      </c>
      <c r="J101" s="185">
        <v>0</v>
      </c>
      <c r="K101" s="185">
        <v>6</v>
      </c>
      <c r="L101" s="185" t="s">
        <v>1483</v>
      </c>
      <c r="M101" s="185" t="s">
        <v>16</v>
      </c>
      <c r="N101" s="185" t="s">
        <v>1484</v>
      </c>
      <c r="O101" s="185">
        <v>0</v>
      </c>
      <c r="P101" s="185">
        <v>7.4999899999999998E-3</v>
      </c>
      <c r="Q101" s="185">
        <v>0</v>
      </c>
      <c r="S101" s="185">
        <v>0</v>
      </c>
      <c r="T101" s="185">
        <v>0</v>
      </c>
      <c r="U101" s="185">
        <v>0</v>
      </c>
      <c r="W101" s="185">
        <v>0</v>
      </c>
      <c r="Y101" s="185" t="s">
        <v>1485</v>
      </c>
      <c r="Z101" s="185">
        <v>0</v>
      </c>
      <c r="AA101" s="185" t="s">
        <v>1486</v>
      </c>
    </row>
    <row r="102" spans="1:27" hidden="1" outlineLevel="3" x14ac:dyDescent="0.25">
      <c r="A102" s="185">
        <v>3000002088</v>
      </c>
      <c r="B102" s="185">
        <v>5</v>
      </c>
      <c r="C102" s="185">
        <v>1</v>
      </c>
      <c r="D102" s="185">
        <v>10</v>
      </c>
      <c r="E102" s="185">
        <v>0</v>
      </c>
      <c r="F102" s="185" t="s">
        <v>1494</v>
      </c>
      <c r="G102" s="185">
        <v>22000</v>
      </c>
      <c r="H102" s="186">
        <v>22589.4</v>
      </c>
      <c r="I102" s="185">
        <v>71119</v>
      </c>
      <c r="J102" s="185">
        <v>0</v>
      </c>
      <c r="K102" s="185">
        <v>12</v>
      </c>
      <c r="L102" s="185" t="s">
        <v>1483</v>
      </c>
      <c r="M102" s="185" t="s">
        <v>16</v>
      </c>
      <c r="N102" s="185" t="s">
        <v>1484</v>
      </c>
      <c r="O102" s="185">
        <v>0</v>
      </c>
      <c r="P102" s="185">
        <v>7.4999899999999998E-3</v>
      </c>
      <c r="Q102" s="185">
        <v>0</v>
      </c>
      <c r="S102" s="185">
        <v>0</v>
      </c>
      <c r="T102" s="185">
        <v>0</v>
      </c>
      <c r="U102" s="185">
        <v>0</v>
      </c>
      <c r="W102" s="185">
        <v>0</v>
      </c>
      <c r="Y102" s="185" t="s">
        <v>1485</v>
      </c>
      <c r="Z102" s="185">
        <v>0</v>
      </c>
      <c r="AA102" s="185" t="s">
        <v>1486</v>
      </c>
    </row>
    <row r="103" spans="1:27" hidden="1" outlineLevel="3" x14ac:dyDescent="0.25">
      <c r="A103" s="185">
        <v>3000000614</v>
      </c>
      <c r="B103" s="185">
        <v>5</v>
      </c>
      <c r="C103" s="185">
        <v>1</v>
      </c>
      <c r="D103" s="185">
        <v>10</v>
      </c>
      <c r="E103" s="185">
        <v>0</v>
      </c>
      <c r="F103" s="185" t="s">
        <v>1487</v>
      </c>
      <c r="G103" s="185">
        <v>19533.650000000001</v>
      </c>
      <c r="H103" s="186">
        <v>22705.040000000001</v>
      </c>
      <c r="I103" s="185">
        <v>92719</v>
      </c>
      <c r="J103" s="185">
        <v>0</v>
      </c>
      <c r="K103" s="185">
        <v>24</v>
      </c>
      <c r="L103" s="185" t="s">
        <v>1483</v>
      </c>
      <c r="M103" s="185" t="s">
        <v>16</v>
      </c>
      <c r="N103" s="185" t="s">
        <v>1484</v>
      </c>
      <c r="O103" s="185">
        <v>0</v>
      </c>
      <c r="P103" s="185">
        <v>4.9899999999999996E-3</v>
      </c>
      <c r="Q103" s="185">
        <v>0</v>
      </c>
      <c r="S103" s="185">
        <v>0</v>
      </c>
      <c r="T103" s="185">
        <v>0</v>
      </c>
      <c r="U103" s="185">
        <v>0</v>
      </c>
      <c r="W103" s="185">
        <v>0</v>
      </c>
      <c r="Y103" s="185" t="s">
        <v>1485</v>
      </c>
      <c r="Z103" s="185">
        <v>0</v>
      </c>
      <c r="AA103" s="185" t="s">
        <v>1486</v>
      </c>
    </row>
    <row r="104" spans="1:27" hidden="1" outlineLevel="3" x14ac:dyDescent="0.25">
      <c r="A104" s="185">
        <v>3000000569</v>
      </c>
      <c r="B104" s="185">
        <v>5</v>
      </c>
      <c r="C104" s="185">
        <v>1</v>
      </c>
      <c r="D104" s="185">
        <v>10</v>
      </c>
      <c r="E104" s="185">
        <v>0</v>
      </c>
      <c r="F104" s="185" t="s">
        <v>1482</v>
      </c>
      <c r="G104" s="185">
        <v>13132.35</v>
      </c>
      <c r="H104" s="186">
        <v>22797.15</v>
      </c>
      <c r="I104" s="185">
        <v>52419</v>
      </c>
      <c r="J104" s="185">
        <v>0</v>
      </c>
      <c r="K104" s="185">
        <v>24</v>
      </c>
      <c r="L104" s="185" t="s">
        <v>1483</v>
      </c>
      <c r="M104" s="185" t="s">
        <v>16</v>
      </c>
      <c r="N104" s="185" t="s">
        <v>1484</v>
      </c>
      <c r="O104" s="185">
        <v>0</v>
      </c>
      <c r="P104" s="185">
        <v>9.9469999999999992E-3</v>
      </c>
      <c r="Q104" s="185">
        <v>0</v>
      </c>
      <c r="S104" s="185">
        <v>0</v>
      </c>
      <c r="T104" s="185">
        <v>0</v>
      </c>
      <c r="U104" s="185">
        <v>0</v>
      </c>
      <c r="W104" s="185">
        <v>0</v>
      </c>
      <c r="Y104" s="185" t="s">
        <v>1485</v>
      </c>
      <c r="Z104" s="185">
        <v>0</v>
      </c>
      <c r="AA104" s="185" t="s">
        <v>1486</v>
      </c>
    </row>
    <row r="105" spans="1:27" hidden="1" outlineLevel="3" x14ac:dyDescent="0.25">
      <c r="A105" s="185">
        <v>3000001510</v>
      </c>
      <c r="B105" s="185">
        <v>5</v>
      </c>
      <c r="C105" s="185">
        <v>1</v>
      </c>
      <c r="D105" s="185">
        <v>10</v>
      </c>
      <c r="E105" s="185">
        <v>0</v>
      </c>
      <c r="F105" s="185" t="s">
        <v>1490</v>
      </c>
      <c r="G105" s="185">
        <v>21590.67</v>
      </c>
      <c r="H105" s="186">
        <v>23025.46</v>
      </c>
      <c r="I105" s="185">
        <v>61519</v>
      </c>
      <c r="J105" s="185">
        <v>0</v>
      </c>
      <c r="K105" s="185">
        <v>12</v>
      </c>
      <c r="L105" s="185" t="s">
        <v>1483</v>
      </c>
      <c r="M105" s="185" t="s">
        <v>16</v>
      </c>
      <c r="N105" s="185" t="s">
        <v>1484</v>
      </c>
      <c r="O105" s="185">
        <v>0</v>
      </c>
      <c r="P105" s="185">
        <v>4.9899999999999996E-3</v>
      </c>
      <c r="Q105" s="185">
        <v>0</v>
      </c>
      <c r="S105" s="185">
        <v>0</v>
      </c>
      <c r="T105" s="185">
        <v>0</v>
      </c>
      <c r="U105" s="185">
        <v>0</v>
      </c>
      <c r="W105" s="185">
        <v>0</v>
      </c>
      <c r="Y105" s="185" t="s">
        <v>1485</v>
      </c>
      <c r="Z105" s="185">
        <v>0</v>
      </c>
      <c r="AA105" s="185" t="s">
        <v>1486</v>
      </c>
    </row>
    <row r="106" spans="1:27" hidden="1" outlineLevel="3" x14ac:dyDescent="0.25">
      <c r="A106" s="185">
        <v>3000000563</v>
      </c>
      <c r="B106" s="185">
        <v>3</v>
      </c>
      <c r="C106" s="185">
        <v>1</v>
      </c>
      <c r="D106" s="185">
        <v>10</v>
      </c>
      <c r="E106" s="185">
        <v>0</v>
      </c>
      <c r="F106" s="185" t="s">
        <v>1489</v>
      </c>
      <c r="G106" s="185">
        <v>20383.23</v>
      </c>
      <c r="H106" s="186">
        <v>23056.61</v>
      </c>
      <c r="I106" s="185">
        <v>32319</v>
      </c>
      <c r="J106" s="185">
        <v>0</v>
      </c>
      <c r="K106" s="185">
        <v>6</v>
      </c>
      <c r="L106" s="185" t="s">
        <v>1483</v>
      </c>
      <c r="M106" s="185" t="s">
        <v>16</v>
      </c>
      <c r="N106" s="185" t="s">
        <v>1484</v>
      </c>
      <c r="O106" s="185">
        <v>0</v>
      </c>
      <c r="P106" s="185">
        <v>4.9999900000000002E-3</v>
      </c>
      <c r="Q106" s="185">
        <v>0</v>
      </c>
      <c r="S106" s="185">
        <v>0</v>
      </c>
      <c r="T106" s="185">
        <v>0</v>
      </c>
      <c r="U106" s="185">
        <v>0</v>
      </c>
      <c r="W106" s="185">
        <v>0</v>
      </c>
      <c r="Y106" s="185" t="s">
        <v>1485</v>
      </c>
      <c r="Z106" s="185">
        <v>0</v>
      </c>
      <c r="AA106" s="185" t="s">
        <v>1486</v>
      </c>
    </row>
    <row r="107" spans="1:27" hidden="1" outlineLevel="3" x14ac:dyDescent="0.25">
      <c r="A107" s="185">
        <v>3000001962</v>
      </c>
      <c r="B107" s="185">
        <v>5</v>
      </c>
      <c r="C107" s="185">
        <v>1</v>
      </c>
      <c r="D107" s="185">
        <v>10</v>
      </c>
      <c r="E107" s="185">
        <v>0</v>
      </c>
      <c r="F107" s="185" t="s">
        <v>1487</v>
      </c>
      <c r="G107" s="185">
        <v>20000</v>
      </c>
      <c r="H107" s="186">
        <v>23999.32</v>
      </c>
      <c r="I107" s="185">
        <v>41620</v>
      </c>
      <c r="J107" s="185">
        <v>0</v>
      </c>
      <c r="K107" s="185">
        <v>24</v>
      </c>
      <c r="L107" s="185" t="s">
        <v>1483</v>
      </c>
      <c r="M107" s="185" t="s">
        <v>16</v>
      </c>
      <c r="N107" s="185" t="s">
        <v>1484</v>
      </c>
      <c r="O107" s="185">
        <v>0</v>
      </c>
      <c r="P107" s="185">
        <v>4.9899999999999996E-3</v>
      </c>
      <c r="Q107" s="185">
        <v>0</v>
      </c>
      <c r="S107" s="185">
        <v>0</v>
      </c>
      <c r="T107" s="185">
        <v>0</v>
      </c>
      <c r="U107" s="185">
        <v>0</v>
      </c>
      <c r="W107" s="185">
        <v>0</v>
      </c>
      <c r="Y107" s="185" t="s">
        <v>1485</v>
      </c>
      <c r="Z107" s="185">
        <v>0</v>
      </c>
      <c r="AA107" s="185" t="s">
        <v>1486</v>
      </c>
    </row>
    <row r="108" spans="1:27" hidden="1" outlineLevel="3" x14ac:dyDescent="0.25">
      <c r="A108" s="185">
        <v>3000002165</v>
      </c>
      <c r="B108" s="185">
        <v>5</v>
      </c>
      <c r="C108" s="185">
        <v>1</v>
      </c>
      <c r="D108" s="185">
        <v>10</v>
      </c>
      <c r="E108" s="185">
        <v>0</v>
      </c>
      <c r="F108" s="185" t="s">
        <v>1488</v>
      </c>
      <c r="G108" s="185">
        <v>18016.099999999999</v>
      </c>
      <c r="H108" s="186">
        <v>24647.54</v>
      </c>
      <c r="I108" s="185">
        <v>50219</v>
      </c>
      <c r="J108" s="185">
        <v>0</v>
      </c>
      <c r="K108" s="185">
        <v>24</v>
      </c>
      <c r="L108" s="185" t="s">
        <v>1483</v>
      </c>
      <c r="M108" s="185" t="s">
        <v>16</v>
      </c>
      <c r="N108" s="185" t="s">
        <v>1484</v>
      </c>
      <c r="O108" s="185">
        <v>0</v>
      </c>
      <c r="P108" s="185">
        <v>4.9899999999999996E-3</v>
      </c>
      <c r="Q108" s="185">
        <v>0</v>
      </c>
      <c r="S108" s="185">
        <v>0</v>
      </c>
      <c r="T108" s="185">
        <v>0</v>
      </c>
      <c r="U108" s="185">
        <v>0</v>
      </c>
      <c r="W108" s="185">
        <v>0</v>
      </c>
      <c r="Y108" s="185" t="s">
        <v>1485</v>
      </c>
      <c r="Z108" s="185">
        <v>0</v>
      </c>
      <c r="AA108" s="185" t="s">
        <v>1486</v>
      </c>
    </row>
    <row r="109" spans="1:27" hidden="1" outlineLevel="3" x14ac:dyDescent="0.25">
      <c r="A109" s="185">
        <v>3000001639</v>
      </c>
      <c r="B109" s="185">
        <v>5</v>
      </c>
      <c r="C109" s="185">
        <v>1</v>
      </c>
      <c r="D109" s="185">
        <v>10</v>
      </c>
      <c r="E109" s="185">
        <v>0</v>
      </c>
      <c r="F109" s="185" t="s">
        <v>1487</v>
      </c>
      <c r="G109" s="185">
        <v>23412.84</v>
      </c>
      <c r="H109" s="186">
        <v>24766.06</v>
      </c>
      <c r="I109" s="185">
        <v>101518</v>
      </c>
      <c r="J109" s="185">
        <v>0</v>
      </c>
      <c r="K109" s="185">
        <v>12</v>
      </c>
      <c r="L109" s="185" t="s">
        <v>1483</v>
      </c>
      <c r="M109" s="185" t="s">
        <v>16</v>
      </c>
      <c r="N109" s="185" t="s">
        <v>1484</v>
      </c>
      <c r="O109" s="185">
        <v>0</v>
      </c>
      <c r="P109" s="185">
        <v>4.9899999999999996E-3</v>
      </c>
      <c r="Q109" s="185">
        <v>0</v>
      </c>
      <c r="S109" s="185">
        <v>0</v>
      </c>
      <c r="T109" s="185">
        <v>0</v>
      </c>
      <c r="U109" s="185">
        <v>0</v>
      </c>
      <c r="W109" s="185">
        <v>0</v>
      </c>
      <c r="Y109" s="185" t="s">
        <v>1485</v>
      </c>
      <c r="Z109" s="185">
        <v>0</v>
      </c>
      <c r="AA109" s="185" t="s">
        <v>1486</v>
      </c>
    </row>
    <row r="110" spans="1:27" hidden="1" outlineLevel="3" x14ac:dyDescent="0.25">
      <c r="A110" s="185">
        <v>3000001640</v>
      </c>
      <c r="B110" s="185">
        <v>5</v>
      </c>
      <c r="C110" s="185">
        <v>1</v>
      </c>
      <c r="D110" s="185">
        <v>10</v>
      </c>
      <c r="E110" s="185">
        <v>0</v>
      </c>
      <c r="F110" s="185" t="s">
        <v>1487</v>
      </c>
      <c r="G110" s="185">
        <v>11558.9</v>
      </c>
      <c r="H110" s="186">
        <v>25010.25</v>
      </c>
      <c r="I110" s="185">
        <v>101518</v>
      </c>
      <c r="J110" s="185">
        <v>0</v>
      </c>
      <c r="K110" s="185">
        <v>12</v>
      </c>
      <c r="L110" s="185" t="s">
        <v>1483</v>
      </c>
      <c r="M110" s="185" t="s">
        <v>16</v>
      </c>
      <c r="N110" s="185" t="s">
        <v>1484</v>
      </c>
      <c r="O110" s="185">
        <v>0</v>
      </c>
      <c r="P110" s="185">
        <v>4.9899999999999996E-3</v>
      </c>
      <c r="Q110" s="185">
        <v>0</v>
      </c>
      <c r="S110" s="185">
        <v>0</v>
      </c>
      <c r="T110" s="185">
        <v>0</v>
      </c>
      <c r="U110" s="185">
        <v>0</v>
      </c>
      <c r="W110" s="185">
        <v>0</v>
      </c>
      <c r="Y110" s="185" t="s">
        <v>1485</v>
      </c>
      <c r="Z110" s="185">
        <v>0</v>
      </c>
      <c r="AA110" s="185" t="s">
        <v>1486</v>
      </c>
    </row>
    <row r="111" spans="1:27" hidden="1" outlineLevel="3" x14ac:dyDescent="0.25">
      <c r="A111" s="185">
        <v>3000002284</v>
      </c>
      <c r="B111" s="185">
        <v>5</v>
      </c>
      <c r="C111" s="185">
        <v>1</v>
      </c>
      <c r="D111" s="185">
        <v>10</v>
      </c>
      <c r="E111" s="185">
        <v>0</v>
      </c>
      <c r="F111" s="185" t="s">
        <v>1488</v>
      </c>
      <c r="G111" s="185">
        <v>25126.78</v>
      </c>
      <c r="H111" s="186">
        <v>25188.99</v>
      </c>
      <c r="I111" s="185">
        <v>20319</v>
      </c>
      <c r="J111" s="185">
        <v>0</v>
      </c>
      <c r="K111" s="185">
        <v>12</v>
      </c>
      <c r="L111" s="185" t="s">
        <v>1483</v>
      </c>
      <c r="M111" s="185" t="s">
        <v>16</v>
      </c>
      <c r="N111" s="185" t="s">
        <v>1484</v>
      </c>
      <c r="O111" s="185">
        <v>0</v>
      </c>
      <c r="P111" s="185">
        <v>4.9899999999999996E-3</v>
      </c>
      <c r="Q111" s="185">
        <v>0</v>
      </c>
      <c r="S111" s="185">
        <v>0</v>
      </c>
      <c r="T111" s="185">
        <v>0</v>
      </c>
      <c r="U111" s="185">
        <v>0</v>
      </c>
      <c r="W111" s="185">
        <v>0</v>
      </c>
      <c r="Y111" s="185" t="s">
        <v>1485</v>
      </c>
      <c r="Z111" s="185">
        <v>0</v>
      </c>
      <c r="AA111" s="185" t="s">
        <v>1486</v>
      </c>
    </row>
    <row r="112" spans="1:27" hidden="1" outlineLevel="3" x14ac:dyDescent="0.25">
      <c r="A112" s="185">
        <v>3000002119</v>
      </c>
      <c r="B112" s="185">
        <v>5</v>
      </c>
      <c r="C112" s="185">
        <v>1</v>
      </c>
      <c r="D112" s="185">
        <v>10</v>
      </c>
      <c r="E112" s="185">
        <v>0</v>
      </c>
      <c r="F112" s="185" t="s">
        <v>1495</v>
      </c>
      <c r="G112" s="185">
        <v>25000</v>
      </c>
      <c r="H112" s="186">
        <v>25535.33</v>
      </c>
      <c r="I112" s="185">
        <v>40819</v>
      </c>
      <c r="J112" s="185">
        <v>0</v>
      </c>
      <c r="K112" s="185">
        <v>12</v>
      </c>
      <c r="L112" s="185" t="s">
        <v>1483</v>
      </c>
      <c r="M112" s="185" t="s">
        <v>16</v>
      </c>
      <c r="N112" s="185" t="s">
        <v>1484</v>
      </c>
      <c r="O112" s="185">
        <v>0</v>
      </c>
      <c r="P112" s="185">
        <v>4.9899999999999996E-3</v>
      </c>
      <c r="Q112" s="185">
        <v>0</v>
      </c>
      <c r="S112" s="185">
        <v>0</v>
      </c>
      <c r="T112" s="185">
        <v>0</v>
      </c>
      <c r="U112" s="185">
        <v>0</v>
      </c>
      <c r="W112" s="185">
        <v>0</v>
      </c>
      <c r="Y112" s="185" t="s">
        <v>1485</v>
      </c>
      <c r="Z112" s="185">
        <v>0</v>
      </c>
      <c r="AA112" s="185" t="s">
        <v>1486</v>
      </c>
    </row>
    <row r="113" spans="1:27" hidden="1" outlineLevel="3" x14ac:dyDescent="0.25">
      <c r="A113" s="185">
        <v>3000002102</v>
      </c>
      <c r="B113" s="185">
        <v>5</v>
      </c>
      <c r="C113" s="185">
        <v>1</v>
      </c>
      <c r="D113" s="185">
        <v>10</v>
      </c>
      <c r="E113" s="185">
        <v>0</v>
      </c>
      <c r="F113" s="185" t="s">
        <v>1488</v>
      </c>
      <c r="G113" s="185">
        <v>25000</v>
      </c>
      <c r="H113" s="186">
        <v>25599.35</v>
      </c>
      <c r="I113" s="185">
        <v>122618</v>
      </c>
      <c r="J113" s="185">
        <v>0</v>
      </c>
      <c r="K113" s="185">
        <v>12</v>
      </c>
      <c r="L113" s="185" t="s">
        <v>1483</v>
      </c>
      <c r="M113" s="185" t="s">
        <v>16</v>
      </c>
      <c r="N113" s="185" t="s">
        <v>1484</v>
      </c>
      <c r="O113" s="185">
        <v>0</v>
      </c>
      <c r="P113" s="185">
        <v>4.9899999999999996E-3</v>
      </c>
      <c r="Q113" s="185">
        <v>0</v>
      </c>
      <c r="S113" s="185">
        <v>0</v>
      </c>
      <c r="T113" s="185">
        <v>0</v>
      </c>
      <c r="U113" s="185">
        <v>0</v>
      </c>
      <c r="W113" s="185">
        <v>0</v>
      </c>
      <c r="Y113" s="185" t="s">
        <v>1485</v>
      </c>
      <c r="Z113" s="185">
        <v>0</v>
      </c>
      <c r="AA113" s="185" t="s">
        <v>1486</v>
      </c>
    </row>
    <row r="114" spans="1:27" hidden="1" outlineLevel="3" x14ac:dyDescent="0.25">
      <c r="A114" s="185">
        <v>3000002262</v>
      </c>
      <c r="B114" s="185">
        <v>5</v>
      </c>
      <c r="C114" s="185">
        <v>1</v>
      </c>
      <c r="D114" s="185">
        <v>10</v>
      </c>
      <c r="E114" s="185">
        <v>0</v>
      </c>
      <c r="F114" s="185" t="s">
        <v>1488</v>
      </c>
      <c r="G114" s="185">
        <v>57792.21</v>
      </c>
      <c r="H114" s="186">
        <v>25779.34</v>
      </c>
      <c r="I114" s="185">
        <v>102418</v>
      </c>
      <c r="J114" s="185">
        <v>0</v>
      </c>
      <c r="K114" s="185">
        <v>12</v>
      </c>
      <c r="L114" s="185" t="s">
        <v>1483</v>
      </c>
      <c r="M114" s="185" t="s">
        <v>16</v>
      </c>
      <c r="N114" s="185" t="s">
        <v>1484</v>
      </c>
      <c r="O114" s="185">
        <v>0</v>
      </c>
      <c r="P114" s="185">
        <v>4.9899999999999996E-3</v>
      </c>
      <c r="Q114" s="185">
        <v>0</v>
      </c>
      <c r="S114" s="185">
        <v>0</v>
      </c>
      <c r="T114" s="185">
        <v>0</v>
      </c>
      <c r="U114" s="185">
        <v>0</v>
      </c>
      <c r="W114" s="185">
        <v>0</v>
      </c>
      <c r="Y114" s="185" t="s">
        <v>1485</v>
      </c>
      <c r="Z114" s="185">
        <v>0</v>
      </c>
      <c r="AA114" s="185" t="s">
        <v>1486</v>
      </c>
    </row>
    <row r="115" spans="1:27" hidden="1" outlineLevel="3" x14ac:dyDescent="0.25">
      <c r="A115" s="185">
        <v>3000002090</v>
      </c>
      <c r="B115" s="185">
        <v>5</v>
      </c>
      <c r="C115" s="185">
        <v>1</v>
      </c>
      <c r="D115" s="185">
        <v>10</v>
      </c>
      <c r="E115" s="185">
        <v>0</v>
      </c>
      <c r="F115" s="185" t="s">
        <v>1489</v>
      </c>
      <c r="G115" s="185">
        <v>25000</v>
      </c>
      <c r="H115" s="186">
        <v>25808.7</v>
      </c>
      <c r="I115" s="185">
        <v>72219</v>
      </c>
      <c r="J115" s="185">
        <v>0</v>
      </c>
      <c r="K115" s="185">
        <v>12</v>
      </c>
      <c r="L115" s="185" t="s">
        <v>1483</v>
      </c>
      <c r="M115" s="185" t="s">
        <v>16</v>
      </c>
      <c r="N115" s="185" t="s">
        <v>1484</v>
      </c>
      <c r="O115" s="185">
        <v>0</v>
      </c>
      <c r="P115" s="185">
        <v>7.4999899999999998E-3</v>
      </c>
      <c r="Q115" s="185">
        <v>0</v>
      </c>
      <c r="S115" s="185">
        <v>0</v>
      </c>
      <c r="T115" s="185">
        <v>0</v>
      </c>
      <c r="U115" s="185">
        <v>0</v>
      </c>
      <c r="W115" s="185">
        <v>0</v>
      </c>
      <c r="Y115" s="185" t="s">
        <v>1485</v>
      </c>
      <c r="Z115" s="185">
        <v>0</v>
      </c>
      <c r="AA115" s="185" t="s">
        <v>1486</v>
      </c>
    </row>
    <row r="116" spans="1:27" hidden="1" outlineLevel="3" x14ac:dyDescent="0.25">
      <c r="A116" s="185">
        <v>3000002160</v>
      </c>
      <c r="B116" s="185">
        <v>5</v>
      </c>
      <c r="C116" s="185">
        <v>1</v>
      </c>
      <c r="D116" s="185">
        <v>10</v>
      </c>
      <c r="E116" s="185">
        <v>0</v>
      </c>
      <c r="F116" s="185" t="s">
        <v>1487</v>
      </c>
      <c r="G116" s="185">
        <v>25000</v>
      </c>
      <c r="H116" s="186">
        <v>25821.7</v>
      </c>
      <c r="I116" s="185">
        <v>42219</v>
      </c>
      <c r="J116" s="185">
        <v>0</v>
      </c>
      <c r="K116" s="185">
        <v>24</v>
      </c>
      <c r="L116" s="185" t="s">
        <v>1483</v>
      </c>
      <c r="M116" s="185" t="s">
        <v>16</v>
      </c>
      <c r="N116" s="185" t="s">
        <v>1484</v>
      </c>
      <c r="O116" s="185">
        <v>0</v>
      </c>
      <c r="P116" s="185">
        <v>9.9469999999999992E-3</v>
      </c>
      <c r="Q116" s="185">
        <v>0</v>
      </c>
      <c r="S116" s="185">
        <v>0</v>
      </c>
      <c r="T116" s="185">
        <v>0</v>
      </c>
      <c r="U116" s="185">
        <v>0</v>
      </c>
      <c r="W116" s="185">
        <v>0</v>
      </c>
      <c r="Y116" s="185" t="s">
        <v>1485</v>
      </c>
      <c r="Z116" s="185">
        <v>0</v>
      </c>
      <c r="AA116" s="185" t="s">
        <v>1486</v>
      </c>
    </row>
    <row r="117" spans="1:27" hidden="1" outlineLevel="3" x14ac:dyDescent="0.25">
      <c r="A117" s="185">
        <v>3000001659</v>
      </c>
      <c r="B117" s="185">
        <v>5</v>
      </c>
      <c r="C117" s="185">
        <v>1</v>
      </c>
      <c r="D117" s="185">
        <v>10</v>
      </c>
      <c r="E117" s="185">
        <v>0</v>
      </c>
      <c r="F117" s="185" t="s">
        <v>1487</v>
      </c>
      <c r="G117" s="185">
        <v>12500</v>
      </c>
      <c r="H117" s="186">
        <v>26030.67</v>
      </c>
      <c r="I117" s="185">
        <v>121018</v>
      </c>
      <c r="J117" s="185">
        <v>0</v>
      </c>
      <c r="K117" s="185">
        <v>12</v>
      </c>
      <c r="L117" s="185" t="s">
        <v>1483</v>
      </c>
      <c r="M117" s="185" t="s">
        <v>16</v>
      </c>
      <c r="N117" s="185" t="s">
        <v>1484</v>
      </c>
      <c r="O117" s="185">
        <v>0</v>
      </c>
      <c r="P117" s="185">
        <v>4.9899999999999996E-3</v>
      </c>
      <c r="Q117" s="185">
        <v>0</v>
      </c>
      <c r="S117" s="185">
        <v>0</v>
      </c>
      <c r="T117" s="185">
        <v>0</v>
      </c>
      <c r="U117" s="185">
        <v>0</v>
      </c>
      <c r="W117" s="185">
        <v>0</v>
      </c>
      <c r="Y117" s="185" t="s">
        <v>1485</v>
      </c>
      <c r="Z117" s="185">
        <v>0</v>
      </c>
      <c r="AA117" s="185" t="s">
        <v>1486</v>
      </c>
    </row>
    <row r="118" spans="1:27" hidden="1" outlineLevel="3" x14ac:dyDescent="0.25">
      <c r="A118" s="185">
        <v>3000001604</v>
      </c>
      <c r="B118" s="185">
        <v>5</v>
      </c>
      <c r="C118" s="185">
        <v>1</v>
      </c>
      <c r="D118" s="185">
        <v>10</v>
      </c>
      <c r="E118" s="185">
        <v>0</v>
      </c>
      <c r="F118" s="185" t="s">
        <v>1487</v>
      </c>
      <c r="G118" s="185">
        <v>12500</v>
      </c>
      <c r="H118" s="186">
        <v>26406.959999999999</v>
      </c>
      <c r="I118" s="185">
        <v>90519</v>
      </c>
      <c r="J118" s="185">
        <v>0</v>
      </c>
      <c r="K118" s="185">
        <v>12</v>
      </c>
      <c r="L118" s="185" t="s">
        <v>1483</v>
      </c>
      <c r="M118" s="185" t="s">
        <v>16</v>
      </c>
      <c r="N118" s="185" t="s">
        <v>1484</v>
      </c>
      <c r="O118" s="185">
        <v>0</v>
      </c>
      <c r="P118" s="185">
        <v>7.4999899999999998E-3</v>
      </c>
      <c r="Q118" s="185">
        <v>0</v>
      </c>
      <c r="S118" s="185">
        <v>0</v>
      </c>
      <c r="T118" s="185">
        <v>0</v>
      </c>
      <c r="U118" s="185">
        <v>0</v>
      </c>
      <c r="W118" s="185">
        <v>0</v>
      </c>
      <c r="Y118" s="185" t="s">
        <v>1485</v>
      </c>
      <c r="Z118" s="185">
        <v>0</v>
      </c>
      <c r="AA118" s="185" t="s">
        <v>1486</v>
      </c>
    </row>
    <row r="119" spans="1:27" hidden="1" outlineLevel="3" x14ac:dyDescent="0.25">
      <c r="A119" s="185">
        <v>3000002123</v>
      </c>
      <c r="B119" s="185">
        <v>5</v>
      </c>
      <c r="C119" s="185">
        <v>1</v>
      </c>
      <c r="D119" s="185">
        <v>10</v>
      </c>
      <c r="E119" s="185">
        <v>0</v>
      </c>
      <c r="F119" s="185" t="s">
        <v>1487</v>
      </c>
      <c r="G119" s="185">
        <v>25388.91</v>
      </c>
      <c r="H119" s="186">
        <v>26479.46</v>
      </c>
      <c r="I119" s="185">
        <v>121818</v>
      </c>
      <c r="J119" s="185">
        <v>0</v>
      </c>
      <c r="K119" s="185">
        <v>24</v>
      </c>
      <c r="L119" s="185" t="s">
        <v>1483</v>
      </c>
      <c r="M119" s="185" t="s">
        <v>16</v>
      </c>
      <c r="N119" s="185" t="s">
        <v>1484</v>
      </c>
      <c r="O119" s="185">
        <v>0</v>
      </c>
      <c r="P119" s="185">
        <v>9.9469999999999992E-3</v>
      </c>
      <c r="Q119" s="185">
        <v>0</v>
      </c>
      <c r="S119" s="185">
        <v>0</v>
      </c>
      <c r="T119" s="185">
        <v>0</v>
      </c>
      <c r="U119" s="185">
        <v>0</v>
      </c>
      <c r="W119" s="185">
        <v>0</v>
      </c>
      <c r="Y119" s="185" t="s">
        <v>1485</v>
      </c>
      <c r="Z119" s="185">
        <v>0</v>
      </c>
      <c r="AA119" s="185" t="s">
        <v>1486</v>
      </c>
    </row>
    <row r="120" spans="1:27" hidden="1" outlineLevel="3" x14ac:dyDescent="0.25">
      <c r="A120" s="185">
        <v>3000001365</v>
      </c>
      <c r="B120" s="185">
        <v>5</v>
      </c>
      <c r="C120" s="185">
        <v>1</v>
      </c>
      <c r="D120" s="185">
        <v>10</v>
      </c>
      <c r="E120" s="185">
        <v>0</v>
      </c>
      <c r="F120" s="185" t="s">
        <v>1487</v>
      </c>
      <c r="G120" s="185">
        <v>25000</v>
      </c>
      <c r="H120" s="186">
        <v>27260.79</v>
      </c>
      <c r="I120" s="185">
        <v>100818</v>
      </c>
      <c r="J120" s="185">
        <v>0</v>
      </c>
      <c r="K120" s="185">
        <v>12</v>
      </c>
      <c r="L120" s="185" t="s">
        <v>1483</v>
      </c>
      <c r="M120" s="185" t="s">
        <v>16</v>
      </c>
      <c r="N120" s="185" t="s">
        <v>1484</v>
      </c>
      <c r="O120" s="185">
        <v>0</v>
      </c>
      <c r="P120" s="185">
        <v>4.9899999999999996E-3</v>
      </c>
      <c r="Q120" s="185">
        <v>0</v>
      </c>
      <c r="S120" s="185">
        <v>0</v>
      </c>
      <c r="T120" s="185">
        <v>0</v>
      </c>
      <c r="U120" s="185">
        <v>0</v>
      </c>
      <c r="W120" s="185">
        <v>0</v>
      </c>
      <c r="Y120" s="185" t="s">
        <v>1485</v>
      </c>
      <c r="Z120" s="185">
        <v>0</v>
      </c>
      <c r="AA120" s="185" t="s">
        <v>1486</v>
      </c>
    </row>
    <row r="121" spans="1:27" hidden="1" outlineLevel="3" x14ac:dyDescent="0.25">
      <c r="A121" s="185">
        <v>3000001285</v>
      </c>
      <c r="B121" s="185">
        <v>5</v>
      </c>
      <c r="C121" s="185">
        <v>1</v>
      </c>
      <c r="D121" s="185">
        <v>10</v>
      </c>
      <c r="E121" s="185">
        <v>0</v>
      </c>
      <c r="F121" s="185" t="s">
        <v>1487</v>
      </c>
      <c r="G121" s="185">
        <v>25000</v>
      </c>
      <c r="H121" s="186">
        <v>28947.37</v>
      </c>
      <c r="I121" s="185">
        <v>11519</v>
      </c>
      <c r="J121" s="185">
        <v>0</v>
      </c>
      <c r="K121" s="185">
        <v>24</v>
      </c>
      <c r="L121" s="185" t="s">
        <v>1483</v>
      </c>
      <c r="M121" s="185" t="s">
        <v>16</v>
      </c>
      <c r="N121" s="185" t="s">
        <v>1484</v>
      </c>
      <c r="O121" s="185">
        <v>0</v>
      </c>
      <c r="P121" s="185">
        <v>9.9489999999999995E-3</v>
      </c>
      <c r="Q121" s="185">
        <v>0</v>
      </c>
      <c r="S121" s="185">
        <v>0</v>
      </c>
      <c r="T121" s="185">
        <v>0</v>
      </c>
      <c r="U121" s="185">
        <v>0</v>
      </c>
      <c r="W121" s="185">
        <v>0</v>
      </c>
      <c r="Y121" s="185" t="s">
        <v>1485</v>
      </c>
      <c r="Z121" s="185">
        <v>0</v>
      </c>
      <c r="AA121" s="185" t="s">
        <v>1486</v>
      </c>
    </row>
    <row r="122" spans="1:27" hidden="1" outlineLevel="3" x14ac:dyDescent="0.25">
      <c r="A122" s="185">
        <v>3000002231</v>
      </c>
      <c r="B122" s="185">
        <v>5</v>
      </c>
      <c r="C122" s="185">
        <v>1</v>
      </c>
      <c r="D122" s="185">
        <v>10</v>
      </c>
      <c r="E122" s="185">
        <v>0</v>
      </c>
      <c r="F122" s="185" t="s">
        <v>1487</v>
      </c>
      <c r="G122" s="185">
        <v>30000</v>
      </c>
      <c r="H122" s="186">
        <v>30299.52</v>
      </c>
      <c r="I122" s="185">
        <v>71019</v>
      </c>
      <c r="J122" s="185">
        <v>0</v>
      </c>
      <c r="K122" s="185">
        <v>24</v>
      </c>
      <c r="L122" s="185" t="s">
        <v>1483</v>
      </c>
      <c r="M122" s="185" t="s">
        <v>16</v>
      </c>
      <c r="N122" s="185" t="s">
        <v>1484</v>
      </c>
      <c r="O122" s="185">
        <v>0</v>
      </c>
      <c r="P122" s="185">
        <v>9.9469999999999992E-3</v>
      </c>
      <c r="Q122" s="185">
        <v>0</v>
      </c>
      <c r="S122" s="185">
        <v>0</v>
      </c>
      <c r="T122" s="185">
        <v>0</v>
      </c>
      <c r="U122" s="185">
        <v>0</v>
      </c>
      <c r="W122" s="185">
        <v>0</v>
      </c>
      <c r="Y122" s="185" t="s">
        <v>1485</v>
      </c>
      <c r="Z122" s="185">
        <v>0</v>
      </c>
      <c r="AA122" s="185" t="s">
        <v>1486</v>
      </c>
    </row>
    <row r="123" spans="1:27" hidden="1" outlineLevel="3" x14ac:dyDescent="0.25">
      <c r="A123" s="185">
        <v>3000001981</v>
      </c>
      <c r="B123" s="185">
        <v>5</v>
      </c>
      <c r="C123" s="185">
        <v>1</v>
      </c>
      <c r="D123" s="185">
        <v>10</v>
      </c>
      <c r="E123" s="185">
        <v>0</v>
      </c>
      <c r="F123" s="185" t="s">
        <v>1488</v>
      </c>
      <c r="G123" s="185">
        <v>30000</v>
      </c>
      <c r="H123" s="186">
        <v>31031.22</v>
      </c>
      <c r="I123" s="185">
        <v>83119</v>
      </c>
      <c r="J123" s="185">
        <v>0</v>
      </c>
      <c r="K123" s="185">
        <v>12</v>
      </c>
      <c r="L123" s="185" t="s">
        <v>1483</v>
      </c>
      <c r="M123" s="185" t="s">
        <v>16</v>
      </c>
      <c r="N123" s="185" t="s">
        <v>1484</v>
      </c>
      <c r="O123" s="185">
        <v>0</v>
      </c>
      <c r="P123" s="185">
        <v>7.4999899999999998E-3</v>
      </c>
      <c r="Q123" s="185">
        <v>0</v>
      </c>
      <c r="S123" s="185">
        <v>0</v>
      </c>
      <c r="T123" s="185">
        <v>0</v>
      </c>
      <c r="U123" s="185">
        <v>0</v>
      </c>
      <c r="W123" s="185">
        <v>0</v>
      </c>
      <c r="Y123" s="185" t="s">
        <v>1485</v>
      </c>
      <c r="Z123" s="185">
        <v>0</v>
      </c>
      <c r="AA123" s="185" t="s">
        <v>1486</v>
      </c>
    </row>
    <row r="124" spans="1:27" hidden="1" outlineLevel="3" x14ac:dyDescent="0.25">
      <c r="A124" s="185">
        <v>3000001346</v>
      </c>
      <c r="B124" s="185">
        <v>3</v>
      </c>
      <c r="C124" s="185">
        <v>1</v>
      </c>
      <c r="D124" s="185">
        <v>10</v>
      </c>
      <c r="E124" s="185">
        <v>0</v>
      </c>
      <c r="F124" s="185" t="s">
        <v>1487</v>
      </c>
      <c r="G124" s="185">
        <v>29730.04</v>
      </c>
      <c r="H124" s="186">
        <v>31400.01</v>
      </c>
      <c r="I124" s="185">
        <v>31519</v>
      </c>
      <c r="J124" s="185">
        <v>0</v>
      </c>
      <c r="K124" s="185">
        <v>6</v>
      </c>
      <c r="L124" s="185" t="s">
        <v>1483</v>
      </c>
      <c r="M124" s="185" t="s">
        <v>16</v>
      </c>
      <c r="N124" s="185" t="s">
        <v>1484</v>
      </c>
      <c r="O124" s="185">
        <v>0</v>
      </c>
      <c r="P124" s="185">
        <v>4.9999900000000002E-3</v>
      </c>
      <c r="Q124" s="185">
        <v>0</v>
      </c>
      <c r="S124" s="185">
        <v>0</v>
      </c>
      <c r="T124" s="185">
        <v>0</v>
      </c>
      <c r="U124" s="185">
        <v>0</v>
      </c>
      <c r="W124" s="185">
        <v>0</v>
      </c>
      <c r="Y124" s="185" t="s">
        <v>1485</v>
      </c>
      <c r="Z124" s="185">
        <v>0</v>
      </c>
      <c r="AA124" s="185" t="s">
        <v>1486</v>
      </c>
    </row>
    <row r="125" spans="1:27" hidden="1" outlineLevel="3" x14ac:dyDescent="0.25">
      <c r="A125" s="185">
        <v>3000002073</v>
      </c>
      <c r="B125" s="185">
        <v>5</v>
      </c>
      <c r="C125" s="185">
        <v>1</v>
      </c>
      <c r="D125" s="185">
        <v>10</v>
      </c>
      <c r="E125" s="185">
        <v>0</v>
      </c>
      <c r="F125" s="185" t="s">
        <v>1487</v>
      </c>
      <c r="G125" s="185">
        <v>30000</v>
      </c>
      <c r="H125" s="186">
        <v>31605.17</v>
      </c>
      <c r="I125" s="185">
        <v>111318</v>
      </c>
      <c r="J125" s="185">
        <v>0</v>
      </c>
      <c r="K125" s="185">
        <v>24</v>
      </c>
      <c r="L125" s="185" t="s">
        <v>1483</v>
      </c>
      <c r="M125" s="185" t="s">
        <v>16</v>
      </c>
      <c r="N125" s="185" t="s">
        <v>1484</v>
      </c>
      <c r="O125" s="185">
        <v>0</v>
      </c>
      <c r="P125" s="185">
        <v>9.9469999999999992E-3</v>
      </c>
      <c r="Q125" s="185">
        <v>0</v>
      </c>
      <c r="S125" s="185">
        <v>0</v>
      </c>
      <c r="T125" s="185">
        <v>0</v>
      </c>
      <c r="U125" s="185">
        <v>0</v>
      </c>
      <c r="W125" s="185">
        <v>0</v>
      </c>
      <c r="Y125" s="185" t="s">
        <v>1485</v>
      </c>
      <c r="Z125" s="185">
        <v>0</v>
      </c>
      <c r="AA125" s="185" t="s">
        <v>1486</v>
      </c>
    </row>
    <row r="126" spans="1:27" hidden="1" outlineLevel="3" x14ac:dyDescent="0.25">
      <c r="A126" s="185">
        <v>3000001077</v>
      </c>
      <c r="B126" s="185">
        <v>3</v>
      </c>
      <c r="C126" s="185">
        <v>1</v>
      </c>
      <c r="D126" s="185">
        <v>10</v>
      </c>
      <c r="E126" s="185">
        <v>0</v>
      </c>
      <c r="F126" s="185" t="s">
        <v>1482</v>
      </c>
      <c r="G126" s="185">
        <v>20000</v>
      </c>
      <c r="H126" s="186">
        <v>31640.29</v>
      </c>
      <c r="I126" s="185">
        <v>32919</v>
      </c>
      <c r="J126" s="185">
        <v>0</v>
      </c>
      <c r="K126" s="185">
        <v>6</v>
      </c>
      <c r="L126" s="185" t="s">
        <v>1483</v>
      </c>
      <c r="M126" s="185" t="s">
        <v>16</v>
      </c>
      <c r="N126" s="185" t="s">
        <v>1484</v>
      </c>
      <c r="O126" s="185">
        <v>0</v>
      </c>
      <c r="P126" s="185">
        <v>4.9999900000000002E-3</v>
      </c>
      <c r="Q126" s="185">
        <v>0</v>
      </c>
      <c r="S126" s="185">
        <v>0</v>
      </c>
      <c r="T126" s="185">
        <v>0</v>
      </c>
      <c r="U126" s="185">
        <v>0</v>
      </c>
      <c r="W126" s="185">
        <v>0</v>
      </c>
      <c r="Y126" s="185" t="s">
        <v>1485</v>
      </c>
      <c r="Z126" s="185">
        <v>0</v>
      </c>
      <c r="AA126" s="185" t="s">
        <v>1486</v>
      </c>
    </row>
    <row r="127" spans="1:27" hidden="1" outlineLevel="3" x14ac:dyDescent="0.25">
      <c r="A127" s="185">
        <v>3000011118</v>
      </c>
      <c r="B127" s="185">
        <v>5</v>
      </c>
      <c r="C127" s="185">
        <v>2</v>
      </c>
      <c r="D127" s="185">
        <v>10</v>
      </c>
      <c r="E127" s="185">
        <v>0</v>
      </c>
      <c r="F127" s="185" t="s">
        <v>1482</v>
      </c>
      <c r="G127" s="185">
        <v>15000</v>
      </c>
      <c r="H127" s="186">
        <v>31773.03</v>
      </c>
      <c r="I127" s="185">
        <v>90321</v>
      </c>
      <c r="J127" s="185">
        <v>0</v>
      </c>
      <c r="K127" s="185">
        <v>36</v>
      </c>
      <c r="L127" s="185" t="s">
        <v>1483</v>
      </c>
      <c r="M127" s="185" t="s">
        <v>16</v>
      </c>
      <c r="N127" s="185" t="s">
        <v>1484</v>
      </c>
      <c r="O127" s="185">
        <v>0</v>
      </c>
      <c r="P127" s="185">
        <v>2.7249990000000002E-2</v>
      </c>
      <c r="Q127" s="185">
        <v>0</v>
      </c>
      <c r="S127" s="185">
        <v>0</v>
      </c>
      <c r="T127" s="185">
        <v>0</v>
      </c>
      <c r="U127" s="185">
        <v>0</v>
      </c>
      <c r="W127" s="185">
        <v>0</v>
      </c>
      <c r="Y127" s="185" t="s">
        <v>1485</v>
      </c>
      <c r="Z127" s="185">
        <v>0</v>
      </c>
      <c r="AA127" s="185" t="s">
        <v>1486</v>
      </c>
    </row>
    <row r="128" spans="1:27" hidden="1" outlineLevel="3" x14ac:dyDescent="0.25">
      <c r="A128" s="185">
        <v>3000001680</v>
      </c>
      <c r="B128" s="185">
        <v>5</v>
      </c>
      <c r="C128" s="185">
        <v>1</v>
      </c>
      <c r="D128" s="185">
        <v>10</v>
      </c>
      <c r="E128" s="185">
        <v>0</v>
      </c>
      <c r="F128" s="185" t="s">
        <v>1487</v>
      </c>
      <c r="G128" s="185">
        <v>10000</v>
      </c>
      <c r="H128" s="186">
        <v>32086.27</v>
      </c>
      <c r="I128" s="185">
        <v>71919</v>
      </c>
      <c r="J128" s="185">
        <v>0</v>
      </c>
      <c r="K128" s="185">
        <v>24</v>
      </c>
      <c r="L128" s="185" t="s">
        <v>1483</v>
      </c>
      <c r="M128" s="185" t="s">
        <v>16</v>
      </c>
      <c r="N128" s="185" t="s">
        <v>1484</v>
      </c>
      <c r="O128" s="185">
        <v>0</v>
      </c>
      <c r="P128" s="185">
        <v>9.9469999999999992E-3</v>
      </c>
      <c r="Q128" s="185">
        <v>0</v>
      </c>
      <c r="S128" s="185">
        <v>0</v>
      </c>
      <c r="T128" s="185">
        <v>0</v>
      </c>
      <c r="U128" s="185">
        <v>0</v>
      </c>
      <c r="W128" s="185">
        <v>0</v>
      </c>
      <c r="Y128" s="185" t="s">
        <v>1485</v>
      </c>
      <c r="Z128" s="185">
        <v>0</v>
      </c>
      <c r="AA128" s="185" t="s">
        <v>1486</v>
      </c>
    </row>
    <row r="129" spans="1:27" hidden="1" outlineLevel="3" x14ac:dyDescent="0.25">
      <c r="A129" s="185">
        <v>3000002263</v>
      </c>
      <c r="B129" s="185">
        <v>5</v>
      </c>
      <c r="C129" s="185">
        <v>1</v>
      </c>
      <c r="D129" s="185">
        <v>10</v>
      </c>
      <c r="E129" s="185">
        <v>0</v>
      </c>
      <c r="F129" s="185" t="s">
        <v>1488</v>
      </c>
      <c r="G129" s="185">
        <v>32108.84</v>
      </c>
      <c r="H129" s="186">
        <v>32228.83</v>
      </c>
      <c r="I129" s="185">
        <v>102418</v>
      </c>
      <c r="J129" s="185">
        <v>0</v>
      </c>
      <c r="K129" s="185">
        <v>12</v>
      </c>
      <c r="L129" s="185" t="s">
        <v>1483</v>
      </c>
      <c r="M129" s="185" t="s">
        <v>16</v>
      </c>
      <c r="N129" s="185" t="s">
        <v>1484</v>
      </c>
      <c r="O129" s="185">
        <v>0</v>
      </c>
      <c r="P129" s="185">
        <v>4.9899999999999996E-3</v>
      </c>
      <c r="Q129" s="185">
        <v>0</v>
      </c>
      <c r="S129" s="185">
        <v>0</v>
      </c>
      <c r="T129" s="185">
        <v>0</v>
      </c>
      <c r="U129" s="185">
        <v>0</v>
      </c>
      <c r="W129" s="185">
        <v>0</v>
      </c>
      <c r="Y129" s="185" t="s">
        <v>1485</v>
      </c>
      <c r="Z129" s="185">
        <v>0</v>
      </c>
      <c r="AA129" s="185" t="s">
        <v>1486</v>
      </c>
    </row>
    <row r="130" spans="1:27" hidden="1" outlineLevel="3" x14ac:dyDescent="0.25">
      <c r="A130" s="185">
        <v>3000001702</v>
      </c>
      <c r="B130" s="185">
        <v>5</v>
      </c>
      <c r="C130" s="185">
        <v>1</v>
      </c>
      <c r="D130" s="185">
        <v>10</v>
      </c>
      <c r="E130" s="185">
        <v>0</v>
      </c>
      <c r="F130" s="185" t="s">
        <v>1487</v>
      </c>
      <c r="G130" s="185">
        <v>30000</v>
      </c>
      <c r="H130" s="186">
        <v>33067.300000000003</v>
      </c>
      <c r="I130" s="185">
        <v>21719</v>
      </c>
      <c r="J130" s="185">
        <v>0</v>
      </c>
      <c r="K130" s="185">
        <v>24</v>
      </c>
      <c r="L130" s="185" t="s">
        <v>1483</v>
      </c>
      <c r="M130" s="185" t="s">
        <v>16</v>
      </c>
      <c r="N130" s="185" t="s">
        <v>1484</v>
      </c>
      <c r="O130" s="185">
        <v>0</v>
      </c>
      <c r="P130" s="185">
        <v>9.9489999999999995E-3</v>
      </c>
      <c r="Q130" s="185">
        <v>0</v>
      </c>
      <c r="S130" s="185">
        <v>0</v>
      </c>
      <c r="T130" s="185">
        <v>0</v>
      </c>
      <c r="U130" s="185">
        <v>0</v>
      </c>
      <c r="W130" s="185">
        <v>0</v>
      </c>
      <c r="Y130" s="185" t="s">
        <v>1485</v>
      </c>
      <c r="Z130" s="185">
        <v>0</v>
      </c>
      <c r="AA130" s="185" t="s">
        <v>1486</v>
      </c>
    </row>
    <row r="131" spans="1:27" hidden="1" outlineLevel="3" x14ac:dyDescent="0.25">
      <c r="A131" s="185">
        <v>3000002281</v>
      </c>
      <c r="B131" s="185">
        <v>5</v>
      </c>
      <c r="C131" s="185">
        <v>1</v>
      </c>
      <c r="D131" s="185">
        <v>10</v>
      </c>
      <c r="E131" s="185">
        <v>0</v>
      </c>
      <c r="F131" s="185" t="s">
        <v>1487</v>
      </c>
      <c r="G131" s="185">
        <v>33300</v>
      </c>
      <c r="H131" s="186">
        <v>33424.89</v>
      </c>
      <c r="I131" s="185">
        <v>120118</v>
      </c>
      <c r="J131" s="185">
        <v>0</v>
      </c>
      <c r="K131" s="185">
        <v>12</v>
      </c>
      <c r="L131" s="185" t="s">
        <v>1483</v>
      </c>
      <c r="M131" s="185" t="s">
        <v>16</v>
      </c>
      <c r="N131" s="185" t="s">
        <v>1484</v>
      </c>
      <c r="O131" s="185">
        <v>0</v>
      </c>
      <c r="P131" s="185">
        <v>4.9899999999999996E-3</v>
      </c>
      <c r="Q131" s="185">
        <v>0</v>
      </c>
      <c r="S131" s="185">
        <v>0</v>
      </c>
      <c r="T131" s="185">
        <v>0</v>
      </c>
      <c r="U131" s="185">
        <v>0</v>
      </c>
      <c r="W131" s="185">
        <v>0</v>
      </c>
      <c r="Y131" s="185" t="s">
        <v>1485</v>
      </c>
      <c r="Z131" s="185">
        <v>0</v>
      </c>
      <c r="AA131" s="185" t="s">
        <v>1486</v>
      </c>
    </row>
    <row r="132" spans="1:27" hidden="1" outlineLevel="3" x14ac:dyDescent="0.25">
      <c r="A132" s="185">
        <v>3000002282</v>
      </c>
      <c r="B132" s="185">
        <v>5</v>
      </c>
      <c r="C132" s="185">
        <v>1</v>
      </c>
      <c r="D132" s="185">
        <v>10</v>
      </c>
      <c r="E132" s="185">
        <v>0</v>
      </c>
      <c r="F132" s="185" t="s">
        <v>1487</v>
      </c>
      <c r="G132" s="185">
        <v>33400</v>
      </c>
      <c r="H132" s="186">
        <v>33575.82</v>
      </c>
      <c r="I132" s="185">
        <v>60119</v>
      </c>
      <c r="J132" s="185">
        <v>0</v>
      </c>
      <c r="K132" s="185">
        <v>18</v>
      </c>
      <c r="L132" s="185" t="s">
        <v>1483</v>
      </c>
      <c r="M132" s="185" t="s">
        <v>16</v>
      </c>
      <c r="N132" s="185" t="s">
        <v>1484</v>
      </c>
      <c r="O132" s="185">
        <v>0</v>
      </c>
      <c r="P132" s="185">
        <v>7.0000000000000001E-3</v>
      </c>
      <c r="Q132" s="185">
        <v>0</v>
      </c>
      <c r="S132" s="185">
        <v>0</v>
      </c>
      <c r="T132" s="185">
        <v>0</v>
      </c>
      <c r="U132" s="185">
        <v>0</v>
      </c>
      <c r="W132" s="185">
        <v>0</v>
      </c>
      <c r="Y132" s="185" t="s">
        <v>1485</v>
      </c>
      <c r="Z132" s="185">
        <v>0</v>
      </c>
      <c r="AA132" s="185" t="s">
        <v>1486</v>
      </c>
    </row>
    <row r="133" spans="1:27" hidden="1" outlineLevel="3" x14ac:dyDescent="0.25">
      <c r="A133" s="185">
        <v>3000001337</v>
      </c>
      <c r="B133" s="185">
        <v>5</v>
      </c>
      <c r="C133" s="185">
        <v>1</v>
      </c>
      <c r="D133" s="185">
        <v>10</v>
      </c>
      <c r="E133" s="185">
        <v>0</v>
      </c>
      <c r="F133" s="185" t="s">
        <v>1482</v>
      </c>
      <c r="G133" s="185">
        <v>25000</v>
      </c>
      <c r="H133" s="186">
        <v>33603.06</v>
      </c>
      <c r="I133" s="185">
        <v>30519</v>
      </c>
      <c r="J133" s="185">
        <v>0</v>
      </c>
      <c r="K133" s="185">
        <v>24</v>
      </c>
      <c r="L133" s="185" t="s">
        <v>1483</v>
      </c>
      <c r="M133" s="185" t="s">
        <v>16</v>
      </c>
      <c r="N133" s="185" t="s">
        <v>1484</v>
      </c>
      <c r="O133" s="185">
        <v>0</v>
      </c>
      <c r="P133" s="185">
        <v>4.9899999999999996E-3</v>
      </c>
      <c r="Q133" s="185">
        <v>0</v>
      </c>
      <c r="S133" s="185">
        <v>0</v>
      </c>
      <c r="T133" s="185">
        <v>0</v>
      </c>
      <c r="U133" s="185">
        <v>0</v>
      </c>
      <c r="W133" s="185">
        <v>0</v>
      </c>
      <c r="Y133" s="185" t="s">
        <v>1485</v>
      </c>
      <c r="Z133" s="185">
        <v>0</v>
      </c>
      <c r="AA133" s="185" t="s">
        <v>1486</v>
      </c>
    </row>
    <row r="134" spans="1:27" hidden="1" outlineLevel="3" x14ac:dyDescent="0.25">
      <c r="A134" s="185">
        <v>3000002259</v>
      </c>
      <c r="B134" s="185">
        <v>5</v>
      </c>
      <c r="C134" s="185">
        <v>1</v>
      </c>
      <c r="D134" s="185">
        <v>10</v>
      </c>
      <c r="E134" s="185">
        <v>0</v>
      </c>
      <c r="F134" s="185" t="s">
        <v>1487</v>
      </c>
      <c r="G134" s="185">
        <v>35000</v>
      </c>
      <c r="H134" s="186">
        <v>35552.76</v>
      </c>
      <c r="I134" s="185">
        <v>102322</v>
      </c>
      <c r="J134" s="185">
        <v>0</v>
      </c>
      <c r="K134" s="185">
        <v>60</v>
      </c>
      <c r="L134" s="185" t="s">
        <v>1483</v>
      </c>
      <c r="M134" s="185" t="s">
        <v>16</v>
      </c>
      <c r="N134" s="185" t="s">
        <v>1484</v>
      </c>
      <c r="O134" s="185">
        <v>0</v>
      </c>
      <c r="P134" s="185">
        <v>2.9870000000000001E-2</v>
      </c>
      <c r="Q134" s="185">
        <v>0</v>
      </c>
      <c r="S134" s="185">
        <v>0</v>
      </c>
      <c r="T134" s="185">
        <v>0</v>
      </c>
      <c r="U134" s="185">
        <v>0</v>
      </c>
      <c r="W134" s="185">
        <v>0</v>
      </c>
      <c r="Y134" s="185" t="s">
        <v>1485</v>
      </c>
      <c r="Z134" s="185">
        <v>0</v>
      </c>
      <c r="AA134" s="185" t="s">
        <v>1486</v>
      </c>
    </row>
    <row r="135" spans="1:27" hidden="1" outlineLevel="3" x14ac:dyDescent="0.25">
      <c r="A135" s="185">
        <v>3000001016</v>
      </c>
      <c r="B135" s="185">
        <v>5</v>
      </c>
      <c r="C135" s="185">
        <v>1</v>
      </c>
      <c r="D135" s="185">
        <v>10</v>
      </c>
      <c r="E135" s="185">
        <v>0</v>
      </c>
      <c r="F135" s="185" t="s">
        <v>1487</v>
      </c>
      <c r="G135" s="185">
        <v>32266.01</v>
      </c>
      <c r="H135" s="186">
        <v>35799.79</v>
      </c>
      <c r="I135" s="185">
        <v>22819</v>
      </c>
      <c r="J135" s="185">
        <v>0</v>
      </c>
      <c r="K135" s="185">
        <v>12</v>
      </c>
      <c r="L135" s="185" t="s">
        <v>1483</v>
      </c>
      <c r="M135" s="185" t="s">
        <v>16</v>
      </c>
      <c r="N135" s="185" t="s">
        <v>1484</v>
      </c>
      <c r="O135" s="185">
        <v>0</v>
      </c>
      <c r="P135" s="185">
        <v>4.9899999999999996E-3</v>
      </c>
      <c r="Q135" s="185">
        <v>0</v>
      </c>
      <c r="S135" s="185">
        <v>0</v>
      </c>
      <c r="T135" s="185">
        <v>0</v>
      </c>
      <c r="U135" s="185">
        <v>0</v>
      </c>
      <c r="W135" s="185">
        <v>0</v>
      </c>
      <c r="Y135" s="185" t="s">
        <v>1485</v>
      </c>
      <c r="Z135" s="185">
        <v>0</v>
      </c>
      <c r="AA135" s="185" t="s">
        <v>1486</v>
      </c>
    </row>
    <row r="136" spans="1:27" hidden="1" outlineLevel="3" x14ac:dyDescent="0.25">
      <c r="A136" s="185">
        <v>3000002094</v>
      </c>
      <c r="B136" s="185">
        <v>5</v>
      </c>
      <c r="C136" s="185">
        <v>1</v>
      </c>
      <c r="D136" s="185">
        <v>10</v>
      </c>
      <c r="E136" s="185">
        <v>0</v>
      </c>
      <c r="F136" s="185" t="s">
        <v>1487</v>
      </c>
      <c r="G136" s="185">
        <v>35000</v>
      </c>
      <c r="H136" s="186">
        <v>36893.839999999997</v>
      </c>
      <c r="I136" s="185">
        <v>91219</v>
      </c>
      <c r="J136" s="185">
        <v>0</v>
      </c>
      <c r="K136" s="185">
        <v>24</v>
      </c>
      <c r="L136" s="185" t="s">
        <v>1483</v>
      </c>
      <c r="M136" s="185" t="s">
        <v>16</v>
      </c>
      <c r="N136" s="185" t="s">
        <v>1484</v>
      </c>
      <c r="O136" s="185">
        <v>0</v>
      </c>
      <c r="P136" s="185">
        <v>9.9469999999999992E-3</v>
      </c>
      <c r="Q136" s="185">
        <v>0</v>
      </c>
      <c r="S136" s="185">
        <v>0</v>
      </c>
      <c r="T136" s="185">
        <v>0</v>
      </c>
      <c r="U136" s="185">
        <v>0</v>
      </c>
      <c r="W136" s="185">
        <v>0</v>
      </c>
      <c r="Y136" s="185" t="s">
        <v>1485</v>
      </c>
      <c r="Z136" s="185">
        <v>0</v>
      </c>
      <c r="AA136" s="185" t="s">
        <v>1486</v>
      </c>
    </row>
    <row r="137" spans="1:27" hidden="1" outlineLevel="3" x14ac:dyDescent="0.25">
      <c r="A137" s="185">
        <v>3000001755</v>
      </c>
      <c r="B137" s="185">
        <v>5</v>
      </c>
      <c r="C137" s="185">
        <v>1</v>
      </c>
      <c r="D137" s="185">
        <v>10</v>
      </c>
      <c r="E137" s="185">
        <v>0</v>
      </c>
      <c r="F137" s="185" t="s">
        <v>1487</v>
      </c>
      <c r="G137" s="185">
        <v>32000</v>
      </c>
      <c r="H137" s="186">
        <v>37144.97</v>
      </c>
      <c r="I137" s="185">
        <v>61022</v>
      </c>
      <c r="J137" s="185">
        <v>0</v>
      </c>
      <c r="K137" s="185">
        <v>48</v>
      </c>
      <c r="L137" s="185" t="s">
        <v>1483</v>
      </c>
      <c r="M137" s="185" t="s">
        <v>16</v>
      </c>
      <c r="N137" s="185" t="s">
        <v>1484</v>
      </c>
      <c r="O137" s="185">
        <v>0</v>
      </c>
      <c r="P137" s="185">
        <v>4.9899999999999996E-3</v>
      </c>
      <c r="Q137" s="185">
        <v>0</v>
      </c>
      <c r="S137" s="185">
        <v>0</v>
      </c>
      <c r="T137" s="185">
        <v>0</v>
      </c>
      <c r="U137" s="185">
        <v>0</v>
      </c>
      <c r="W137" s="185">
        <v>0</v>
      </c>
      <c r="Y137" s="185" t="s">
        <v>1485</v>
      </c>
      <c r="Z137" s="185">
        <v>0</v>
      </c>
      <c r="AA137" s="185" t="s">
        <v>1486</v>
      </c>
    </row>
    <row r="138" spans="1:27" hidden="1" outlineLevel="3" x14ac:dyDescent="0.25">
      <c r="A138" s="185">
        <v>3000001929</v>
      </c>
      <c r="B138" s="185">
        <v>5</v>
      </c>
      <c r="C138" s="185">
        <v>1</v>
      </c>
      <c r="D138" s="185">
        <v>10</v>
      </c>
      <c r="E138" s="185">
        <v>0</v>
      </c>
      <c r="F138" s="185" t="s">
        <v>1490</v>
      </c>
      <c r="G138" s="185">
        <v>36000</v>
      </c>
      <c r="H138" s="186">
        <v>37501.31</v>
      </c>
      <c r="I138" s="185">
        <v>12619</v>
      </c>
      <c r="J138" s="185">
        <v>0</v>
      </c>
      <c r="K138" s="185">
        <v>12</v>
      </c>
      <c r="L138" s="185" t="s">
        <v>1483</v>
      </c>
      <c r="M138" s="185" t="s">
        <v>16</v>
      </c>
      <c r="N138" s="185" t="s">
        <v>1484</v>
      </c>
      <c r="O138" s="185">
        <v>0</v>
      </c>
      <c r="P138" s="185">
        <v>4.9899999999999996E-3</v>
      </c>
      <c r="Q138" s="185">
        <v>0</v>
      </c>
      <c r="S138" s="185">
        <v>0</v>
      </c>
      <c r="T138" s="185">
        <v>0</v>
      </c>
      <c r="U138" s="185">
        <v>0</v>
      </c>
      <c r="W138" s="185">
        <v>0</v>
      </c>
      <c r="Y138" s="185" t="s">
        <v>1485</v>
      </c>
      <c r="Z138" s="185">
        <v>0</v>
      </c>
      <c r="AA138" s="185" t="s">
        <v>1486</v>
      </c>
    </row>
    <row r="139" spans="1:27" hidden="1" outlineLevel="3" x14ac:dyDescent="0.25">
      <c r="A139" s="185">
        <v>3000002210</v>
      </c>
      <c r="B139" s="185">
        <v>5</v>
      </c>
      <c r="C139" s="185">
        <v>1</v>
      </c>
      <c r="D139" s="185">
        <v>10</v>
      </c>
      <c r="E139" s="185">
        <v>0</v>
      </c>
      <c r="F139" s="185" t="s">
        <v>1487</v>
      </c>
      <c r="G139" s="185">
        <v>0</v>
      </c>
      <c r="H139" s="186">
        <v>37903.5</v>
      </c>
      <c r="I139" s="185">
        <v>81719</v>
      </c>
      <c r="J139" s="185">
        <v>0</v>
      </c>
      <c r="K139" s="185">
        <v>12</v>
      </c>
      <c r="L139" s="185" t="s">
        <v>1483</v>
      </c>
      <c r="M139" s="185" t="s">
        <v>16</v>
      </c>
      <c r="N139" s="185" t="s">
        <v>1484</v>
      </c>
      <c r="O139" s="185">
        <v>0</v>
      </c>
      <c r="P139" s="185">
        <v>7.4999899999999998E-3</v>
      </c>
      <c r="Q139" s="185">
        <v>0</v>
      </c>
      <c r="S139" s="185">
        <v>0</v>
      </c>
      <c r="T139" s="185">
        <v>0</v>
      </c>
      <c r="U139" s="185">
        <v>0</v>
      </c>
      <c r="W139" s="185">
        <v>0</v>
      </c>
      <c r="Y139" s="185" t="s">
        <v>1485</v>
      </c>
      <c r="Z139" s="185">
        <v>0</v>
      </c>
      <c r="AA139" s="185" t="s">
        <v>1486</v>
      </c>
    </row>
    <row r="140" spans="1:27" hidden="1" outlineLevel="3" x14ac:dyDescent="0.25">
      <c r="A140" s="185">
        <v>3000001937</v>
      </c>
      <c r="B140" s="185">
        <v>5</v>
      </c>
      <c r="C140" s="185">
        <v>1</v>
      </c>
      <c r="D140" s="185">
        <v>10</v>
      </c>
      <c r="E140" s="185">
        <v>0</v>
      </c>
      <c r="F140" s="185" t="s">
        <v>1490</v>
      </c>
      <c r="G140" s="185">
        <v>30000</v>
      </c>
      <c r="H140" s="186">
        <v>40049.760000000002</v>
      </c>
      <c r="I140" s="185">
        <v>40219</v>
      </c>
      <c r="J140" s="185">
        <v>0</v>
      </c>
      <c r="K140" s="185">
        <v>12</v>
      </c>
      <c r="L140" s="185" t="s">
        <v>1483</v>
      </c>
      <c r="M140" s="185" t="s">
        <v>16</v>
      </c>
      <c r="N140" s="185" t="s">
        <v>1484</v>
      </c>
      <c r="O140" s="185">
        <v>0</v>
      </c>
      <c r="P140" s="185">
        <v>4.9899999999999996E-3</v>
      </c>
      <c r="Q140" s="185">
        <v>0</v>
      </c>
      <c r="S140" s="185">
        <v>0</v>
      </c>
      <c r="T140" s="185">
        <v>0</v>
      </c>
      <c r="U140" s="185">
        <v>0</v>
      </c>
      <c r="W140" s="185">
        <v>0</v>
      </c>
      <c r="Y140" s="185" t="s">
        <v>1485</v>
      </c>
      <c r="Z140" s="185">
        <v>0</v>
      </c>
      <c r="AA140" s="185" t="s">
        <v>1486</v>
      </c>
    </row>
    <row r="141" spans="1:27" hidden="1" outlineLevel="3" x14ac:dyDescent="0.25">
      <c r="A141" s="185">
        <v>3000002115</v>
      </c>
      <c r="B141" s="185">
        <v>5</v>
      </c>
      <c r="C141" s="185">
        <v>1</v>
      </c>
      <c r="D141" s="185">
        <v>10</v>
      </c>
      <c r="E141" s="185">
        <v>0</v>
      </c>
      <c r="F141" s="185" t="s">
        <v>1487</v>
      </c>
      <c r="G141" s="185">
        <v>40000</v>
      </c>
      <c r="H141" s="186">
        <v>41314.18</v>
      </c>
      <c r="I141" s="185">
        <v>40520</v>
      </c>
      <c r="J141" s="185">
        <v>0</v>
      </c>
      <c r="K141" s="185">
        <v>24</v>
      </c>
      <c r="L141" s="185" t="s">
        <v>1483</v>
      </c>
      <c r="M141" s="185" t="s">
        <v>16</v>
      </c>
      <c r="N141" s="185" t="s">
        <v>1484</v>
      </c>
      <c r="O141" s="185">
        <v>0</v>
      </c>
      <c r="P141" s="185">
        <v>9.9469999999999992E-3</v>
      </c>
      <c r="Q141" s="185">
        <v>0</v>
      </c>
      <c r="S141" s="185">
        <v>0</v>
      </c>
      <c r="T141" s="185">
        <v>0</v>
      </c>
      <c r="U141" s="185">
        <v>0</v>
      </c>
      <c r="W141" s="185">
        <v>0</v>
      </c>
      <c r="Y141" s="185" t="s">
        <v>1485</v>
      </c>
      <c r="Z141" s="185">
        <v>0</v>
      </c>
      <c r="AA141" s="185" t="s">
        <v>1486</v>
      </c>
    </row>
    <row r="142" spans="1:27" hidden="1" outlineLevel="3" x14ac:dyDescent="0.25">
      <c r="A142" s="185">
        <v>3000002157</v>
      </c>
      <c r="B142" s="185">
        <v>5</v>
      </c>
      <c r="C142" s="185">
        <v>1</v>
      </c>
      <c r="D142" s="185">
        <v>10</v>
      </c>
      <c r="E142" s="185">
        <v>0</v>
      </c>
      <c r="F142" s="185" t="s">
        <v>1487</v>
      </c>
      <c r="G142" s="185">
        <v>40000</v>
      </c>
      <c r="H142" s="186">
        <v>41413.07</v>
      </c>
      <c r="I142" s="185">
        <v>32019</v>
      </c>
      <c r="J142" s="185">
        <v>0</v>
      </c>
      <c r="K142" s="185">
        <v>24</v>
      </c>
      <c r="L142" s="185" t="s">
        <v>1483</v>
      </c>
      <c r="M142" s="185" t="s">
        <v>16</v>
      </c>
      <c r="N142" s="185" t="s">
        <v>1484</v>
      </c>
      <c r="O142" s="185">
        <v>0</v>
      </c>
      <c r="P142" s="185">
        <v>9.9469999999999992E-3</v>
      </c>
      <c r="Q142" s="185">
        <v>0</v>
      </c>
      <c r="S142" s="185">
        <v>0</v>
      </c>
      <c r="T142" s="185">
        <v>0</v>
      </c>
      <c r="U142" s="185">
        <v>0</v>
      </c>
      <c r="W142" s="185">
        <v>0</v>
      </c>
      <c r="Y142" s="185" t="s">
        <v>1485</v>
      </c>
      <c r="Z142" s="185">
        <v>0</v>
      </c>
      <c r="AA142" s="185" t="s">
        <v>1486</v>
      </c>
    </row>
    <row r="143" spans="1:27" hidden="1" outlineLevel="3" x14ac:dyDescent="0.25">
      <c r="A143" s="185">
        <v>3000000067</v>
      </c>
      <c r="B143" s="185">
        <v>5</v>
      </c>
      <c r="C143" s="185">
        <v>1</v>
      </c>
      <c r="D143" s="185">
        <v>10</v>
      </c>
      <c r="E143" s="185">
        <v>0</v>
      </c>
      <c r="F143" s="185" t="s">
        <v>1487</v>
      </c>
      <c r="G143" s="185">
        <v>35000</v>
      </c>
      <c r="H143" s="186">
        <v>42032.05</v>
      </c>
      <c r="I143" s="185">
        <v>41819</v>
      </c>
      <c r="J143" s="185">
        <v>0</v>
      </c>
      <c r="K143" s="185">
        <v>24</v>
      </c>
      <c r="L143" s="185" t="s">
        <v>1483</v>
      </c>
      <c r="M143" s="185" t="s">
        <v>16</v>
      </c>
      <c r="N143" s="185" t="s">
        <v>1484</v>
      </c>
      <c r="O143" s="185">
        <v>0</v>
      </c>
      <c r="P143" s="185">
        <v>4.9899999999999996E-3</v>
      </c>
      <c r="Q143" s="185">
        <v>0</v>
      </c>
      <c r="S143" s="185">
        <v>0</v>
      </c>
      <c r="T143" s="185">
        <v>0</v>
      </c>
      <c r="U143" s="185">
        <v>0</v>
      </c>
      <c r="W143" s="185">
        <v>0</v>
      </c>
      <c r="Y143" s="185" t="s">
        <v>1485</v>
      </c>
      <c r="Z143" s="185">
        <v>0</v>
      </c>
      <c r="AA143" s="185" t="s">
        <v>1486</v>
      </c>
    </row>
    <row r="144" spans="1:27" hidden="1" outlineLevel="3" x14ac:dyDescent="0.25">
      <c r="A144" s="185">
        <v>3000001461</v>
      </c>
      <c r="B144" s="185">
        <v>5</v>
      </c>
      <c r="C144" s="185">
        <v>1</v>
      </c>
      <c r="D144" s="185">
        <v>10</v>
      </c>
      <c r="E144" s="185">
        <v>0</v>
      </c>
      <c r="F144" s="185" t="s">
        <v>1487</v>
      </c>
      <c r="G144" s="185">
        <v>40000</v>
      </c>
      <c r="H144" s="186">
        <v>44015.33</v>
      </c>
      <c r="I144" s="185">
        <v>100418</v>
      </c>
      <c r="J144" s="185">
        <v>0</v>
      </c>
      <c r="K144" s="185">
        <v>24</v>
      </c>
      <c r="L144" s="185" t="s">
        <v>1483</v>
      </c>
      <c r="M144" s="185" t="s">
        <v>16</v>
      </c>
      <c r="N144" s="185" t="s">
        <v>1484</v>
      </c>
      <c r="O144" s="185">
        <v>0</v>
      </c>
      <c r="P144" s="185">
        <v>9.9469999999999992E-3</v>
      </c>
      <c r="Q144" s="185">
        <v>0</v>
      </c>
      <c r="S144" s="185">
        <v>0</v>
      </c>
      <c r="T144" s="185">
        <v>0</v>
      </c>
      <c r="U144" s="185">
        <v>0</v>
      </c>
      <c r="W144" s="185">
        <v>0</v>
      </c>
      <c r="Y144" s="185" t="s">
        <v>1485</v>
      </c>
      <c r="Z144" s="185">
        <v>0</v>
      </c>
      <c r="AA144" s="185" t="s">
        <v>1486</v>
      </c>
    </row>
    <row r="145" spans="1:27" hidden="1" outlineLevel="3" x14ac:dyDescent="0.25">
      <c r="A145" s="185">
        <v>3000001483</v>
      </c>
      <c r="B145" s="185">
        <v>1</v>
      </c>
      <c r="C145" s="185">
        <v>1</v>
      </c>
      <c r="D145" s="185">
        <v>10</v>
      </c>
      <c r="E145" s="185">
        <v>0</v>
      </c>
      <c r="F145" s="185" t="s">
        <v>1487</v>
      </c>
      <c r="G145" s="185">
        <v>40000</v>
      </c>
      <c r="H145" s="186">
        <v>44876.78</v>
      </c>
      <c r="I145" s="185">
        <v>21219</v>
      </c>
      <c r="J145" s="185">
        <v>0</v>
      </c>
      <c r="K145" s="185">
        <v>12</v>
      </c>
      <c r="L145" s="185" t="s">
        <v>1483</v>
      </c>
      <c r="M145" s="185" t="s">
        <v>16</v>
      </c>
      <c r="N145" s="185" t="s">
        <v>1484</v>
      </c>
      <c r="O145" s="185">
        <v>0</v>
      </c>
      <c r="P145" s="185">
        <v>1.5E-3</v>
      </c>
      <c r="Q145" s="185">
        <v>0</v>
      </c>
      <c r="S145" s="185">
        <v>0</v>
      </c>
      <c r="T145" s="185">
        <v>0</v>
      </c>
      <c r="U145" s="185">
        <v>0</v>
      </c>
      <c r="W145" s="185">
        <v>0</v>
      </c>
      <c r="Y145" s="185" t="s">
        <v>1485</v>
      </c>
      <c r="Z145" s="185">
        <v>0</v>
      </c>
      <c r="AA145" s="185" t="s">
        <v>1486</v>
      </c>
    </row>
    <row r="146" spans="1:27" hidden="1" outlineLevel="3" x14ac:dyDescent="0.25">
      <c r="A146" s="185">
        <v>3000002250</v>
      </c>
      <c r="B146" s="185" t="s">
        <v>1496</v>
      </c>
      <c r="C146" s="185">
        <v>1</v>
      </c>
      <c r="D146" s="185">
        <v>10</v>
      </c>
      <c r="E146" s="185">
        <v>0</v>
      </c>
      <c r="F146" s="185" t="s">
        <v>1487</v>
      </c>
      <c r="G146" s="185">
        <v>45000</v>
      </c>
      <c r="H146" s="186">
        <v>45000</v>
      </c>
      <c r="I146" s="185">
        <v>81922</v>
      </c>
      <c r="J146" s="185">
        <v>0</v>
      </c>
      <c r="K146" s="185">
        <v>1824</v>
      </c>
      <c r="L146" s="185" t="s">
        <v>1497</v>
      </c>
      <c r="M146" s="185" t="s">
        <v>16</v>
      </c>
      <c r="N146" s="185" t="s">
        <v>1484</v>
      </c>
      <c r="O146" s="185">
        <v>0</v>
      </c>
      <c r="P146" s="185">
        <v>2.3109999999999999E-2</v>
      </c>
      <c r="Q146" s="185">
        <v>0</v>
      </c>
      <c r="S146" s="185">
        <v>0</v>
      </c>
      <c r="T146" s="185">
        <v>0</v>
      </c>
      <c r="U146" s="185">
        <v>0</v>
      </c>
      <c r="W146" s="185">
        <v>0</v>
      </c>
      <c r="Y146" s="185" t="s">
        <v>1485</v>
      </c>
      <c r="Z146" s="185">
        <v>0</v>
      </c>
      <c r="AA146" s="185" t="s">
        <v>1486</v>
      </c>
    </row>
    <row r="147" spans="1:27" hidden="1" outlineLevel="3" x14ac:dyDescent="0.25">
      <c r="A147" s="185">
        <v>3000002242</v>
      </c>
      <c r="B147" s="185" t="s">
        <v>1496</v>
      </c>
      <c r="C147" s="185">
        <v>1</v>
      </c>
      <c r="D147" s="185">
        <v>10</v>
      </c>
      <c r="E147" s="185">
        <v>0</v>
      </c>
      <c r="F147" s="185" t="s">
        <v>1487</v>
      </c>
      <c r="G147" s="185">
        <v>48000</v>
      </c>
      <c r="H147" s="186">
        <v>48000</v>
      </c>
      <c r="I147" s="185">
        <v>81522</v>
      </c>
      <c r="J147" s="185">
        <v>0</v>
      </c>
      <c r="K147" s="185">
        <v>1824</v>
      </c>
      <c r="L147" s="185" t="s">
        <v>1497</v>
      </c>
      <c r="M147" s="185" t="s">
        <v>16</v>
      </c>
      <c r="N147" s="185" t="s">
        <v>1484</v>
      </c>
      <c r="O147" s="185">
        <v>0</v>
      </c>
      <c r="P147" s="185">
        <v>2.3109999999999999E-2</v>
      </c>
      <c r="Q147" s="185">
        <v>0</v>
      </c>
      <c r="S147" s="185">
        <v>0</v>
      </c>
      <c r="T147" s="185">
        <v>0</v>
      </c>
      <c r="U147" s="185">
        <v>0</v>
      </c>
      <c r="W147" s="185">
        <v>0</v>
      </c>
      <c r="Y147" s="185" t="s">
        <v>1485</v>
      </c>
      <c r="Z147" s="185">
        <v>0</v>
      </c>
      <c r="AA147" s="185" t="s">
        <v>1486</v>
      </c>
    </row>
    <row r="148" spans="1:27" hidden="1" outlineLevel="3" x14ac:dyDescent="0.25">
      <c r="A148" s="185">
        <v>3000001892</v>
      </c>
      <c r="B148" s="185">
        <v>5</v>
      </c>
      <c r="C148" s="185">
        <v>1</v>
      </c>
      <c r="D148" s="185">
        <v>10</v>
      </c>
      <c r="E148" s="185">
        <v>0</v>
      </c>
      <c r="F148" s="185" t="s">
        <v>1487</v>
      </c>
      <c r="G148" s="185">
        <v>46758.22</v>
      </c>
      <c r="H148" s="186">
        <v>48961.59</v>
      </c>
      <c r="I148" s="185">
        <v>111718</v>
      </c>
      <c r="J148" s="185">
        <v>0</v>
      </c>
      <c r="K148" s="185">
        <v>12</v>
      </c>
      <c r="L148" s="185" t="s">
        <v>1483</v>
      </c>
      <c r="M148" s="185" t="s">
        <v>16</v>
      </c>
      <c r="N148" s="185" t="s">
        <v>1484</v>
      </c>
      <c r="O148" s="185">
        <v>0</v>
      </c>
      <c r="P148" s="185">
        <v>4.9899999999999996E-3</v>
      </c>
      <c r="Q148" s="185">
        <v>0</v>
      </c>
      <c r="S148" s="185">
        <v>0</v>
      </c>
      <c r="T148" s="185">
        <v>0</v>
      </c>
      <c r="U148" s="185">
        <v>0</v>
      </c>
      <c r="W148" s="185">
        <v>0</v>
      </c>
      <c r="Y148" s="185" t="s">
        <v>1485</v>
      </c>
      <c r="Z148" s="185">
        <v>0</v>
      </c>
      <c r="AA148" s="185" t="s">
        <v>1486</v>
      </c>
    </row>
    <row r="149" spans="1:27" hidden="1" outlineLevel="3" x14ac:dyDescent="0.25">
      <c r="A149" s="185">
        <v>3000002246</v>
      </c>
      <c r="B149" s="185" t="s">
        <v>1496</v>
      </c>
      <c r="C149" s="185">
        <v>1</v>
      </c>
      <c r="D149" s="185">
        <v>10</v>
      </c>
      <c r="E149" s="185">
        <v>0</v>
      </c>
      <c r="F149" s="185" t="s">
        <v>1487</v>
      </c>
      <c r="G149" s="185">
        <v>49000</v>
      </c>
      <c r="H149" s="186">
        <v>49000</v>
      </c>
      <c r="I149" s="185">
        <v>81722</v>
      </c>
      <c r="J149" s="185">
        <v>0</v>
      </c>
      <c r="K149" s="185">
        <v>1825</v>
      </c>
      <c r="L149" s="185" t="s">
        <v>1497</v>
      </c>
      <c r="M149" s="185" t="s">
        <v>16</v>
      </c>
      <c r="N149" s="185" t="s">
        <v>1484</v>
      </c>
      <c r="O149" s="185">
        <v>0</v>
      </c>
      <c r="P149" s="185">
        <v>2.3109999999999999E-2</v>
      </c>
      <c r="Q149" s="185">
        <v>0</v>
      </c>
      <c r="S149" s="185">
        <v>0</v>
      </c>
      <c r="T149" s="185">
        <v>0</v>
      </c>
      <c r="U149" s="185">
        <v>0</v>
      </c>
      <c r="W149" s="185">
        <v>0</v>
      </c>
      <c r="Y149" s="185" t="s">
        <v>1485</v>
      </c>
      <c r="Z149" s="185">
        <v>0</v>
      </c>
      <c r="AA149" s="185" t="s">
        <v>1486</v>
      </c>
    </row>
    <row r="150" spans="1:27" hidden="1" outlineLevel="3" x14ac:dyDescent="0.25">
      <c r="A150" s="185">
        <v>3000002239</v>
      </c>
      <c r="B150" s="185" t="s">
        <v>1496</v>
      </c>
      <c r="C150" s="185">
        <v>1</v>
      </c>
      <c r="D150" s="185">
        <v>10</v>
      </c>
      <c r="E150" s="185">
        <v>0</v>
      </c>
      <c r="F150" s="185" t="s">
        <v>1487</v>
      </c>
      <c r="G150" s="185">
        <v>49000</v>
      </c>
      <c r="H150" s="186">
        <v>49000</v>
      </c>
      <c r="I150" s="185">
        <v>81522</v>
      </c>
      <c r="J150" s="185">
        <v>0</v>
      </c>
      <c r="K150" s="185">
        <v>1825</v>
      </c>
      <c r="L150" s="185" t="s">
        <v>1497</v>
      </c>
      <c r="M150" s="185" t="s">
        <v>16</v>
      </c>
      <c r="N150" s="185" t="s">
        <v>1484</v>
      </c>
      <c r="O150" s="185">
        <v>0</v>
      </c>
      <c r="P150" s="185">
        <v>2.3109999999999999E-2</v>
      </c>
      <c r="Q150" s="185">
        <v>0</v>
      </c>
      <c r="S150" s="185">
        <v>0</v>
      </c>
      <c r="T150" s="185">
        <v>0</v>
      </c>
      <c r="U150" s="185">
        <v>0</v>
      </c>
      <c r="W150" s="185">
        <v>0</v>
      </c>
      <c r="Y150" s="185" t="s">
        <v>1485</v>
      </c>
      <c r="Z150" s="185">
        <v>0</v>
      </c>
      <c r="AA150" s="185" t="s">
        <v>1486</v>
      </c>
    </row>
    <row r="151" spans="1:27" hidden="1" outlineLevel="3" x14ac:dyDescent="0.25">
      <c r="A151" s="185">
        <v>3000002234</v>
      </c>
      <c r="B151" s="185" t="s">
        <v>1496</v>
      </c>
      <c r="C151" s="185">
        <v>1</v>
      </c>
      <c r="D151" s="185">
        <v>10</v>
      </c>
      <c r="E151" s="185">
        <v>0</v>
      </c>
      <c r="F151" s="185" t="s">
        <v>1487</v>
      </c>
      <c r="G151" s="185">
        <v>490000</v>
      </c>
      <c r="H151" s="186">
        <v>49000</v>
      </c>
      <c r="I151" s="185">
        <v>81522</v>
      </c>
      <c r="J151" s="185">
        <v>0</v>
      </c>
      <c r="K151" s="185">
        <v>1827</v>
      </c>
      <c r="L151" s="185" t="s">
        <v>1497</v>
      </c>
      <c r="M151" s="185" t="s">
        <v>16</v>
      </c>
      <c r="N151" s="185" t="s">
        <v>1484</v>
      </c>
      <c r="O151" s="185">
        <v>0</v>
      </c>
      <c r="P151" s="185">
        <v>2.3109999999999999E-2</v>
      </c>
      <c r="Q151" s="185">
        <v>0</v>
      </c>
      <c r="S151" s="185">
        <v>0</v>
      </c>
      <c r="T151" s="185">
        <v>0</v>
      </c>
      <c r="U151" s="185">
        <v>0</v>
      </c>
      <c r="W151" s="185">
        <v>0</v>
      </c>
      <c r="Y151" s="185" t="s">
        <v>1485</v>
      </c>
      <c r="Z151" s="185">
        <v>0</v>
      </c>
      <c r="AA151" s="185" t="s">
        <v>1486</v>
      </c>
    </row>
    <row r="152" spans="1:27" hidden="1" outlineLevel="3" x14ac:dyDescent="0.25">
      <c r="A152" s="185">
        <v>3000002278</v>
      </c>
      <c r="B152" s="185">
        <v>5</v>
      </c>
      <c r="C152" s="185">
        <v>1</v>
      </c>
      <c r="D152" s="185">
        <v>10</v>
      </c>
      <c r="E152" s="185">
        <v>0</v>
      </c>
      <c r="F152" s="185" t="s">
        <v>1491</v>
      </c>
      <c r="G152" s="185">
        <v>50000</v>
      </c>
      <c r="H152" s="186">
        <v>50186.84</v>
      </c>
      <c r="I152" s="185">
        <v>112118</v>
      </c>
      <c r="J152" s="185">
        <v>0</v>
      </c>
      <c r="K152" s="185">
        <v>12</v>
      </c>
      <c r="L152" s="185" t="s">
        <v>1483</v>
      </c>
      <c r="M152" s="185" t="s">
        <v>16</v>
      </c>
      <c r="N152" s="185" t="s">
        <v>1484</v>
      </c>
      <c r="O152" s="185">
        <v>0</v>
      </c>
      <c r="P152" s="185">
        <v>4.9899999999999996E-3</v>
      </c>
      <c r="Q152" s="185">
        <v>0</v>
      </c>
      <c r="S152" s="185">
        <v>0</v>
      </c>
      <c r="T152" s="185">
        <v>0</v>
      </c>
      <c r="U152" s="185">
        <v>0</v>
      </c>
      <c r="W152" s="185">
        <v>0</v>
      </c>
      <c r="Y152" s="185" t="s">
        <v>1485</v>
      </c>
      <c r="Z152" s="185">
        <v>0</v>
      </c>
      <c r="AA152" s="185" t="s">
        <v>1486</v>
      </c>
    </row>
    <row r="153" spans="1:27" hidden="1" outlineLevel="3" x14ac:dyDescent="0.25">
      <c r="A153" s="185">
        <v>3000002291</v>
      </c>
      <c r="B153" s="185">
        <v>5</v>
      </c>
      <c r="C153" s="185">
        <v>1</v>
      </c>
      <c r="D153" s="185">
        <v>10</v>
      </c>
      <c r="E153" s="185">
        <v>0</v>
      </c>
      <c r="F153" s="185" t="s">
        <v>1487</v>
      </c>
      <c r="G153" s="185">
        <v>50000</v>
      </c>
      <c r="H153" s="186">
        <v>50374.3</v>
      </c>
      <c r="I153" s="185">
        <v>62623</v>
      </c>
      <c r="J153" s="185">
        <v>0</v>
      </c>
      <c r="K153" s="185">
        <v>60</v>
      </c>
      <c r="L153" s="185" t="s">
        <v>1483</v>
      </c>
      <c r="M153" s="185" t="s">
        <v>16</v>
      </c>
      <c r="N153" s="185" t="s">
        <v>1484</v>
      </c>
      <c r="O153" s="185">
        <v>0</v>
      </c>
      <c r="P153" s="185">
        <v>2.9700000000000001E-2</v>
      </c>
      <c r="Q153" s="185">
        <v>0</v>
      </c>
      <c r="S153" s="185">
        <v>0</v>
      </c>
      <c r="T153" s="185">
        <v>0</v>
      </c>
      <c r="U153" s="185">
        <v>0</v>
      </c>
      <c r="W153" s="185">
        <v>0</v>
      </c>
      <c r="Y153" s="185" t="s">
        <v>1485</v>
      </c>
      <c r="Z153" s="185">
        <v>0</v>
      </c>
      <c r="AA153" s="185" t="s">
        <v>1486</v>
      </c>
    </row>
    <row r="154" spans="1:27" hidden="1" outlineLevel="3" x14ac:dyDescent="0.25">
      <c r="A154" s="185">
        <v>3000002292</v>
      </c>
      <c r="B154" s="185">
        <v>5</v>
      </c>
      <c r="C154" s="185">
        <v>1</v>
      </c>
      <c r="D154" s="185">
        <v>10</v>
      </c>
      <c r="E154" s="185">
        <v>0</v>
      </c>
      <c r="F154" s="185" t="s">
        <v>1487</v>
      </c>
      <c r="G154" s="185">
        <v>50000</v>
      </c>
      <c r="H154" s="186">
        <v>50374.3</v>
      </c>
      <c r="I154" s="185">
        <v>62623</v>
      </c>
      <c r="J154" s="185">
        <v>0</v>
      </c>
      <c r="K154" s="185">
        <v>60</v>
      </c>
      <c r="L154" s="185" t="s">
        <v>1483</v>
      </c>
      <c r="M154" s="185" t="s">
        <v>16</v>
      </c>
      <c r="N154" s="185" t="s">
        <v>1484</v>
      </c>
      <c r="O154" s="185">
        <v>0</v>
      </c>
      <c r="P154" s="185">
        <v>2.9700000000000001E-2</v>
      </c>
      <c r="Q154" s="185">
        <v>0</v>
      </c>
      <c r="S154" s="185">
        <v>0</v>
      </c>
      <c r="T154" s="185">
        <v>0</v>
      </c>
      <c r="U154" s="185">
        <v>0</v>
      </c>
      <c r="W154" s="185">
        <v>0</v>
      </c>
      <c r="Y154" s="185" t="s">
        <v>1485</v>
      </c>
      <c r="Z154" s="185">
        <v>0</v>
      </c>
      <c r="AA154" s="185" t="s">
        <v>1486</v>
      </c>
    </row>
    <row r="155" spans="1:27" hidden="1" outlineLevel="3" x14ac:dyDescent="0.25">
      <c r="A155" s="185">
        <v>3000002258</v>
      </c>
      <c r="B155" s="185">
        <v>5</v>
      </c>
      <c r="C155" s="185">
        <v>1</v>
      </c>
      <c r="D155" s="185">
        <v>10</v>
      </c>
      <c r="E155" s="185">
        <v>0</v>
      </c>
      <c r="F155" s="185" t="s">
        <v>1487</v>
      </c>
      <c r="G155" s="185">
        <v>50000</v>
      </c>
      <c r="H155" s="186">
        <v>50499.21</v>
      </c>
      <c r="I155" s="185">
        <v>90519</v>
      </c>
      <c r="J155" s="185">
        <v>0</v>
      </c>
      <c r="K155" s="185">
        <v>24</v>
      </c>
      <c r="L155" s="185" t="s">
        <v>1483</v>
      </c>
      <c r="M155" s="185" t="s">
        <v>16</v>
      </c>
      <c r="N155" s="185" t="s">
        <v>1484</v>
      </c>
      <c r="O155" s="185">
        <v>0</v>
      </c>
      <c r="P155" s="185">
        <v>9.9469999999999992E-3</v>
      </c>
      <c r="Q155" s="185">
        <v>0</v>
      </c>
      <c r="S155" s="185">
        <v>0</v>
      </c>
      <c r="T155" s="185">
        <v>0</v>
      </c>
      <c r="U155" s="185">
        <v>0</v>
      </c>
      <c r="W155" s="185">
        <v>0</v>
      </c>
      <c r="Y155" s="185" t="s">
        <v>1485</v>
      </c>
      <c r="Z155" s="185">
        <v>0</v>
      </c>
      <c r="AA155" s="185" t="s">
        <v>1486</v>
      </c>
    </row>
    <row r="156" spans="1:27" hidden="1" outlineLevel="3" x14ac:dyDescent="0.25">
      <c r="A156" s="185">
        <v>3000001922</v>
      </c>
      <c r="B156" s="185">
        <v>5</v>
      </c>
      <c r="C156" s="185">
        <v>1</v>
      </c>
      <c r="D156" s="185">
        <v>10</v>
      </c>
      <c r="E156" s="185">
        <v>0</v>
      </c>
      <c r="F156" s="185" t="s">
        <v>1487</v>
      </c>
      <c r="G156" s="185">
        <v>30000</v>
      </c>
      <c r="H156" s="186">
        <v>50742.95</v>
      </c>
      <c r="I156" s="185">
        <v>10319</v>
      </c>
      <c r="J156" s="185">
        <v>0</v>
      </c>
      <c r="K156" s="185">
        <v>24</v>
      </c>
      <c r="L156" s="185" t="s">
        <v>1483</v>
      </c>
      <c r="M156" s="185" t="s">
        <v>16</v>
      </c>
      <c r="N156" s="185" t="s">
        <v>1484</v>
      </c>
      <c r="O156" s="185">
        <v>0</v>
      </c>
      <c r="P156" s="185">
        <v>9.9469999999999992E-3</v>
      </c>
      <c r="Q156" s="185">
        <v>0</v>
      </c>
      <c r="S156" s="185">
        <v>0</v>
      </c>
      <c r="T156" s="185">
        <v>0</v>
      </c>
      <c r="U156" s="185">
        <v>0</v>
      </c>
      <c r="W156" s="185">
        <v>0</v>
      </c>
      <c r="Y156" s="185" t="s">
        <v>1485</v>
      </c>
      <c r="Z156" s="185">
        <v>0</v>
      </c>
      <c r="AA156" s="185" t="s">
        <v>1486</v>
      </c>
    </row>
    <row r="157" spans="1:27" hidden="1" outlineLevel="3" x14ac:dyDescent="0.25">
      <c r="A157" s="185">
        <v>3000000785</v>
      </c>
      <c r="B157" s="185">
        <v>5</v>
      </c>
      <c r="C157" s="185">
        <v>1</v>
      </c>
      <c r="D157" s="185">
        <v>10</v>
      </c>
      <c r="E157" s="185">
        <v>0</v>
      </c>
      <c r="F157" s="185" t="s">
        <v>1487</v>
      </c>
      <c r="G157" s="185">
        <v>44168.57</v>
      </c>
      <c r="H157" s="186">
        <v>50899.09</v>
      </c>
      <c r="I157" s="185">
        <v>20919</v>
      </c>
      <c r="J157" s="185">
        <v>0</v>
      </c>
      <c r="K157" s="185">
        <v>24</v>
      </c>
      <c r="L157" s="185" t="s">
        <v>1483</v>
      </c>
      <c r="M157" s="185" t="s">
        <v>16</v>
      </c>
      <c r="N157" s="185" t="s">
        <v>1484</v>
      </c>
      <c r="O157" s="185">
        <v>0</v>
      </c>
      <c r="P157" s="185">
        <v>4.9899999999999996E-3</v>
      </c>
      <c r="Q157" s="185">
        <v>0</v>
      </c>
      <c r="S157" s="185">
        <v>0</v>
      </c>
      <c r="T157" s="185">
        <v>0</v>
      </c>
      <c r="U157" s="185">
        <v>0</v>
      </c>
      <c r="W157" s="185">
        <v>0</v>
      </c>
      <c r="Y157" s="185" t="s">
        <v>1485</v>
      </c>
      <c r="Z157" s="185">
        <v>0</v>
      </c>
      <c r="AA157" s="185" t="s">
        <v>1486</v>
      </c>
    </row>
    <row r="158" spans="1:27" hidden="1" outlineLevel="3" x14ac:dyDescent="0.25">
      <c r="A158" s="185">
        <v>3000002200</v>
      </c>
      <c r="B158" s="185">
        <v>5</v>
      </c>
      <c r="C158" s="185">
        <v>1</v>
      </c>
      <c r="D158" s="185">
        <v>10</v>
      </c>
      <c r="E158" s="185">
        <v>0</v>
      </c>
      <c r="F158" s="185" t="s">
        <v>1487</v>
      </c>
      <c r="G158" s="185">
        <v>50000</v>
      </c>
      <c r="H158" s="186">
        <v>51067.55</v>
      </c>
      <c r="I158" s="185">
        <v>60320</v>
      </c>
      <c r="J158" s="185">
        <v>0</v>
      </c>
      <c r="K158" s="185">
        <v>24</v>
      </c>
      <c r="L158" s="185" t="s">
        <v>1483</v>
      </c>
      <c r="M158" s="185" t="s">
        <v>16</v>
      </c>
      <c r="N158" s="185" t="s">
        <v>1484</v>
      </c>
      <c r="O158" s="185">
        <v>0</v>
      </c>
      <c r="P158" s="185">
        <v>4.9899999999999996E-3</v>
      </c>
      <c r="Q158" s="185">
        <v>0</v>
      </c>
      <c r="S158" s="185">
        <v>0</v>
      </c>
      <c r="T158" s="185">
        <v>0</v>
      </c>
      <c r="U158" s="185">
        <v>0</v>
      </c>
      <c r="W158" s="185">
        <v>0</v>
      </c>
      <c r="Y158" s="185" t="s">
        <v>1485</v>
      </c>
      <c r="Z158" s="185">
        <v>0</v>
      </c>
      <c r="AA158" s="185" t="s">
        <v>1486</v>
      </c>
    </row>
    <row r="159" spans="1:27" hidden="1" outlineLevel="3" x14ac:dyDescent="0.25">
      <c r="A159" s="185">
        <v>3000002194</v>
      </c>
      <c r="B159" s="185">
        <v>5</v>
      </c>
      <c r="C159" s="185">
        <v>1</v>
      </c>
      <c r="D159" s="185">
        <v>10</v>
      </c>
      <c r="E159" s="185">
        <v>0</v>
      </c>
      <c r="F159" s="185" t="s">
        <v>1498</v>
      </c>
      <c r="G159" s="185">
        <v>200000</v>
      </c>
      <c r="H159" s="186">
        <v>51364.19</v>
      </c>
      <c r="I159" s="185">
        <v>40119</v>
      </c>
      <c r="J159" s="185">
        <v>0</v>
      </c>
      <c r="K159" s="185">
        <v>12</v>
      </c>
      <c r="L159" s="185" t="s">
        <v>1483</v>
      </c>
      <c r="M159" s="185" t="s">
        <v>16</v>
      </c>
      <c r="N159" s="185" t="s">
        <v>1484</v>
      </c>
      <c r="O159" s="185">
        <v>0</v>
      </c>
      <c r="P159" s="185">
        <v>4.9899999999999996E-3</v>
      </c>
      <c r="Q159" s="185">
        <v>0</v>
      </c>
      <c r="S159" s="185">
        <v>0</v>
      </c>
      <c r="T159" s="185">
        <v>0</v>
      </c>
      <c r="U159" s="185">
        <v>0</v>
      </c>
      <c r="W159" s="185">
        <v>0</v>
      </c>
      <c r="Y159" s="185" t="s">
        <v>1485</v>
      </c>
      <c r="Z159" s="185">
        <v>0</v>
      </c>
      <c r="AA159" s="185" t="s">
        <v>1486</v>
      </c>
    </row>
    <row r="160" spans="1:27" hidden="1" outlineLevel="3" x14ac:dyDescent="0.25">
      <c r="A160" s="185">
        <v>3000011122</v>
      </c>
      <c r="B160" s="185">
        <v>5</v>
      </c>
      <c r="C160" s="185">
        <v>2</v>
      </c>
      <c r="D160" s="185">
        <v>10</v>
      </c>
      <c r="E160" s="185">
        <v>0</v>
      </c>
      <c r="F160" s="185" t="s">
        <v>1499</v>
      </c>
      <c r="G160" s="185">
        <v>50000</v>
      </c>
      <c r="H160" s="186">
        <v>51485.02</v>
      </c>
      <c r="I160" s="185">
        <v>101919</v>
      </c>
      <c r="J160" s="185">
        <v>0</v>
      </c>
      <c r="K160" s="185">
        <v>24</v>
      </c>
      <c r="L160" s="185" t="s">
        <v>1483</v>
      </c>
      <c r="M160" s="185" t="s">
        <v>16</v>
      </c>
      <c r="N160" s="185" t="s">
        <v>1484</v>
      </c>
      <c r="O160" s="185">
        <v>0</v>
      </c>
      <c r="P160" s="185">
        <v>9.9469999999999992E-3</v>
      </c>
      <c r="Q160" s="185">
        <v>0</v>
      </c>
      <c r="S160" s="185">
        <v>0</v>
      </c>
      <c r="T160" s="185">
        <v>0</v>
      </c>
      <c r="U160" s="185">
        <v>0</v>
      </c>
      <c r="W160" s="185">
        <v>0</v>
      </c>
      <c r="Y160" s="185" t="s">
        <v>1485</v>
      </c>
      <c r="Z160" s="185">
        <v>0</v>
      </c>
      <c r="AA160" s="185" t="s">
        <v>1486</v>
      </c>
    </row>
    <row r="161" spans="1:27" hidden="1" outlineLevel="3" x14ac:dyDescent="0.25">
      <c r="A161" s="185">
        <v>3000001974</v>
      </c>
      <c r="B161" s="185">
        <v>5</v>
      </c>
      <c r="C161" s="185">
        <v>1</v>
      </c>
      <c r="D161" s="185">
        <v>10</v>
      </c>
      <c r="E161" s="185">
        <v>0</v>
      </c>
      <c r="F161" s="185" t="s">
        <v>1487</v>
      </c>
      <c r="G161" s="185">
        <v>50000</v>
      </c>
      <c r="H161" s="186">
        <v>51583.839999999997</v>
      </c>
      <c r="I161" s="185">
        <v>61919</v>
      </c>
      <c r="J161" s="185">
        <v>0</v>
      </c>
      <c r="K161" s="185">
        <v>12</v>
      </c>
      <c r="L161" s="185" t="s">
        <v>1483</v>
      </c>
      <c r="M161" s="185" t="s">
        <v>16</v>
      </c>
      <c r="N161" s="185" t="s">
        <v>1484</v>
      </c>
      <c r="O161" s="185">
        <v>0</v>
      </c>
      <c r="P161" s="185">
        <v>4.9899999999999996E-3</v>
      </c>
      <c r="Q161" s="185">
        <v>0</v>
      </c>
      <c r="S161" s="185">
        <v>0</v>
      </c>
      <c r="T161" s="185">
        <v>0</v>
      </c>
      <c r="U161" s="185">
        <v>0</v>
      </c>
      <c r="W161" s="185">
        <v>0</v>
      </c>
      <c r="Y161" s="185" t="s">
        <v>1485</v>
      </c>
      <c r="Z161" s="185">
        <v>0</v>
      </c>
      <c r="AA161" s="185" t="s">
        <v>1486</v>
      </c>
    </row>
    <row r="162" spans="1:27" hidden="1" outlineLevel="3" x14ac:dyDescent="0.25">
      <c r="A162" s="185">
        <v>3000002211</v>
      </c>
      <c r="B162" s="185">
        <v>5</v>
      </c>
      <c r="C162" s="185">
        <v>1</v>
      </c>
      <c r="D162" s="185">
        <v>10</v>
      </c>
      <c r="E162" s="185">
        <v>0</v>
      </c>
      <c r="F162" s="185" t="s">
        <v>1487</v>
      </c>
      <c r="G162" s="185">
        <v>50000</v>
      </c>
      <c r="H162" s="186">
        <v>52019.51</v>
      </c>
      <c r="I162" s="185">
        <v>90922</v>
      </c>
      <c r="J162" s="185">
        <v>0</v>
      </c>
      <c r="K162" s="185">
        <v>72</v>
      </c>
      <c r="L162" s="185" t="s">
        <v>1483</v>
      </c>
      <c r="M162" s="185" t="s">
        <v>16</v>
      </c>
      <c r="N162" s="185" t="s">
        <v>1484</v>
      </c>
      <c r="O162" s="185">
        <v>0</v>
      </c>
      <c r="P162" s="185">
        <v>1.9847E-2</v>
      </c>
      <c r="Q162" s="185">
        <v>0</v>
      </c>
      <c r="S162" s="185">
        <v>0</v>
      </c>
      <c r="T162" s="185">
        <v>0</v>
      </c>
      <c r="U162" s="185">
        <v>0</v>
      </c>
      <c r="W162" s="185">
        <v>0</v>
      </c>
      <c r="Y162" s="185" t="s">
        <v>1485</v>
      </c>
      <c r="Z162" s="185">
        <v>0</v>
      </c>
      <c r="AA162" s="185" t="s">
        <v>1486</v>
      </c>
    </row>
    <row r="163" spans="1:27" hidden="1" outlineLevel="3" x14ac:dyDescent="0.25">
      <c r="A163" s="185">
        <v>3000002082</v>
      </c>
      <c r="B163" s="185">
        <v>5</v>
      </c>
      <c r="C163" s="185">
        <v>1</v>
      </c>
      <c r="D163" s="185">
        <v>10</v>
      </c>
      <c r="E163" s="185">
        <v>0</v>
      </c>
      <c r="F163" s="185" t="s">
        <v>1488</v>
      </c>
      <c r="G163" s="185">
        <v>49635.44</v>
      </c>
      <c r="H163" s="186">
        <v>52247.67</v>
      </c>
      <c r="I163" s="185">
        <v>120618</v>
      </c>
      <c r="J163" s="185">
        <v>0</v>
      </c>
      <c r="K163" s="185">
        <v>24</v>
      </c>
      <c r="L163" s="185" t="s">
        <v>1483</v>
      </c>
      <c r="M163" s="185" t="s">
        <v>16</v>
      </c>
      <c r="N163" s="185" t="s">
        <v>1484</v>
      </c>
      <c r="O163" s="185">
        <v>0</v>
      </c>
      <c r="P163" s="185">
        <v>9.9469999999999992E-3</v>
      </c>
      <c r="Q163" s="185">
        <v>0</v>
      </c>
      <c r="S163" s="185">
        <v>0</v>
      </c>
      <c r="T163" s="185">
        <v>0</v>
      </c>
      <c r="U163" s="185">
        <v>0</v>
      </c>
      <c r="W163" s="185">
        <v>0</v>
      </c>
      <c r="Y163" s="185" t="s">
        <v>1485</v>
      </c>
      <c r="Z163" s="185">
        <v>0</v>
      </c>
      <c r="AA163" s="185" t="s">
        <v>1486</v>
      </c>
    </row>
    <row r="164" spans="1:27" hidden="1" outlineLevel="3" x14ac:dyDescent="0.25">
      <c r="A164" s="185">
        <v>3000001414</v>
      </c>
      <c r="B164" s="185">
        <v>5</v>
      </c>
      <c r="C164" s="185">
        <v>1</v>
      </c>
      <c r="D164" s="185">
        <v>10</v>
      </c>
      <c r="E164" s="185">
        <v>0</v>
      </c>
      <c r="F164" s="185" t="s">
        <v>1487</v>
      </c>
      <c r="G164" s="185">
        <v>25000</v>
      </c>
      <c r="H164" s="186">
        <v>52490.13</v>
      </c>
      <c r="I164" s="185">
        <v>121918</v>
      </c>
      <c r="J164" s="185">
        <v>0</v>
      </c>
      <c r="K164" s="185">
        <v>12</v>
      </c>
      <c r="L164" s="185" t="s">
        <v>1483</v>
      </c>
      <c r="M164" s="185" t="s">
        <v>16</v>
      </c>
      <c r="N164" s="185" t="s">
        <v>1484</v>
      </c>
      <c r="O164" s="185">
        <v>0</v>
      </c>
      <c r="P164" s="185">
        <v>4.9899999999999996E-3</v>
      </c>
      <c r="Q164" s="185">
        <v>0</v>
      </c>
      <c r="S164" s="185">
        <v>0</v>
      </c>
      <c r="T164" s="185">
        <v>0</v>
      </c>
      <c r="U164" s="185">
        <v>0</v>
      </c>
      <c r="W164" s="185">
        <v>0</v>
      </c>
      <c r="Y164" s="185" t="s">
        <v>1485</v>
      </c>
      <c r="Z164" s="185">
        <v>0</v>
      </c>
      <c r="AA164" s="185" t="s">
        <v>1486</v>
      </c>
    </row>
    <row r="165" spans="1:27" hidden="1" outlineLevel="3" x14ac:dyDescent="0.25">
      <c r="A165" s="185">
        <v>3000002133</v>
      </c>
      <c r="B165" s="185">
        <v>5</v>
      </c>
      <c r="C165" s="185">
        <v>1</v>
      </c>
      <c r="D165" s="185">
        <v>10</v>
      </c>
      <c r="E165" s="185">
        <v>0</v>
      </c>
      <c r="F165" s="185" t="s">
        <v>1488</v>
      </c>
      <c r="G165" s="185">
        <v>49967.41</v>
      </c>
      <c r="H165" s="186">
        <v>52514.720000000001</v>
      </c>
      <c r="I165" s="185">
        <v>72219</v>
      </c>
      <c r="J165" s="185">
        <v>0</v>
      </c>
      <c r="K165" s="185">
        <v>60</v>
      </c>
      <c r="L165" s="185" t="s">
        <v>1483</v>
      </c>
      <c r="M165" s="185" t="s">
        <v>16</v>
      </c>
      <c r="N165" s="185" t="s">
        <v>1484</v>
      </c>
      <c r="O165" s="185">
        <v>0</v>
      </c>
      <c r="P165" s="185">
        <v>1.2449999999999999E-2</v>
      </c>
      <c r="Q165" s="185">
        <v>0</v>
      </c>
      <c r="S165" s="185">
        <v>0</v>
      </c>
      <c r="T165" s="185">
        <v>0</v>
      </c>
      <c r="U165" s="185">
        <v>0</v>
      </c>
      <c r="W165" s="185">
        <v>0</v>
      </c>
      <c r="Y165" s="185" t="s">
        <v>1485</v>
      </c>
      <c r="Z165" s="185">
        <v>0</v>
      </c>
      <c r="AA165" s="185" t="s">
        <v>1486</v>
      </c>
    </row>
    <row r="166" spans="1:27" hidden="1" outlineLevel="3" x14ac:dyDescent="0.25">
      <c r="A166" s="185">
        <v>3000002227</v>
      </c>
      <c r="B166" s="185">
        <v>5</v>
      </c>
      <c r="C166" s="185">
        <v>1</v>
      </c>
      <c r="D166" s="185">
        <v>10</v>
      </c>
      <c r="E166" s="185">
        <v>0</v>
      </c>
      <c r="F166" s="185" t="s">
        <v>1488</v>
      </c>
      <c r="G166" s="185">
        <v>53848.29</v>
      </c>
      <c r="H166" s="186">
        <v>54115.67</v>
      </c>
      <c r="I166" s="185">
        <v>62219</v>
      </c>
      <c r="J166" s="185">
        <v>0</v>
      </c>
      <c r="K166" s="185">
        <v>12</v>
      </c>
      <c r="L166" s="185" t="s">
        <v>1483</v>
      </c>
      <c r="M166" s="185" t="s">
        <v>16</v>
      </c>
      <c r="N166" s="185" t="s">
        <v>1484</v>
      </c>
      <c r="O166" s="185">
        <v>0</v>
      </c>
      <c r="P166" s="185">
        <v>9.9489999999999995E-3</v>
      </c>
      <c r="Q166" s="185">
        <v>0</v>
      </c>
      <c r="S166" s="185">
        <v>0</v>
      </c>
      <c r="T166" s="185">
        <v>0</v>
      </c>
      <c r="U166" s="185">
        <v>0</v>
      </c>
      <c r="W166" s="185">
        <v>0</v>
      </c>
      <c r="Y166" s="185" t="s">
        <v>1485</v>
      </c>
      <c r="Z166" s="185">
        <v>0</v>
      </c>
      <c r="AA166" s="185" t="s">
        <v>1486</v>
      </c>
    </row>
    <row r="167" spans="1:27" hidden="1" outlineLevel="3" x14ac:dyDescent="0.25">
      <c r="A167" s="185">
        <v>3000001939</v>
      </c>
      <c r="B167" s="185">
        <v>5</v>
      </c>
      <c r="C167" s="185">
        <v>1</v>
      </c>
      <c r="D167" s="185">
        <v>10</v>
      </c>
      <c r="E167" s="185">
        <v>0</v>
      </c>
      <c r="F167" s="185" t="s">
        <v>1489</v>
      </c>
      <c r="G167" s="185">
        <v>0</v>
      </c>
      <c r="H167" s="186">
        <v>60473.67</v>
      </c>
      <c r="I167" s="185">
        <v>102118</v>
      </c>
      <c r="J167" s="185">
        <v>0</v>
      </c>
      <c r="K167" s="185">
        <v>24</v>
      </c>
      <c r="L167" s="185" t="s">
        <v>1483</v>
      </c>
      <c r="M167" s="185" t="s">
        <v>16</v>
      </c>
      <c r="N167" s="185" t="s">
        <v>1484</v>
      </c>
      <c r="O167" s="185">
        <v>0</v>
      </c>
      <c r="P167" s="185">
        <v>9.9489999999999995E-3</v>
      </c>
      <c r="Q167" s="185">
        <v>0</v>
      </c>
      <c r="S167" s="185">
        <v>0</v>
      </c>
      <c r="T167" s="185">
        <v>0</v>
      </c>
      <c r="U167" s="185">
        <v>0</v>
      </c>
      <c r="W167" s="185">
        <v>0</v>
      </c>
      <c r="Y167" s="185" t="s">
        <v>1485</v>
      </c>
      <c r="Z167" s="185">
        <v>0</v>
      </c>
      <c r="AA167" s="185" t="s">
        <v>1486</v>
      </c>
    </row>
    <row r="168" spans="1:27" hidden="1" outlineLevel="3" x14ac:dyDescent="0.25">
      <c r="A168" s="185">
        <v>3000002179</v>
      </c>
      <c r="B168" s="185">
        <v>5</v>
      </c>
      <c r="C168" s="185">
        <v>1</v>
      </c>
      <c r="D168" s="185">
        <v>10</v>
      </c>
      <c r="E168" s="185">
        <v>0</v>
      </c>
      <c r="F168" s="185" t="s">
        <v>1487</v>
      </c>
      <c r="G168" s="185">
        <v>56900.36</v>
      </c>
      <c r="H168" s="186">
        <v>60834.98</v>
      </c>
      <c r="I168" s="185">
        <v>71620</v>
      </c>
      <c r="J168" s="185">
        <v>0</v>
      </c>
      <c r="K168" s="185">
        <v>60</v>
      </c>
      <c r="L168" s="185" t="s">
        <v>1483</v>
      </c>
      <c r="M168" s="185" t="s">
        <v>16</v>
      </c>
      <c r="N168" s="185" t="s">
        <v>1484</v>
      </c>
      <c r="O168" s="185">
        <v>0</v>
      </c>
      <c r="P168" s="185">
        <v>2.2349999999999998E-2</v>
      </c>
      <c r="Q168" s="185">
        <v>0</v>
      </c>
      <c r="S168" s="185">
        <v>0</v>
      </c>
      <c r="T168" s="185">
        <v>0</v>
      </c>
      <c r="U168" s="185">
        <v>0</v>
      </c>
      <c r="W168" s="185">
        <v>0</v>
      </c>
      <c r="Y168" s="185" t="s">
        <v>1485</v>
      </c>
      <c r="Z168" s="185">
        <v>0</v>
      </c>
      <c r="AA168" s="185" t="s">
        <v>1486</v>
      </c>
    </row>
    <row r="169" spans="1:27" hidden="1" outlineLevel="3" x14ac:dyDescent="0.25">
      <c r="A169" s="185">
        <v>3000001926</v>
      </c>
      <c r="B169" s="185">
        <v>5</v>
      </c>
      <c r="C169" s="185">
        <v>1</v>
      </c>
      <c r="D169" s="185">
        <v>10</v>
      </c>
      <c r="E169" s="185">
        <v>0</v>
      </c>
      <c r="F169" s="185" t="s">
        <v>1487</v>
      </c>
      <c r="G169" s="185">
        <v>25000</v>
      </c>
      <c r="H169" s="186">
        <v>62776.12</v>
      </c>
      <c r="I169" s="185">
        <v>12519</v>
      </c>
      <c r="J169" s="185">
        <v>0</v>
      </c>
      <c r="K169" s="185">
        <v>24</v>
      </c>
      <c r="L169" s="185" t="s">
        <v>1483</v>
      </c>
      <c r="M169" s="185" t="s">
        <v>16</v>
      </c>
      <c r="N169" s="185" t="s">
        <v>1484</v>
      </c>
      <c r="O169" s="185">
        <v>0</v>
      </c>
      <c r="P169" s="185">
        <v>9.9469999999999992E-3</v>
      </c>
      <c r="Q169" s="185">
        <v>0</v>
      </c>
      <c r="S169" s="185">
        <v>0</v>
      </c>
      <c r="T169" s="185">
        <v>0</v>
      </c>
      <c r="U169" s="185">
        <v>0</v>
      </c>
      <c r="W169" s="185">
        <v>0</v>
      </c>
      <c r="Y169" s="185" t="s">
        <v>1485</v>
      </c>
      <c r="Z169" s="185">
        <v>0</v>
      </c>
      <c r="AA169" s="185" t="s">
        <v>1486</v>
      </c>
    </row>
    <row r="170" spans="1:27" hidden="1" outlineLevel="3" x14ac:dyDescent="0.25">
      <c r="A170" s="185">
        <v>3000001791</v>
      </c>
      <c r="B170" s="185">
        <v>5</v>
      </c>
      <c r="C170" s="185">
        <v>1</v>
      </c>
      <c r="D170" s="185">
        <v>10</v>
      </c>
      <c r="E170" s="185">
        <v>0</v>
      </c>
      <c r="F170" s="185" t="s">
        <v>1487</v>
      </c>
      <c r="G170" s="185">
        <v>90000</v>
      </c>
      <c r="H170" s="186">
        <v>63047.23</v>
      </c>
      <c r="I170" s="185">
        <v>82119</v>
      </c>
      <c r="J170" s="185">
        <v>0</v>
      </c>
      <c r="K170" s="185">
        <v>24</v>
      </c>
      <c r="L170" s="185" t="s">
        <v>1483</v>
      </c>
      <c r="M170" s="185" t="s">
        <v>16</v>
      </c>
      <c r="N170" s="185" t="s">
        <v>1484</v>
      </c>
      <c r="O170" s="185">
        <v>0</v>
      </c>
      <c r="P170" s="185">
        <v>9.9469999999999992E-3</v>
      </c>
      <c r="Q170" s="185">
        <v>0</v>
      </c>
      <c r="S170" s="185">
        <v>0</v>
      </c>
      <c r="T170" s="185">
        <v>0</v>
      </c>
      <c r="U170" s="185">
        <v>0</v>
      </c>
      <c r="W170" s="185">
        <v>0</v>
      </c>
      <c r="Y170" s="185" t="s">
        <v>1485</v>
      </c>
      <c r="Z170" s="185">
        <v>0</v>
      </c>
      <c r="AA170" s="185" t="s">
        <v>1486</v>
      </c>
    </row>
    <row r="171" spans="1:27" hidden="1" outlineLevel="3" x14ac:dyDescent="0.25">
      <c r="A171" s="185">
        <v>3000000738</v>
      </c>
      <c r="B171" s="185">
        <v>5</v>
      </c>
      <c r="C171" s="185">
        <v>1</v>
      </c>
      <c r="D171" s="185">
        <v>10</v>
      </c>
      <c r="E171" s="185">
        <v>0</v>
      </c>
      <c r="F171" s="185" t="s">
        <v>1487</v>
      </c>
      <c r="G171" s="185">
        <v>44734.34</v>
      </c>
      <c r="H171" s="186">
        <v>64707.06</v>
      </c>
      <c r="I171" s="185">
        <v>70219</v>
      </c>
      <c r="J171" s="185">
        <v>0</v>
      </c>
      <c r="K171" s="185">
        <v>24</v>
      </c>
      <c r="L171" s="185" t="s">
        <v>1483</v>
      </c>
      <c r="M171" s="185" t="s">
        <v>16</v>
      </c>
      <c r="N171" s="185" t="s">
        <v>1484</v>
      </c>
      <c r="O171" s="185">
        <v>0</v>
      </c>
      <c r="P171" s="185">
        <v>9.9469999999999992E-3</v>
      </c>
      <c r="Q171" s="185">
        <v>0</v>
      </c>
      <c r="S171" s="185">
        <v>0</v>
      </c>
      <c r="T171" s="185">
        <v>0</v>
      </c>
      <c r="U171" s="185">
        <v>0</v>
      </c>
      <c r="W171" s="185">
        <v>0</v>
      </c>
      <c r="Y171" s="185" t="s">
        <v>1485</v>
      </c>
      <c r="Z171" s="185">
        <v>0</v>
      </c>
      <c r="AA171" s="185" t="s">
        <v>1486</v>
      </c>
    </row>
    <row r="172" spans="1:27" hidden="1" outlineLevel="3" x14ac:dyDescent="0.25">
      <c r="A172" s="185">
        <v>3000002079</v>
      </c>
      <c r="B172" s="185">
        <v>5</v>
      </c>
      <c r="C172" s="185">
        <v>1</v>
      </c>
      <c r="D172" s="185">
        <v>10</v>
      </c>
      <c r="E172" s="185">
        <v>0</v>
      </c>
      <c r="F172" s="185" t="s">
        <v>1488</v>
      </c>
      <c r="G172" s="185">
        <v>64557.31</v>
      </c>
      <c r="H172" s="186">
        <v>66304.11</v>
      </c>
      <c r="I172" s="185">
        <v>60419</v>
      </c>
      <c r="J172" s="185">
        <v>0</v>
      </c>
      <c r="K172" s="185">
        <v>12</v>
      </c>
      <c r="L172" s="185" t="s">
        <v>1483</v>
      </c>
      <c r="M172" s="185" t="s">
        <v>16</v>
      </c>
      <c r="N172" s="185" t="s">
        <v>1484</v>
      </c>
      <c r="O172" s="185">
        <v>0</v>
      </c>
      <c r="P172" s="185">
        <v>4.9899999999999996E-3</v>
      </c>
      <c r="Q172" s="185">
        <v>0</v>
      </c>
      <c r="S172" s="185">
        <v>0</v>
      </c>
      <c r="T172" s="185">
        <v>0</v>
      </c>
      <c r="U172" s="185">
        <v>0</v>
      </c>
      <c r="W172" s="185">
        <v>0</v>
      </c>
      <c r="Y172" s="185" t="s">
        <v>1485</v>
      </c>
      <c r="Z172" s="185">
        <v>0</v>
      </c>
      <c r="AA172" s="185" t="s">
        <v>1486</v>
      </c>
    </row>
    <row r="173" spans="1:27" hidden="1" outlineLevel="3" x14ac:dyDescent="0.25">
      <c r="A173" s="185">
        <v>3000011067</v>
      </c>
      <c r="B173" s="185">
        <v>5</v>
      </c>
      <c r="C173" s="185">
        <v>2</v>
      </c>
      <c r="D173" s="185">
        <v>10</v>
      </c>
      <c r="E173" s="185">
        <v>0</v>
      </c>
      <c r="F173" s="185" t="s">
        <v>1494</v>
      </c>
      <c r="G173" s="185">
        <v>63200</v>
      </c>
      <c r="H173" s="186">
        <v>67325.13</v>
      </c>
      <c r="I173" s="185">
        <v>90819</v>
      </c>
      <c r="J173" s="185">
        <v>0</v>
      </c>
      <c r="K173" s="185">
        <v>12</v>
      </c>
      <c r="L173" s="185" t="s">
        <v>1483</v>
      </c>
      <c r="M173" s="185" t="s">
        <v>16</v>
      </c>
      <c r="N173" s="185" t="s">
        <v>1484</v>
      </c>
      <c r="O173" s="185">
        <v>0</v>
      </c>
      <c r="P173" s="185">
        <v>7.4999899999999998E-3</v>
      </c>
      <c r="Q173" s="185">
        <v>0</v>
      </c>
      <c r="S173" s="185">
        <v>0</v>
      </c>
      <c r="T173" s="185">
        <v>0</v>
      </c>
      <c r="U173" s="185">
        <v>0</v>
      </c>
      <c r="W173" s="185">
        <v>0</v>
      </c>
      <c r="Y173" s="185" t="s">
        <v>1485</v>
      </c>
      <c r="Z173" s="185">
        <v>0</v>
      </c>
      <c r="AA173" s="185" t="s">
        <v>1486</v>
      </c>
    </row>
    <row r="174" spans="1:27" hidden="1" outlineLevel="3" x14ac:dyDescent="0.25">
      <c r="A174" s="185">
        <v>3000001292</v>
      </c>
      <c r="B174" s="185">
        <v>5</v>
      </c>
      <c r="C174" s="185">
        <v>1</v>
      </c>
      <c r="D174" s="185">
        <v>10</v>
      </c>
      <c r="E174" s="185">
        <v>0</v>
      </c>
      <c r="F174" s="185" t="s">
        <v>1487</v>
      </c>
      <c r="G174" s="185">
        <v>60000</v>
      </c>
      <c r="H174" s="186">
        <v>68734.03</v>
      </c>
      <c r="I174" s="185">
        <v>71720</v>
      </c>
      <c r="J174" s="185">
        <v>0</v>
      </c>
      <c r="K174" s="185">
        <v>24</v>
      </c>
      <c r="L174" s="185" t="s">
        <v>1483</v>
      </c>
      <c r="M174" s="185" t="s">
        <v>16</v>
      </c>
      <c r="N174" s="185" t="s">
        <v>1484</v>
      </c>
      <c r="O174" s="185">
        <v>0</v>
      </c>
      <c r="P174" s="185">
        <v>1.9980000000000001E-2</v>
      </c>
      <c r="Q174" s="185">
        <v>0</v>
      </c>
      <c r="S174" s="185">
        <v>0</v>
      </c>
      <c r="T174" s="185">
        <v>0</v>
      </c>
      <c r="U174" s="185">
        <v>0</v>
      </c>
      <c r="W174" s="185">
        <v>0</v>
      </c>
      <c r="Y174" s="185" t="s">
        <v>1485</v>
      </c>
      <c r="Z174" s="185">
        <v>0</v>
      </c>
      <c r="AA174" s="185" t="s">
        <v>1486</v>
      </c>
    </row>
    <row r="175" spans="1:27" hidden="1" outlineLevel="3" x14ac:dyDescent="0.25">
      <c r="A175" s="185">
        <v>3000001291</v>
      </c>
      <c r="B175" s="185">
        <v>5</v>
      </c>
      <c r="C175" s="185">
        <v>1</v>
      </c>
      <c r="D175" s="185">
        <v>10</v>
      </c>
      <c r="E175" s="185">
        <v>0</v>
      </c>
      <c r="F175" s="185" t="s">
        <v>1492</v>
      </c>
      <c r="G175" s="185">
        <v>61509.95</v>
      </c>
      <c r="H175" s="186">
        <v>70803.69</v>
      </c>
      <c r="I175" s="185">
        <v>71719</v>
      </c>
      <c r="J175" s="185">
        <v>0</v>
      </c>
      <c r="K175" s="185">
        <v>24</v>
      </c>
      <c r="L175" s="185" t="s">
        <v>1483</v>
      </c>
      <c r="M175" s="185" t="s">
        <v>16</v>
      </c>
      <c r="N175" s="185" t="s">
        <v>1484</v>
      </c>
      <c r="O175" s="185">
        <v>0</v>
      </c>
      <c r="P175" s="185">
        <v>1.9980000000000001E-2</v>
      </c>
      <c r="Q175" s="185">
        <v>0</v>
      </c>
      <c r="S175" s="185">
        <v>0</v>
      </c>
      <c r="T175" s="185">
        <v>0</v>
      </c>
      <c r="U175" s="185">
        <v>0</v>
      </c>
      <c r="W175" s="185">
        <v>0</v>
      </c>
      <c r="Y175" s="185" t="s">
        <v>1485</v>
      </c>
      <c r="Z175" s="185">
        <v>0</v>
      </c>
      <c r="AA175" s="185" t="s">
        <v>1486</v>
      </c>
    </row>
    <row r="176" spans="1:27" hidden="1" outlineLevel="3" x14ac:dyDescent="0.25">
      <c r="A176" s="185">
        <v>3000011097</v>
      </c>
      <c r="B176" s="185">
        <v>5</v>
      </c>
      <c r="C176" s="185">
        <v>2</v>
      </c>
      <c r="D176" s="185">
        <v>10</v>
      </c>
      <c r="E176" s="185">
        <v>0</v>
      </c>
      <c r="F176" s="185" t="s">
        <v>1482</v>
      </c>
      <c r="G176" s="185">
        <v>70000</v>
      </c>
      <c r="H176" s="186">
        <v>73661.509999999995</v>
      </c>
      <c r="I176" s="185">
        <v>32419</v>
      </c>
      <c r="J176" s="185">
        <v>0</v>
      </c>
      <c r="K176" s="185">
        <v>12</v>
      </c>
      <c r="L176" s="185" t="s">
        <v>1483</v>
      </c>
      <c r="M176" s="185" t="s">
        <v>16</v>
      </c>
      <c r="N176" s="185" t="s">
        <v>1484</v>
      </c>
      <c r="O176" s="185">
        <v>0</v>
      </c>
      <c r="P176" s="185">
        <v>4.9899999999999996E-3</v>
      </c>
      <c r="Q176" s="185">
        <v>0</v>
      </c>
      <c r="S176" s="185">
        <v>0</v>
      </c>
      <c r="T176" s="185">
        <v>0</v>
      </c>
      <c r="U176" s="185">
        <v>0</v>
      </c>
      <c r="W176" s="185">
        <v>0</v>
      </c>
      <c r="Y176" s="185" t="s">
        <v>1485</v>
      </c>
      <c r="Z176" s="185">
        <v>0</v>
      </c>
      <c r="AA176" s="185" t="s">
        <v>1486</v>
      </c>
    </row>
    <row r="177" spans="1:27" hidden="1" outlineLevel="3" x14ac:dyDescent="0.25">
      <c r="A177" s="185">
        <v>3000002177</v>
      </c>
      <c r="B177" s="185">
        <v>5</v>
      </c>
      <c r="C177" s="185">
        <v>1</v>
      </c>
      <c r="D177" s="185">
        <v>10</v>
      </c>
      <c r="E177" s="185">
        <v>0</v>
      </c>
      <c r="F177" s="185" t="s">
        <v>1487</v>
      </c>
      <c r="G177" s="185">
        <v>75000</v>
      </c>
      <c r="H177" s="186">
        <v>75000</v>
      </c>
      <c r="I177" s="185">
        <v>70820</v>
      </c>
      <c r="J177" s="185">
        <v>0</v>
      </c>
      <c r="K177" s="185">
        <v>60</v>
      </c>
      <c r="L177" s="185" t="s">
        <v>1483</v>
      </c>
      <c r="M177" s="185" t="s">
        <v>16</v>
      </c>
      <c r="N177" s="185" t="s">
        <v>1484</v>
      </c>
      <c r="O177" s="185">
        <v>0</v>
      </c>
      <c r="P177" s="185">
        <v>2.2349999999999998E-2</v>
      </c>
      <c r="Q177" s="185">
        <v>0</v>
      </c>
      <c r="S177" s="185">
        <v>0</v>
      </c>
      <c r="T177" s="185">
        <v>0</v>
      </c>
      <c r="U177" s="185">
        <v>0</v>
      </c>
      <c r="W177" s="185">
        <v>0</v>
      </c>
      <c r="Y177" s="185" t="s">
        <v>1485</v>
      </c>
      <c r="Z177" s="185">
        <v>0</v>
      </c>
      <c r="AA177" s="185" t="s">
        <v>1486</v>
      </c>
    </row>
    <row r="178" spans="1:27" hidden="1" outlineLevel="3" x14ac:dyDescent="0.25">
      <c r="A178" s="185">
        <v>3000001264</v>
      </c>
      <c r="B178" s="185">
        <v>5</v>
      </c>
      <c r="C178" s="185">
        <v>1</v>
      </c>
      <c r="D178" s="185">
        <v>10</v>
      </c>
      <c r="E178" s="185">
        <v>0</v>
      </c>
      <c r="F178" s="185" t="s">
        <v>1487</v>
      </c>
      <c r="G178" s="185">
        <v>66037.929999999993</v>
      </c>
      <c r="H178" s="186">
        <v>76494.42</v>
      </c>
      <c r="I178" s="185">
        <v>123018</v>
      </c>
      <c r="J178" s="185">
        <v>0</v>
      </c>
      <c r="K178" s="185">
        <v>12</v>
      </c>
      <c r="L178" s="185" t="s">
        <v>1483</v>
      </c>
      <c r="M178" s="185" t="s">
        <v>16</v>
      </c>
      <c r="N178" s="185" t="s">
        <v>1484</v>
      </c>
      <c r="O178" s="185">
        <v>0</v>
      </c>
      <c r="P178" s="185">
        <v>4.9899999999999996E-3</v>
      </c>
      <c r="Q178" s="185">
        <v>0</v>
      </c>
      <c r="S178" s="185">
        <v>0</v>
      </c>
      <c r="T178" s="185">
        <v>0</v>
      </c>
      <c r="U178" s="185">
        <v>0</v>
      </c>
      <c r="W178" s="185">
        <v>0</v>
      </c>
      <c r="Y178" s="185" t="s">
        <v>1485</v>
      </c>
      <c r="Z178" s="185">
        <v>0</v>
      </c>
      <c r="AA178" s="185" t="s">
        <v>1486</v>
      </c>
    </row>
    <row r="179" spans="1:27" hidden="1" outlineLevel="3" x14ac:dyDescent="0.25">
      <c r="A179" s="185">
        <v>3000002192</v>
      </c>
      <c r="B179" s="185">
        <v>5</v>
      </c>
      <c r="C179" s="185">
        <v>1</v>
      </c>
      <c r="D179" s="185">
        <v>10</v>
      </c>
      <c r="E179" s="185">
        <v>0</v>
      </c>
      <c r="F179" s="185" t="s">
        <v>1487</v>
      </c>
      <c r="G179" s="185">
        <v>75000</v>
      </c>
      <c r="H179" s="186">
        <v>76882.23</v>
      </c>
      <c r="I179" s="185">
        <v>22820</v>
      </c>
      <c r="J179" s="185">
        <v>0</v>
      </c>
      <c r="K179" s="185">
        <v>24</v>
      </c>
      <c r="L179" s="185" t="s">
        <v>1483</v>
      </c>
      <c r="M179" s="185" t="s">
        <v>16</v>
      </c>
      <c r="N179" s="185" t="s">
        <v>1484</v>
      </c>
      <c r="O179" s="185">
        <v>0</v>
      </c>
      <c r="P179" s="185">
        <v>9.9469999999999992E-3</v>
      </c>
      <c r="Q179" s="185">
        <v>0</v>
      </c>
      <c r="S179" s="185">
        <v>0</v>
      </c>
      <c r="T179" s="185">
        <v>0</v>
      </c>
      <c r="U179" s="185">
        <v>0</v>
      </c>
      <c r="W179" s="185">
        <v>0</v>
      </c>
      <c r="Y179" s="185" t="s">
        <v>1485</v>
      </c>
      <c r="Z179" s="185">
        <v>0</v>
      </c>
      <c r="AA179" s="185" t="s">
        <v>1486</v>
      </c>
    </row>
    <row r="180" spans="1:27" hidden="1" outlineLevel="3" x14ac:dyDescent="0.25">
      <c r="A180" s="185">
        <v>3000001698</v>
      </c>
      <c r="B180" s="185">
        <v>5</v>
      </c>
      <c r="C180" s="185">
        <v>1</v>
      </c>
      <c r="D180" s="185">
        <v>10</v>
      </c>
      <c r="E180" s="185">
        <v>0</v>
      </c>
      <c r="F180" s="185" t="s">
        <v>1487</v>
      </c>
      <c r="G180" s="185">
        <v>26630.36</v>
      </c>
      <c r="H180" s="186">
        <v>79311.5</v>
      </c>
      <c r="I180" s="185">
        <v>21119</v>
      </c>
      <c r="J180" s="185">
        <v>0</v>
      </c>
      <c r="K180" s="185">
        <v>24</v>
      </c>
      <c r="L180" s="185" t="s">
        <v>1483</v>
      </c>
      <c r="M180" s="185" t="s">
        <v>16</v>
      </c>
      <c r="N180" s="185" t="s">
        <v>1484</v>
      </c>
      <c r="O180" s="185">
        <v>0</v>
      </c>
      <c r="P180" s="185">
        <v>9.9469999999999992E-3</v>
      </c>
      <c r="Q180" s="185">
        <v>0</v>
      </c>
      <c r="S180" s="185">
        <v>0</v>
      </c>
      <c r="T180" s="185">
        <v>0</v>
      </c>
      <c r="U180" s="185">
        <v>0</v>
      </c>
      <c r="W180" s="185">
        <v>0</v>
      </c>
      <c r="Y180" s="185" t="s">
        <v>1485</v>
      </c>
      <c r="Z180" s="185">
        <v>0</v>
      </c>
      <c r="AA180" s="185" t="s">
        <v>1486</v>
      </c>
    </row>
    <row r="181" spans="1:27" hidden="1" outlineLevel="3" x14ac:dyDescent="0.25">
      <c r="A181" s="185">
        <v>3000002219</v>
      </c>
      <c r="B181" s="185">
        <v>5</v>
      </c>
      <c r="C181" s="185">
        <v>1</v>
      </c>
      <c r="D181" s="185">
        <v>10</v>
      </c>
      <c r="E181" s="185">
        <v>0</v>
      </c>
      <c r="F181" s="185" t="s">
        <v>1488</v>
      </c>
      <c r="G181" s="185">
        <v>80000</v>
      </c>
      <c r="H181" s="186">
        <v>80599.02</v>
      </c>
      <c r="I181" s="185">
        <v>11319</v>
      </c>
      <c r="J181" s="185">
        <v>0</v>
      </c>
      <c r="K181" s="185">
        <v>12</v>
      </c>
      <c r="L181" s="185" t="s">
        <v>1483</v>
      </c>
      <c r="M181" s="185" t="s">
        <v>16</v>
      </c>
      <c r="N181" s="185" t="s">
        <v>1484</v>
      </c>
      <c r="O181" s="185">
        <v>0</v>
      </c>
      <c r="P181" s="185">
        <v>4.9899999999999996E-3</v>
      </c>
      <c r="Q181" s="185">
        <v>0</v>
      </c>
      <c r="S181" s="185">
        <v>0</v>
      </c>
      <c r="T181" s="185">
        <v>0</v>
      </c>
      <c r="U181" s="185">
        <v>0</v>
      </c>
      <c r="W181" s="185">
        <v>0</v>
      </c>
      <c r="Y181" s="185" t="s">
        <v>1485</v>
      </c>
      <c r="Z181" s="185">
        <v>0</v>
      </c>
      <c r="AA181" s="185" t="s">
        <v>1486</v>
      </c>
    </row>
    <row r="182" spans="1:27" hidden="1" outlineLevel="3" x14ac:dyDescent="0.25">
      <c r="A182" s="185">
        <v>3000002220</v>
      </c>
      <c r="B182" s="185">
        <v>5</v>
      </c>
      <c r="C182" s="185">
        <v>1</v>
      </c>
      <c r="D182" s="185">
        <v>10</v>
      </c>
      <c r="E182" s="185">
        <v>0</v>
      </c>
      <c r="F182" s="185" t="s">
        <v>1488</v>
      </c>
      <c r="G182" s="185">
        <v>80404.58</v>
      </c>
      <c r="H182" s="186">
        <v>81304.69</v>
      </c>
      <c r="I182" s="185">
        <v>11319</v>
      </c>
      <c r="J182" s="185">
        <v>0</v>
      </c>
      <c r="K182" s="185">
        <v>24</v>
      </c>
      <c r="L182" s="185" t="s">
        <v>1483</v>
      </c>
      <c r="M182" s="185" t="s">
        <v>16</v>
      </c>
      <c r="N182" s="185" t="s">
        <v>1484</v>
      </c>
      <c r="O182" s="185">
        <v>0</v>
      </c>
      <c r="P182" s="185">
        <v>7.4489999999999999E-3</v>
      </c>
      <c r="Q182" s="185">
        <v>0</v>
      </c>
      <c r="S182" s="185">
        <v>0</v>
      </c>
      <c r="T182" s="185">
        <v>0</v>
      </c>
      <c r="U182" s="185">
        <v>0</v>
      </c>
      <c r="W182" s="185">
        <v>0</v>
      </c>
      <c r="Y182" s="185" t="s">
        <v>1485</v>
      </c>
      <c r="Z182" s="185">
        <v>0</v>
      </c>
      <c r="AA182" s="185" t="s">
        <v>1486</v>
      </c>
    </row>
    <row r="183" spans="1:27" hidden="1" outlineLevel="3" x14ac:dyDescent="0.25">
      <c r="A183" s="185">
        <v>3000001632</v>
      </c>
      <c r="B183" s="185">
        <v>5</v>
      </c>
      <c r="C183" s="185">
        <v>1</v>
      </c>
      <c r="D183" s="185">
        <v>10</v>
      </c>
      <c r="E183" s="185">
        <v>0</v>
      </c>
      <c r="F183" s="185" t="s">
        <v>1487</v>
      </c>
      <c r="G183" s="185">
        <v>71341.34</v>
      </c>
      <c r="H183" s="186">
        <v>86304.57</v>
      </c>
      <c r="I183" s="185">
        <v>100619</v>
      </c>
      <c r="J183" s="185">
        <v>0</v>
      </c>
      <c r="K183" s="185">
        <v>24</v>
      </c>
      <c r="L183" s="185" t="s">
        <v>1483</v>
      </c>
      <c r="M183" s="185" t="s">
        <v>16</v>
      </c>
      <c r="N183" s="185" t="s">
        <v>1484</v>
      </c>
      <c r="O183" s="185">
        <v>0</v>
      </c>
      <c r="P183" s="185">
        <v>9.9489999999999995E-3</v>
      </c>
      <c r="Q183" s="185">
        <v>0</v>
      </c>
      <c r="S183" s="185">
        <v>0</v>
      </c>
      <c r="T183" s="185">
        <v>0</v>
      </c>
      <c r="U183" s="185">
        <v>0</v>
      </c>
      <c r="W183" s="185">
        <v>0</v>
      </c>
      <c r="Y183" s="185" t="s">
        <v>1485</v>
      </c>
      <c r="Z183" s="185">
        <v>0</v>
      </c>
      <c r="AA183" s="185" t="s">
        <v>1486</v>
      </c>
    </row>
    <row r="184" spans="1:27" hidden="1" outlineLevel="3" x14ac:dyDescent="0.25">
      <c r="A184" s="185">
        <v>3000001257</v>
      </c>
      <c r="B184" s="185">
        <v>5</v>
      </c>
      <c r="C184" s="185">
        <v>1</v>
      </c>
      <c r="D184" s="185">
        <v>10</v>
      </c>
      <c r="E184" s="185">
        <v>0</v>
      </c>
      <c r="F184" s="185" t="s">
        <v>1487</v>
      </c>
      <c r="G184" s="185">
        <v>76802.66</v>
      </c>
      <c r="H184" s="186">
        <v>87433.12</v>
      </c>
      <c r="I184" s="185">
        <v>122418</v>
      </c>
      <c r="J184" s="185">
        <v>0</v>
      </c>
      <c r="K184" s="185">
        <v>12</v>
      </c>
      <c r="L184" s="185" t="s">
        <v>1483</v>
      </c>
      <c r="M184" s="185" t="s">
        <v>16</v>
      </c>
      <c r="N184" s="185" t="s">
        <v>1484</v>
      </c>
      <c r="O184" s="185">
        <v>0</v>
      </c>
      <c r="P184" s="185">
        <v>4.9899999999999996E-3</v>
      </c>
      <c r="Q184" s="185">
        <v>0</v>
      </c>
      <c r="S184" s="185">
        <v>0</v>
      </c>
      <c r="T184" s="185">
        <v>0</v>
      </c>
      <c r="U184" s="185">
        <v>0</v>
      </c>
      <c r="W184" s="185">
        <v>0</v>
      </c>
      <c r="Y184" s="185" t="s">
        <v>1485</v>
      </c>
      <c r="Z184" s="185">
        <v>0</v>
      </c>
      <c r="AA184" s="185" t="s">
        <v>1486</v>
      </c>
    </row>
    <row r="185" spans="1:27" hidden="1" outlineLevel="3" x14ac:dyDescent="0.25">
      <c r="A185" s="185">
        <v>3000001020</v>
      </c>
      <c r="B185" s="185">
        <v>5</v>
      </c>
      <c r="C185" s="185">
        <v>1</v>
      </c>
      <c r="D185" s="185">
        <v>10</v>
      </c>
      <c r="E185" s="185">
        <v>0</v>
      </c>
      <c r="F185" s="185" t="s">
        <v>1487</v>
      </c>
      <c r="G185" s="185">
        <v>80486</v>
      </c>
      <c r="H185" s="186">
        <v>89049.46</v>
      </c>
      <c r="I185" s="185">
        <v>30319</v>
      </c>
      <c r="J185" s="185">
        <v>0</v>
      </c>
      <c r="K185" s="185">
        <v>12</v>
      </c>
      <c r="L185" s="185" t="s">
        <v>1483</v>
      </c>
      <c r="M185" s="185" t="s">
        <v>16</v>
      </c>
      <c r="N185" s="185" t="s">
        <v>1484</v>
      </c>
      <c r="O185" s="185">
        <v>0</v>
      </c>
      <c r="P185" s="185">
        <v>4.9899999999999996E-3</v>
      </c>
      <c r="Q185" s="185">
        <v>0</v>
      </c>
      <c r="S185" s="185">
        <v>0</v>
      </c>
      <c r="T185" s="185">
        <v>0</v>
      </c>
      <c r="U185" s="185">
        <v>0</v>
      </c>
      <c r="W185" s="185">
        <v>0</v>
      </c>
      <c r="Y185" s="185" t="s">
        <v>1485</v>
      </c>
      <c r="Z185" s="185">
        <v>0</v>
      </c>
      <c r="AA185" s="185" t="s">
        <v>1486</v>
      </c>
    </row>
    <row r="186" spans="1:27" hidden="1" outlineLevel="3" x14ac:dyDescent="0.25">
      <c r="A186" s="185">
        <v>3000001435</v>
      </c>
      <c r="B186" s="185">
        <v>3</v>
      </c>
      <c r="C186" s="185">
        <v>1</v>
      </c>
      <c r="D186" s="185">
        <v>10</v>
      </c>
      <c r="E186" s="185">
        <v>0</v>
      </c>
      <c r="F186" s="185" t="s">
        <v>1487</v>
      </c>
      <c r="G186" s="185">
        <v>90000</v>
      </c>
      <c r="H186" s="186">
        <v>96587</v>
      </c>
      <c r="I186" s="185">
        <v>12720</v>
      </c>
      <c r="J186" s="185">
        <v>0</v>
      </c>
      <c r="K186" s="185">
        <v>24</v>
      </c>
      <c r="L186" s="185" t="s">
        <v>1483</v>
      </c>
      <c r="M186" s="185" t="s">
        <v>16</v>
      </c>
      <c r="N186" s="185" t="s">
        <v>1484</v>
      </c>
      <c r="O186" s="185">
        <v>0</v>
      </c>
      <c r="P186" s="185">
        <v>9.9469999999999992E-3</v>
      </c>
      <c r="Q186" s="185">
        <v>0</v>
      </c>
      <c r="S186" s="185">
        <v>0</v>
      </c>
      <c r="T186" s="185">
        <v>0</v>
      </c>
      <c r="U186" s="185">
        <v>0</v>
      </c>
      <c r="W186" s="185">
        <v>0</v>
      </c>
      <c r="Y186" s="185" t="s">
        <v>1485</v>
      </c>
      <c r="Z186" s="185">
        <v>0</v>
      </c>
      <c r="AA186" s="185" t="s">
        <v>1486</v>
      </c>
    </row>
    <row r="187" spans="1:27" hidden="1" outlineLevel="3" x14ac:dyDescent="0.25">
      <c r="A187" s="185">
        <v>3000001971</v>
      </c>
      <c r="B187" s="185">
        <v>5</v>
      </c>
      <c r="C187" s="185">
        <v>1</v>
      </c>
      <c r="D187" s="185">
        <v>10</v>
      </c>
      <c r="E187" s="185">
        <v>0</v>
      </c>
      <c r="F187" s="185" t="s">
        <v>1487</v>
      </c>
      <c r="G187" s="185">
        <v>1985.31</v>
      </c>
      <c r="H187" s="186">
        <v>97146.5</v>
      </c>
      <c r="I187" s="185">
        <v>51420</v>
      </c>
      <c r="J187" s="185">
        <v>0</v>
      </c>
      <c r="K187" s="185">
        <v>24</v>
      </c>
      <c r="L187" s="185" t="s">
        <v>1483</v>
      </c>
      <c r="M187" s="185" t="s">
        <v>16</v>
      </c>
      <c r="N187" s="185" t="s">
        <v>1484</v>
      </c>
      <c r="O187" s="185">
        <v>0</v>
      </c>
      <c r="P187" s="185">
        <v>4.9899999999999996E-3</v>
      </c>
      <c r="Q187" s="185">
        <v>0</v>
      </c>
      <c r="S187" s="185">
        <v>0</v>
      </c>
      <c r="T187" s="185">
        <v>0</v>
      </c>
      <c r="U187" s="185">
        <v>0</v>
      </c>
      <c r="W187" s="185">
        <v>0</v>
      </c>
      <c r="Y187" s="185" t="s">
        <v>1485</v>
      </c>
      <c r="Z187" s="185">
        <v>0</v>
      </c>
      <c r="AA187" s="185" t="s">
        <v>1486</v>
      </c>
    </row>
    <row r="188" spans="1:27" outlineLevel="2" collapsed="1" x14ac:dyDescent="0.25">
      <c r="H188" s="186">
        <f>SUBTOTAL(9,H2:H187)</f>
        <v>4925465.2699999986</v>
      </c>
      <c r="AA188" s="187" t="s">
        <v>1500</v>
      </c>
    </row>
    <row r="189" spans="1:27" hidden="1" outlineLevel="3" x14ac:dyDescent="0.25">
      <c r="A189" s="185">
        <v>3000002248</v>
      </c>
      <c r="B189" s="185" t="s">
        <v>1496</v>
      </c>
      <c r="C189" s="185">
        <v>1</v>
      </c>
      <c r="D189" s="185">
        <v>10</v>
      </c>
      <c r="E189" s="185">
        <v>0</v>
      </c>
      <c r="F189" s="185" t="s">
        <v>1487</v>
      </c>
      <c r="G189" s="185">
        <v>100000</v>
      </c>
      <c r="H189" s="186">
        <v>100000</v>
      </c>
      <c r="I189" s="185">
        <v>81722</v>
      </c>
      <c r="J189" s="185">
        <v>0</v>
      </c>
      <c r="K189" s="185">
        <v>1825</v>
      </c>
      <c r="L189" s="185" t="s">
        <v>1497</v>
      </c>
      <c r="M189" s="185" t="s">
        <v>16</v>
      </c>
      <c r="N189" s="185" t="s">
        <v>1484</v>
      </c>
      <c r="O189" s="185">
        <v>0</v>
      </c>
      <c r="P189" s="185">
        <v>2.3109999999999999E-2</v>
      </c>
      <c r="Q189" s="185">
        <v>0</v>
      </c>
      <c r="S189" s="185">
        <v>0</v>
      </c>
      <c r="T189" s="185">
        <v>0</v>
      </c>
      <c r="U189" s="185">
        <v>0</v>
      </c>
      <c r="W189" s="185">
        <v>0</v>
      </c>
      <c r="Y189" s="185" t="s">
        <v>1485</v>
      </c>
      <c r="Z189" s="185">
        <v>0</v>
      </c>
      <c r="AA189" s="185" t="s">
        <v>1501</v>
      </c>
    </row>
    <row r="190" spans="1:27" hidden="1" outlineLevel="3" x14ac:dyDescent="0.25">
      <c r="A190" s="185">
        <v>3000002152</v>
      </c>
      <c r="B190" s="185">
        <v>5</v>
      </c>
      <c r="C190" s="185">
        <v>1</v>
      </c>
      <c r="D190" s="185">
        <v>10</v>
      </c>
      <c r="E190" s="185">
        <v>0</v>
      </c>
      <c r="F190" s="185" t="s">
        <v>1487</v>
      </c>
      <c r="G190" s="185">
        <v>100000</v>
      </c>
      <c r="H190" s="186">
        <v>100000</v>
      </c>
      <c r="I190" s="185">
        <v>21320</v>
      </c>
      <c r="J190" s="185">
        <v>0</v>
      </c>
      <c r="K190" s="185">
        <v>60</v>
      </c>
      <c r="L190" s="185" t="s">
        <v>1483</v>
      </c>
      <c r="M190" s="185" t="s">
        <v>16</v>
      </c>
      <c r="N190" s="185" t="s">
        <v>1484</v>
      </c>
      <c r="O190" s="185">
        <v>0</v>
      </c>
      <c r="P190" s="185">
        <v>1.9847E-2</v>
      </c>
      <c r="Q190" s="185">
        <v>0</v>
      </c>
      <c r="S190" s="185">
        <v>0</v>
      </c>
      <c r="T190" s="185">
        <v>0</v>
      </c>
      <c r="U190" s="185">
        <v>0</v>
      </c>
      <c r="W190" s="185">
        <v>0</v>
      </c>
      <c r="Y190" s="185" t="s">
        <v>1485</v>
      </c>
      <c r="Z190" s="185">
        <v>0</v>
      </c>
      <c r="AA190" s="185" t="s">
        <v>1501</v>
      </c>
    </row>
    <row r="191" spans="1:27" hidden="1" outlineLevel="3" x14ac:dyDescent="0.25">
      <c r="A191" s="185">
        <v>3000002247</v>
      </c>
      <c r="B191" s="185" t="s">
        <v>1496</v>
      </c>
      <c r="C191" s="185">
        <v>1</v>
      </c>
      <c r="D191" s="185">
        <v>10</v>
      </c>
      <c r="E191" s="185">
        <v>0</v>
      </c>
      <c r="F191" s="185" t="s">
        <v>1487</v>
      </c>
      <c r="G191" s="185">
        <v>100000</v>
      </c>
      <c r="H191" s="186">
        <v>100000</v>
      </c>
      <c r="I191" s="185">
        <v>81722</v>
      </c>
      <c r="J191" s="185">
        <v>0</v>
      </c>
      <c r="K191" s="185">
        <v>1825</v>
      </c>
      <c r="L191" s="185" t="s">
        <v>1497</v>
      </c>
      <c r="M191" s="185" t="s">
        <v>16</v>
      </c>
      <c r="N191" s="185" t="s">
        <v>1484</v>
      </c>
      <c r="O191" s="185">
        <v>0</v>
      </c>
      <c r="P191" s="185">
        <v>2.3109999999999999E-2</v>
      </c>
      <c r="Q191" s="185">
        <v>0</v>
      </c>
      <c r="S191" s="185">
        <v>0</v>
      </c>
      <c r="T191" s="185">
        <v>0</v>
      </c>
      <c r="U191" s="185">
        <v>0</v>
      </c>
      <c r="W191" s="185">
        <v>0</v>
      </c>
      <c r="Y191" s="185" t="s">
        <v>1485</v>
      </c>
      <c r="Z191" s="185">
        <v>0</v>
      </c>
      <c r="AA191" s="185" t="s">
        <v>1501</v>
      </c>
    </row>
    <row r="192" spans="1:27" hidden="1" outlineLevel="3" x14ac:dyDescent="0.25">
      <c r="A192" s="185">
        <v>3000002251</v>
      </c>
      <c r="B192" s="185" t="s">
        <v>1496</v>
      </c>
      <c r="C192" s="185">
        <v>1</v>
      </c>
      <c r="D192" s="185">
        <v>10</v>
      </c>
      <c r="E192" s="185">
        <v>0</v>
      </c>
      <c r="F192" s="185" t="s">
        <v>1487</v>
      </c>
      <c r="G192" s="185">
        <v>100000</v>
      </c>
      <c r="H192" s="186">
        <v>100000</v>
      </c>
      <c r="I192" s="185">
        <v>81922</v>
      </c>
      <c r="J192" s="185">
        <v>0</v>
      </c>
      <c r="K192" s="185">
        <v>1824</v>
      </c>
      <c r="L192" s="185" t="s">
        <v>1497</v>
      </c>
      <c r="M192" s="185" t="s">
        <v>16</v>
      </c>
      <c r="N192" s="185" t="s">
        <v>1484</v>
      </c>
      <c r="O192" s="185">
        <v>0</v>
      </c>
      <c r="P192" s="185">
        <v>2.3109999999999999E-2</v>
      </c>
      <c r="Q192" s="185">
        <v>0</v>
      </c>
      <c r="S192" s="185">
        <v>0</v>
      </c>
      <c r="T192" s="185">
        <v>0</v>
      </c>
      <c r="U192" s="185">
        <v>0</v>
      </c>
      <c r="W192" s="185">
        <v>0</v>
      </c>
      <c r="Y192" s="185" t="s">
        <v>1485</v>
      </c>
      <c r="Z192" s="185">
        <v>0</v>
      </c>
      <c r="AA192" s="185" t="s">
        <v>1501</v>
      </c>
    </row>
    <row r="193" spans="1:27" hidden="1" outlineLevel="3" x14ac:dyDescent="0.25">
      <c r="A193" s="185">
        <v>3000002252</v>
      </c>
      <c r="B193" s="185" t="s">
        <v>1496</v>
      </c>
      <c r="C193" s="185">
        <v>1</v>
      </c>
      <c r="D193" s="185">
        <v>10</v>
      </c>
      <c r="E193" s="185">
        <v>0</v>
      </c>
      <c r="F193" s="185" t="s">
        <v>1487</v>
      </c>
      <c r="G193" s="185">
        <v>100000</v>
      </c>
      <c r="H193" s="186">
        <v>100000</v>
      </c>
      <c r="I193" s="185">
        <v>81922</v>
      </c>
      <c r="J193" s="185">
        <v>0</v>
      </c>
      <c r="K193" s="185">
        <v>1824</v>
      </c>
      <c r="L193" s="185" t="s">
        <v>1497</v>
      </c>
      <c r="M193" s="185" t="s">
        <v>16</v>
      </c>
      <c r="N193" s="185" t="s">
        <v>1484</v>
      </c>
      <c r="O193" s="185">
        <v>0</v>
      </c>
      <c r="P193" s="185">
        <v>2.3109999999999999E-2</v>
      </c>
      <c r="Q193" s="185">
        <v>0</v>
      </c>
      <c r="S193" s="185">
        <v>0</v>
      </c>
      <c r="T193" s="185">
        <v>0</v>
      </c>
      <c r="U193" s="185">
        <v>0</v>
      </c>
      <c r="W193" s="185">
        <v>0</v>
      </c>
      <c r="Y193" s="185" t="s">
        <v>1485</v>
      </c>
      <c r="Z193" s="185">
        <v>0</v>
      </c>
      <c r="AA193" s="185" t="s">
        <v>1501</v>
      </c>
    </row>
    <row r="194" spans="1:27" hidden="1" outlineLevel="3" x14ac:dyDescent="0.25">
      <c r="A194" s="185">
        <v>3000002245</v>
      </c>
      <c r="B194" s="185" t="s">
        <v>1496</v>
      </c>
      <c r="C194" s="185">
        <v>1</v>
      </c>
      <c r="D194" s="185">
        <v>10</v>
      </c>
      <c r="E194" s="185">
        <v>0</v>
      </c>
      <c r="F194" s="185" t="s">
        <v>1487</v>
      </c>
      <c r="G194" s="185">
        <v>100000</v>
      </c>
      <c r="H194" s="186">
        <v>100000</v>
      </c>
      <c r="I194" s="185">
        <v>81722</v>
      </c>
      <c r="J194" s="185">
        <v>0</v>
      </c>
      <c r="K194" s="185">
        <v>1825</v>
      </c>
      <c r="L194" s="185" t="s">
        <v>1497</v>
      </c>
      <c r="M194" s="185" t="s">
        <v>16</v>
      </c>
      <c r="N194" s="185" t="s">
        <v>1484</v>
      </c>
      <c r="O194" s="185">
        <v>0</v>
      </c>
      <c r="P194" s="185">
        <v>2.3109999999999999E-2</v>
      </c>
      <c r="Q194" s="185">
        <v>0</v>
      </c>
      <c r="S194" s="185">
        <v>0</v>
      </c>
      <c r="T194" s="185">
        <v>0</v>
      </c>
      <c r="U194" s="185">
        <v>0</v>
      </c>
      <c r="W194" s="185">
        <v>0</v>
      </c>
      <c r="Y194" s="185" t="s">
        <v>1485</v>
      </c>
      <c r="Z194" s="185">
        <v>0</v>
      </c>
      <c r="AA194" s="185" t="s">
        <v>1501</v>
      </c>
    </row>
    <row r="195" spans="1:27" hidden="1" outlineLevel="3" x14ac:dyDescent="0.25">
      <c r="A195" s="185">
        <v>3000002244</v>
      </c>
      <c r="B195" s="185" t="s">
        <v>1496</v>
      </c>
      <c r="C195" s="185">
        <v>1</v>
      </c>
      <c r="D195" s="185">
        <v>10</v>
      </c>
      <c r="E195" s="185">
        <v>0</v>
      </c>
      <c r="F195" s="185" t="s">
        <v>1487</v>
      </c>
      <c r="G195" s="185">
        <v>100000</v>
      </c>
      <c r="H195" s="186">
        <v>100000</v>
      </c>
      <c r="I195" s="185">
        <v>81522</v>
      </c>
      <c r="J195" s="185">
        <v>0</v>
      </c>
      <c r="K195" s="185">
        <v>1824</v>
      </c>
      <c r="L195" s="185" t="s">
        <v>1497</v>
      </c>
      <c r="M195" s="185" t="s">
        <v>16</v>
      </c>
      <c r="N195" s="185" t="s">
        <v>1484</v>
      </c>
      <c r="O195" s="185">
        <v>0</v>
      </c>
      <c r="P195" s="185">
        <v>2.3109999999999999E-2</v>
      </c>
      <c r="Q195" s="185">
        <v>0</v>
      </c>
      <c r="S195" s="185">
        <v>0</v>
      </c>
      <c r="T195" s="185">
        <v>0</v>
      </c>
      <c r="U195" s="185">
        <v>0</v>
      </c>
      <c r="W195" s="185">
        <v>0</v>
      </c>
      <c r="Y195" s="185" t="s">
        <v>1485</v>
      </c>
      <c r="Z195" s="185">
        <v>0</v>
      </c>
      <c r="AA195" s="185" t="s">
        <v>1501</v>
      </c>
    </row>
    <row r="196" spans="1:27" hidden="1" outlineLevel="3" x14ac:dyDescent="0.25">
      <c r="A196" s="185">
        <v>3000002243</v>
      </c>
      <c r="B196" s="185" t="s">
        <v>1496</v>
      </c>
      <c r="C196" s="185">
        <v>1</v>
      </c>
      <c r="D196" s="185">
        <v>10</v>
      </c>
      <c r="E196" s="185">
        <v>0</v>
      </c>
      <c r="F196" s="185" t="s">
        <v>1487</v>
      </c>
      <c r="G196" s="185">
        <v>100000</v>
      </c>
      <c r="H196" s="186">
        <v>100000</v>
      </c>
      <c r="I196" s="185">
        <v>81522</v>
      </c>
      <c r="J196" s="185">
        <v>0</v>
      </c>
      <c r="K196" s="185">
        <v>1824</v>
      </c>
      <c r="L196" s="185" t="s">
        <v>1497</v>
      </c>
      <c r="M196" s="185" t="s">
        <v>16</v>
      </c>
      <c r="N196" s="185" t="s">
        <v>1484</v>
      </c>
      <c r="O196" s="185">
        <v>0</v>
      </c>
      <c r="P196" s="185">
        <v>2.3109999999999999E-2</v>
      </c>
      <c r="Q196" s="185">
        <v>0</v>
      </c>
      <c r="S196" s="185">
        <v>0</v>
      </c>
      <c r="T196" s="185">
        <v>0</v>
      </c>
      <c r="U196" s="185">
        <v>0</v>
      </c>
      <c r="W196" s="185">
        <v>0</v>
      </c>
      <c r="Y196" s="185" t="s">
        <v>1485</v>
      </c>
      <c r="Z196" s="185">
        <v>0</v>
      </c>
      <c r="AA196" s="185" t="s">
        <v>1501</v>
      </c>
    </row>
    <row r="197" spans="1:27" hidden="1" outlineLevel="3" x14ac:dyDescent="0.25">
      <c r="A197" s="185">
        <v>3000002241</v>
      </c>
      <c r="B197" s="185" t="s">
        <v>1496</v>
      </c>
      <c r="C197" s="185">
        <v>1</v>
      </c>
      <c r="D197" s="185">
        <v>10</v>
      </c>
      <c r="E197" s="185">
        <v>0</v>
      </c>
      <c r="F197" s="185" t="s">
        <v>1487</v>
      </c>
      <c r="G197" s="185">
        <v>100000</v>
      </c>
      <c r="H197" s="186">
        <v>100000</v>
      </c>
      <c r="I197" s="185">
        <v>81522</v>
      </c>
      <c r="J197" s="185">
        <v>0</v>
      </c>
      <c r="K197" s="185">
        <v>1825</v>
      </c>
      <c r="L197" s="185" t="s">
        <v>1497</v>
      </c>
      <c r="M197" s="185" t="s">
        <v>16</v>
      </c>
      <c r="N197" s="185" t="s">
        <v>1484</v>
      </c>
      <c r="O197" s="185">
        <v>0</v>
      </c>
      <c r="P197" s="185">
        <v>2.3109999999999999E-2</v>
      </c>
      <c r="Q197" s="185">
        <v>0</v>
      </c>
      <c r="S197" s="185">
        <v>0</v>
      </c>
      <c r="T197" s="185">
        <v>0</v>
      </c>
      <c r="U197" s="185">
        <v>0</v>
      </c>
      <c r="W197" s="185">
        <v>0</v>
      </c>
      <c r="Y197" s="185" t="s">
        <v>1485</v>
      </c>
      <c r="Z197" s="185">
        <v>0</v>
      </c>
      <c r="AA197" s="185" t="s">
        <v>1501</v>
      </c>
    </row>
    <row r="198" spans="1:27" hidden="1" outlineLevel="3" x14ac:dyDescent="0.25">
      <c r="A198" s="185">
        <v>3000002240</v>
      </c>
      <c r="B198" s="185" t="s">
        <v>1496</v>
      </c>
      <c r="C198" s="185">
        <v>1</v>
      </c>
      <c r="D198" s="185">
        <v>10</v>
      </c>
      <c r="E198" s="185">
        <v>0</v>
      </c>
      <c r="F198" s="185" t="s">
        <v>1487</v>
      </c>
      <c r="G198" s="185">
        <v>100000</v>
      </c>
      <c r="H198" s="186">
        <v>100000</v>
      </c>
      <c r="I198" s="185">
        <v>81522</v>
      </c>
      <c r="J198" s="185">
        <v>0</v>
      </c>
      <c r="K198" s="185">
        <v>1825</v>
      </c>
      <c r="L198" s="185" t="s">
        <v>1497</v>
      </c>
      <c r="M198" s="185" t="s">
        <v>16</v>
      </c>
      <c r="N198" s="185" t="s">
        <v>1484</v>
      </c>
      <c r="O198" s="185">
        <v>0</v>
      </c>
      <c r="P198" s="185">
        <v>2.3109999999999999E-2</v>
      </c>
      <c r="Q198" s="185">
        <v>0</v>
      </c>
      <c r="S198" s="185">
        <v>0</v>
      </c>
      <c r="T198" s="185">
        <v>0</v>
      </c>
      <c r="U198" s="185">
        <v>0</v>
      </c>
      <c r="W198" s="185">
        <v>0</v>
      </c>
      <c r="Y198" s="185" t="s">
        <v>1485</v>
      </c>
      <c r="Z198" s="185">
        <v>0</v>
      </c>
      <c r="AA198" s="185" t="s">
        <v>1501</v>
      </c>
    </row>
    <row r="199" spans="1:27" hidden="1" outlineLevel="3" x14ac:dyDescent="0.25">
      <c r="A199" s="185">
        <v>3000002236</v>
      </c>
      <c r="B199" s="185" t="s">
        <v>1496</v>
      </c>
      <c r="C199" s="185">
        <v>1</v>
      </c>
      <c r="D199" s="185">
        <v>10</v>
      </c>
      <c r="E199" s="185">
        <v>0</v>
      </c>
      <c r="F199" s="185" t="s">
        <v>1487</v>
      </c>
      <c r="G199" s="185">
        <v>100000</v>
      </c>
      <c r="H199" s="186">
        <v>100000</v>
      </c>
      <c r="I199" s="185">
        <v>81522</v>
      </c>
      <c r="J199" s="185">
        <v>0</v>
      </c>
      <c r="K199" s="185">
        <v>1827</v>
      </c>
      <c r="L199" s="185" t="s">
        <v>1497</v>
      </c>
      <c r="M199" s="185" t="s">
        <v>16</v>
      </c>
      <c r="N199" s="185" t="s">
        <v>1484</v>
      </c>
      <c r="O199" s="185">
        <v>0</v>
      </c>
      <c r="P199" s="185">
        <v>2.3109999999999999E-2</v>
      </c>
      <c r="Q199" s="185">
        <v>0</v>
      </c>
      <c r="S199" s="185">
        <v>0</v>
      </c>
      <c r="T199" s="185">
        <v>0</v>
      </c>
      <c r="U199" s="185">
        <v>0</v>
      </c>
      <c r="W199" s="185">
        <v>0</v>
      </c>
      <c r="Y199" s="185" t="s">
        <v>1485</v>
      </c>
      <c r="Z199" s="185">
        <v>0</v>
      </c>
      <c r="AA199" s="185" t="s">
        <v>1501</v>
      </c>
    </row>
    <row r="200" spans="1:27" hidden="1" outlineLevel="3" x14ac:dyDescent="0.25">
      <c r="A200" s="185">
        <v>3000002235</v>
      </c>
      <c r="B200" s="185" t="s">
        <v>1496</v>
      </c>
      <c r="C200" s="185">
        <v>1</v>
      </c>
      <c r="D200" s="185">
        <v>10</v>
      </c>
      <c r="E200" s="185">
        <v>0</v>
      </c>
      <c r="F200" s="185" t="s">
        <v>1487</v>
      </c>
      <c r="G200" s="185">
        <v>100000</v>
      </c>
      <c r="H200" s="186">
        <v>100000</v>
      </c>
      <c r="I200" s="185">
        <v>81522</v>
      </c>
      <c r="J200" s="185">
        <v>0</v>
      </c>
      <c r="K200" s="185">
        <v>1827</v>
      </c>
      <c r="L200" s="185" t="s">
        <v>1497</v>
      </c>
      <c r="M200" s="185" t="s">
        <v>16</v>
      </c>
      <c r="N200" s="185" t="s">
        <v>1484</v>
      </c>
      <c r="O200" s="185">
        <v>0</v>
      </c>
      <c r="P200" s="185">
        <v>2.3109999999999999E-2</v>
      </c>
      <c r="Q200" s="185">
        <v>0</v>
      </c>
      <c r="S200" s="185">
        <v>0</v>
      </c>
      <c r="T200" s="185">
        <v>0</v>
      </c>
      <c r="U200" s="185">
        <v>0</v>
      </c>
      <c r="W200" s="185">
        <v>0</v>
      </c>
      <c r="Y200" s="185" t="s">
        <v>1485</v>
      </c>
      <c r="Z200" s="185">
        <v>0</v>
      </c>
      <c r="AA200" s="185" t="s">
        <v>1501</v>
      </c>
    </row>
    <row r="201" spans="1:27" hidden="1" outlineLevel="3" x14ac:dyDescent="0.25">
      <c r="A201" s="185">
        <v>3000002233</v>
      </c>
      <c r="B201" s="185" t="s">
        <v>1496</v>
      </c>
      <c r="C201" s="185">
        <v>1</v>
      </c>
      <c r="D201" s="185">
        <v>10</v>
      </c>
      <c r="E201" s="185">
        <v>0</v>
      </c>
      <c r="F201" s="185" t="s">
        <v>1487</v>
      </c>
      <c r="G201" s="185">
        <v>100000</v>
      </c>
      <c r="H201" s="186">
        <v>100000</v>
      </c>
      <c r="I201" s="185">
        <v>81222</v>
      </c>
      <c r="J201" s="185">
        <v>0</v>
      </c>
      <c r="K201" s="185">
        <v>1824</v>
      </c>
      <c r="L201" s="185" t="s">
        <v>1497</v>
      </c>
      <c r="M201" s="185" t="s">
        <v>16</v>
      </c>
      <c r="N201" s="185" t="s">
        <v>1484</v>
      </c>
      <c r="O201" s="185">
        <v>0</v>
      </c>
      <c r="P201" s="185">
        <v>2.3109999999999999E-2</v>
      </c>
      <c r="Q201" s="185">
        <v>0</v>
      </c>
      <c r="S201" s="185">
        <v>0</v>
      </c>
      <c r="T201" s="185">
        <v>0</v>
      </c>
      <c r="U201" s="185">
        <v>0</v>
      </c>
      <c r="W201" s="185">
        <v>0</v>
      </c>
      <c r="Y201" s="185" t="s">
        <v>1485</v>
      </c>
      <c r="Z201" s="185">
        <v>0</v>
      </c>
      <c r="AA201" s="185" t="s">
        <v>1501</v>
      </c>
    </row>
    <row r="202" spans="1:27" hidden="1" outlineLevel="3" x14ac:dyDescent="0.25">
      <c r="A202" s="185">
        <v>3000011140</v>
      </c>
      <c r="B202" s="185">
        <v>3</v>
      </c>
      <c r="C202" s="185">
        <v>2</v>
      </c>
      <c r="D202" s="185">
        <v>10</v>
      </c>
      <c r="E202" s="185">
        <v>0</v>
      </c>
      <c r="F202" s="185" t="s">
        <v>1502</v>
      </c>
      <c r="G202" s="185">
        <v>100000</v>
      </c>
      <c r="H202" s="186">
        <v>100000</v>
      </c>
      <c r="I202" s="185">
        <v>11219</v>
      </c>
      <c r="J202" s="185">
        <v>0</v>
      </c>
      <c r="K202" s="185">
        <v>6</v>
      </c>
      <c r="L202" s="185" t="s">
        <v>1483</v>
      </c>
      <c r="M202" s="185" t="s">
        <v>16</v>
      </c>
      <c r="N202" s="185" t="s">
        <v>1484</v>
      </c>
      <c r="O202" s="185">
        <v>0</v>
      </c>
      <c r="P202" s="185">
        <v>7.4999899999999998E-3</v>
      </c>
      <c r="Q202" s="185">
        <v>0</v>
      </c>
      <c r="S202" s="185">
        <v>0</v>
      </c>
      <c r="T202" s="185">
        <v>0</v>
      </c>
      <c r="U202" s="185">
        <v>0</v>
      </c>
      <c r="W202" s="185">
        <v>0</v>
      </c>
      <c r="Y202" s="185" t="s">
        <v>1485</v>
      </c>
      <c r="Z202" s="185">
        <v>0</v>
      </c>
      <c r="AA202" s="185" t="s">
        <v>1501</v>
      </c>
    </row>
    <row r="203" spans="1:27" hidden="1" outlineLevel="3" x14ac:dyDescent="0.25">
      <c r="A203" s="185">
        <v>3000000656</v>
      </c>
      <c r="B203" s="185">
        <v>5</v>
      </c>
      <c r="C203" s="185">
        <v>1</v>
      </c>
      <c r="D203" s="185">
        <v>10</v>
      </c>
      <c r="E203" s="185">
        <v>0</v>
      </c>
      <c r="F203" s="185" t="s">
        <v>1487</v>
      </c>
      <c r="G203" s="185">
        <v>20589.72</v>
      </c>
      <c r="H203" s="186">
        <v>100234.2</v>
      </c>
      <c r="I203" s="185">
        <v>22819</v>
      </c>
      <c r="J203" s="185">
        <v>0</v>
      </c>
      <c r="K203" s="185">
        <v>24</v>
      </c>
      <c r="L203" s="185" t="s">
        <v>1483</v>
      </c>
      <c r="M203" s="185" t="s">
        <v>16</v>
      </c>
      <c r="N203" s="185" t="s">
        <v>1484</v>
      </c>
      <c r="O203" s="185">
        <v>0</v>
      </c>
      <c r="P203" s="185">
        <v>9.9489999999999995E-3</v>
      </c>
      <c r="Q203" s="185">
        <v>0</v>
      </c>
      <c r="S203" s="185">
        <v>0</v>
      </c>
      <c r="T203" s="185">
        <v>0</v>
      </c>
      <c r="U203" s="185">
        <v>0</v>
      </c>
      <c r="W203" s="185">
        <v>0</v>
      </c>
      <c r="Y203" s="185" t="s">
        <v>1485</v>
      </c>
      <c r="Z203" s="185">
        <v>0</v>
      </c>
      <c r="AA203" s="185" t="s">
        <v>1501</v>
      </c>
    </row>
    <row r="204" spans="1:27" hidden="1" outlineLevel="3" x14ac:dyDescent="0.25">
      <c r="A204" s="185">
        <v>3000002191</v>
      </c>
      <c r="B204" s="185">
        <v>5</v>
      </c>
      <c r="C204" s="185">
        <v>1</v>
      </c>
      <c r="D204" s="185">
        <v>10</v>
      </c>
      <c r="E204" s="185">
        <v>0</v>
      </c>
      <c r="F204" s="185" t="s">
        <v>1487</v>
      </c>
      <c r="G204" s="185">
        <v>100000</v>
      </c>
      <c r="H204" s="186">
        <v>102259.56</v>
      </c>
      <c r="I204" s="185">
        <v>12620</v>
      </c>
      <c r="J204" s="185">
        <v>0</v>
      </c>
      <c r="K204" s="185">
        <v>24</v>
      </c>
      <c r="L204" s="185" t="s">
        <v>1483</v>
      </c>
      <c r="M204" s="185" t="s">
        <v>16</v>
      </c>
      <c r="N204" s="185" t="s">
        <v>1484</v>
      </c>
      <c r="O204" s="185">
        <v>0</v>
      </c>
      <c r="P204" s="185">
        <v>4.9899999999999996E-3</v>
      </c>
      <c r="Q204" s="185">
        <v>0</v>
      </c>
      <c r="S204" s="185">
        <v>0</v>
      </c>
      <c r="T204" s="185">
        <v>0</v>
      </c>
      <c r="U204" s="185">
        <v>0</v>
      </c>
      <c r="W204" s="185">
        <v>0</v>
      </c>
      <c r="Y204" s="185" t="s">
        <v>1485</v>
      </c>
      <c r="Z204" s="185">
        <v>0</v>
      </c>
      <c r="AA204" s="185" t="s">
        <v>1501</v>
      </c>
    </row>
    <row r="205" spans="1:27" hidden="1" outlineLevel="3" x14ac:dyDescent="0.25">
      <c r="A205" s="185">
        <v>3000002224</v>
      </c>
      <c r="B205" s="185">
        <v>5</v>
      </c>
      <c r="C205" s="185">
        <v>1</v>
      </c>
      <c r="D205" s="185">
        <v>10</v>
      </c>
      <c r="E205" s="185">
        <v>0</v>
      </c>
      <c r="F205" s="185" t="s">
        <v>1487</v>
      </c>
      <c r="G205" s="185">
        <v>100000</v>
      </c>
      <c r="H205" s="186">
        <v>102719.36</v>
      </c>
      <c r="I205" s="185">
        <v>60522</v>
      </c>
      <c r="J205" s="185">
        <v>0</v>
      </c>
      <c r="K205" s="185">
        <v>60</v>
      </c>
      <c r="L205" s="185" t="s">
        <v>1483</v>
      </c>
      <c r="M205" s="185" t="s">
        <v>16</v>
      </c>
      <c r="N205" s="185" t="s">
        <v>1484</v>
      </c>
      <c r="O205" s="185">
        <v>0</v>
      </c>
      <c r="P205" s="185">
        <v>2.9846999999999999E-2</v>
      </c>
      <c r="Q205" s="185">
        <v>0</v>
      </c>
      <c r="S205" s="185">
        <v>0</v>
      </c>
      <c r="T205" s="185">
        <v>0</v>
      </c>
      <c r="U205" s="185">
        <v>0</v>
      </c>
      <c r="W205" s="185">
        <v>0</v>
      </c>
      <c r="Y205" s="185" t="s">
        <v>1485</v>
      </c>
      <c r="Z205" s="185">
        <v>0</v>
      </c>
      <c r="AA205" s="185" t="s">
        <v>1501</v>
      </c>
    </row>
    <row r="206" spans="1:27" hidden="1" outlineLevel="3" x14ac:dyDescent="0.25">
      <c r="A206" s="185">
        <v>3000001982</v>
      </c>
      <c r="B206" s="185">
        <v>5</v>
      </c>
      <c r="C206" s="185">
        <v>1</v>
      </c>
      <c r="D206" s="185">
        <v>10</v>
      </c>
      <c r="E206" s="185">
        <v>0</v>
      </c>
      <c r="F206" s="185" t="s">
        <v>1488</v>
      </c>
      <c r="G206" s="185">
        <v>100000</v>
      </c>
      <c r="H206" s="186">
        <v>103295.41</v>
      </c>
      <c r="I206" s="185">
        <v>90619</v>
      </c>
      <c r="J206" s="185">
        <v>0</v>
      </c>
      <c r="K206" s="185">
        <v>12</v>
      </c>
      <c r="L206" s="185" t="s">
        <v>1483</v>
      </c>
      <c r="M206" s="185" t="s">
        <v>16</v>
      </c>
      <c r="N206" s="185" t="s">
        <v>1484</v>
      </c>
      <c r="O206" s="185">
        <v>0</v>
      </c>
      <c r="P206" s="185">
        <v>7.4999899999999998E-3</v>
      </c>
      <c r="Q206" s="185">
        <v>0</v>
      </c>
      <c r="S206" s="185">
        <v>0</v>
      </c>
      <c r="T206" s="185">
        <v>0</v>
      </c>
      <c r="U206" s="185">
        <v>0</v>
      </c>
      <c r="W206" s="185">
        <v>0</v>
      </c>
      <c r="Y206" s="185" t="s">
        <v>1485</v>
      </c>
      <c r="Z206" s="185">
        <v>0</v>
      </c>
      <c r="AA206" s="185" t="s">
        <v>1501</v>
      </c>
    </row>
    <row r="207" spans="1:27" hidden="1" outlineLevel="3" x14ac:dyDescent="0.25">
      <c r="A207" s="185">
        <v>3000002099</v>
      </c>
      <c r="B207" s="185">
        <v>5</v>
      </c>
      <c r="C207" s="185">
        <v>1</v>
      </c>
      <c r="D207" s="185">
        <v>10</v>
      </c>
      <c r="E207" s="185">
        <v>0</v>
      </c>
      <c r="F207" s="185" t="s">
        <v>1488</v>
      </c>
      <c r="G207" s="185">
        <v>100000</v>
      </c>
      <c r="H207" s="186">
        <v>103950.03</v>
      </c>
      <c r="I207" s="185">
        <v>112719</v>
      </c>
      <c r="J207" s="185">
        <v>0</v>
      </c>
      <c r="K207" s="185">
        <v>24</v>
      </c>
      <c r="L207" s="185" t="s">
        <v>1483</v>
      </c>
      <c r="M207" s="185" t="s">
        <v>16</v>
      </c>
      <c r="N207" s="185" t="s">
        <v>1484</v>
      </c>
      <c r="O207" s="185">
        <v>0</v>
      </c>
      <c r="P207" s="185">
        <v>9.9469999999999992E-3</v>
      </c>
      <c r="Q207" s="185">
        <v>0</v>
      </c>
      <c r="S207" s="185">
        <v>0</v>
      </c>
      <c r="T207" s="185">
        <v>0</v>
      </c>
      <c r="U207" s="185">
        <v>0</v>
      </c>
      <c r="W207" s="185">
        <v>0</v>
      </c>
      <c r="Y207" s="185" t="s">
        <v>1485</v>
      </c>
      <c r="Z207" s="185">
        <v>0</v>
      </c>
      <c r="AA207" s="185" t="s">
        <v>1501</v>
      </c>
    </row>
    <row r="208" spans="1:27" hidden="1" outlineLevel="3" x14ac:dyDescent="0.25">
      <c r="A208" s="185">
        <v>3000001917</v>
      </c>
      <c r="B208" s="185">
        <v>5</v>
      </c>
      <c r="C208" s="185">
        <v>1</v>
      </c>
      <c r="D208" s="185">
        <v>10</v>
      </c>
      <c r="E208" s="185">
        <v>0</v>
      </c>
      <c r="F208" s="185" t="s">
        <v>1490</v>
      </c>
      <c r="G208" s="185">
        <v>100000</v>
      </c>
      <c r="H208" s="186">
        <v>105345.14</v>
      </c>
      <c r="I208" s="185">
        <v>122719</v>
      </c>
      <c r="J208" s="185">
        <v>0</v>
      </c>
      <c r="K208" s="185">
        <v>24</v>
      </c>
      <c r="L208" s="185" t="s">
        <v>1483</v>
      </c>
      <c r="M208" s="185" t="s">
        <v>16</v>
      </c>
      <c r="N208" s="185" t="s">
        <v>1484</v>
      </c>
      <c r="O208" s="185">
        <v>0</v>
      </c>
      <c r="P208" s="185">
        <v>4.9899999999999996E-3</v>
      </c>
      <c r="Q208" s="185">
        <v>0</v>
      </c>
      <c r="S208" s="185">
        <v>0</v>
      </c>
      <c r="T208" s="185">
        <v>0</v>
      </c>
      <c r="U208" s="185">
        <v>0</v>
      </c>
      <c r="W208" s="185">
        <v>0</v>
      </c>
      <c r="Y208" s="185" t="s">
        <v>1485</v>
      </c>
      <c r="Z208" s="185">
        <v>0</v>
      </c>
      <c r="AA208" s="185" t="s">
        <v>1501</v>
      </c>
    </row>
    <row r="209" spans="1:27" hidden="1" outlineLevel="3" x14ac:dyDescent="0.25">
      <c r="A209" s="185">
        <v>3000001296</v>
      </c>
      <c r="B209" s="185">
        <v>5</v>
      </c>
      <c r="C209" s="185">
        <v>1</v>
      </c>
      <c r="D209" s="185">
        <v>10</v>
      </c>
      <c r="E209" s="185">
        <v>0</v>
      </c>
      <c r="F209" s="185" t="s">
        <v>1487</v>
      </c>
      <c r="G209" s="185">
        <v>40000</v>
      </c>
      <c r="H209" s="186">
        <v>106114.09</v>
      </c>
      <c r="I209" s="185">
        <v>72219</v>
      </c>
      <c r="J209" s="185">
        <v>0</v>
      </c>
      <c r="K209" s="185">
        <v>36</v>
      </c>
      <c r="L209" s="185" t="s">
        <v>1483</v>
      </c>
      <c r="M209" s="185" t="s">
        <v>16</v>
      </c>
      <c r="N209" s="185" t="s">
        <v>1484</v>
      </c>
      <c r="O209" s="185">
        <v>0</v>
      </c>
      <c r="P209" s="185">
        <v>5.4900000000000001E-3</v>
      </c>
      <c r="Q209" s="185">
        <v>0</v>
      </c>
      <c r="S209" s="185">
        <v>0</v>
      </c>
      <c r="T209" s="185">
        <v>0</v>
      </c>
      <c r="U209" s="185">
        <v>0</v>
      </c>
      <c r="W209" s="185">
        <v>0</v>
      </c>
      <c r="Y209" s="185" t="s">
        <v>1485</v>
      </c>
      <c r="Z209" s="185">
        <v>0</v>
      </c>
      <c r="AA209" s="185" t="s">
        <v>1501</v>
      </c>
    </row>
    <row r="210" spans="1:27" hidden="1" outlineLevel="3" x14ac:dyDescent="0.25">
      <c r="A210" s="185">
        <v>3000002124</v>
      </c>
      <c r="B210" s="185">
        <v>5</v>
      </c>
      <c r="C210" s="185">
        <v>1</v>
      </c>
      <c r="D210" s="185">
        <v>10</v>
      </c>
      <c r="E210" s="185">
        <v>0</v>
      </c>
      <c r="F210" s="185" t="s">
        <v>1494</v>
      </c>
      <c r="G210" s="185">
        <v>103785.32</v>
      </c>
      <c r="H210" s="186">
        <v>106314.97</v>
      </c>
      <c r="I210" s="185">
        <v>62619</v>
      </c>
      <c r="J210" s="185">
        <v>0</v>
      </c>
      <c r="K210" s="185">
        <v>12</v>
      </c>
      <c r="L210" s="185" t="s">
        <v>1483</v>
      </c>
      <c r="M210" s="185" t="s">
        <v>16</v>
      </c>
      <c r="N210" s="185" t="s">
        <v>1484</v>
      </c>
      <c r="O210" s="185">
        <v>0</v>
      </c>
      <c r="P210" s="185">
        <v>4.9899999999999996E-3</v>
      </c>
      <c r="Q210" s="185">
        <v>0</v>
      </c>
      <c r="S210" s="185">
        <v>0</v>
      </c>
      <c r="T210" s="185">
        <v>0</v>
      </c>
      <c r="U210" s="185">
        <v>0</v>
      </c>
      <c r="W210" s="185">
        <v>0</v>
      </c>
      <c r="Y210" s="185" t="s">
        <v>1485</v>
      </c>
      <c r="Z210" s="185">
        <v>0</v>
      </c>
      <c r="AA210" s="185" t="s">
        <v>1501</v>
      </c>
    </row>
    <row r="211" spans="1:27" hidden="1" outlineLevel="3" x14ac:dyDescent="0.25">
      <c r="A211" s="185">
        <v>3000001787</v>
      </c>
      <c r="B211" s="185">
        <v>5</v>
      </c>
      <c r="C211" s="185">
        <v>1</v>
      </c>
      <c r="D211" s="185">
        <v>10</v>
      </c>
      <c r="E211" s="185">
        <v>0</v>
      </c>
      <c r="F211" s="185" t="s">
        <v>1489</v>
      </c>
      <c r="G211" s="185">
        <v>100752.81</v>
      </c>
      <c r="H211" s="186">
        <v>106695.2</v>
      </c>
      <c r="I211" s="185">
        <v>21619</v>
      </c>
      <c r="J211" s="185">
        <v>0</v>
      </c>
      <c r="K211" s="185">
        <v>12</v>
      </c>
      <c r="L211" s="185" t="s">
        <v>1483</v>
      </c>
      <c r="M211" s="185" t="s">
        <v>16</v>
      </c>
      <c r="N211" s="185" t="s">
        <v>1484</v>
      </c>
      <c r="O211" s="185">
        <v>0</v>
      </c>
      <c r="P211" s="185">
        <v>4.9899999999999996E-3</v>
      </c>
      <c r="Q211" s="185">
        <v>0</v>
      </c>
      <c r="S211" s="185">
        <v>0</v>
      </c>
      <c r="T211" s="185">
        <v>0</v>
      </c>
      <c r="U211" s="185">
        <v>0</v>
      </c>
      <c r="W211" s="185">
        <v>0</v>
      </c>
      <c r="Y211" s="185" t="s">
        <v>1485</v>
      </c>
      <c r="Z211" s="185">
        <v>0</v>
      </c>
      <c r="AA211" s="185" t="s">
        <v>1501</v>
      </c>
    </row>
    <row r="212" spans="1:27" hidden="1" outlineLevel="3" x14ac:dyDescent="0.25">
      <c r="A212" s="185">
        <v>3000002170</v>
      </c>
      <c r="B212" s="185">
        <v>5</v>
      </c>
      <c r="C212" s="185">
        <v>1</v>
      </c>
      <c r="D212" s="185">
        <v>10</v>
      </c>
      <c r="E212" s="185">
        <v>0</v>
      </c>
      <c r="F212" s="185" t="s">
        <v>1487</v>
      </c>
      <c r="G212" s="185">
        <v>100000</v>
      </c>
      <c r="H212" s="186">
        <v>106914.93</v>
      </c>
      <c r="I212" s="185">
        <v>70220</v>
      </c>
      <c r="J212" s="185">
        <v>0</v>
      </c>
      <c r="K212" s="185">
        <v>60</v>
      </c>
      <c r="L212" s="185" t="s">
        <v>1483</v>
      </c>
      <c r="M212" s="185" t="s">
        <v>16</v>
      </c>
      <c r="N212" s="185" t="s">
        <v>1484</v>
      </c>
      <c r="O212" s="185">
        <v>0</v>
      </c>
      <c r="P212" s="185">
        <v>2.2349999999999998E-2</v>
      </c>
      <c r="Q212" s="185">
        <v>0</v>
      </c>
      <c r="S212" s="185">
        <v>0</v>
      </c>
      <c r="T212" s="185">
        <v>0</v>
      </c>
      <c r="U212" s="185">
        <v>0</v>
      </c>
      <c r="W212" s="185">
        <v>0</v>
      </c>
      <c r="Y212" s="185" t="s">
        <v>1485</v>
      </c>
      <c r="Z212" s="185">
        <v>0</v>
      </c>
      <c r="AA212" s="185" t="s">
        <v>1501</v>
      </c>
    </row>
    <row r="213" spans="1:27" hidden="1" outlineLevel="3" x14ac:dyDescent="0.25">
      <c r="A213" s="185">
        <v>3000002171</v>
      </c>
      <c r="B213" s="185">
        <v>5</v>
      </c>
      <c r="C213" s="185">
        <v>1</v>
      </c>
      <c r="D213" s="185">
        <v>10</v>
      </c>
      <c r="E213" s="185">
        <v>0</v>
      </c>
      <c r="F213" s="185" t="s">
        <v>1487</v>
      </c>
      <c r="G213" s="185">
        <v>100000</v>
      </c>
      <c r="H213" s="186">
        <v>106914.93</v>
      </c>
      <c r="I213" s="185">
        <v>70220</v>
      </c>
      <c r="J213" s="185">
        <v>0</v>
      </c>
      <c r="K213" s="185">
        <v>60</v>
      </c>
      <c r="L213" s="185" t="s">
        <v>1483</v>
      </c>
      <c r="M213" s="185" t="s">
        <v>16</v>
      </c>
      <c r="N213" s="185" t="s">
        <v>1484</v>
      </c>
      <c r="O213" s="185">
        <v>0</v>
      </c>
      <c r="P213" s="185">
        <v>2.2349999999999998E-2</v>
      </c>
      <c r="Q213" s="185">
        <v>0</v>
      </c>
      <c r="S213" s="185">
        <v>0</v>
      </c>
      <c r="T213" s="185">
        <v>0</v>
      </c>
      <c r="U213" s="185">
        <v>0</v>
      </c>
      <c r="W213" s="185">
        <v>0</v>
      </c>
      <c r="Y213" s="185" t="s">
        <v>1485</v>
      </c>
      <c r="Z213" s="185">
        <v>0</v>
      </c>
      <c r="AA213" s="185" t="s">
        <v>1501</v>
      </c>
    </row>
    <row r="214" spans="1:27" hidden="1" outlineLevel="3" x14ac:dyDescent="0.25">
      <c r="A214" s="185">
        <v>3000002172</v>
      </c>
      <c r="B214" s="185">
        <v>5</v>
      </c>
      <c r="C214" s="185">
        <v>1</v>
      </c>
      <c r="D214" s="185">
        <v>10</v>
      </c>
      <c r="E214" s="185">
        <v>0</v>
      </c>
      <c r="F214" s="185" t="s">
        <v>1487</v>
      </c>
      <c r="G214" s="185">
        <v>100000</v>
      </c>
      <c r="H214" s="186">
        <v>106914.93</v>
      </c>
      <c r="I214" s="185">
        <v>70220</v>
      </c>
      <c r="J214" s="185">
        <v>0</v>
      </c>
      <c r="K214" s="185">
        <v>60</v>
      </c>
      <c r="L214" s="185" t="s">
        <v>1483</v>
      </c>
      <c r="M214" s="185" t="s">
        <v>16</v>
      </c>
      <c r="N214" s="185" t="s">
        <v>1484</v>
      </c>
      <c r="O214" s="185">
        <v>0</v>
      </c>
      <c r="P214" s="185">
        <v>2.2349999999999998E-2</v>
      </c>
      <c r="Q214" s="185">
        <v>0</v>
      </c>
      <c r="S214" s="185">
        <v>0</v>
      </c>
      <c r="T214" s="185">
        <v>0</v>
      </c>
      <c r="U214" s="185">
        <v>0</v>
      </c>
      <c r="W214" s="185">
        <v>0</v>
      </c>
      <c r="Y214" s="185" t="s">
        <v>1485</v>
      </c>
      <c r="Z214" s="185">
        <v>0</v>
      </c>
      <c r="AA214" s="185" t="s">
        <v>1501</v>
      </c>
    </row>
    <row r="215" spans="1:27" hidden="1" outlineLevel="3" x14ac:dyDescent="0.25">
      <c r="A215" s="185">
        <v>3000002173</v>
      </c>
      <c r="B215" s="185">
        <v>5</v>
      </c>
      <c r="C215" s="185">
        <v>1</v>
      </c>
      <c r="D215" s="185">
        <v>10</v>
      </c>
      <c r="E215" s="185">
        <v>0</v>
      </c>
      <c r="F215" s="185" t="s">
        <v>1487</v>
      </c>
      <c r="G215" s="185">
        <v>100000</v>
      </c>
      <c r="H215" s="186">
        <v>106914.93</v>
      </c>
      <c r="I215" s="185">
        <v>70220</v>
      </c>
      <c r="J215" s="185">
        <v>0</v>
      </c>
      <c r="K215" s="185">
        <v>60</v>
      </c>
      <c r="L215" s="185" t="s">
        <v>1483</v>
      </c>
      <c r="M215" s="185" t="s">
        <v>16</v>
      </c>
      <c r="N215" s="185" t="s">
        <v>1484</v>
      </c>
      <c r="O215" s="185">
        <v>0</v>
      </c>
      <c r="P215" s="185">
        <v>2.2349999999999998E-2</v>
      </c>
      <c r="Q215" s="185">
        <v>0</v>
      </c>
      <c r="S215" s="185">
        <v>0</v>
      </c>
      <c r="T215" s="185">
        <v>0</v>
      </c>
      <c r="U215" s="185">
        <v>0</v>
      </c>
      <c r="W215" s="185">
        <v>0</v>
      </c>
      <c r="Y215" s="185" t="s">
        <v>1485</v>
      </c>
      <c r="Z215" s="185">
        <v>0</v>
      </c>
      <c r="AA215" s="185" t="s">
        <v>1501</v>
      </c>
    </row>
    <row r="216" spans="1:27" hidden="1" outlineLevel="3" x14ac:dyDescent="0.25">
      <c r="A216" s="185">
        <v>3000002174</v>
      </c>
      <c r="B216" s="185">
        <v>5</v>
      </c>
      <c r="C216" s="185">
        <v>1</v>
      </c>
      <c r="D216" s="185">
        <v>10</v>
      </c>
      <c r="E216" s="185">
        <v>0</v>
      </c>
      <c r="F216" s="185" t="s">
        <v>1487</v>
      </c>
      <c r="G216" s="185">
        <v>100000</v>
      </c>
      <c r="H216" s="186">
        <v>106914.93</v>
      </c>
      <c r="I216" s="185">
        <v>70220</v>
      </c>
      <c r="J216" s="185">
        <v>0</v>
      </c>
      <c r="K216" s="185">
        <v>60</v>
      </c>
      <c r="L216" s="185" t="s">
        <v>1483</v>
      </c>
      <c r="M216" s="185" t="s">
        <v>16</v>
      </c>
      <c r="N216" s="185" t="s">
        <v>1484</v>
      </c>
      <c r="O216" s="185">
        <v>0</v>
      </c>
      <c r="P216" s="185">
        <v>2.2349999999999998E-2</v>
      </c>
      <c r="Q216" s="185">
        <v>0</v>
      </c>
      <c r="S216" s="185">
        <v>0</v>
      </c>
      <c r="T216" s="185">
        <v>0</v>
      </c>
      <c r="U216" s="185">
        <v>0</v>
      </c>
      <c r="W216" s="185">
        <v>0</v>
      </c>
      <c r="Y216" s="185" t="s">
        <v>1485</v>
      </c>
      <c r="Z216" s="185">
        <v>0</v>
      </c>
      <c r="AA216" s="185" t="s">
        <v>1501</v>
      </c>
    </row>
    <row r="217" spans="1:27" hidden="1" outlineLevel="3" x14ac:dyDescent="0.25">
      <c r="A217" s="185">
        <v>3000002176</v>
      </c>
      <c r="B217" s="185">
        <v>5</v>
      </c>
      <c r="C217" s="185">
        <v>1</v>
      </c>
      <c r="D217" s="185">
        <v>10</v>
      </c>
      <c r="E217" s="185">
        <v>0</v>
      </c>
      <c r="F217" s="185" t="s">
        <v>1487</v>
      </c>
      <c r="G217" s="185">
        <v>100000</v>
      </c>
      <c r="H217" s="186">
        <v>106914.93</v>
      </c>
      <c r="I217" s="185">
        <v>70620</v>
      </c>
      <c r="J217" s="185">
        <v>0</v>
      </c>
      <c r="K217" s="185">
        <v>60</v>
      </c>
      <c r="L217" s="185" t="s">
        <v>1483</v>
      </c>
      <c r="M217" s="185" t="s">
        <v>16</v>
      </c>
      <c r="N217" s="185" t="s">
        <v>1484</v>
      </c>
      <c r="O217" s="185">
        <v>0</v>
      </c>
      <c r="P217" s="185">
        <v>2.2349999999999998E-2</v>
      </c>
      <c r="Q217" s="185">
        <v>0</v>
      </c>
      <c r="S217" s="185">
        <v>0</v>
      </c>
      <c r="T217" s="185">
        <v>0</v>
      </c>
      <c r="U217" s="185">
        <v>0</v>
      </c>
      <c r="W217" s="185">
        <v>0</v>
      </c>
      <c r="Y217" s="185" t="s">
        <v>1485</v>
      </c>
      <c r="Z217" s="185">
        <v>0</v>
      </c>
      <c r="AA217" s="185" t="s">
        <v>1501</v>
      </c>
    </row>
    <row r="218" spans="1:27" hidden="1" outlineLevel="3" x14ac:dyDescent="0.25">
      <c r="A218" s="185">
        <v>3000002181</v>
      </c>
      <c r="B218" s="185">
        <v>5</v>
      </c>
      <c r="C218" s="185">
        <v>1</v>
      </c>
      <c r="D218" s="185">
        <v>10</v>
      </c>
      <c r="E218" s="185">
        <v>0</v>
      </c>
      <c r="F218" s="185" t="s">
        <v>1487</v>
      </c>
      <c r="G218" s="185">
        <v>100000</v>
      </c>
      <c r="H218" s="186">
        <v>106914.93</v>
      </c>
      <c r="I218" s="185">
        <v>90920</v>
      </c>
      <c r="J218" s="185">
        <v>0</v>
      </c>
      <c r="K218" s="185">
        <v>60</v>
      </c>
      <c r="L218" s="185" t="s">
        <v>1483</v>
      </c>
      <c r="M218" s="185" t="s">
        <v>16</v>
      </c>
      <c r="N218" s="185" t="s">
        <v>1484</v>
      </c>
      <c r="O218" s="185">
        <v>0</v>
      </c>
      <c r="P218" s="185">
        <v>2.2349999999999998E-2</v>
      </c>
      <c r="Q218" s="185">
        <v>0</v>
      </c>
      <c r="S218" s="185">
        <v>0</v>
      </c>
      <c r="T218" s="185">
        <v>0</v>
      </c>
      <c r="U218" s="185">
        <v>0</v>
      </c>
      <c r="W218" s="185">
        <v>0</v>
      </c>
      <c r="Y218" s="185" t="s">
        <v>1485</v>
      </c>
      <c r="Z218" s="185">
        <v>0</v>
      </c>
      <c r="AA218" s="185" t="s">
        <v>1501</v>
      </c>
    </row>
    <row r="219" spans="1:27" hidden="1" outlineLevel="3" x14ac:dyDescent="0.25">
      <c r="A219" s="185">
        <v>3000002182</v>
      </c>
      <c r="B219" s="185">
        <v>5</v>
      </c>
      <c r="C219" s="185">
        <v>1</v>
      </c>
      <c r="D219" s="185">
        <v>10</v>
      </c>
      <c r="E219" s="185">
        <v>0</v>
      </c>
      <c r="F219" s="185" t="s">
        <v>1487</v>
      </c>
      <c r="G219" s="185">
        <v>100000</v>
      </c>
      <c r="H219" s="186">
        <v>106914.93</v>
      </c>
      <c r="I219" s="185">
        <v>90920</v>
      </c>
      <c r="J219" s="185">
        <v>0</v>
      </c>
      <c r="K219" s="185">
        <v>60</v>
      </c>
      <c r="L219" s="185" t="s">
        <v>1483</v>
      </c>
      <c r="M219" s="185" t="s">
        <v>16</v>
      </c>
      <c r="N219" s="185" t="s">
        <v>1484</v>
      </c>
      <c r="O219" s="185">
        <v>0</v>
      </c>
      <c r="P219" s="185">
        <v>2.2349999999999998E-2</v>
      </c>
      <c r="Q219" s="185">
        <v>0</v>
      </c>
      <c r="S219" s="185">
        <v>0</v>
      </c>
      <c r="T219" s="185">
        <v>0</v>
      </c>
      <c r="U219" s="185">
        <v>0</v>
      </c>
      <c r="W219" s="185">
        <v>0</v>
      </c>
      <c r="Y219" s="185" t="s">
        <v>1485</v>
      </c>
      <c r="Z219" s="185">
        <v>0</v>
      </c>
      <c r="AA219" s="185" t="s">
        <v>1501</v>
      </c>
    </row>
    <row r="220" spans="1:27" hidden="1" outlineLevel="3" x14ac:dyDescent="0.25">
      <c r="A220" s="185">
        <v>3000011037</v>
      </c>
      <c r="B220" s="185">
        <v>5</v>
      </c>
      <c r="C220" s="185">
        <v>2</v>
      </c>
      <c r="D220" s="185">
        <v>10</v>
      </c>
      <c r="E220" s="185">
        <v>0</v>
      </c>
      <c r="F220" s="185" t="s">
        <v>1482</v>
      </c>
      <c r="G220" s="185">
        <v>103317.01</v>
      </c>
      <c r="H220" s="186">
        <v>112184.99</v>
      </c>
      <c r="I220" s="185">
        <v>120518</v>
      </c>
      <c r="J220" s="185">
        <v>0</v>
      </c>
      <c r="K220" s="185">
        <v>12</v>
      </c>
      <c r="L220" s="185" t="s">
        <v>1483</v>
      </c>
      <c r="M220" s="185" t="s">
        <v>16</v>
      </c>
      <c r="N220" s="185" t="s">
        <v>1484</v>
      </c>
      <c r="O220" s="185">
        <v>0</v>
      </c>
      <c r="P220" s="185">
        <v>4.9899999999999996E-3</v>
      </c>
      <c r="Q220" s="185">
        <v>0</v>
      </c>
      <c r="S220" s="185">
        <v>0</v>
      </c>
      <c r="T220" s="185">
        <v>0</v>
      </c>
      <c r="U220" s="185">
        <v>0</v>
      </c>
      <c r="W220" s="185">
        <v>0</v>
      </c>
      <c r="Y220" s="185" t="s">
        <v>1485</v>
      </c>
      <c r="Z220" s="185">
        <v>0</v>
      </c>
      <c r="AA220" s="185" t="s">
        <v>1501</v>
      </c>
    </row>
    <row r="221" spans="1:27" hidden="1" outlineLevel="3" x14ac:dyDescent="0.25">
      <c r="A221" s="185">
        <v>3000001655</v>
      </c>
      <c r="B221" s="185">
        <v>5</v>
      </c>
      <c r="C221" s="185">
        <v>1</v>
      </c>
      <c r="D221" s="185">
        <v>10</v>
      </c>
      <c r="E221" s="185">
        <v>0</v>
      </c>
      <c r="F221" s="185" t="s">
        <v>1491</v>
      </c>
      <c r="G221" s="185">
        <v>100000</v>
      </c>
      <c r="H221" s="186">
        <v>114167.35</v>
      </c>
      <c r="I221" s="185">
        <v>120418</v>
      </c>
      <c r="J221" s="185">
        <v>0</v>
      </c>
      <c r="K221" s="185">
        <v>36</v>
      </c>
      <c r="L221" s="185" t="s">
        <v>1483</v>
      </c>
      <c r="M221" s="185" t="s">
        <v>16</v>
      </c>
      <c r="N221" s="185" t="s">
        <v>1484</v>
      </c>
      <c r="O221" s="185">
        <v>0</v>
      </c>
      <c r="P221" s="185">
        <v>9.9469999999999992E-3</v>
      </c>
      <c r="Q221" s="185">
        <v>0</v>
      </c>
      <c r="S221" s="185">
        <v>0</v>
      </c>
      <c r="T221" s="185">
        <v>0</v>
      </c>
      <c r="U221" s="185">
        <v>0</v>
      </c>
      <c r="W221" s="185">
        <v>0</v>
      </c>
      <c r="Y221" s="185" t="s">
        <v>1485</v>
      </c>
      <c r="Z221" s="185">
        <v>0</v>
      </c>
      <c r="AA221" s="185" t="s">
        <v>1501</v>
      </c>
    </row>
    <row r="222" spans="1:27" hidden="1" outlineLevel="3" x14ac:dyDescent="0.25">
      <c r="A222" s="185">
        <v>3000000619</v>
      </c>
      <c r="B222" s="185">
        <v>3</v>
      </c>
      <c r="C222" s="185">
        <v>1</v>
      </c>
      <c r="D222" s="185">
        <v>10</v>
      </c>
      <c r="E222" s="185">
        <v>0</v>
      </c>
      <c r="F222" s="185" t="s">
        <v>1482</v>
      </c>
      <c r="G222" s="185">
        <v>102964.93</v>
      </c>
      <c r="H222" s="186">
        <v>116463.8</v>
      </c>
      <c r="I222" s="185">
        <v>91819</v>
      </c>
      <c r="J222" s="185">
        <v>0</v>
      </c>
      <c r="K222" s="185">
        <v>12</v>
      </c>
      <c r="L222" s="185" t="s">
        <v>1483</v>
      </c>
      <c r="M222" s="185" t="s">
        <v>16</v>
      </c>
      <c r="N222" s="185" t="s">
        <v>1484</v>
      </c>
      <c r="O222" s="185">
        <v>0</v>
      </c>
      <c r="P222" s="185">
        <v>4.9999900000000002E-3</v>
      </c>
      <c r="Q222" s="185">
        <v>0</v>
      </c>
      <c r="S222" s="185">
        <v>0</v>
      </c>
      <c r="T222" s="185">
        <v>0</v>
      </c>
      <c r="U222" s="185">
        <v>0</v>
      </c>
      <c r="W222" s="185">
        <v>0</v>
      </c>
      <c r="Y222" s="185" t="s">
        <v>1485</v>
      </c>
      <c r="Z222" s="185">
        <v>0</v>
      </c>
      <c r="AA222" s="185" t="s">
        <v>1501</v>
      </c>
    </row>
    <row r="223" spans="1:27" hidden="1" outlineLevel="3" x14ac:dyDescent="0.25">
      <c r="A223" s="185">
        <v>3000000354</v>
      </c>
      <c r="B223" s="185">
        <v>3</v>
      </c>
      <c r="C223" s="185">
        <v>1</v>
      </c>
      <c r="D223" s="185">
        <v>10</v>
      </c>
      <c r="E223" s="185">
        <v>0</v>
      </c>
      <c r="F223" s="185" t="s">
        <v>1487</v>
      </c>
      <c r="G223" s="185">
        <v>50000</v>
      </c>
      <c r="H223" s="186">
        <v>116810.88</v>
      </c>
      <c r="I223" s="185">
        <v>112218</v>
      </c>
      <c r="J223" s="185">
        <v>0</v>
      </c>
      <c r="K223" s="185">
        <v>24</v>
      </c>
      <c r="L223" s="185" t="s">
        <v>1483</v>
      </c>
      <c r="M223" s="185" t="s">
        <v>16</v>
      </c>
      <c r="N223" s="185" t="s">
        <v>1484</v>
      </c>
      <c r="O223" s="185">
        <v>0</v>
      </c>
      <c r="P223" s="185">
        <v>9.9489999999999995E-3</v>
      </c>
      <c r="Q223" s="185">
        <v>0</v>
      </c>
      <c r="S223" s="185">
        <v>0</v>
      </c>
      <c r="T223" s="185">
        <v>0</v>
      </c>
      <c r="U223" s="185">
        <v>0</v>
      </c>
      <c r="W223" s="185">
        <v>0</v>
      </c>
      <c r="Y223" s="185" t="s">
        <v>1485</v>
      </c>
      <c r="Z223" s="185">
        <v>0</v>
      </c>
      <c r="AA223" s="185" t="s">
        <v>1501</v>
      </c>
    </row>
    <row r="224" spans="1:27" hidden="1" outlineLevel="3" x14ac:dyDescent="0.25">
      <c r="A224" s="185">
        <v>3000001387</v>
      </c>
      <c r="B224" s="185">
        <v>5</v>
      </c>
      <c r="C224" s="185">
        <v>1</v>
      </c>
      <c r="D224" s="185">
        <v>10</v>
      </c>
      <c r="E224" s="185">
        <v>0</v>
      </c>
      <c r="F224" s="185" t="s">
        <v>1487</v>
      </c>
      <c r="G224" s="185">
        <v>105267.73</v>
      </c>
      <c r="H224" s="186">
        <v>117256.14</v>
      </c>
      <c r="I224" s="185">
        <v>120118</v>
      </c>
      <c r="J224" s="185">
        <v>0</v>
      </c>
      <c r="K224" s="185">
        <v>12</v>
      </c>
      <c r="L224" s="185" t="s">
        <v>1483</v>
      </c>
      <c r="M224" s="185" t="s">
        <v>16</v>
      </c>
      <c r="N224" s="185" t="s">
        <v>1484</v>
      </c>
      <c r="O224" s="185">
        <v>0</v>
      </c>
      <c r="P224" s="185">
        <v>4.9899999999999996E-3</v>
      </c>
      <c r="Q224" s="185">
        <v>0</v>
      </c>
      <c r="S224" s="185">
        <v>0</v>
      </c>
      <c r="T224" s="185">
        <v>0</v>
      </c>
      <c r="U224" s="185">
        <v>0</v>
      </c>
      <c r="W224" s="185">
        <v>0</v>
      </c>
      <c r="Y224" s="185" t="s">
        <v>1485</v>
      </c>
      <c r="Z224" s="185">
        <v>0</v>
      </c>
      <c r="AA224" s="185" t="s">
        <v>1501</v>
      </c>
    </row>
    <row r="225" spans="1:27" hidden="1" outlineLevel="3" x14ac:dyDescent="0.25">
      <c r="A225" s="185">
        <v>3000000655</v>
      </c>
      <c r="B225" s="185">
        <v>5</v>
      </c>
      <c r="C225" s="185">
        <v>1</v>
      </c>
      <c r="D225" s="185">
        <v>10</v>
      </c>
      <c r="E225" s="185">
        <v>0</v>
      </c>
      <c r="F225" s="185" t="s">
        <v>1487</v>
      </c>
      <c r="G225" s="185">
        <v>100000</v>
      </c>
      <c r="H225" s="186">
        <v>119647.73</v>
      </c>
      <c r="I225" s="185">
        <v>123019</v>
      </c>
      <c r="J225" s="185">
        <v>0</v>
      </c>
      <c r="K225" s="185">
        <v>24</v>
      </c>
      <c r="L225" s="185" t="s">
        <v>1483</v>
      </c>
      <c r="M225" s="185" t="s">
        <v>16</v>
      </c>
      <c r="N225" s="185" t="s">
        <v>1484</v>
      </c>
      <c r="O225" s="185">
        <v>0</v>
      </c>
      <c r="P225" s="185">
        <v>9.9469999999999992E-3</v>
      </c>
      <c r="Q225" s="185">
        <v>0</v>
      </c>
      <c r="S225" s="185">
        <v>0</v>
      </c>
      <c r="T225" s="185">
        <v>0</v>
      </c>
      <c r="U225" s="185">
        <v>0</v>
      </c>
      <c r="W225" s="185">
        <v>0</v>
      </c>
      <c r="Y225" s="185" t="s">
        <v>1485</v>
      </c>
      <c r="Z225" s="185">
        <v>0</v>
      </c>
      <c r="AA225" s="185" t="s">
        <v>1501</v>
      </c>
    </row>
    <row r="226" spans="1:27" hidden="1" outlineLevel="3" x14ac:dyDescent="0.25">
      <c r="A226" s="185">
        <v>3000000951</v>
      </c>
      <c r="B226" s="185">
        <v>5</v>
      </c>
      <c r="C226" s="185">
        <v>1</v>
      </c>
      <c r="D226" s="185">
        <v>10</v>
      </c>
      <c r="E226" s="185">
        <v>0</v>
      </c>
      <c r="F226" s="185" t="s">
        <v>1487</v>
      </c>
      <c r="G226" s="185">
        <v>122985</v>
      </c>
      <c r="H226" s="186">
        <v>129655.86</v>
      </c>
      <c r="I226" s="185">
        <v>120418</v>
      </c>
      <c r="J226" s="185">
        <v>0</v>
      </c>
      <c r="K226" s="185">
        <v>12</v>
      </c>
      <c r="L226" s="185" t="s">
        <v>1483</v>
      </c>
      <c r="M226" s="185" t="s">
        <v>16</v>
      </c>
      <c r="N226" s="185" t="s">
        <v>1484</v>
      </c>
      <c r="O226" s="185">
        <v>0</v>
      </c>
      <c r="P226" s="185">
        <v>4.9899999999999996E-3</v>
      </c>
      <c r="Q226" s="185">
        <v>0</v>
      </c>
      <c r="S226" s="185">
        <v>0</v>
      </c>
      <c r="T226" s="185">
        <v>0</v>
      </c>
      <c r="U226" s="185">
        <v>0</v>
      </c>
      <c r="W226" s="185">
        <v>0</v>
      </c>
      <c r="Y226" s="185" t="s">
        <v>1485</v>
      </c>
      <c r="Z226" s="185">
        <v>0</v>
      </c>
      <c r="AA226" s="185" t="s">
        <v>1501</v>
      </c>
    </row>
    <row r="227" spans="1:27" hidden="1" outlineLevel="3" x14ac:dyDescent="0.25">
      <c r="A227" s="185">
        <v>3000001345</v>
      </c>
      <c r="B227" s="185">
        <v>5</v>
      </c>
      <c r="C227" s="185">
        <v>1</v>
      </c>
      <c r="D227" s="185">
        <v>10</v>
      </c>
      <c r="E227" s="185">
        <v>0</v>
      </c>
      <c r="F227" s="185" t="s">
        <v>1487</v>
      </c>
      <c r="G227" s="185">
        <v>50000</v>
      </c>
      <c r="H227" s="186">
        <v>134134.29999999999</v>
      </c>
      <c r="I227" s="185">
        <v>30920</v>
      </c>
      <c r="J227" s="185">
        <v>0</v>
      </c>
      <c r="K227" s="185">
        <v>24</v>
      </c>
      <c r="L227" s="185" t="s">
        <v>1483</v>
      </c>
      <c r="M227" s="185" t="s">
        <v>16</v>
      </c>
      <c r="N227" s="185" t="s">
        <v>1484</v>
      </c>
      <c r="O227" s="185">
        <v>0</v>
      </c>
      <c r="P227" s="185">
        <v>9.9469999999999992E-3</v>
      </c>
      <c r="Q227" s="185">
        <v>0</v>
      </c>
      <c r="S227" s="185">
        <v>0</v>
      </c>
      <c r="T227" s="185">
        <v>0</v>
      </c>
      <c r="U227" s="185">
        <v>0</v>
      </c>
      <c r="W227" s="185">
        <v>0</v>
      </c>
      <c r="Y227" s="185" t="s">
        <v>1485</v>
      </c>
      <c r="Z227" s="185">
        <v>0</v>
      </c>
      <c r="AA227" s="185" t="s">
        <v>1501</v>
      </c>
    </row>
    <row r="228" spans="1:27" hidden="1" outlineLevel="3" x14ac:dyDescent="0.25">
      <c r="A228" s="185">
        <v>3000002080</v>
      </c>
      <c r="B228" s="185">
        <v>5</v>
      </c>
      <c r="C228" s="185">
        <v>1</v>
      </c>
      <c r="D228" s="185">
        <v>10</v>
      </c>
      <c r="E228" s="185">
        <v>0</v>
      </c>
      <c r="F228" s="185" t="s">
        <v>1488</v>
      </c>
      <c r="G228" s="185">
        <v>134640.01</v>
      </c>
      <c r="H228" s="186">
        <v>138559.71</v>
      </c>
      <c r="I228" s="185">
        <v>60419</v>
      </c>
      <c r="J228" s="185">
        <v>0</v>
      </c>
      <c r="K228" s="185">
        <v>12</v>
      </c>
      <c r="L228" s="185" t="s">
        <v>1483</v>
      </c>
      <c r="M228" s="185" t="s">
        <v>16</v>
      </c>
      <c r="N228" s="185" t="s">
        <v>1484</v>
      </c>
      <c r="O228" s="185">
        <v>0</v>
      </c>
      <c r="P228" s="185">
        <v>4.9899999999999996E-3</v>
      </c>
      <c r="Q228" s="185">
        <v>0</v>
      </c>
      <c r="S228" s="185">
        <v>0</v>
      </c>
      <c r="T228" s="185">
        <v>0</v>
      </c>
      <c r="U228" s="185">
        <v>0</v>
      </c>
      <c r="W228" s="185">
        <v>0</v>
      </c>
      <c r="Y228" s="185" t="s">
        <v>1485</v>
      </c>
      <c r="Z228" s="185">
        <v>0</v>
      </c>
      <c r="AA228" s="185" t="s">
        <v>1501</v>
      </c>
    </row>
    <row r="229" spans="1:27" hidden="1" outlineLevel="3" x14ac:dyDescent="0.25">
      <c r="A229" s="185">
        <v>3000002188</v>
      </c>
      <c r="B229" s="185">
        <v>5</v>
      </c>
      <c r="C229" s="185">
        <v>1</v>
      </c>
      <c r="D229" s="185">
        <v>10</v>
      </c>
      <c r="E229" s="185">
        <v>0</v>
      </c>
      <c r="F229" s="185" t="s">
        <v>1487</v>
      </c>
      <c r="G229" s="185">
        <v>150000</v>
      </c>
      <c r="H229" s="186">
        <v>150000</v>
      </c>
      <c r="I229" s="185">
        <v>110321</v>
      </c>
      <c r="J229" s="185">
        <v>0</v>
      </c>
      <c r="K229" s="185">
        <v>72</v>
      </c>
      <c r="L229" s="185" t="s">
        <v>1483</v>
      </c>
      <c r="M229" s="185" t="s">
        <v>16</v>
      </c>
      <c r="N229" s="185" t="s">
        <v>1484</v>
      </c>
      <c r="O229" s="185">
        <v>0</v>
      </c>
      <c r="P229" s="185">
        <v>1.9847E-2</v>
      </c>
      <c r="Q229" s="185">
        <v>0</v>
      </c>
      <c r="S229" s="185">
        <v>0</v>
      </c>
      <c r="T229" s="185">
        <v>0</v>
      </c>
      <c r="U229" s="185">
        <v>0</v>
      </c>
      <c r="W229" s="185">
        <v>0</v>
      </c>
      <c r="Y229" s="185" t="s">
        <v>1485</v>
      </c>
      <c r="Z229" s="185">
        <v>0</v>
      </c>
      <c r="AA229" s="185" t="s">
        <v>1501</v>
      </c>
    </row>
    <row r="230" spans="1:27" hidden="1" outlineLevel="3" x14ac:dyDescent="0.25">
      <c r="A230" s="185">
        <v>3000002132</v>
      </c>
      <c r="B230" s="185">
        <v>5</v>
      </c>
      <c r="C230" s="185">
        <v>1</v>
      </c>
      <c r="D230" s="185">
        <v>10</v>
      </c>
      <c r="E230" s="185">
        <v>0</v>
      </c>
      <c r="F230" s="185" t="s">
        <v>1487</v>
      </c>
      <c r="G230" s="185">
        <v>173194.46</v>
      </c>
      <c r="H230" s="186">
        <v>153583.26999999999</v>
      </c>
      <c r="I230" s="185">
        <v>111718</v>
      </c>
      <c r="J230" s="185">
        <v>0</v>
      </c>
      <c r="K230" s="185">
        <v>13</v>
      </c>
      <c r="L230" s="185" t="s">
        <v>1483</v>
      </c>
      <c r="M230" s="185" t="s">
        <v>16</v>
      </c>
      <c r="N230" s="185" t="s">
        <v>1484</v>
      </c>
      <c r="O230" s="185">
        <v>0</v>
      </c>
      <c r="P230" s="185">
        <v>4.9899999999999996E-3</v>
      </c>
      <c r="Q230" s="185">
        <v>0</v>
      </c>
      <c r="S230" s="185">
        <v>0</v>
      </c>
      <c r="T230" s="185">
        <v>0</v>
      </c>
      <c r="U230" s="185">
        <v>0</v>
      </c>
      <c r="W230" s="185">
        <v>0</v>
      </c>
      <c r="Y230" s="185" t="s">
        <v>1485</v>
      </c>
      <c r="Z230" s="185">
        <v>0</v>
      </c>
      <c r="AA230" s="185" t="s">
        <v>1501</v>
      </c>
    </row>
    <row r="231" spans="1:27" hidden="1" outlineLevel="3" x14ac:dyDescent="0.25">
      <c r="A231" s="185">
        <v>3000011125</v>
      </c>
      <c r="B231" s="185">
        <v>5</v>
      </c>
      <c r="C231" s="185">
        <v>2</v>
      </c>
      <c r="D231" s="185">
        <v>10</v>
      </c>
      <c r="E231" s="185">
        <v>0</v>
      </c>
      <c r="F231" s="185" t="s">
        <v>1498</v>
      </c>
      <c r="G231" s="185">
        <v>150000</v>
      </c>
      <c r="H231" s="186">
        <v>155870.23000000001</v>
      </c>
      <c r="I231" s="185">
        <v>20120</v>
      </c>
      <c r="J231" s="185">
        <v>0</v>
      </c>
      <c r="K231" s="185">
        <v>24</v>
      </c>
      <c r="L231" s="185" t="s">
        <v>1483</v>
      </c>
      <c r="M231" s="185" t="s">
        <v>16</v>
      </c>
      <c r="N231" s="185" t="s">
        <v>1484</v>
      </c>
      <c r="O231" s="185">
        <v>0</v>
      </c>
      <c r="P231" s="185">
        <v>4.9899999999999996E-3</v>
      </c>
      <c r="Q231" s="185">
        <v>0</v>
      </c>
      <c r="S231" s="185">
        <v>0</v>
      </c>
      <c r="T231" s="185">
        <v>0</v>
      </c>
      <c r="U231" s="185">
        <v>0</v>
      </c>
      <c r="W231" s="185">
        <v>0</v>
      </c>
      <c r="Y231" s="185" t="s">
        <v>1485</v>
      </c>
      <c r="Z231" s="185">
        <v>0</v>
      </c>
      <c r="AA231" s="185" t="s">
        <v>1501</v>
      </c>
    </row>
    <row r="232" spans="1:27" hidden="1" outlineLevel="3" x14ac:dyDescent="0.25">
      <c r="A232" s="185">
        <v>3000001907</v>
      </c>
      <c r="B232" s="185">
        <v>5</v>
      </c>
      <c r="C232" s="185">
        <v>1</v>
      </c>
      <c r="D232" s="185">
        <v>10</v>
      </c>
      <c r="E232" s="185">
        <v>0</v>
      </c>
      <c r="F232" s="185" t="s">
        <v>1487</v>
      </c>
      <c r="G232" s="185">
        <v>150000</v>
      </c>
      <c r="H232" s="186">
        <v>162230.18</v>
      </c>
      <c r="I232" s="185">
        <v>121619</v>
      </c>
      <c r="J232" s="185">
        <v>0</v>
      </c>
      <c r="K232" s="185">
        <v>24</v>
      </c>
      <c r="L232" s="185" t="s">
        <v>1483</v>
      </c>
      <c r="M232" s="185" t="s">
        <v>16</v>
      </c>
      <c r="N232" s="185" t="s">
        <v>1484</v>
      </c>
      <c r="O232" s="185">
        <v>0</v>
      </c>
      <c r="P232" s="185">
        <v>9.9469999999999992E-3</v>
      </c>
      <c r="Q232" s="185">
        <v>0</v>
      </c>
      <c r="S232" s="185">
        <v>0</v>
      </c>
      <c r="T232" s="185">
        <v>0</v>
      </c>
      <c r="U232" s="185">
        <v>0</v>
      </c>
      <c r="W232" s="185">
        <v>0</v>
      </c>
      <c r="Y232" s="185" t="s">
        <v>1485</v>
      </c>
      <c r="Z232" s="185">
        <v>0</v>
      </c>
      <c r="AA232" s="185" t="s">
        <v>1501</v>
      </c>
    </row>
    <row r="233" spans="1:27" hidden="1" outlineLevel="3" x14ac:dyDescent="0.25">
      <c r="A233" s="185">
        <v>3000001651</v>
      </c>
      <c r="B233" s="185">
        <v>5</v>
      </c>
      <c r="C233" s="185">
        <v>1</v>
      </c>
      <c r="D233" s="185">
        <v>10</v>
      </c>
      <c r="E233" s="185">
        <v>0</v>
      </c>
      <c r="F233" s="185" t="s">
        <v>1490</v>
      </c>
      <c r="G233" s="185">
        <v>30000</v>
      </c>
      <c r="H233" s="186">
        <v>174424.06</v>
      </c>
      <c r="I233" s="185">
        <v>51919</v>
      </c>
      <c r="J233" s="185">
        <v>0</v>
      </c>
      <c r="K233" s="185">
        <v>36</v>
      </c>
      <c r="L233" s="185" t="s">
        <v>1483</v>
      </c>
      <c r="M233" s="185" t="s">
        <v>16</v>
      </c>
      <c r="N233" s="185" t="s">
        <v>1484</v>
      </c>
      <c r="O233" s="185">
        <v>0</v>
      </c>
      <c r="P233" s="185">
        <v>5.4900000000000001E-3</v>
      </c>
      <c r="Q233" s="185">
        <v>0</v>
      </c>
      <c r="S233" s="185">
        <v>0</v>
      </c>
      <c r="T233" s="185">
        <v>0</v>
      </c>
      <c r="U233" s="185">
        <v>0</v>
      </c>
      <c r="W233" s="185">
        <v>0</v>
      </c>
      <c r="Y233" s="185" t="s">
        <v>1485</v>
      </c>
      <c r="Z233" s="185">
        <v>0</v>
      </c>
      <c r="AA233" s="185" t="s">
        <v>1501</v>
      </c>
    </row>
    <row r="234" spans="1:27" hidden="1" outlineLevel="3" x14ac:dyDescent="0.25">
      <c r="A234" s="185">
        <v>3000000729</v>
      </c>
      <c r="B234" s="185">
        <v>5</v>
      </c>
      <c r="C234" s="185">
        <v>1</v>
      </c>
      <c r="D234" s="185">
        <v>10</v>
      </c>
      <c r="E234" s="185">
        <v>0</v>
      </c>
      <c r="F234" s="185" t="s">
        <v>1487</v>
      </c>
      <c r="G234" s="185">
        <v>153954.12</v>
      </c>
      <c r="H234" s="186">
        <v>180185.05</v>
      </c>
      <c r="I234" s="185">
        <v>121518</v>
      </c>
      <c r="J234" s="185">
        <v>0</v>
      </c>
      <c r="K234" s="185">
        <v>12</v>
      </c>
      <c r="L234" s="185" t="s">
        <v>1483</v>
      </c>
      <c r="M234" s="185" t="s">
        <v>16</v>
      </c>
      <c r="N234" s="185" t="s">
        <v>1484</v>
      </c>
      <c r="O234" s="185">
        <v>0</v>
      </c>
      <c r="P234" s="185">
        <v>4.9899999999999996E-3</v>
      </c>
      <c r="Q234" s="185">
        <v>0</v>
      </c>
      <c r="S234" s="185">
        <v>0</v>
      </c>
      <c r="T234" s="185">
        <v>0</v>
      </c>
      <c r="U234" s="185">
        <v>0</v>
      </c>
      <c r="W234" s="185">
        <v>0</v>
      </c>
      <c r="Y234" s="185" t="s">
        <v>1485</v>
      </c>
      <c r="Z234" s="185">
        <v>0</v>
      </c>
      <c r="AA234" s="185" t="s">
        <v>1501</v>
      </c>
    </row>
    <row r="235" spans="1:27" hidden="1" outlineLevel="3" x14ac:dyDescent="0.25">
      <c r="A235" s="185">
        <v>3000001972</v>
      </c>
      <c r="B235" s="185">
        <v>5</v>
      </c>
      <c r="C235" s="185">
        <v>1</v>
      </c>
      <c r="D235" s="185">
        <v>10</v>
      </c>
      <c r="E235" s="185">
        <v>0</v>
      </c>
      <c r="F235" s="185" t="s">
        <v>1482</v>
      </c>
      <c r="G235" s="185">
        <v>87482.78</v>
      </c>
      <c r="H235" s="186">
        <v>192410.08</v>
      </c>
      <c r="I235" s="185">
        <v>60220</v>
      </c>
      <c r="J235" s="185">
        <v>0</v>
      </c>
      <c r="K235" s="185">
        <v>24</v>
      </c>
      <c r="L235" s="185" t="s">
        <v>1483</v>
      </c>
      <c r="M235" s="185" t="s">
        <v>16</v>
      </c>
      <c r="N235" s="185" t="s">
        <v>1484</v>
      </c>
      <c r="O235" s="185">
        <v>0</v>
      </c>
      <c r="P235" s="185">
        <v>9.9469999999999992E-3</v>
      </c>
      <c r="Q235" s="185">
        <v>0</v>
      </c>
      <c r="S235" s="185">
        <v>0</v>
      </c>
      <c r="T235" s="185">
        <v>0</v>
      </c>
      <c r="U235" s="185">
        <v>0</v>
      </c>
      <c r="W235" s="185">
        <v>0</v>
      </c>
      <c r="Y235" s="185" t="s">
        <v>1485</v>
      </c>
      <c r="Z235" s="185">
        <v>0</v>
      </c>
      <c r="AA235" s="185" t="s">
        <v>1501</v>
      </c>
    </row>
    <row r="236" spans="1:27" hidden="1" outlineLevel="3" x14ac:dyDescent="0.25">
      <c r="A236" s="185">
        <v>3000001932</v>
      </c>
      <c r="B236" s="185">
        <v>5</v>
      </c>
      <c r="C236" s="185">
        <v>1</v>
      </c>
      <c r="D236" s="185">
        <v>10</v>
      </c>
      <c r="E236" s="185">
        <v>0</v>
      </c>
      <c r="F236" s="185" t="s">
        <v>1482</v>
      </c>
      <c r="G236" s="185">
        <v>67713.210000000006</v>
      </c>
      <c r="H236" s="186">
        <v>196801.73</v>
      </c>
      <c r="I236" s="185">
        <v>21119</v>
      </c>
      <c r="J236" s="185">
        <v>0</v>
      </c>
      <c r="K236" s="185">
        <v>12</v>
      </c>
      <c r="L236" s="185" t="s">
        <v>1483</v>
      </c>
      <c r="M236" s="185" t="s">
        <v>16</v>
      </c>
      <c r="N236" s="185" t="s">
        <v>1484</v>
      </c>
      <c r="O236" s="185">
        <v>0</v>
      </c>
      <c r="P236" s="185">
        <v>4.9899999999999996E-3</v>
      </c>
      <c r="Q236" s="185">
        <v>0</v>
      </c>
      <c r="S236" s="185">
        <v>0</v>
      </c>
      <c r="T236" s="185">
        <v>0</v>
      </c>
      <c r="U236" s="185">
        <v>0</v>
      </c>
      <c r="W236" s="185">
        <v>0</v>
      </c>
      <c r="Y236" s="185" t="s">
        <v>1485</v>
      </c>
      <c r="Z236" s="185">
        <v>0</v>
      </c>
      <c r="AA236" s="185" t="s">
        <v>1501</v>
      </c>
    </row>
    <row r="237" spans="1:27" hidden="1" outlineLevel="3" x14ac:dyDescent="0.25">
      <c r="A237" s="185">
        <v>3000002217</v>
      </c>
      <c r="B237" s="185">
        <v>5</v>
      </c>
      <c r="C237" s="185">
        <v>1</v>
      </c>
      <c r="D237" s="185">
        <v>10</v>
      </c>
      <c r="E237" s="185">
        <v>0</v>
      </c>
      <c r="F237" s="185" t="s">
        <v>1487</v>
      </c>
      <c r="G237" s="185">
        <v>200000</v>
      </c>
      <c r="H237" s="186">
        <v>200000</v>
      </c>
      <c r="I237" s="185">
        <v>112821</v>
      </c>
      <c r="J237" s="185">
        <v>0</v>
      </c>
      <c r="K237" s="185">
        <v>60</v>
      </c>
      <c r="L237" s="185" t="s">
        <v>1483</v>
      </c>
      <c r="M237" s="185" t="s">
        <v>16</v>
      </c>
      <c r="N237" s="185" t="s">
        <v>1484</v>
      </c>
      <c r="O237" s="185">
        <v>0</v>
      </c>
      <c r="P237" s="185">
        <v>1.9900000000000001E-2</v>
      </c>
      <c r="Q237" s="185">
        <v>0</v>
      </c>
      <c r="S237" s="185">
        <v>0</v>
      </c>
      <c r="T237" s="185">
        <v>0</v>
      </c>
      <c r="U237" s="185">
        <v>0</v>
      </c>
      <c r="W237" s="185">
        <v>0</v>
      </c>
      <c r="Y237" s="185" t="s">
        <v>1485</v>
      </c>
      <c r="Z237" s="185">
        <v>0</v>
      </c>
      <c r="AA237" s="185" t="s">
        <v>1501</v>
      </c>
    </row>
    <row r="238" spans="1:27" hidden="1" outlineLevel="3" x14ac:dyDescent="0.25">
      <c r="A238" s="185">
        <v>3000002268</v>
      </c>
      <c r="B238" s="185" t="s">
        <v>1496</v>
      </c>
      <c r="C238" s="185">
        <v>1</v>
      </c>
      <c r="D238" s="185">
        <v>10</v>
      </c>
      <c r="E238" s="185">
        <v>0</v>
      </c>
      <c r="F238" s="185" t="s">
        <v>1487</v>
      </c>
      <c r="G238" s="185">
        <v>100000</v>
      </c>
      <c r="H238" s="186">
        <v>200000</v>
      </c>
      <c r="I238" s="185">
        <v>110722</v>
      </c>
      <c r="J238" s="185">
        <v>0</v>
      </c>
      <c r="K238" s="185">
        <v>1826</v>
      </c>
      <c r="L238" s="185" t="s">
        <v>1497</v>
      </c>
      <c r="M238" s="185" t="s">
        <v>16</v>
      </c>
      <c r="N238" s="185" t="s">
        <v>1484</v>
      </c>
      <c r="O238" s="185">
        <v>0</v>
      </c>
      <c r="P238" s="185">
        <v>2.3E-2</v>
      </c>
      <c r="Q238" s="185">
        <v>0</v>
      </c>
      <c r="S238" s="185">
        <v>0</v>
      </c>
      <c r="T238" s="185">
        <v>0</v>
      </c>
      <c r="U238" s="185">
        <v>0</v>
      </c>
      <c r="W238" s="185">
        <v>0</v>
      </c>
      <c r="Y238" s="185" t="s">
        <v>1485</v>
      </c>
      <c r="Z238" s="185">
        <v>0</v>
      </c>
      <c r="AA238" s="185" t="s">
        <v>1501</v>
      </c>
    </row>
    <row r="239" spans="1:27" hidden="1" outlineLevel="3" x14ac:dyDescent="0.25">
      <c r="A239" s="185">
        <v>3000001313</v>
      </c>
      <c r="B239" s="185">
        <v>5</v>
      </c>
      <c r="C239" s="185">
        <v>1</v>
      </c>
      <c r="D239" s="185">
        <v>10</v>
      </c>
      <c r="E239" s="185">
        <v>0</v>
      </c>
      <c r="F239" s="185" t="s">
        <v>1487</v>
      </c>
      <c r="G239" s="185">
        <v>19000</v>
      </c>
      <c r="H239" s="186">
        <v>201563.35</v>
      </c>
      <c r="I239" s="185">
        <v>13120</v>
      </c>
      <c r="J239" s="185">
        <v>0</v>
      </c>
      <c r="K239" s="185">
        <v>18</v>
      </c>
      <c r="L239" s="185" t="s">
        <v>1483</v>
      </c>
      <c r="M239" s="185" t="s">
        <v>16</v>
      </c>
      <c r="N239" s="185" t="s">
        <v>1484</v>
      </c>
      <c r="O239" s="185">
        <v>0</v>
      </c>
      <c r="P239" s="185">
        <v>7.4999899999999998E-3</v>
      </c>
      <c r="Q239" s="185">
        <v>0</v>
      </c>
      <c r="S239" s="185">
        <v>0</v>
      </c>
      <c r="T239" s="185">
        <v>0</v>
      </c>
      <c r="U239" s="185">
        <v>0</v>
      </c>
      <c r="W239" s="185">
        <v>0</v>
      </c>
      <c r="Y239" s="185" t="s">
        <v>1485</v>
      </c>
      <c r="Z239" s="185">
        <v>0</v>
      </c>
      <c r="AA239" s="185" t="s">
        <v>1501</v>
      </c>
    </row>
    <row r="240" spans="1:27" hidden="1" outlineLevel="3" x14ac:dyDescent="0.25">
      <c r="A240" s="185">
        <v>3000011096</v>
      </c>
      <c r="B240" s="185">
        <v>5</v>
      </c>
      <c r="C240" s="185">
        <v>2</v>
      </c>
      <c r="D240" s="185">
        <v>10</v>
      </c>
      <c r="E240" s="185">
        <v>0</v>
      </c>
      <c r="F240" s="185" t="s">
        <v>1489</v>
      </c>
      <c r="G240" s="185">
        <v>200000</v>
      </c>
      <c r="H240" s="186">
        <v>209494.85</v>
      </c>
      <c r="I240" s="185">
        <v>21419</v>
      </c>
      <c r="J240" s="185">
        <v>0</v>
      </c>
      <c r="K240" s="185">
        <v>12</v>
      </c>
      <c r="L240" s="185" t="s">
        <v>1483</v>
      </c>
      <c r="M240" s="185" t="s">
        <v>16</v>
      </c>
      <c r="N240" s="185" t="s">
        <v>1484</v>
      </c>
      <c r="O240" s="185">
        <v>0</v>
      </c>
      <c r="P240" s="185">
        <v>4.9899999999999996E-3</v>
      </c>
      <c r="Q240" s="185">
        <v>0</v>
      </c>
      <c r="S240" s="185">
        <v>0</v>
      </c>
      <c r="T240" s="185">
        <v>0</v>
      </c>
      <c r="U240" s="185">
        <v>0</v>
      </c>
      <c r="W240" s="185">
        <v>0</v>
      </c>
      <c r="Y240" s="185" t="s">
        <v>1485</v>
      </c>
      <c r="Z240" s="185">
        <v>0</v>
      </c>
      <c r="AA240" s="185" t="s">
        <v>1501</v>
      </c>
    </row>
    <row r="241" spans="1:27" hidden="1" outlineLevel="3" x14ac:dyDescent="0.25">
      <c r="A241" s="185">
        <v>3000001700</v>
      </c>
      <c r="B241" s="185">
        <v>5</v>
      </c>
      <c r="C241" s="185">
        <v>1</v>
      </c>
      <c r="D241" s="185">
        <v>10</v>
      </c>
      <c r="E241" s="185">
        <v>0</v>
      </c>
      <c r="F241" s="185" t="s">
        <v>1487</v>
      </c>
      <c r="G241" s="185">
        <v>0</v>
      </c>
      <c r="H241" s="186">
        <v>224257.34</v>
      </c>
      <c r="I241" s="185">
        <v>91319</v>
      </c>
      <c r="J241" s="185">
        <v>0</v>
      </c>
      <c r="K241" s="185">
        <v>12</v>
      </c>
      <c r="L241" s="185" t="s">
        <v>1483</v>
      </c>
      <c r="M241" s="185" t="s">
        <v>16</v>
      </c>
      <c r="N241" s="185" t="s">
        <v>1484</v>
      </c>
      <c r="O241" s="185">
        <v>0</v>
      </c>
      <c r="P241" s="185">
        <v>9.9469999999999992E-3</v>
      </c>
      <c r="Q241" s="185">
        <v>0</v>
      </c>
      <c r="S241" s="185">
        <v>0</v>
      </c>
      <c r="T241" s="185">
        <v>0</v>
      </c>
      <c r="U241" s="185">
        <v>0</v>
      </c>
      <c r="W241" s="185">
        <v>0</v>
      </c>
      <c r="Y241" s="185" t="s">
        <v>1485</v>
      </c>
      <c r="Z241" s="185">
        <v>0</v>
      </c>
      <c r="AA241" s="185" t="s">
        <v>1501</v>
      </c>
    </row>
    <row r="242" spans="1:27" hidden="1" outlineLevel="3" x14ac:dyDescent="0.25">
      <c r="A242" s="185">
        <v>3000011114</v>
      </c>
      <c r="B242" s="185">
        <v>5</v>
      </c>
      <c r="C242" s="185">
        <v>2</v>
      </c>
      <c r="D242" s="185">
        <v>10</v>
      </c>
      <c r="E242" s="185">
        <v>0</v>
      </c>
      <c r="F242" s="185" t="s">
        <v>1489</v>
      </c>
      <c r="G242" s="185">
        <v>120000</v>
      </c>
      <c r="H242" s="186">
        <v>227480.3</v>
      </c>
      <c r="I242" s="185">
        <v>70119</v>
      </c>
      <c r="J242" s="185">
        <v>0</v>
      </c>
      <c r="K242" s="185">
        <v>12</v>
      </c>
      <c r="L242" s="185" t="s">
        <v>1483</v>
      </c>
      <c r="M242" s="185" t="s">
        <v>16</v>
      </c>
      <c r="N242" s="185" t="s">
        <v>1484</v>
      </c>
      <c r="O242" s="185">
        <v>0</v>
      </c>
      <c r="P242" s="185">
        <v>1.749999E-2</v>
      </c>
      <c r="Q242" s="185">
        <v>0</v>
      </c>
      <c r="S242" s="185">
        <v>0</v>
      </c>
      <c r="T242" s="185">
        <v>0</v>
      </c>
      <c r="U242" s="185">
        <v>0</v>
      </c>
      <c r="W242" s="185">
        <v>0</v>
      </c>
      <c r="Y242" s="185" t="s">
        <v>1485</v>
      </c>
      <c r="Z242" s="185">
        <v>0</v>
      </c>
      <c r="AA242" s="185" t="s">
        <v>1501</v>
      </c>
    </row>
    <row r="243" spans="1:27" hidden="1" outlineLevel="3" x14ac:dyDescent="0.25">
      <c r="A243" s="185">
        <v>3000011113</v>
      </c>
      <c r="B243" s="185">
        <v>5</v>
      </c>
      <c r="C243" s="185">
        <v>2</v>
      </c>
      <c r="D243" s="185">
        <v>10</v>
      </c>
      <c r="E243" s="185">
        <v>0</v>
      </c>
      <c r="F243" s="185" t="s">
        <v>1489</v>
      </c>
      <c r="G243" s="185">
        <v>120000</v>
      </c>
      <c r="H243" s="186">
        <v>227480.3</v>
      </c>
      <c r="I243" s="185">
        <v>70119</v>
      </c>
      <c r="J243" s="185">
        <v>0</v>
      </c>
      <c r="K243" s="185">
        <v>12</v>
      </c>
      <c r="L243" s="185" t="s">
        <v>1483</v>
      </c>
      <c r="M243" s="185" t="s">
        <v>16</v>
      </c>
      <c r="N243" s="185" t="s">
        <v>1484</v>
      </c>
      <c r="O243" s="185">
        <v>0</v>
      </c>
      <c r="P243" s="185">
        <v>1.749999E-2</v>
      </c>
      <c r="Q243" s="185">
        <v>0</v>
      </c>
      <c r="S243" s="185">
        <v>0</v>
      </c>
      <c r="T243" s="185">
        <v>0</v>
      </c>
      <c r="U243" s="185">
        <v>0</v>
      </c>
      <c r="W243" s="185">
        <v>0</v>
      </c>
      <c r="Y243" s="185" t="s">
        <v>1485</v>
      </c>
      <c r="Z243" s="185">
        <v>0</v>
      </c>
      <c r="AA243" s="185" t="s">
        <v>1501</v>
      </c>
    </row>
    <row r="244" spans="1:27" hidden="1" outlineLevel="3" x14ac:dyDescent="0.25">
      <c r="A244" s="185">
        <v>3000011112</v>
      </c>
      <c r="B244" s="185">
        <v>5</v>
      </c>
      <c r="C244" s="185">
        <v>2</v>
      </c>
      <c r="D244" s="185">
        <v>10</v>
      </c>
      <c r="E244" s="185">
        <v>0</v>
      </c>
      <c r="F244" s="185" t="s">
        <v>1489</v>
      </c>
      <c r="G244" s="185">
        <v>120000</v>
      </c>
      <c r="H244" s="186">
        <v>227480.3</v>
      </c>
      <c r="I244" s="185">
        <v>70119</v>
      </c>
      <c r="J244" s="185">
        <v>0</v>
      </c>
      <c r="K244" s="185">
        <v>12</v>
      </c>
      <c r="L244" s="185" t="s">
        <v>1483</v>
      </c>
      <c r="M244" s="185" t="s">
        <v>16</v>
      </c>
      <c r="N244" s="185" t="s">
        <v>1484</v>
      </c>
      <c r="O244" s="185">
        <v>0</v>
      </c>
      <c r="P244" s="185">
        <v>1.749999E-2</v>
      </c>
      <c r="Q244" s="185">
        <v>0</v>
      </c>
      <c r="S244" s="185">
        <v>0</v>
      </c>
      <c r="T244" s="185">
        <v>0</v>
      </c>
      <c r="U244" s="185">
        <v>0</v>
      </c>
      <c r="W244" s="185">
        <v>0</v>
      </c>
      <c r="Y244" s="185" t="s">
        <v>1485</v>
      </c>
      <c r="Z244" s="185">
        <v>0</v>
      </c>
      <c r="AA244" s="185" t="s">
        <v>1501</v>
      </c>
    </row>
    <row r="245" spans="1:27" hidden="1" outlineLevel="3" x14ac:dyDescent="0.25">
      <c r="A245" s="185">
        <v>3000011111</v>
      </c>
      <c r="B245" s="185">
        <v>5</v>
      </c>
      <c r="C245" s="185">
        <v>2</v>
      </c>
      <c r="D245" s="185">
        <v>10</v>
      </c>
      <c r="E245" s="185">
        <v>0</v>
      </c>
      <c r="F245" s="185" t="s">
        <v>1489</v>
      </c>
      <c r="G245" s="185">
        <v>120000</v>
      </c>
      <c r="H245" s="186">
        <v>227480.3</v>
      </c>
      <c r="I245" s="185">
        <v>70119</v>
      </c>
      <c r="J245" s="185">
        <v>0</v>
      </c>
      <c r="K245" s="185">
        <v>12</v>
      </c>
      <c r="L245" s="185" t="s">
        <v>1483</v>
      </c>
      <c r="M245" s="185" t="s">
        <v>16</v>
      </c>
      <c r="N245" s="185" t="s">
        <v>1484</v>
      </c>
      <c r="O245" s="185">
        <v>0</v>
      </c>
      <c r="P245" s="185">
        <v>1.749999E-2</v>
      </c>
      <c r="Q245" s="185">
        <v>0</v>
      </c>
      <c r="S245" s="185">
        <v>0</v>
      </c>
      <c r="T245" s="185">
        <v>0</v>
      </c>
      <c r="U245" s="185">
        <v>0</v>
      </c>
      <c r="W245" s="185">
        <v>0</v>
      </c>
      <c r="Y245" s="185" t="s">
        <v>1485</v>
      </c>
      <c r="Z245" s="185">
        <v>0</v>
      </c>
      <c r="AA245" s="185" t="s">
        <v>1501</v>
      </c>
    </row>
    <row r="246" spans="1:27" hidden="1" outlineLevel="3" x14ac:dyDescent="0.25">
      <c r="A246" s="185">
        <v>3000011110</v>
      </c>
      <c r="B246" s="185">
        <v>5</v>
      </c>
      <c r="C246" s="185">
        <v>2</v>
      </c>
      <c r="D246" s="185">
        <v>10</v>
      </c>
      <c r="E246" s="185">
        <v>0</v>
      </c>
      <c r="F246" s="185" t="s">
        <v>1489</v>
      </c>
      <c r="G246" s="185">
        <v>120000</v>
      </c>
      <c r="H246" s="186">
        <v>227480.3</v>
      </c>
      <c r="I246" s="185">
        <v>70119</v>
      </c>
      <c r="J246" s="185">
        <v>0</v>
      </c>
      <c r="K246" s="185">
        <v>12</v>
      </c>
      <c r="L246" s="185" t="s">
        <v>1483</v>
      </c>
      <c r="M246" s="185" t="s">
        <v>16</v>
      </c>
      <c r="N246" s="185" t="s">
        <v>1484</v>
      </c>
      <c r="O246" s="185">
        <v>0</v>
      </c>
      <c r="P246" s="185">
        <v>1.749999E-2</v>
      </c>
      <c r="Q246" s="185">
        <v>0</v>
      </c>
      <c r="S246" s="185">
        <v>0</v>
      </c>
      <c r="T246" s="185">
        <v>0</v>
      </c>
      <c r="U246" s="185">
        <v>0</v>
      </c>
      <c r="W246" s="185">
        <v>0</v>
      </c>
      <c r="Y246" s="185" t="s">
        <v>1485</v>
      </c>
      <c r="Z246" s="185">
        <v>0</v>
      </c>
      <c r="AA246" s="185" t="s">
        <v>1501</v>
      </c>
    </row>
    <row r="247" spans="1:27" hidden="1" outlineLevel="3" x14ac:dyDescent="0.25">
      <c r="A247" s="185">
        <v>3000001347</v>
      </c>
      <c r="B247" s="185">
        <v>5</v>
      </c>
      <c r="C247" s="185">
        <v>1</v>
      </c>
      <c r="D247" s="185">
        <v>10</v>
      </c>
      <c r="E247" s="185">
        <v>0</v>
      </c>
      <c r="F247" s="185" t="s">
        <v>1492</v>
      </c>
      <c r="G247" s="185">
        <v>201104.37</v>
      </c>
      <c r="H247" s="186">
        <v>230498.71</v>
      </c>
      <c r="I247" s="185">
        <v>121618</v>
      </c>
      <c r="J247" s="185">
        <v>0</v>
      </c>
      <c r="K247" s="185">
        <v>24</v>
      </c>
      <c r="L247" s="185" t="s">
        <v>1483</v>
      </c>
      <c r="M247" s="185" t="s">
        <v>16</v>
      </c>
      <c r="N247" s="185" t="s">
        <v>1484</v>
      </c>
      <c r="O247" s="185">
        <v>0</v>
      </c>
      <c r="P247" s="185">
        <v>9.9469999999999992E-3</v>
      </c>
      <c r="Q247" s="185">
        <v>0</v>
      </c>
      <c r="S247" s="185">
        <v>0</v>
      </c>
      <c r="T247" s="185">
        <v>0</v>
      </c>
      <c r="U247" s="185">
        <v>0</v>
      </c>
      <c r="W247" s="185">
        <v>0</v>
      </c>
      <c r="Y247" s="185" t="s">
        <v>1485</v>
      </c>
      <c r="Z247" s="185">
        <v>0</v>
      </c>
      <c r="AA247" s="185" t="s">
        <v>1501</v>
      </c>
    </row>
    <row r="248" spans="1:27" hidden="1" outlineLevel="3" x14ac:dyDescent="0.25">
      <c r="A248" s="185">
        <v>3000001788</v>
      </c>
      <c r="B248" s="185">
        <v>5</v>
      </c>
      <c r="C248" s="185">
        <v>1</v>
      </c>
      <c r="D248" s="185">
        <v>10</v>
      </c>
      <c r="E248" s="185">
        <v>0</v>
      </c>
      <c r="F248" s="185" t="s">
        <v>1489</v>
      </c>
      <c r="G248" s="185">
        <v>108083.45</v>
      </c>
      <c r="H248" s="186">
        <v>230774.86</v>
      </c>
      <c r="I248" s="185">
        <v>21619</v>
      </c>
      <c r="J248" s="185">
        <v>0</v>
      </c>
      <c r="K248" s="185">
        <v>12</v>
      </c>
      <c r="L248" s="185" t="s">
        <v>1483</v>
      </c>
      <c r="M248" s="185" t="s">
        <v>16</v>
      </c>
      <c r="N248" s="185" t="s">
        <v>1484</v>
      </c>
      <c r="O248" s="185">
        <v>0</v>
      </c>
      <c r="P248" s="185">
        <v>4.9899999999999996E-3</v>
      </c>
      <c r="Q248" s="185">
        <v>0</v>
      </c>
      <c r="S248" s="185">
        <v>0</v>
      </c>
      <c r="T248" s="185">
        <v>0</v>
      </c>
      <c r="U248" s="185">
        <v>0</v>
      </c>
      <c r="W248" s="185">
        <v>0</v>
      </c>
      <c r="Y248" s="185" t="s">
        <v>1485</v>
      </c>
      <c r="Z248" s="185">
        <v>0</v>
      </c>
      <c r="AA248" s="185" t="s">
        <v>1501</v>
      </c>
    </row>
    <row r="249" spans="1:27" hidden="1" outlineLevel="3" x14ac:dyDescent="0.25">
      <c r="A249" s="185">
        <v>3000002256</v>
      </c>
      <c r="B249" s="185" t="s">
        <v>1496</v>
      </c>
      <c r="C249" s="185">
        <v>1</v>
      </c>
      <c r="D249" s="185">
        <v>10</v>
      </c>
      <c r="E249" s="185">
        <v>0</v>
      </c>
      <c r="F249" s="185" t="s">
        <v>1487</v>
      </c>
      <c r="G249" s="185">
        <v>240000</v>
      </c>
      <c r="H249" s="186">
        <v>240000</v>
      </c>
      <c r="I249" s="185">
        <v>82922</v>
      </c>
      <c r="J249" s="185">
        <v>0</v>
      </c>
      <c r="K249" s="185">
        <v>1826</v>
      </c>
      <c r="L249" s="185" t="s">
        <v>1497</v>
      </c>
      <c r="M249" s="185" t="s">
        <v>16</v>
      </c>
      <c r="N249" s="185" t="s">
        <v>1484</v>
      </c>
      <c r="O249" s="185">
        <v>0</v>
      </c>
      <c r="P249" s="185">
        <v>2.3109999999999999E-2</v>
      </c>
      <c r="Q249" s="185">
        <v>0</v>
      </c>
      <c r="S249" s="185">
        <v>0</v>
      </c>
      <c r="T249" s="185">
        <v>0</v>
      </c>
      <c r="U249" s="185">
        <v>0</v>
      </c>
      <c r="W249" s="185">
        <v>0</v>
      </c>
      <c r="Y249" s="185" t="s">
        <v>1485</v>
      </c>
      <c r="Z249" s="185">
        <v>0</v>
      </c>
      <c r="AA249" s="185" t="s">
        <v>1501</v>
      </c>
    </row>
    <row r="250" spans="1:27" hidden="1" outlineLevel="3" x14ac:dyDescent="0.25">
      <c r="A250" s="185">
        <v>3000000638</v>
      </c>
      <c r="B250" s="185">
        <v>2</v>
      </c>
      <c r="C250" s="185">
        <v>1</v>
      </c>
      <c r="D250" s="185">
        <v>10</v>
      </c>
      <c r="E250" s="185">
        <v>0</v>
      </c>
      <c r="F250" s="185" t="s">
        <v>1487</v>
      </c>
      <c r="G250" s="185">
        <v>104013.63</v>
      </c>
      <c r="H250" s="186">
        <v>240778.71</v>
      </c>
      <c r="I250" s="185">
        <v>122318</v>
      </c>
      <c r="J250" s="185">
        <v>0</v>
      </c>
      <c r="K250" s="185">
        <v>3</v>
      </c>
      <c r="L250" s="185" t="s">
        <v>1483</v>
      </c>
      <c r="M250" s="185" t="s">
        <v>16</v>
      </c>
      <c r="N250" s="185" t="s">
        <v>1484</v>
      </c>
      <c r="O250" s="185">
        <v>0</v>
      </c>
      <c r="P250" s="185">
        <v>3.0000000000000001E-3</v>
      </c>
      <c r="Q250" s="185">
        <v>0</v>
      </c>
      <c r="S250" s="185">
        <v>0</v>
      </c>
      <c r="T250" s="185">
        <v>0</v>
      </c>
      <c r="U250" s="185">
        <v>0</v>
      </c>
      <c r="W250" s="185">
        <v>0</v>
      </c>
      <c r="Y250" s="185" t="s">
        <v>1485</v>
      </c>
      <c r="Z250" s="185">
        <v>0</v>
      </c>
      <c r="AA250" s="185" t="s">
        <v>1501</v>
      </c>
    </row>
    <row r="251" spans="1:27" hidden="1" outlineLevel="3" x14ac:dyDescent="0.25">
      <c r="A251" s="185">
        <v>3000000633</v>
      </c>
      <c r="B251" s="185">
        <v>2</v>
      </c>
      <c r="C251" s="185">
        <v>1</v>
      </c>
      <c r="D251" s="185">
        <v>10</v>
      </c>
      <c r="E251" s="185">
        <v>0</v>
      </c>
      <c r="F251" s="185" t="s">
        <v>1487</v>
      </c>
      <c r="G251" s="185">
        <v>102964.93</v>
      </c>
      <c r="H251" s="186">
        <v>240852.38</v>
      </c>
      <c r="I251" s="185">
        <v>122318</v>
      </c>
      <c r="J251" s="185">
        <v>0</v>
      </c>
      <c r="K251" s="185">
        <v>3</v>
      </c>
      <c r="L251" s="185" t="s">
        <v>1483</v>
      </c>
      <c r="M251" s="185" t="s">
        <v>16</v>
      </c>
      <c r="N251" s="185" t="s">
        <v>1484</v>
      </c>
      <c r="O251" s="185">
        <v>0</v>
      </c>
      <c r="P251" s="185">
        <v>3.0000000000000001E-3</v>
      </c>
      <c r="Q251" s="185">
        <v>0</v>
      </c>
      <c r="S251" s="185">
        <v>0</v>
      </c>
      <c r="T251" s="185">
        <v>0</v>
      </c>
      <c r="U251" s="185">
        <v>0</v>
      </c>
      <c r="W251" s="185">
        <v>0</v>
      </c>
      <c r="Y251" s="185" t="s">
        <v>1485</v>
      </c>
      <c r="Z251" s="185">
        <v>0</v>
      </c>
      <c r="AA251" s="185" t="s">
        <v>1501</v>
      </c>
    </row>
    <row r="252" spans="1:27" hidden="1" outlineLevel="3" x14ac:dyDescent="0.25">
      <c r="A252" s="185">
        <v>3000002264</v>
      </c>
      <c r="B252" s="185" t="s">
        <v>1496</v>
      </c>
      <c r="C252" s="185">
        <v>1</v>
      </c>
      <c r="D252" s="185">
        <v>10</v>
      </c>
      <c r="E252" s="185">
        <v>0</v>
      </c>
      <c r="F252" s="185" t="s">
        <v>1487</v>
      </c>
      <c r="G252" s="185">
        <v>245000</v>
      </c>
      <c r="H252" s="186">
        <v>245000</v>
      </c>
      <c r="I252" s="185">
        <v>102522</v>
      </c>
      <c r="J252" s="185">
        <v>0</v>
      </c>
      <c r="K252" s="185">
        <v>1825</v>
      </c>
      <c r="L252" s="185" t="s">
        <v>1497</v>
      </c>
      <c r="M252" s="185" t="s">
        <v>16</v>
      </c>
      <c r="N252" s="185" t="s">
        <v>1484</v>
      </c>
      <c r="O252" s="185">
        <v>0</v>
      </c>
      <c r="P252" s="185">
        <v>2.3E-2</v>
      </c>
      <c r="Q252" s="185">
        <v>0</v>
      </c>
      <c r="S252" s="185">
        <v>0</v>
      </c>
      <c r="T252" s="185">
        <v>0</v>
      </c>
      <c r="U252" s="185">
        <v>0</v>
      </c>
      <c r="W252" s="185">
        <v>0</v>
      </c>
      <c r="Y252" s="185" t="s">
        <v>1485</v>
      </c>
      <c r="Z252" s="185">
        <v>0</v>
      </c>
      <c r="AA252" s="185" t="s">
        <v>1501</v>
      </c>
    </row>
    <row r="253" spans="1:27" hidden="1" outlineLevel="3" x14ac:dyDescent="0.25">
      <c r="A253" s="185">
        <v>3000002266</v>
      </c>
      <c r="B253" s="185" t="s">
        <v>1496</v>
      </c>
      <c r="C253" s="185">
        <v>1</v>
      </c>
      <c r="D253" s="185">
        <v>10</v>
      </c>
      <c r="E253" s="185">
        <v>0</v>
      </c>
      <c r="F253" s="185" t="s">
        <v>1487</v>
      </c>
      <c r="G253" s="185">
        <v>245000</v>
      </c>
      <c r="H253" s="186">
        <v>245000</v>
      </c>
      <c r="I253" s="185">
        <v>110520</v>
      </c>
      <c r="J253" s="185">
        <v>0</v>
      </c>
      <c r="K253" s="185">
        <v>1095</v>
      </c>
      <c r="L253" s="185" t="s">
        <v>1497</v>
      </c>
      <c r="M253" s="185" t="s">
        <v>16</v>
      </c>
      <c r="N253" s="185" t="s">
        <v>1484</v>
      </c>
      <c r="O253" s="185">
        <v>0</v>
      </c>
      <c r="P253" s="185">
        <v>2.0500000000000001E-2</v>
      </c>
      <c r="Q253" s="185">
        <v>0</v>
      </c>
      <c r="S253" s="185">
        <v>0</v>
      </c>
      <c r="T253" s="185">
        <v>0</v>
      </c>
      <c r="U253" s="185">
        <v>0</v>
      </c>
      <c r="W253" s="185">
        <v>0</v>
      </c>
      <c r="Y253" s="185" t="s">
        <v>1485</v>
      </c>
      <c r="Z253" s="185">
        <v>0</v>
      </c>
      <c r="AA253" s="185" t="s">
        <v>1501</v>
      </c>
    </row>
    <row r="254" spans="1:27" hidden="1" outlineLevel="3" x14ac:dyDescent="0.25">
      <c r="A254" s="185">
        <v>3000002269</v>
      </c>
      <c r="B254" s="185" t="s">
        <v>1496</v>
      </c>
      <c r="C254" s="185">
        <v>1</v>
      </c>
      <c r="D254" s="185">
        <v>10</v>
      </c>
      <c r="E254" s="185">
        <v>0</v>
      </c>
      <c r="F254" s="185" t="s">
        <v>1487</v>
      </c>
      <c r="G254" s="185">
        <v>245000</v>
      </c>
      <c r="H254" s="186">
        <v>245000</v>
      </c>
      <c r="I254" s="185">
        <v>110620</v>
      </c>
      <c r="J254" s="185">
        <v>0</v>
      </c>
      <c r="K254" s="185">
        <v>1095</v>
      </c>
      <c r="L254" s="185" t="s">
        <v>1497</v>
      </c>
      <c r="M254" s="185" t="s">
        <v>16</v>
      </c>
      <c r="N254" s="185" t="s">
        <v>1484</v>
      </c>
      <c r="O254" s="185">
        <v>0</v>
      </c>
      <c r="P254" s="185">
        <v>2.0500000000000001E-2</v>
      </c>
      <c r="Q254" s="185">
        <v>0</v>
      </c>
      <c r="S254" s="185">
        <v>0</v>
      </c>
      <c r="T254" s="185">
        <v>0</v>
      </c>
      <c r="U254" s="185">
        <v>0</v>
      </c>
      <c r="W254" s="185">
        <v>0</v>
      </c>
      <c r="Y254" s="185" t="s">
        <v>1485</v>
      </c>
      <c r="Z254" s="185">
        <v>0</v>
      </c>
      <c r="AA254" s="185" t="s">
        <v>1501</v>
      </c>
    </row>
    <row r="255" spans="1:27" hidden="1" outlineLevel="3" x14ac:dyDescent="0.25">
      <c r="A255" s="185">
        <v>3000002178</v>
      </c>
      <c r="B255" s="185">
        <v>5</v>
      </c>
      <c r="C255" s="185">
        <v>1</v>
      </c>
      <c r="D255" s="185">
        <v>10</v>
      </c>
      <c r="E255" s="185">
        <v>0</v>
      </c>
      <c r="F255" s="185" t="s">
        <v>1487</v>
      </c>
      <c r="G255" s="185">
        <v>229853.52</v>
      </c>
      <c r="H255" s="186">
        <v>245747.75</v>
      </c>
      <c r="I255" s="185">
        <v>71620</v>
      </c>
      <c r="J255" s="185">
        <v>0</v>
      </c>
      <c r="K255" s="185">
        <v>60</v>
      </c>
      <c r="L255" s="185" t="s">
        <v>1483</v>
      </c>
      <c r="M255" s="185" t="s">
        <v>16</v>
      </c>
      <c r="N255" s="185" t="s">
        <v>1484</v>
      </c>
      <c r="O255" s="185">
        <v>0</v>
      </c>
      <c r="P255" s="185">
        <v>2.2349999999999998E-2</v>
      </c>
      <c r="Q255" s="185">
        <v>0</v>
      </c>
      <c r="S255" s="185">
        <v>0</v>
      </c>
      <c r="T255" s="185">
        <v>0</v>
      </c>
      <c r="U255" s="185">
        <v>0</v>
      </c>
      <c r="W255" s="185">
        <v>0</v>
      </c>
      <c r="Y255" s="185" t="s">
        <v>1485</v>
      </c>
      <c r="Z255" s="185">
        <v>0</v>
      </c>
      <c r="AA255" s="185" t="s">
        <v>1501</v>
      </c>
    </row>
    <row r="256" spans="1:27" hidden="1" outlineLevel="3" x14ac:dyDescent="0.25">
      <c r="A256" s="185">
        <v>3000002265</v>
      </c>
      <c r="B256" s="185" t="s">
        <v>1496</v>
      </c>
      <c r="C256" s="185">
        <v>1</v>
      </c>
      <c r="D256" s="185">
        <v>10</v>
      </c>
      <c r="E256" s="185">
        <v>0</v>
      </c>
      <c r="F256" s="185" t="s">
        <v>1487</v>
      </c>
      <c r="G256" s="185">
        <v>249000</v>
      </c>
      <c r="H256" s="186">
        <v>249000</v>
      </c>
      <c r="I256" s="185">
        <v>110122</v>
      </c>
      <c r="J256" s="185">
        <v>0</v>
      </c>
      <c r="K256" s="185">
        <v>1825</v>
      </c>
      <c r="L256" s="185" t="s">
        <v>1497</v>
      </c>
      <c r="M256" s="185" t="s">
        <v>16</v>
      </c>
      <c r="N256" s="185" t="s">
        <v>1484</v>
      </c>
      <c r="O256" s="185">
        <v>0</v>
      </c>
      <c r="P256" s="185">
        <v>2.3E-2</v>
      </c>
      <c r="Q256" s="185">
        <v>0</v>
      </c>
      <c r="S256" s="185">
        <v>0</v>
      </c>
      <c r="T256" s="185">
        <v>0</v>
      </c>
      <c r="U256" s="185">
        <v>0</v>
      </c>
      <c r="W256" s="185">
        <v>0</v>
      </c>
      <c r="Y256" s="185" t="s">
        <v>1485</v>
      </c>
      <c r="Z256" s="185">
        <v>0</v>
      </c>
      <c r="AA256" s="185" t="s">
        <v>1501</v>
      </c>
    </row>
    <row r="257" spans="1:27" hidden="1" outlineLevel="3" x14ac:dyDescent="0.25">
      <c r="A257" s="185">
        <v>3000002267</v>
      </c>
      <c r="B257" s="185" t="s">
        <v>1496</v>
      </c>
      <c r="C257" s="185">
        <v>1</v>
      </c>
      <c r="D257" s="185">
        <v>10</v>
      </c>
      <c r="E257" s="185">
        <v>0</v>
      </c>
      <c r="F257" s="185" t="s">
        <v>1487</v>
      </c>
      <c r="G257" s="185">
        <v>249000</v>
      </c>
      <c r="H257" s="186">
        <v>249000</v>
      </c>
      <c r="I257" s="185">
        <v>110520</v>
      </c>
      <c r="J257" s="185">
        <v>0</v>
      </c>
      <c r="K257" s="185">
        <v>1095</v>
      </c>
      <c r="L257" s="185" t="s">
        <v>1497</v>
      </c>
      <c r="M257" s="185" t="s">
        <v>16</v>
      </c>
      <c r="N257" s="185" t="s">
        <v>1484</v>
      </c>
      <c r="O257" s="185">
        <v>0</v>
      </c>
      <c r="P257" s="185">
        <v>2.0500000000000001E-2</v>
      </c>
      <c r="Q257" s="185">
        <v>0</v>
      </c>
      <c r="S257" s="185">
        <v>0</v>
      </c>
      <c r="T257" s="185">
        <v>0</v>
      </c>
      <c r="U257" s="185">
        <v>0</v>
      </c>
      <c r="W257" s="185">
        <v>0</v>
      </c>
      <c r="Y257" s="185" t="s">
        <v>1485</v>
      </c>
      <c r="Z257" s="185">
        <v>0</v>
      </c>
      <c r="AA257" s="185" t="s">
        <v>1501</v>
      </c>
    </row>
    <row r="258" spans="1:27" hidden="1" outlineLevel="3" x14ac:dyDescent="0.25">
      <c r="A258" s="185">
        <v>3000002272</v>
      </c>
      <c r="B258" s="185" t="s">
        <v>1496</v>
      </c>
      <c r="C258" s="185">
        <v>1</v>
      </c>
      <c r="D258" s="185">
        <v>10</v>
      </c>
      <c r="E258" s="185">
        <v>0</v>
      </c>
      <c r="F258" s="185" t="s">
        <v>1487</v>
      </c>
      <c r="G258" s="185">
        <v>249000</v>
      </c>
      <c r="H258" s="186">
        <v>249000</v>
      </c>
      <c r="I258" s="185">
        <v>110920</v>
      </c>
      <c r="J258" s="185">
        <v>0</v>
      </c>
      <c r="K258" s="185">
        <v>1097</v>
      </c>
      <c r="L258" s="185" t="s">
        <v>1497</v>
      </c>
      <c r="M258" s="185" t="s">
        <v>16</v>
      </c>
      <c r="N258" s="185" t="s">
        <v>1484</v>
      </c>
      <c r="O258" s="185">
        <v>0</v>
      </c>
      <c r="P258" s="185">
        <v>2.0500000000000001E-2</v>
      </c>
      <c r="Q258" s="185">
        <v>0</v>
      </c>
      <c r="S258" s="185">
        <v>0</v>
      </c>
      <c r="T258" s="185">
        <v>0</v>
      </c>
      <c r="U258" s="185">
        <v>0</v>
      </c>
      <c r="W258" s="185">
        <v>0</v>
      </c>
      <c r="Y258" s="185" t="s">
        <v>1485</v>
      </c>
      <c r="Z258" s="185">
        <v>0</v>
      </c>
      <c r="AA258" s="185" t="s">
        <v>1501</v>
      </c>
    </row>
    <row r="259" spans="1:27" hidden="1" outlineLevel="3" x14ac:dyDescent="0.25">
      <c r="A259" s="185">
        <v>3000002273</v>
      </c>
      <c r="B259" s="185" t="s">
        <v>1496</v>
      </c>
      <c r="C259" s="185">
        <v>1</v>
      </c>
      <c r="D259" s="185">
        <v>10</v>
      </c>
      <c r="E259" s="185">
        <v>0</v>
      </c>
      <c r="F259" s="185" t="s">
        <v>1487</v>
      </c>
      <c r="G259" s="185">
        <v>249000</v>
      </c>
      <c r="H259" s="186">
        <v>249000</v>
      </c>
      <c r="I259" s="185">
        <v>110720</v>
      </c>
      <c r="J259" s="185">
        <v>0</v>
      </c>
      <c r="K259" s="185">
        <v>1095</v>
      </c>
      <c r="L259" s="185" t="s">
        <v>1497</v>
      </c>
      <c r="M259" s="185" t="s">
        <v>16</v>
      </c>
      <c r="N259" s="185" t="s">
        <v>1484</v>
      </c>
      <c r="O259" s="185">
        <v>0</v>
      </c>
      <c r="P259" s="185">
        <v>2.0500000000000001E-2</v>
      </c>
      <c r="Q259" s="185">
        <v>0</v>
      </c>
      <c r="S259" s="185">
        <v>0</v>
      </c>
      <c r="T259" s="185">
        <v>0</v>
      </c>
      <c r="U259" s="185">
        <v>0</v>
      </c>
      <c r="W259" s="185">
        <v>0</v>
      </c>
      <c r="Y259" s="185" t="s">
        <v>1485</v>
      </c>
      <c r="Z259" s="185">
        <v>0</v>
      </c>
      <c r="AA259" s="185" t="s">
        <v>1501</v>
      </c>
    </row>
    <row r="260" spans="1:27" hidden="1" outlineLevel="3" x14ac:dyDescent="0.25">
      <c r="A260" s="185">
        <v>3000002276</v>
      </c>
      <c r="B260" s="185" t="s">
        <v>1496</v>
      </c>
      <c r="C260" s="185">
        <v>1</v>
      </c>
      <c r="D260" s="185">
        <v>10</v>
      </c>
      <c r="E260" s="185">
        <v>0</v>
      </c>
      <c r="F260" s="185" t="s">
        <v>1487</v>
      </c>
      <c r="G260" s="185">
        <v>249000</v>
      </c>
      <c r="H260" s="186">
        <v>249000</v>
      </c>
      <c r="I260" s="185">
        <v>111222</v>
      </c>
      <c r="J260" s="185">
        <v>0</v>
      </c>
      <c r="K260" s="185">
        <v>1825</v>
      </c>
      <c r="L260" s="185" t="s">
        <v>1497</v>
      </c>
      <c r="M260" s="185" t="s">
        <v>16</v>
      </c>
      <c r="N260" s="185" t="s">
        <v>1484</v>
      </c>
      <c r="O260" s="185">
        <v>0</v>
      </c>
      <c r="P260" s="185">
        <v>2.3E-2</v>
      </c>
      <c r="Q260" s="185">
        <v>0</v>
      </c>
      <c r="S260" s="185">
        <v>0</v>
      </c>
      <c r="T260" s="185">
        <v>0</v>
      </c>
      <c r="U260" s="185">
        <v>0</v>
      </c>
      <c r="W260" s="185">
        <v>0</v>
      </c>
      <c r="Y260" s="185" t="s">
        <v>1485</v>
      </c>
      <c r="Z260" s="185">
        <v>0</v>
      </c>
      <c r="AA260" s="185" t="s">
        <v>1501</v>
      </c>
    </row>
    <row r="261" spans="1:27" hidden="1" outlineLevel="3" x14ac:dyDescent="0.25">
      <c r="A261" s="185">
        <v>3000002238</v>
      </c>
      <c r="B261" s="185" t="s">
        <v>1496</v>
      </c>
      <c r="C261" s="185">
        <v>1</v>
      </c>
      <c r="D261" s="185">
        <v>10</v>
      </c>
      <c r="E261" s="185">
        <v>0</v>
      </c>
      <c r="F261" s="185" t="s">
        <v>1487</v>
      </c>
      <c r="G261" s="185">
        <v>249000</v>
      </c>
      <c r="H261" s="186">
        <v>249000</v>
      </c>
      <c r="I261" s="185">
        <v>81522</v>
      </c>
      <c r="J261" s="185">
        <v>0</v>
      </c>
      <c r="K261" s="185">
        <v>1826</v>
      </c>
      <c r="L261" s="185" t="s">
        <v>1497</v>
      </c>
      <c r="M261" s="185" t="s">
        <v>16</v>
      </c>
      <c r="N261" s="185" t="s">
        <v>1484</v>
      </c>
      <c r="O261" s="185">
        <v>0</v>
      </c>
      <c r="P261" s="185">
        <v>2.3109999999999999E-2</v>
      </c>
      <c r="Q261" s="185">
        <v>0</v>
      </c>
      <c r="S261" s="185">
        <v>0</v>
      </c>
      <c r="T261" s="185">
        <v>0</v>
      </c>
      <c r="U261" s="185">
        <v>0</v>
      </c>
      <c r="W261" s="185">
        <v>0</v>
      </c>
      <c r="Y261" s="185" t="s">
        <v>1485</v>
      </c>
      <c r="Z261" s="185">
        <v>0</v>
      </c>
      <c r="AA261" s="185" t="s">
        <v>1501</v>
      </c>
    </row>
    <row r="262" spans="1:27" hidden="1" outlineLevel="3" x14ac:dyDescent="0.25">
      <c r="A262" s="185">
        <v>3000002232</v>
      </c>
      <c r="B262" s="185" t="s">
        <v>1496</v>
      </c>
      <c r="C262" s="185">
        <v>1</v>
      </c>
      <c r="D262" s="185">
        <v>10</v>
      </c>
      <c r="E262" s="185">
        <v>0</v>
      </c>
      <c r="F262" s="185" t="s">
        <v>1487</v>
      </c>
      <c r="G262" s="185">
        <v>249000</v>
      </c>
      <c r="H262" s="186">
        <v>249000</v>
      </c>
      <c r="I262" s="185">
        <v>81022</v>
      </c>
      <c r="J262" s="185">
        <v>0</v>
      </c>
      <c r="K262" s="185">
        <v>1826</v>
      </c>
      <c r="L262" s="185" t="s">
        <v>1497</v>
      </c>
      <c r="M262" s="185" t="s">
        <v>16</v>
      </c>
      <c r="N262" s="185" t="s">
        <v>1484</v>
      </c>
      <c r="O262" s="185">
        <v>0</v>
      </c>
      <c r="P262" s="185">
        <v>2.2419999999999999E-2</v>
      </c>
      <c r="Q262" s="185">
        <v>0</v>
      </c>
      <c r="S262" s="185">
        <v>0</v>
      </c>
      <c r="T262" s="185">
        <v>0</v>
      </c>
      <c r="U262" s="185">
        <v>0</v>
      </c>
      <c r="W262" s="185">
        <v>0</v>
      </c>
      <c r="Y262" s="185" t="s">
        <v>1485</v>
      </c>
      <c r="Z262" s="185">
        <v>0</v>
      </c>
      <c r="AA262" s="185" t="s">
        <v>1501</v>
      </c>
    </row>
    <row r="263" spans="1:27" hidden="1" outlineLevel="3" x14ac:dyDescent="0.25">
      <c r="A263" s="185">
        <v>3000001654</v>
      </c>
      <c r="B263" s="185">
        <v>3</v>
      </c>
      <c r="C263" s="185">
        <v>1</v>
      </c>
      <c r="D263" s="185">
        <v>10</v>
      </c>
      <c r="E263" s="185">
        <v>0</v>
      </c>
      <c r="F263" s="185" t="s">
        <v>1487</v>
      </c>
      <c r="G263" s="185">
        <v>240000</v>
      </c>
      <c r="H263" s="186">
        <v>249887.71</v>
      </c>
      <c r="I263" s="185">
        <v>30119</v>
      </c>
      <c r="J263" s="185">
        <v>0</v>
      </c>
      <c r="K263" s="185">
        <v>6</v>
      </c>
      <c r="L263" s="185" t="s">
        <v>1483</v>
      </c>
      <c r="M263" s="185" t="s">
        <v>16</v>
      </c>
      <c r="N263" s="185" t="s">
        <v>1484</v>
      </c>
      <c r="O263" s="185">
        <v>0</v>
      </c>
      <c r="P263" s="185">
        <v>4.9999900000000002E-3</v>
      </c>
      <c r="Q263" s="185">
        <v>0</v>
      </c>
      <c r="S263" s="185">
        <v>0</v>
      </c>
      <c r="T263" s="185">
        <v>0</v>
      </c>
      <c r="U263" s="185">
        <v>0</v>
      </c>
      <c r="W263" s="185">
        <v>0</v>
      </c>
      <c r="Y263" s="185" t="s">
        <v>1485</v>
      </c>
      <c r="Z263" s="185">
        <v>0</v>
      </c>
      <c r="AA263" s="185" t="s">
        <v>1501</v>
      </c>
    </row>
    <row r="264" spans="1:27" hidden="1" outlineLevel="3" x14ac:dyDescent="0.25">
      <c r="A264" s="185">
        <v>3000000452</v>
      </c>
      <c r="B264" s="185">
        <v>5</v>
      </c>
      <c r="C264" s="185">
        <v>1</v>
      </c>
      <c r="D264" s="185">
        <v>10</v>
      </c>
      <c r="E264" s="185">
        <v>0</v>
      </c>
      <c r="F264" s="185" t="s">
        <v>1487</v>
      </c>
      <c r="G264" s="185">
        <v>102948.61</v>
      </c>
      <c r="H264" s="186">
        <v>250000</v>
      </c>
      <c r="I264" s="185">
        <v>91319</v>
      </c>
      <c r="J264" s="185">
        <v>0</v>
      </c>
      <c r="K264" s="185">
        <v>12</v>
      </c>
      <c r="L264" s="185" t="s">
        <v>1483</v>
      </c>
      <c r="M264" s="185" t="s">
        <v>16</v>
      </c>
      <c r="N264" s="185" t="s">
        <v>1484</v>
      </c>
      <c r="O264" s="185">
        <v>0</v>
      </c>
      <c r="P264" s="185">
        <v>1.498E-2</v>
      </c>
      <c r="Q264" s="185">
        <v>0</v>
      </c>
      <c r="S264" s="185">
        <v>0</v>
      </c>
      <c r="T264" s="185">
        <v>0</v>
      </c>
      <c r="U264" s="185">
        <v>0</v>
      </c>
      <c r="W264" s="185">
        <v>0</v>
      </c>
      <c r="Y264" s="185" t="s">
        <v>1485</v>
      </c>
      <c r="Z264" s="185">
        <v>0</v>
      </c>
      <c r="AA264" s="185" t="s">
        <v>1501</v>
      </c>
    </row>
    <row r="265" spans="1:27" outlineLevel="2" collapsed="1" x14ac:dyDescent="0.25">
      <c r="H265" s="186">
        <f>SUBTOTAL(9,H189:H264)</f>
        <v>12235889.920000004</v>
      </c>
      <c r="AA265" s="187" t="s">
        <v>1503</v>
      </c>
    </row>
    <row r="266" spans="1:27" outlineLevel="1" x14ac:dyDescent="0.25">
      <c r="D266" s="187" t="s">
        <v>1504</v>
      </c>
      <c r="H266" s="186">
        <f>SUBTOTAL(9,H2:H264)</f>
        <v>17161355.190000005</v>
      </c>
      <c r="I266" s="188">
        <f>+L266-H266</f>
        <v>0</v>
      </c>
      <c r="L266" s="186">
        <v>17161355.190000001</v>
      </c>
      <c r="N266" s="185">
        <v>2352000</v>
      </c>
      <c r="O266" s="185" t="s">
        <v>1505</v>
      </c>
      <c r="P266" s="185">
        <v>5451000</v>
      </c>
    </row>
    <row r="267" spans="1:27" hidden="1" outlineLevel="3" x14ac:dyDescent="0.25">
      <c r="A267" s="185">
        <v>3000001950</v>
      </c>
      <c r="B267" s="185">
        <v>14</v>
      </c>
      <c r="C267" s="185">
        <v>1</v>
      </c>
      <c r="D267" s="185">
        <v>20</v>
      </c>
      <c r="E267" s="185">
        <v>0</v>
      </c>
      <c r="F267" s="185" t="s">
        <v>1499</v>
      </c>
      <c r="G267" s="185">
        <v>190000</v>
      </c>
      <c r="H267" s="186">
        <v>257162.41</v>
      </c>
      <c r="I267" s="185">
        <v>21119</v>
      </c>
      <c r="J267" s="185">
        <v>0</v>
      </c>
      <c r="K267" s="185">
        <v>6</v>
      </c>
      <c r="L267" s="185" t="s">
        <v>1483</v>
      </c>
      <c r="M267" s="185" t="s">
        <v>16</v>
      </c>
      <c r="N267" s="185" t="s">
        <v>1484</v>
      </c>
      <c r="O267" s="185">
        <v>0</v>
      </c>
      <c r="P267" s="185">
        <v>9.9500000000000005E-3</v>
      </c>
      <c r="Q267" s="185">
        <v>0</v>
      </c>
      <c r="S267" s="185">
        <v>0</v>
      </c>
      <c r="T267" s="185">
        <v>0</v>
      </c>
      <c r="U267" s="185">
        <v>0</v>
      </c>
      <c r="W267" s="185">
        <v>0</v>
      </c>
      <c r="Y267" s="185" t="s">
        <v>1485</v>
      </c>
      <c r="Z267" s="185">
        <v>0</v>
      </c>
      <c r="AA267" s="185" t="s">
        <v>1506</v>
      </c>
    </row>
    <row r="268" spans="1:27" hidden="1" outlineLevel="3" x14ac:dyDescent="0.25">
      <c r="A268" s="185">
        <v>3000001699</v>
      </c>
      <c r="B268" s="185">
        <v>14</v>
      </c>
      <c r="C268" s="185">
        <v>1</v>
      </c>
      <c r="D268" s="185">
        <v>20</v>
      </c>
      <c r="E268" s="185">
        <v>0</v>
      </c>
      <c r="F268" s="185" t="s">
        <v>1487</v>
      </c>
      <c r="G268" s="185">
        <v>300002.19</v>
      </c>
      <c r="H268" s="186">
        <v>270002.19</v>
      </c>
      <c r="I268" s="185">
        <v>21219</v>
      </c>
      <c r="J268" s="185">
        <v>0</v>
      </c>
      <c r="K268" s="185">
        <v>24</v>
      </c>
      <c r="L268" s="185" t="s">
        <v>1483</v>
      </c>
      <c r="M268" s="185" t="s">
        <v>16</v>
      </c>
      <c r="N268" s="185" t="s">
        <v>1484</v>
      </c>
      <c r="O268" s="185">
        <v>0</v>
      </c>
      <c r="P268" s="185">
        <v>9.9469999999999992E-3</v>
      </c>
      <c r="Q268" s="185">
        <v>0</v>
      </c>
      <c r="S268" s="185">
        <v>0</v>
      </c>
      <c r="T268" s="185">
        <v>0</v>
      </c>
      <c r="U268" s="185">
        <v>0</v>
      </c>
      <c r="W268" s="185">
        <v>0</v>
      </c>
      <c r="Y268" s="185" t="s">
        <v>1485</v>
      </c>
      <c r="Z268" s="185">
        <v>0</v>
      </c>
      <c r="AA268" s="185" t="s">
        <v>1506</v>
      </c>
    </row>
    <row r="269" spans="1:27" hidden="1" outlineLevel="3" x14ac:dyDescent="0.25">
      <c r="A269" s="185">
        <v>3000002293</v>
      </c>
      <c r="B269" s="185">
        <v>14</v>
      </c>
      <c r="C269" s="185">
        <v>1</v>
      </c>
      <c r="D269" s="185">
        <v>20</v>
      </c>
      <c r="E269" s="185">
        <v>0</v>
      </c>
      <c r="F269" s="185" t="s">
        <v>1507</v>
      </c>
      <c r="G269" s="185">
        <v>0</v>
      </c>
      <c r="H269" s="186">
        <v>300000</v>
      </c>
      <c r="I269" s="185">
        <v>90620</v>
      </c>
      <c r="J269" s="185">
        <v>0</v>
      </c>
      <c r="K269" s="185">
        <v>24</v>
      </c>
      <c r="L269" s="185" t="s">
        <v>1483</v>
      </c>
      <c r="M269" s="185" t="s">
        <v>16</v>
      </c>
      <c r="N269" s="185" t="s">
        <v>1484</v>
      </c>
      <c r="O269" s="185">
        <v>0</v>
      </c>
      <c r="P269" s="185">
        <v>2.7189999999999999E-2</v>
      </c>
      <c r="Q269" s="185">
        <v>0</v>
      </c>
      <c r="S269" s="185">
        <v>0</v>
      </c>
      <c r="T269" s="185">
        <v>0</v>
      </c>
      <c r="U269" s="185">
        <v>0</v>
      </c>
      <c r="W269" s="185">
        <v>0</v>
      </c>
      <c r="Y269" s="185" t="s">
        <v>1485</v>
      </c>
      <c r="Z269" s="185">
        <v>0</v>
      </c>
      <c r="AA269" s="185" t="s">
        <v>1506</v>
      </c>
    </row>
    <row r="270" spans="1:27" hidden="1" outlineLevel="3" x14ac:dyDescent="0.25">
      <c r="A270" s="185">
        <v>3000001927</v>
      </c>
      <c r="B270" s="185">
        <v>14</v>
      </c>
      <c r="C270" s="185">
        <v>1</v>
      </c>
      <c r="D270" s="185">
        <v>20</v>
      </c>
      <c r="E270" s="185">
        <v>0</v>
      </c>
      <c r="F270" s="185" t="s">
        <v>1487</v>
      </c>
      <c r="G270" s="185">
        <v>105062.31</v>
      </c>
      <c r="H270" s="186">
        <v>348212.28</v>
      </c>
      <c r="I270" s="185">
        <v>12520</v>
      </c>
      <c r="J270" s="185">
        <v>0</v>
      </c>
      <c r="K270" s="185">
        <v>24</v>
      </c>
      <c r="L270" s="185" t="s">
        <v>1483</v>
      </c>
      <c r="M270" s="185" t="s">
        <v>16</v>
      </c>
      <c r="N270" s="185" t="s">
        <v>1484</v>
      </c>
      <c r="O270" s="185">
        <v>0</v>
      </c>
      <c r="P270" s="185">
        <v>9.9469999999999992E-3</v>
      </c>
      <c r="Q270" s="185">
        <v>0</v>
      </c>
      <c r="S270" s="185">
        <v>0</v>
      </c>
      <c r="T270" s="185">
        <v>0</v>
      </c>
      <c r="U270" s="185">
        <v>0</v>
      </c>
      <c r="W270" s="185">
        <v>0</v>
      </c>
      <c r="Y270" s="185" t="s">
        <v>1485</v>
      </c>
      <c r="Z270" s="185">
        <v>0</v>
      </c>
      <c r="AA270" s="185" t="s">
        <v>1506</v>
      </c>
    </row>
    <row r="271" spans="1:27" hidden="1" outlineLevel="3" x14ac:dyDescent="0.25">
      <c r="A271" s="185">
        <v>3000001984</v>
      </c>
      <c r="B271" s="185">
        <v>14</v>
      </c>
      <c r="C271" s="185">
        <v>1</v>
      </c>
      <c r="D271" s="185">
        <v>20</v>
      </c>
      <c r="E271" s="185">
        <v>0</v>
      </c>
      <c r="F271" s="185" t="s">
        <v>1491</v>
      </c>
      <c r="G271" s="185">
        <v>400000</v>
      </c>
      <c r="H271" s="186">
        <v>407257.99</v>
      </c>
      <c r="I271" s="185">
        <v>91822</v>
      </c>
      <c r="J271" s="185">
        <v>0</v>
      </c>
      <c r="K271" s="185">
        <v>60</v>
      </c>
      <c r="L271" s="185" t="s">
        <v>1483</v>
      </c>
      <c r="M271" s="185" t="s">
        <v>16</v>
      </c>
      <c r="N271" s="185" t="s">
        <v>1484</v>
      </c>
      <c r="O271" s="185">
        <v>0</v>
      </c>
      <c r="P271" s="185">
        <v>5.4900000000000001E-3</v>
      </c>
      <c r="Q271" s="185">
        <v>0</v>
      </c>
      <c r="S271" s="185">
        <v>0</v>
      </c>
      <c r="T271" s="185">
        <v>0</v>
      </c>
      <c r="U271" s="185">
        <v>0</v>
      </c>
      <c r="W271" s="185">
        <v>0</v>
      </c>
      <c r="Y271" s="185" t="s">
        <v>1485</v>
      </c>
      <c r="Z271" s="185">
        <v>0</v>
      </c>
      <c r="AA271" s="185" t="s">
        <v>1506</v>
      </c>
    </row>
    <row r="272" spans="1:27" hidden="1" outlineLevel="3" x14ac:dyDescent="0.25">
      <c r="A272" s="185">
        <v>3000011071</v>
      </c>
      <c r="B272" s="185">
        <v>14</v>
      </c>
      <c r="C272" s="185">
        <v>2</v>
      </c>
      <c r="D272" s="185">
        <v>20</v>
      </c>
      <c r="E272" s="185">
        <v>0</v>
      </c>
      <c r="F272" s="185" t="s">
        <v>1493</v>
      </c>
      <c r="G272" s="185">
        <v>150000</v>
      </c>
      <c r="H272" s="186">
        <v>761367.11</v>
      </c>
      <c r="I272" s="185">
        <v>90919</v>
      </c>
      <c r="J272" s="185">
        <v>0</v>
      </c>
      <c r="K272" s="185">
        <v>12</v>
      </c>
      <c r="L272" s="185" t="s">
        <v>1483</v>
      </c>
      <c r="M272" s="185" t="s">
        <v>16</v>
      </c>
      <c r="N272" s="185" t="s">
        <v>1484</v>
      </c>
      <c r="O272" s="185">
        <v>0</v>
      </c>
      <c r="P272" s="185">
        <v>9.9500000000000005E-3</v>
      </c>
      <c r="Q272" s="185">
        <v>0</v>
      </c>
      <c r="S272" s="185">
        <v>0</v>
      </c>
      <c r="T272" s="185">
        <v>0</v>
      </c>
      <c r="U272" s="185">
        <v>0</v>
      </c>
      <c r="W272" s="185">
        <v>0</v>
      </c>
      <c r="Y272" s="185" t="s">
        <v>1485</v>
      </c>
      <c r="Z272" s="185">
        <v>0</v>
      </c>
      <c r="AA272" s="185" t="s">
        <v>1506</v>
      </c>
    </row>
    <row r="273" spans="1:27" hidden="1" outlineLevel="3" x14ac:dyDescent="0.25">
      <c r="A273" s="185">
        <v>3000001789</v>
      </c>
      <c r="B273" s="185">
        <v>14</v>
      </c>
      <c r="C273" s="185">
        <v>1</v>
      </c>
      <c r="D273" s="185">
        <v>20</v>
      </c>
      <c r="E273" s="185">
        <v>0</v>
      </c>
      <c r="F273" s="185" t="s">
        <v>1489</v>
      </c>
      <c r="G273" s="185">
        <v>300000</v>
      </c>
      <c r="H273" s="186">
        <v>777691.35</v>
      </c>
      <c r="I273" s="185">
        <v>82020</v>
      </c>
      <c r="J273" s="185">
        <v>0</v>
      </c>
      <c r="K273" s="185">
        <v>24</v>
      </c>
      <c r="L273" s="185" t="s">
        <v>1483</v>
      </c>
      <c r="M273" s="185" t="s">
        <v>16</v>
      </c>
      <c r="N273" s="185" t="s">
        <v>1484</v>
      </c>
      <c r="O273" s="185">
        <v>0</v>
      </c>
      <c r="P273" s="185">
        <v>1.3480000000000001E-2</v>
      </c>
      <c r="Q273" s="185">
        <v>0</v>
      </c>
      <c r="S273" s="185">
        <v>0</v>
      </c>
      <c r="T273" s="185">
        <v>0</v>
      </c>
      <c r="U273" s="185">
        <v>0</v>
      </c>
      <c r="W273" s="185">
        <v>0</v>
      </c>
      <c r="Y273" s="185" t="s">
        <v>1485</v>
      </c>
      <c r="Z273" s="185">
        <v>0</v>
      </c>
      <c r="AA273" s="185" t="s">
        <v>1506</v>
      </c>
    </row>
    <row r="274" spans="1:27" hidden="1" outlineLevel="3" x14ac:dyDescent="0.25">
      <c r="A274" s="185">
        <v>3000001983</v>
      </c>
      <c r="B274" s="185">
        <v>14</v>
      </c>
      <c r="C274" s="185">
        <v>1</v>
      </c>
      <c r="D274" s="185">
        <v>20</v>
      </c>
      <c r="E274" s="185">
        <v>0</v>
      </c>
      <c r="F274" s="185" t="s">
        <v>1487</v>
      </c>
      <c r="G274" s="185">
        <v>240000</v>
      </c>
      <c r="H274" s="186">
        <v>897772.96</v>
      </c>
      <c r="I274" s="185">
        <v>91319</v>
      </c>
      <c r="J274" s="185">
        <v>0</v>
      </c>
      <c r="K274" s="185">
        <v>24</v>
      </c>
      <c r="L274" s="185" t="s">
        <v>1483</v>
      </c>
      <c r="M274" s="185" t="s">
        <v>16</v>
      </c>
      <c r="N274" s="185" t="s">
        <v>1484</v>
      </c>
      <c r="O274" s="185">
        <v>0</v>
      </c>
      <c r="P274" s="185">
        <v>9.9469999999999992E-3</v>
      </c>
      <c r="Q274" s="185">
        <v>0</v>
      </c>
      <c r="S274" s="185">
        <v>0</v>
      </c>
      <c r="T274" s="185">
        <v>0</v>
      </c>
      <c r="U274" s="185">
        <v>0</v>
      </c>
      <c r="W274" s="185">
        <v>0</v>
      </c>
      <c r="Y274" s="185" t="s">
        <v>1485</v>
      </c>
      <c r="Z274" s="185">
        <v>0</v>
      </c>
      <c r="AA274" s="185" t="s">
        <v>1506</v>
      </c>
    </row>
    <row r="275" spans="1:27" hidden="1" outlineLevel="3" x14ac:dyDescent="0.25">
      <c r="A275" s="185">
        <v>3000002154</v>
      </c>
      <c r="B275" s="185">
        <v>14</v>
      </c>
      <c r="C275" s="185">
        <v>1</v>
      </c>
      <c r="D275" s="185">
        <v>20</v>
      </c>
      <c r="E275" s="185">
        <v>0</v>
      </c>
      <c r="F275" s="185" t="s">
        <v>1488</v>
      </c>
      <c r="G275" s="185">
        <v>1000000</v>
      </c>
      <c r="H275" s="186">
        <v>1019366.49</v>
      </c>
      <c r="I275" s="185">
        <v>22019</v>
      </c>
      <c r="J275" s="185">
        <v>0</v>
      </c>
      <c r="K275" s="185">
        <v>12</v>
      </c>
      <c r="L275" s="185" t="s">
        <v>1483</v>
      </c>
      <c r="M275" s="185" t="s">
        <v>16</v>
      </c>
      <c r="N275" s="185" t="s">
        <v>1484</v>
      </c>
      <c r="O275" s="185">
        <v>0</v>
      </c>
      <c r="P275" s="185">
        <v>5.4900000000000001E-3</v>
      </c>
      <c r="Q275" s="185">
        <v>0</v>
      </c>
      <c r="S275" s="185">
        <v>0</v>
      </c>
      <c r="T275" s="185">
        <v>0</v>
      </c>
      <c r="U275" s="185">
        <v>0</v>
      </c>
      <c r="W275" s="185">
        <v>0</v>
      </c>
      <c r="Y275" s="185" t="s">
        <v>1485</v>
      </c>
      <c r="Z275" s="185">
        <v>0</v>
      </c>
      <c r="AA275" s="185" t="s">
        <v>1506</v>
      </c>
    </row>
    <row r="276" spans="1:27" hidden="1" outlineLevel="3" x14ac:dyDescent="0.25">
      <c r="A276" s="185">
        <v>3000001994</v>
      </c>
      <c r="B276" s="185">
        <v>12</v>
      </c>
      <c r="C276" s="185">
        <v>1</v>
      </c>
      <c r="D276" s="185">
        <v>20</v>
      </c>
      <c r="E276" s="185">
        <v>0</v>
      </c>
      <c r="F276" s="185" t="s">
        <v>1489</v>
      </c>
      <c r="G276" s="185">
        <v>1000000</v>
      </c>
      <c r="H276" s="186">
        <v>1023580.75</v>
      </c>
      <c r="I276" s="185">
        <v>123018</v>
      </c>
      <c r="J276" s="185">
        <v>0</v>
      </c>
      <c r="K276" s="185">
        <v>6</v>
      </c>
      <c r="L276" s="185" t="s">
        <v>1483</v>
      </c>
      <c r="M276" s="185" t="s">
        <v>16</v>
      </c>
      <c r="N276" s="185" t="s">
        <v>1484</v>
      </c>
      <c r="O276" s="185">
        <v>0</v>
      </c>
      <c r="P276" s="185">
        <v>3.5000000000000001E-3</v>
      </c>
      <c r="Q276" s="185">
        <v>0</v>
      </c>
      <c r="S276" s="185">
        <v>0</v>
      </c>
      <c r="T276" s="185">
        <v>0</v>
      </c>
      <c r="U276" s="185">
        <v>0</v>
      </c>
      <c r="W276" s="185">
        <v>0</v>
      </c>
      <c r="Y276" s="185" t="s">
        <v>1485</v>
      </c>
      <c r="Z276" s="185">
        <v>0</v>
      </c>
      <c r="AA276" s="185" t="s">
        <v>1506</v>
      </c>
    </row>
    <row r="277" spans="1:27" hidden="1" outlineLevel="3" x14ac:dyDescent="0.25">
      <c r="A277" s="185">
        <v>3000002145</v>
      </c>
      <c r="B277" s="185">
        <v>14</v>
      </c>
      <c r="C277" s="185">
        <v>1</v>
      </c>
      <c r="D277" s="185">
        <v>20</v>
      </c>
      <c r="E277" s="185">
        <v>0</v>
      </c>
      <c r="F277" s="185" t="s">
        <v>1508</v>
      </c>
      <c r="G277" s="185">
        <v>243591.95</v>
      </c>
      <c r="H277" s="186">
        <v>1172044.44</v>
      </c>
      <c r="I277" s="185">
        <v>110718</v>
      </c>
      <c r="J277" s="185">
        <v>0</v>
      </c>
      <c r="K277" s="185">
        <v>24</v>
      </c>
      <c r="L277" s="185" t="s">
        <v>1483</v>
      </c>
      <c r="M277" s="185" t="s">
        <v>16</v>
      </c>
      <c r="N277" s="185" t="s">
        <v>1484</v>
      </c>
      <c r="O277" s="185">
        <v>0</v>
      </c>
      <c r="P277" s="185">
        <v>9.9469999999999992E-3</v>
      </c>
      <c r="Q277" s="185">
        <v>0</v>
      </c>
      <c r="S277" s="185">
        <v>0</v>
      </c>
      <c r="T277" s="185">
        <v>0</v>
      </c>
      <c r="U277" s="185">
        <v>0</v>
      </c>
      <c r="W277" s="185">
        <v>0</v>
      </c>
      <c r="Y277" s="185" t="s">
        <v>1485</v>
      </c>
      <c r="Z277" s="185">
        <v>0</v>
      </c>
      <c r="AA277" s="185" t="s">
        <v>1506</v>
      </c>
    </row>
    <row r="278" spans="1:27" hidden="1" outlineLevel="3" x14ac:dyDescent="0.25">
      <c r="A278" s="185">
        <v>300002225</v>
      </c>
      <c r="B278" s="185">
        <v>12</v>
      </c>
      <c r="C278" s="185">
        <v>1</v>
      </c>
      <c r="D278" s="185">
        <v>20</v>
      </c>
      <c r="E278" s="185">
        <v>0</v>
      </c>
      <c r="F278" s="185" t="s">
        <v>1509</v>
      </c>
      <c r="G278" s="185">
        <v>4124960.29</v>
      </c>
      <c r="H278" s="186">
        <v>3941626.97</v>
      </c>
      <c r="I278" s="185">
        <v>82520</v>
      </c>
      <c r="J278" s="185">
        <v>0</v>
      </c>
      <c r="K278" s="185">
        <v>24</v>
      </c>
      <c r="L278" s="185" t="s">
        <v>1483</v>
      </c>
      <c r="M278" s="185" t="s">
        <v>16</v>
      </c>
      <c r="N278" s="185" t="s">
        <v>1484</v>
      </c>
      <c r="O278" s="185">
        <v>0</v>
      </c>
      <c r="P278" s="185">
        <v>1.346E-2</v>
      </c>
      <c r="Q278" s="185">
        <v>0</v>
      </c>
      <c r="S278" s="185">
        <v>0</v>
      </c>
      <c r="T278" s="185">
        <v>0</v>
      </c>
      <c r="U278" s="185">
        <v>0</v>
      </c>
      <c r="W278" s="185">
        <v>0</v>
      </c>
      <c r="Y278" s="185" t="s">
        <v>1485</v>
      </c>
      <c r="Z278" s="185">
        <v>0</v>
      </c>
      <c r="AA278" s="185" t="s">
        <v>1506</v>
      </c>
    </row>
    <row r="279" spans="1:27" outlineLevel="2" collapsed="1" x14ac:dyDescent="0.25">
      <c r="H279" s="186">
        <f>SUBTOTAL(9,H267:H278)</f>
        <v>11176084.940000001</v>
      </c>
      <c r="AA279" s="187" t="s">
        <v>1510</v>
      </c>
    </row>
    <row r="280" spans="1:27" outlineLevel="1" x14ac:dyDescent="0.25">
      <c r="D280" s="187" t="s">
        <v>1511</v>
      </c>
      <c r="H280" s="186">
        <f>SUBTOTAL(9,H267:H278)</f>
        <v>11176084.940000001</v>
      </c>
      <c r="I280" s="188">
        <f>+L280-H280</f>
        <v>0</v>
      </c>
      <c r="L280" s="186">
        <v>11176084.939999999</v>
      </c>
      <c r="N280" s="185">
        <v>2353000</v>
      </c>
      <c r="O280" s="185" t="s">
        <v>1512</v>
      </c>
      <c r="P280" s="185">
        <v>5353000</v>
      </c>
    </row>
    <row r="281" spans="1:27" hidden="1" outlineLevel="3" x14ac:dyDescent="0.25">
      <c r="A281" s="185">
        <v>6000001797</v>
      </c>
      <c r="B281" s="185">
        <v>30</v>
      </c>
      <c r="C281" s="185">
        <v>1</v>
      </c>
      <c r="D281" s="185">
        <v>30</v>
      </c>
      <c r="E281" s="185">
        <v>0</v>
      </c>
      <c r="F281" s="185" t="s">
        <v>1488</v>
      </c>
      <c r="G281" s="185">
        <v>0</v>
      </c>
      <c r="H281" s="186">
        <v>527.48</v>
      </c>
      <c r="I281" s="185">
        <v>101518</v>
      </c>
      <c r="J281" s="185">
        <v>0</v>
      </c>
      <c r="K281" s="185">
        <v>1</v>
      </c>
      <c r="L281" s="185" t="s">
        <v>1483</v>
      </c>
      <c r="M281" s="185" t="s">
        <v>16</v>
      </c>
      <c r="N281" s="185" t="s">
        <v>1484</v>
      </c>
      <c r="O281" s="185">
        <v>0</v>
      </c>
      <c r="P281" s="185">
        <v>2.5000000000000001E-3</v>
      </c>
      <c r="Q281" s="185">
        <v>0</v>
      </c>
      <c r="S281" s="185">
        <v>0</v>
      </c>
      <c r="T281" s="185">
        <v>0</v>
      </c>
      <c r="U281" s="185">
        <v>0</v>
      </c>
      <c r="W281" s="185">
        <v>0</v>
      </c>
      <c r="Y281" s="185" t="s">
        <v>16</v>
      </c>
      <c r="Z281" s="185">
        <v>0</v>
      </c>
      <c r="AA281" s="185" t="s">
        <v>1486</v>
      </c>
    </row>
    <row r="282" spans="1:27" hidden="1" outlineLevel="3" x14ac:dyDescent="0.25">
      <c r="A282" s="185">
        <v>6000000022</v>
      </c>
      <c r="B282" s="185">
        <v>55</v>
      </c>
      <c r="C282" s="185">
        <v>1</v>
      </c>
      <c r="D282" s="185">
        <v>30</v>
      </c>
      <c r="E282" s="185">
        <v>0</v>
      </c>
      <c r="F282" s="185" t="s">
        <v>1493</v>
      </c>
      <c r="G282" s="185">
        <v>410.78</v>
      </c>
      <c r="H282" s="186">
        <v>654.30999999999995</v>
      </c>
      <c r="I282" s="185">
        <v>0</v>
      </c>
      <c r="J282" s="185">
        <v>0</v>
      </c>
      <c r="K282" s="185">
        <v>0</v>
      </c>
      <c r="M282" s="185" t="s">
        <v>1485</v>
      </c>
      <c r="N282" s="185" t="s">
        <v>1484</v>
      </c>
      <c r="O282" s="185">
        <v>0</v>
      </c>
      <c r="P282" s="185">
        <v>1E-3</v>
      </c>
      <c r="Q282" s="185">
        <v>0</v>
      </c>
      <c r="S282" s="185">
        <v>0</v>
      </c>
      <c r="T282" s="185">
        <v>0</v>
      </c>
      <c r="U282" s="185">
        <v>0</v>
      </c>
      <c r="W282" s="185">
        <v>560</v>
      </c>
      <c r="Y282" s="185" t="s">
        <v>16</v>
      </c>
      <c r="Z282" s="185">
        <v>0</v>
      </c>
      <c r="AA282" s="185" t="s">
        <v>1486</v>
      </c>
    </row>
    <row r="283" spans="1:27" hidden="1" outlineLevel="3" x14ac:dyDescent="0.25">
      <c r="A283" s="185">
        <v>6000001436</v>
      </c>
      <c r="B283" s="185">
        <v>34</v>
      </c>
      <c r="C283" s="185">
        <v>1</v>
      </c>
      <c r="D283" s="185">
        <v>30</v>
      </c>
      <c r="E283" s="185">
        <v>0</v>
      </c>
      <c r="F283" s="185" t="s">
        <v>1487</v>
      </c>
      <c r="G283" s="185">
        <v>1081.82</v>
      </c>
      <c r="H283" s="186">
        <v>1034.8800000000001</v>
      </c>
      <c r="I283" s="185">
        <v>41619</v>
      </c>
      <c r="J283" s="185">
        <v>0</v>
      </c>
      <c r="K283" s="185">
        <v>12</v>
      </c>
      <c r="L283" s="185" t="s">
        <v>1483</v>
      </c>
      <c r="M283" s="185" t="s">
        <v>16</v>
      </c>
      <c r="N283" s="185" t="s">
        <v>1484</v>
      </c>
      <c r="O283" s="185">
        <v>0</v>
      </c>
      <c r="P283" s="185">
        <v>4.9899999999999996E-3</v>
      </c>
      <c r="Q283" s="185">
        <v>0</v>
      </c>
      <c r="S283" s="185">
        <v>0</v>
      </c>
      <c r="T283" s="185">
        <v>0</v>
      </c>
      <c r="U283" s="185">
        <v>0</v>
      </c>
      <c r="W283" s="185">
        <v>0</v>
      </c>
      <c r="Y283" s="185" t="s">
        <v>16</v>
      </c>
      <c r="Z283" s="185">
        <v>0</v>
      </c>
      <c r="AA283" s="185" t="s">
        <v>1486</v>
      </c>
    </row>
    <row r="284" spans="1:27" hidden="1" outlineLevel="3" x14ac:dyDescent="0.25">
      <c r="A284" s="185">
        <v>6000011210</v>
      </c>
      <c r="B284" s="185">
        <v>34</v>
      </c>
      <c r="C284" s="185">
        <v>2</v>
      </c>
      <c r="D284" s="185">
        <v>30</v>
      </c>
      <c r="E284" s="185">
        <v>0</v>
      </c>
      <c r="F284" s="185" t="s">
        <v>1498</v>
      </c>
      <c r="G284" s="185">
        <v>0</v>
      </c>
      <c r="H284" s="186">
        <v>1179.28</v>
      </c>
      <c r="I284" s="185">
        <v>100719</v>
      </c>
      <c r="J284" s="185">
        <v>0</v>
      </c>
      <c r="K284" s="185">
        <v>36</v>
      </c>
      <c r="L284" s="185" t="s">
        <v>1483</v>
      </c>
      <c r="M284" s="185" t="s">
        <v>16</v>
      </c>
      <c r="N284" s="185" t="s">
        <v>1484</v>
      </c>
      <c r="O284" s="185">
        <v>0</v>
      </c>
      <c r="P284" s="185">
        <v>9.9489999999999995E-3</v>
      </c>
      <c r="Q284" s="185">
        <v>0</v>
      </c>
      <c r="S284" s="185">
        <v>0</v>
      </c>
      <c r="T284" s="185">
        <v>0</v>
      </c>
      <c r="U284" s="185">
        <v>0</v>
      </c>
      <c r="W284" s="185">
        <v>0</v>
      </c>
      <c r="Y284" s="185" t="s">
        <v>16</v>
      </c>
      <c r="Z284" s="185">
        <v>0</v>
      </c>
      <c r="AA284" s="185" t="s">
        <v>1486</v>
      </c>
    </row>
    <row r="285" spans="1:27" hidden="1" outlineLevel="3" x14ac:dyDescent="0.25">
      <c r="A285" s="185">
        <v>6000001495</v>
      </c>
      <c r="B285" s="185">
        <v>34</v>
      </c>
      <c r="C285" s="185">
        <v>1</v>
      </c>
      <c r="D285" s="185">
        <v>30</v>
      </c>
      <c r="E285" s="185">
        <v>0</v>
      </c>
      <c r="F285" s="185" t="s">
        <v>1488</v>
      </c>
      <c r="G285" s="185">
        <v>1496.85</v>
      </c>
      <c r="H285" s="186">
        <v>1536.58</v>
      </c>
      <c r="I285" s="185">
        <v>51519</v>
      </c>
      <c r="J285" s="185">
        <v>0</v>
      </c>
      <c r="K285" s="185">
        <v>12</v>
      </c>
      <c r="L285" s="185" t="s">
        <v>1483</v>
      </c>
      <c r="M285" s="185" t="s">
        <v>16</v>
      </c>
      <c r="N285" s="185" t="s">
        <v>1484</v>
      </c>
      <c r="O285" s="185">
        <v>0</v>
      </c>
      <c r="P285" s="185">
        <v>4.9899999999999996E-3</v>
      </c>
      <c r="Q285" s="185">
        <v>0</v>
      </c>
      <c r="S285" s="185">
        <v>0</v>
      </c>
      <c r="T285" s="185">
        <v>0</v>
      </c>
      <c r="U285" s="185">
        <v>0</v>
      </c>
      <c r="W285" s="185">
        <v>0</v>
      </c>
      <c r="Y285" s="185" t="s">
        <v>16</v>
      </c>
      <c r="Z285" s="185">
        <v>0</v>
      </c>
      <c r="AA285" s="185" t="s">
        <v>1486</v>
      </c>
    </row>
    <row r="286" spans="1:27" hidden="1" outlineLevel="3" x14ac:dyDescent="0.25">
      <c r="A286" s="185">
        <v>6000001401</v>
      </c>
      <c r="B286" s="185">
        <v>34</v>
      </c>
      <c r="C286" s="185">
        <v>1</v>
      </c>
      <c r="D286" s="185">
        <v>30</v>
      </c>
      <c r="E286" s="185">
        <v>0</v>
      </c>
      <c r="F286" s="185" t="s">
        <v>1489</v>
      </c>
      <c r="G286" s="185">
        <v>2000</v>
      </c>
      <c r="H286" s="186">
        <v>2063.2399999999998</v>
      </c>
      <c r="I286" s="185">
        <v>41219</v>
      </c>
      <c r="J286" s="185">
        <v>0</v>
      </c>
      <c r="K286" s="185">
        <v>12</v>
      </c>
      <c r="L286" s="185" t="s">
        <v>1483</v>
      </c>
      <c r="M286" s="185" t="s">
        <v>16</v>
      </c>
      <c r="N286" s="185" t="s">
        <v>1484</v>
      </c>
      <c r="O286" s="185">
        <v>0</v>
      </c>
      <c r="P286" s="185">
        <v>4.9899999999999996E-3</v>
      </c>
      <c r="Q286" s="185">
        <v>0</v>
      </c>
      <c r="S286" s="185">
        <v>0</v>
      </c>
      <c r="T286" s="185">
        <v>0</v>
      </c>
      <c r="U286" s="185">
        <v>0</v>
      </c>
      <c r="W286" s="185">
        <v>0</v>
      </c>
      <c r="Y286" s="185" t="s">
        <v>16</v>
      </c>
      <c r="Z286" s="185">
        <v>0</v>
      </c>
      <c r="AA286" s="185" t="s">
        <v>1486</v>
      </c>
    </row>
    <row r="287" spans="1:27" hidden="1" outlineLevel="3" x14ac:dyDescent="0.25">
      <c r="A287" s="185">
        <v>6000000960</v>
      </c>
      <c r="B287" s="185">
        <v>34</v>
      </c>
      <c r="C287" s="185">
        <v>1</v>
      </c>
      <c r="D287" s="185">
        <v>30</v>
      </c>
      <c r="E287" s="185">
        <v>0</v>
      </c>
      <c r="F287" s="185" t="s">
        <v>1487</v>
      </c>
      <c r="G287" s="185">
        <v>1974.88</v>
      </c>
      <c r="H287" s="186">
        <v>2070.41</v>
      </c>
      <c r="I287" s="185">
        <v>92219</v>
      </c>
      <c r="J287" s="185">
        <v>0</v>
      </c>
      <c r="K287" s="185">
        <v>12</v>
      </c>
      <c r="L287" s="185" t="s">
        <v>1483</v>
      </c>
      <c r="M287" s="185" t="s">
        <v>16</v>
      </c>
      <c r="N287" s="185" t="s">
        <v>1484</v>
      </c>
      <c r="O287" s="185">
        <v>0</v>
      </c>
      <c r="P287" s="185">
        <v>7.4999899999999998E-3</v>
      </c>
      <c r="Q287" s="185">
        <v>0</v>
      </c>
      <c r="S287" s="185">
        <v>0</v>
      </c>
      <c r="T287" s="185">
        <v>0</v>
      </c>
      <c r="U287" s="185">
        <v>0</v>
      </c>
      <c r="W287" s="185">
        <v>0</v>
      </c>
      <c r="Y287" s="185" t="s">
        <v>16</v>
      </c>
      <c r="Z287" s="185">
        <v>0</v>
      </c>
      <c r="AA287" s="185" t="s">
        <v>1486</v>
      </c>
    </row>
    <row r="288" spans="1:27" hidden="1" outlineLevel="3" x14ac:dyDescent="0.25">
      <c r="A288" s="185">
        <v>6000002017</v>
      </c>
      <c r="B288" s="185">
        <v>34</v>
      </c>
      <c r="C288" s="185">
        <v>1</v>
      </c>
      <c r="D288" s="185">
        <v>30</v>
      </c>
      <c r="E288" s="185">
        <v>0</v>
      </c>
      <c r="F288" s="185" t="s">
        <v>1487</v>
      </c>
      <c r="G288" s="185">
        <v>73019.72</v>
      </c>
      <c r="H288" s="186">
        <v>3271.94</v>
      </c>
      <c r="I288" s="185">
        <v>122719</v>
      </c>
      <c r="J288" s="185">
        <v>0</v>
      </c>
      <c r="K288" s="185">
        <v>24</v>
      </c>
      <c r="L288" s="185" t="s">
        <v>1483</v>
      </c>
      <c r="M288" s="185" t="s">
        <v>16</v>
      </c>
      <c r="N288" s="185" t="s">
        <v>1484</v>
      </c>
      <c r="O288" s="185">
        <v>0</v>
      </c>
      <c r="P288" s="185">
        <v>9.9489999999999995E-3</v>
      </c>
      <c r="Q288" s="185">
        <v>0</v>
      </c>
      <c r="S288" s="185">
        <v>0</v>
      </c>
      <c r="T288" s="185">
        <v>0</v>
      </c>
      <c r="U288" s="185">
        <v>0</v>
      </c>
      <c r="W288" s="185">
        <v>0</v>
      </c>
      <c r="Y288" s="185" t="s">
        <v>16</v>
      </c>
      <c r="Z288" s="185">
        <v>0</v>
      </c>
      <c r="AA288" s="185" t="s">
        <v>1486</v>
      </c>
    </row>
    <row r="289" spans="1:27" hidden="1" outlineLevel="3" x14ac:dyDescent="0.25">
      <c r="A289" s="185">
        <v>6000001029</v>
      </c>
      <c r="B289" s="185">
        <v>34</v>
      </c>
      <c r="C289" s="185">
        <v>1</v>
      </c>
      <c r="D289" s="185">
        <v>30</v>
      </c>
      <c r="E289" s="185">
        <v>0</v>
      </c>
      <c r="F289" s="185" t="s">
        <v>1487</v>
      </c>
      <c r="G289" s="185">
        <v>1700</v>
      </c>
      <c r="H289" s="186">
        <v>3322.78</v>
      </c>
      <c r="I289" s="185">
        <v>20819</v>
      </c>
      <c r="J289" s="185">
        <v>0</v>
      </c>
      <c r="K289" s="185">
        <v>12</v>
      </c>
      <c r="L289" s="185" t="s">
        <v>1483</v>
      </c>
      <c r="M289" s="185" t="s">
        <v>16</v>
      </c>
      <c r="N289" s="185" t="s">
        <v>1484</v>
      </c>
      <c r="O289" s="185">
        <v>0</v>
      </c>
      <c r="P289" s="185">
        <v>4.9899999999999996E-3</v>
      </c>
      <c r="Q289" s="185">
        <v>0</v>
      </c>
      <c r="S289" s="185">
        <v>0</v>
      </c>
      <c r="T289" s="185">
        <v>0</v>
      </c>
      <c r="U289" s="185">
        <v>0</v>
      </c>
      <c r="W289" s="185">
        <v>0</v>
      </c>
      <c r="Y289" s="185" t="s">
        <v>16</v>
      </c>
      <c r="Z289" s="185">
        <v>0</v>
      </c>
      <c r="AA289" s="185" t="s">
        <v>1486</v>
      </c>
    </row>
    <row r="290" spans="1:27" hidden="1" outlineLevel="3" x14ac:dyDescent="0.25">
      <c r="A290" s="185">
        <v>6000001703</v>
      </c>
      <c r="B290" s="185">
        <v>55</v>
      </c>
      <c r="C290" s="185">
        <v>1</v>
      </c>
      <c r="D290" s="185">
        <v>30</v>
      </c>
      <c r="E290" s="185">
        <v>0</v>
      </c>
      <c r="F290" s="185" t="s">
        <v>1482</v>
      </c>
      <c r="G290" s="185">
        <v>1000</v>
      </c>
      <c r="H290" s="186">
        <v>4012.21</v>
      </c>
      <c r="I290" s="185">
        <v>0</v>
      </c>
      <c r="J290" s="185">
        <v>0</v>
      </c>
      <c r="K290" s="185">
        <v>0</v>
      </c>
      <c r="M290" s="185" t="s">
        <v>1485</v>
      </c>
      <c r="N290" s="185" t="s">
        <v>1484</v>
      </c>
      <c r="O290" s="185">
        <v>0</v>
      </c>
      <c r="P290" s="185">
        <v>1E-3</v>
      </c>
      <c r="Q290" s="185">
        <v>0</v>
      </c>
      <c r="S290" s="185">
        <v>0</v>
      </c>
      <c r="T290" s="185">
        <v>0</v>
      </c>
      <c r="U290" s="185">
        <v>0</v>
      </c>
      <c r="W290" s="185">
        <v>560</v>
      </c>
      <c r="Y290" s="185" t="s">
        <v>16</v>
      </c>
      <c r="Z290" s="185">
        <v>0</v>
      </c>
      <c r="AA290" s="185" t="s">
        <v>1486</v>
      </c>
    </row>
    <row r="291" spans="1:27" hidden="1" outlineLevel="3" x14ac:dyDescent="0.25">
      <c r="A291" s="185">
        <v>6000000731</v>
      </c>
      <c r="B291" s="185">
        <v>34</v>
      </c>
      <c r="C291" s="185">
        <v>1</v>
      </c>
      <c r="D291" s="185">
        <v>30</v>
      </c>
      <c r="E291" s="185">
        <v>0</v>
      </c>
      <c r="F291" s="185" t="s">
        <v>1487</v>
      </c>
      <c r="G291" s="185">
        <v>3512.85</v>
      </c>
      <c r="H291" s="186">
        <v>4064.92</v>
      </c>
      <c r="I291" s="185">
        <v>20620</v>
      </c>
      <c r="J291" s="185">
        <v>0</v>
      </c>
      <c r="K291" s="185">
        <v>18</v>
      </c>
      <c r="L291" s="185" t="s">
        <v>1483</v>
      </c>
      <c r="M291" s="185" t="s">
        <v>16</v>
      </c>
      <c r="N291" s="185" t="s">
        <v>1484</v>
      </c>
      <c r="O291" s="185">
        <v>0</v>
      </c>
      <c r="P291" s="185">
        <v>7.4999899999999998E-3</v>
      </c>
      <c r="Q291" s="185">
        <v>0</v>
      </c>
      <c r="S291" s="185">
        <v>0</v>
      </c>
      <c r="T291" s="185">
        <v>0</v>
      </c>
      <c r="U291" s="185">
        <v>0</v>
      </c>
      <c r="W291" s="185">
        <v>0</v>
      </c>
      <c r="Y291" s="185" t="s">
        <v>16</v>
      </c>
      <c r="Z291" s="185">
        <v>0</v>
      </c>
      <c r="AA291" s="185" t="s">
        <v>1486</v>
      </c>
    </row>
    <row r="292" spans="1:27" hidden="1" outlineLevel="3" x14ac:dyDescent="0.25">
      <c r="A292" s="185">
        <v>6000001223</v>
      </c>
      <c r="B292" s="185">
        <v>34</v>
      </c>
      <c r="C292" s="185">
        <v>1</v>
      </c>
      <c r="D292" s="185">
        <v>30</v>
      </c>
      <c r="E292" s="185">
        <v>0</v>
      </c>
      <c r="F292" s="185" t="s">
        <v>1488</v>
      </c>
      <c r="G292" s="185">
        <v>4015.29</v>
      </c>
      <c r="H292" s="186">
        <v>4132.0600000000004</v>
      </c>
      <c r="I292" s="185">
        <v>101718</v>
      </c>
      <c r="J292" s="185">
        <v>0</v>
      </c>
      <c r="K292" s="185">
        <v>12</v>
      </c>
      <c r="L292" s="185" t="s">
        <v>1483</v>
      </c>
      <c r="M292" s="185" t="s">
        <v>16</v>
      </c>
      <c r="N292" s="185" t="s">
        <v>1484</v>
      </c>
      <c r="O292" s="185">
        <v>0</v>
      </c>
      <c r="P292" s="185">
        <v>4.9899999999999996E-3</v>
      </c>
      <c r="Q292" s="185">
        <v>0</v>
      </c>
      <c r="S292" s="185">
        <v>0</v>
      </c>
      <c r="T292" s="185">
        <v>0</v>
      </c>
      <c r="U292" s="185">
        <v>0</v>
      </c>
      <c r="W292" s="185">
        <v>0</v>
      </c>
      <c r="Y292" s="185" t="s">
        <v>16</v>
      </c>
      <c r="Z292" s="185">
        <v>0</v>
      </c>
      <c r="AA292" s="185" t="s">
        <v>1486</v>
      </c>
    </row>
    <row r="293" spans="1:27" hidden="1" outlineLevel="3" x14ac:dyDescent="0.25">
      <c r="A293" s="185">
        <v>6000001517</v>
      </c>
      <c r="B293" s="185">
        <v>34</v>
      </c>
      <c r="C293" s="185">
        <v>1</v>
      </c>
      <c r="D293" s="185">
        <v>30</v>
      </c>
      <c r="E293" s="185">
        <v>0</v>
      </c>
      <c r="F293" s="185" t="s">
        <v>1488</v>
      </c>
      <c r="G293" s="185">
        <v>4252.88</v>
      </c>
      <c r="H293" s="186">
        <v>4354.84</v>
      </c>
      <c r="I293" s="185">
        <v>120518</v>
      </c>
      <c r="J293" s="185">
        <v>0</v>
      </c>
      <c r="K293" s="185">
        <v>12</v>
      </c>
      <c r="L293" s="185" t="s">
        <v>1483</v>
      </c>
      <c r="M293" s="185" t="s">
        <v>16</v>
      </c>
      <c r="N293" s="185" t="s">
        <v>1484</v>
      </c>
      <c r="O293" s="185">
        <v>0</v>
      </c>
      <c r="P293" s="185">
        <v>4.9899999999999996E-3</v>
      </c>
      <c r="Q293" s="185">
        <v>0</v>
      </c>
      <c r="S293" s="185">
        <v>0</v>
      </c>
      <c r="T293" s="185">
        <v>0</v>
      </c>
      <c r="U293" s="185">
        <v>0</v>
      </c>
      <c r="W293" s="185">
        <v>0</v>
      </c>
      <c r="Y293" s="185" t="s">
        <v>16</v>
      </c>
      <c r="Z293" s="185">
        <v>0</v>
      </c>
      <c r="AA293" s="185" t="s">
        <v>1486</v>
      </c>
    </row>
    <row r="294" spans="1:27" hidden="1" outlineLevel="3" x14ac:dyDescent="0.25">
      <c r="A294" s="185">
        <v>6000001002</v>
      </c>
      <c r="B294" s="185">
        <v>34</v>
      </c>
      <c r="C294" s="185">
        <v>1</v>
      </c>
      <c r="D294" s="185">
        <v>30</v>
      </c>
      <c r="E294" s="185">
        <v>0</v>
      </c>
      <c r="F294" s="185" t="s">
        <v>1487</v>
      </c>
      <c r="G294" s="185">
        <v>6284.87</v>
      </c>
      <c r="H294" s="186">
        <v>4442.67</v>
      </c>
      <c r="I294" s="185">
        <v>121718</v>
      </c>
      <c r="J294" s="185">
        <v>0</v>
      </c>
      <c r="K294" s="185">
        <v>24</v>
      </c>
      <c r="L294" s="185" t="s">
        <v>1483</v>
      </c>
      <c r="M294" s="185" t="s">
        <v>16</v>
      </c>
      <c r="N294" s="185" t="s">
        <v>1484</v>
      </c>
      <c r="O294" s="185">
        <v>0</v>
      </c>
      <c r="P294" s="185">
        <v>4.9899999999999996E-3</v>
      </c>
      <c r="Q294" s="185">
        <v>0</v>
      </c>
      <c r="S294" s="185">
        <v>0</v>
      </c>
      <c r="T294" s="185">
        <v>0</v>
      </c>
      <c r="U294" s="185">
        <v>0</v>
      </c>
      <c r="W294" s="185">
        <v>0</v>
      </c>
      <c r="Y294" s="185" t="s">
        <v>16</v>
      </c>
      <c r="Z294" s="185">
        <v>0</v>
      </c>
      <c r="AA294" s="185" t="s">
        <v>1486</v>
      </c>
    </row>
    <row r="295" spans="1:27" hidden="1" outlineLevel="3" x14ac:dyDescent="0.25">
      <c r="A295" s="185">
        <v>6000000642</v>
      </c>
      <c r="B295" s="185">
        <v>34</v>
      </c>
      <c r="C295" s="185">
        <v>1</v>
      </c>
      <c r="D295" s="185">
        <v>30</v>
      </c>
      <c r="E295" s="185">
        <v>0</v>
      </c>
      <c r="F295" s="185" t="s">
        <v>1487</v>
      </c>
      <c r="G295" s="185">
        <v>16992.330000000002</v>
      </c>
      <c r="H295" s="186">
        <v>5000.67</v>
      </c>
      <c r="I295" s="185">
        <v>102918</v>
      </c>
      <c r="J295" s="185">
        <v>0</v>
      </c>
      <c r="K295" s="185">
        <v>12</v>
      </c>
      <c r="L295" s="185" t="s">
        <v>1483</v>
      </c>
      <c r="M295" s="185" t="s">
        <v>16</v>
      </c>
      <c r="N295" s="185" t="s">
        <v>1484</v>
      </c>
      <c r="O295" s="185">
        <v>0</v>
      </c>
      <c r="P295" s="185">
        <v>4.9899999999999996E-3</v>
      </c>
      <c r="Q295" s="185">
        <v>0</v>
      </c>
      <c r="S295" s="185">
        <v>0</v>
      </c>
      <c r="T295" s="185">
        <v>0</v>
      </c>
      <c r="U295" s="185">
        <v>0</v>
      </c>
      <c r="W295" s="185">
        <v>0</v>
      </c>
      <c r="Y295" s="185" t="s">
        <v>16</v>
      </c>
      <c r="Z295" s="185">
        <v>0</v>
      </c>
      <c r="AA295" s="185" t="s">
        <v>1486</v>
      </c>
    </row>
    <row r="296" spans="1:27" hidden="1" outlineLevel="3" x14ac:dyDescent="0.25">
      <c r="A296" s="185">
        <v>6000011229</v>
      </c>
      <c r="B296" s="185">
        <v>34</v>
      </c>
      <c r="C296" s="185">
        <v>2</v>
      </c>
      <c r="D296" s="185">
        <v>30</v>
      </c>
      <c r="E296" s="185">
        <v>0</v>
      </c>
      <c r="F296" s="185" t="s">
        <v>1498</v>
      </c>
      <c r="G296" s="185">
        <v>5068.97</v>
      </c>
      <c r="H296" s="186">
        <v>5157.78</v>
      </c>
      <c r="I296" s="185">
        <v>100719</v>
      </c>
      <c r="J296" s="185">
        <v>0</v>
      </c>
      <c r="K296" s="185">
        <v>36</v>
      </c>
      <c r="L296" s="185" t="s">
        <v>1483</v>
      </c>
      <c r="M296" s="185" t="s">
        <v>16</v>
      </c>
      <c r="N296" s="185" t="s">
        <v>1484</v>
      </c>
      <c r="O296" s="185">
        <v>0</v>
      </c>
      <c r="P296" s="185">
        <v>9.9489999999999995E-3</v>
      </c>
      <c r="Q296" s="185">
        <v>0</v>
      </c>
      <c r="S296" s="185">
        <v>0</v>
      </c>
      <c r="T296" s="185">
        <v>0</v>
      </c>
      <c r="U296" s="185">
        <v>0</v>
      </c>
      <c r="W296" s="185">
        <v>0</v>
      </c>
      <c r="Y296" s="185" t="s">
        <v>16</v>
      </c>
      <c r="Z296" s="185">
        <v>0</v>
      </c>
      <c r="AA296" s="185" t="s">
        <v>1486</v>
      </c>
    </row>
    <row r="297" spans="1:27" hidden="1" outlineLevel="3" x14ac:dyDescent="0.25">
      <c r="A297" s="185">
        <v>6000000898</v>
      </c>
      <c r="B297" s="185">
        <v>34</v>
      </c>
      <c r="C297" s="185">
        <v>1</v>
      </c>
      <c r="D297" s="185">
        <v>30</v>
      </c>
      <c r="E297" s="185">
        <v>0</v>
      </c>
      <c r="F297" s="185" t="s">
        <v>1487</v>
      </c>
      <c r="G297" s="185">
        <v>2516</v>
      </c>
      <c r="H297" s="186">
        <v>5406.79</v>
      </c>
      <c r="I297" s="185">
        <v>41320</v>
      </c>
      <c r="J297" s="185">
        <v>0</v>
      </c>
      <c r="K297" s="185">
        <v>24</v>
      </c>
      <c r="L297" s="185" t="s">
        <v>1483</v>
      </c>
      <c r="M297" s="185" t="s">
        <v>16</v>
      </c>
      <c r="N297" s="185" t="s">
        <v>1484</v>
      </c>
      <c r="O297" s="185">
        <v>0</v>
      </c>
      <c r="P297" s="185">
        <v>9.9489999999999995E-3</v>
      </c>
      <c r="Q297" s="185">
        <v>0</v>
      </c>
      <c r="S297" s="185">
        <v>0</v>
      </c>
      <c r="T297" s="185">
        <v>0</v>
      </c>
      <c r="U297" s="185">
        <v>0</v>
      </c>
      <c r="W297" s="185">
        <v>0</v>
      </c>
      <c r="Y297" s="185" t="s">
        <v>16</v>
      </c>
      <c r="Z297" s="185">
        <v>0</v>
      </c>
      <c r="AA297" s="185" t="s">
        <v>1486</v>
      </c>
    </row>
    <row r="298" spans="1:27" hidden="1" outlineLevel="3" x14ac:dyDescent="0.25">
      <c r="A298" s="185">
        <v>6000011091</v>
      </c>
      <c r="B298" s="185">
        <v>34</v>
      </c>
      <c r="C298" s="185">
        <v>2</v>
      </c>
      <c r="D298" s="185">
        <v>30</v>
      </c>
      <c r="E298" s="185">
        <v>0</v>
      </c>
      <c r="F298" s="185" t="s">
        <v>1487</v>
      </c>
      <c r="G298" s="185">
        <v>5000</v>
      </c>
      <c r="H298" s="186">
        <v>5446.83</v>
      </c>
      <c r="I298" s="185">
        <v>40720</v>
      </c>
      <c r="J298" s="185">
        <v>0</v>
      </c>
      <c r="K298" s="185">
        <v>36</v>
      </c>
      <c r="L298" s="185" t="s">
        <v>1483</v>
      </c>
      <c r="M298" s="185" t="s">
        <v>16</v>
      </c>
      <c r="N298" s="185" t="s">
        <v>1484</v>
      </c>
      <c r="O298" s="185">
        <v>0</v>
      </c>
      <c r="P298" s="185">
        <v>4.9899999999999996E-3</v>
      </c>
      <c r="Q298" s="185">
        <v>0</v>
      </c>
      <c r="S298" s="185">
        <v>0</v>
      </c>
      <c r="T298" s="185">
        <v>0</v>
      </c>
      <c r="U298" s="185">
        <v>0</v>
      </c>
      <c r="W298" s="185">
        <v>0</v>
      </c>
      <c r="Y298" s="185" t="s">
        <v>16</v>
      </c>
      <c r="Z298" s="185">
        <v>0</v>
      </c>
      <c r="AA298" s="185" t="s">
        <v>1486</v>
      </c>
    </row>
    <row r="299" spans="1:27" hidden="1" outlineLevel="3" x14ac:dyDescent="0.25">
      <c r="A299" s="185">
        <v>6000000707</v>
      </c>
      <c r="B299" s="185">
        <v>34</v>
      </c>
      <c r="C299" s="185">
        <v>1</v>
      </c>
      <c r="D299" s="185">
        <v>30</v>
      </c>
      <c r="E299" s="185">
        <v>0</v>
      </c>
      <c r="F299" s="185" t="s">
        <v>1513</v>
      </c>
      <c r="G299" s="185">
        <v>0</v>
      </c>
      <c r="H299" s="186">
        <v>5459.28</v>
      </c>
      <c r="I299" s="185">
        <v>31319</v>
      </c>
      <c r="J299" s="185">
        <v>0</v>
      </c>
      <c r="K299" s="185">
        <v>12</v>
      </c>
      <c r="L299" s="185" t="s">
        <v>1483</v>
      </c>
      <c r="M299" s="185" t="s">
        <v>16</v>
      </c>
      <c r="N299" s="185" t="s">
        <v>1484</v>
      </c>
      <c r="O299" s="185">
        <v>0</v>
      </c>
      <c r="P299" s="185">
        <v>4.9899999999999996E-3</v>
      </c>
      <c r="Q299" s="185">
        <v>0</v>
      </c>
      <c r="S299" s="185">
        <v>0</v>
      </c>
      <c r="T299" s="185">
        <v>0</v>
      </c>
      <c r="U299" s="185">
        <v>0</v>
      </c>
      <c r="W299" s="185">
        <v>0</v>
      </c>
      <c r="Y299" s="185" t="s">
        <v>16</v>
      </c>
      <c r="Z299" s="185">
        <v>0</v>
      </c>
      <c r="AA299" s="185" t="s">
        <v>1486</v>
      </c>
    </row>
    <row r="300" spans="1:27" hidden="1" outlineLevel="3" x14ac:dyDescent="0.25">
      <c r="A300" s="185">
        <v>6000001770</v>
      </c>
      <c r="B300" s="185">
        <v>30</v>
      </c>
      <c r="C300" s="185">
        <v>1</v>
      </c>
      <c r="D300" s="185">
        <v>30</v>
      </c>
      <c r="E300" s="185">
        <v>0</v>
      </c>
      <c r="F300" s="185" t="s">
        <v>1487</v>
      </c>
      <c r="G300" s="185">
        <v>0</v>
      </c>
      <c r="H300" s="186">
        <v>5529.23</v>
      </c>
      <c r="I300" s="185">
        <v>100918</v>
      </c>
      <c r="J300" s="185">
        <v>0</v>
      </c>
      <c r="K300" s="185">
        <v>1</v>
      </c>
      <c r="L300" s="185" t="s">
        <v>1483</v>
      </c>
      <c r="M300" s="185" t="s">
        <v>16</v>
      </c>
      <c r="N300" s="185" t="s">
        <v>1484</v>
      </c>
      <c r="O300" s="185">
        <v>0</v>
      </c>
      <c r="P300" s="185">
        <v>2.5000000000000001E-3</v>
      </c>
      <c r="Q300" s="185">
        <v>0</v>
      </c>
      <c r="S300" s="185">
        <v>0</v>
      </c>
      <c r="T300" s="185">
        <v>0</v>
      </c>
      <c r="U300" s="185">
        <v>0</v>
      </c>
      <c r="W300" s="185">
        <v>0</v>
      </c>
      <c r="Y300" s="185" t="s">
        <v>16</v>
      </c>
      <c r="Z300" s="185">
        <v>0</v>
      </c>
      <c r="AA300" s="185" t="s">
        <v>1486</v>
      </c>
    </row>
    <row r="301" spans="1:27" hidden="1" outlineLevel="3" x14ac:dyDescent="0.25">
      <c r="A301" s="185">
        <v>6000001509</v>
      </c>
      <c r="B301" s="185">
        <v>34</v>
      </c>
      <c r="C301" s="185">
        <v>1</v>
      </c>
      <c r="D301" s="185">
        <v>30</v>
      </c>
      <c r="E301" s="185">
        <v>0</v>
      </c>
      <c r="F301" s="185" t="s">
        <v>1487</v>
      </c>
      <c r="G301" s="185">
        <v>5500</v>
      </c>
      <c r="H301" s="186">
        <v>5641.7</v>
      </c>
      <c r="I301" s="185">
        <v>80919</v>
      </c>
      <c r="J301" s="185">
        <v>0</v>
      </c>
      <c r="K301" s="185">
        <v>12</v>
      </c>
      <c r="L301" s="185" t="s">
        <v>1483</v>
      </c>
      <c r="M301" s="185" t="s">
        <v>16</v>
      </c>
      <c r="N301" s="185" t="s">
        <v>1484</v>
      </c>
      <c r="O301" s="185">
        <v>0</v>
      </c>
      <c r="P301" s="185">
        <v>7.4999899999999998E-3</v>
      </c>
      <c r="Q301" s="185">
        <v>0</v>
      </c>
      <c r="S301" s="185">
        <v>0</v>
      </c>
      <c r="T301" s="185">
        <v>0</v>
      </c>
      <c r="U301" s="185">
        <v>0</v>
      </c>
      <c r="W301" s="185">
        <v>0</v>
      </c>
      <c r="Y301" s="185" t="s">
        <v>16</v>
      </c>
      <c r="Z301" s="185">
        <v>0</v>
      </c>
      <c r="AA301" s="185" t="s">
        <v>1486</v>
      </c>
    </row>
    <row r="302" spans="1:27" hidden="1" outlineLevel="3" x14ac:dyDescent="0.25">
      <c r="A302" s="185">
        <v>6000011202</v>
      </c>
      <c r="B302" s="185">
        <v>34</v>
      </c>
      <c r="C302" s="185">
        <v>2</v>
      </c>
      <c r="D302" s="185">
        <v>30</v>
      </c>
      <c r="E302" s="185">
        <v>0</v>
      </c>
      <c r="F302" s="185" t="s">
        <v>1498</v>
      </c>
      <c r="G302" s="185">
        <v>0</v>
      </c>
      <c r="H302" s="186">
        <v>5660.41</v>
      </c>
      <c r="I302" s="185">
        <v>100719</v>
      </c>
      <c r="J302" s="185">
        <v>0</v>
      </c>
      <c r="K302" s="185">
        <v>36</v>
      </c>
      <c r="L302" s="185" t="s">
        <v>1483</v>
      </c>
      <c r="M302" s="185" t="s">
        <v>16</v>
      </c>
      <c r="N302" s="185" t="s">
        <v>1484</v>
      </c>
      <c r="O302" s="185">
        <v>0</v>
      </c>
      <c r="P302" s="185">
        <v>9.9489999999999995E-3</v>
      </c>
      <c r="Q302" s="185">
        <v>0</v>
      </c>
      <c r="S302" s="185">
        <v>0</v>
      </c>
      <c r="T302" s="185">
        <v>0</v>
      </c>
      <c r="U302" s="185">
        <v>0</v>
      </c>
      <c r="W302" s="185">
        <v>0</v>
      </c>
      <c r="Y302" s="185" t="s">
        <v>16</v>
      </c>
      <c r="Z302" s="185">
        <v>0</v>
      </c>
      <c r="AA302" s="185" t="s">
        <v>1486</v>
      </c>
    </row>
    <row r="303" spans="1:27" hidden="1" outlineLevel="3" x14ac:dyDescent="0.25">
      <c r="A303" s="185">
        <v>6000001126</v>
      </c>
      <c r="B303" s="185">
        <v>34</v>
      </c>
      <c r="C303" s="185">
        <v>1</v>
      </c>
      <c r="D303" s="185">
        <v>30</v>
      </c>
      <c r="E303" s="185">
        <v>0</v>
      </c>
      <c r="F303" s="185" t="s">
        <v>1487</v>
      </c>
      <c r="G303" s="185">
        <v>6140.86</v>
      </c>
      <c r="H303" s="186">
        <v>6454.64</v>
      </c>
      <c r="I303" s="185">
        <v>70119</v>
      </c>
      <c r="J303" s="185">
        <v>0</v>
      </c>
      <c r="K303" s="185">
        <v>24</v>
      </c>
      <c r="L303" s="185" t="s">
        <v>1483</v>
      </c>
      <c r="M303" s="185" t="s">
        <v>16</v>
      </c>
      <c r="N303" s="185" t="s">
        <v>1484</v>
      </c>
      <c r="O303" s="185">
        <v>0</v>
      </c>
      <c r="P303" s="185">
        <v>4.9899999999999996E-3</v>
      </c>
      <c r="Q303" s="185">
        <v>0</v>
      </c>
      <c r="S303" s="185">
        <v>0</v>
      </c>
      <c r="T303" s="185">
        <v>0</v>
      </c>
      <c r="U303" s="185">
        <v>0</v>
      </c>
      <c r="W303" s="185">
        <v>0</v>
      </c>
      <c r="Y303" s="185" t="s">
        <v>16</v>
      </c>
      <c r="Z303" s="185">
        <v>0</v>
      </c>
      <c r="AA303" s="185" t="s">
        <v>1486</v>
      </c>
    </row>
    <row r="304" spans="1:27" hidden="1" outlineLevel="3" x14ac:dyDescent="0.25">
      <c r="A304" s="185">
        <v>6000001967</v>
      </c>
      <c r="B304" s="185">
        <v>34</v>
      </c>
      <c r="C304" s="185">
        <v>1</v>
      </c>
      <c r="D304" s="185">
        <v>30</v>
      </c>
      <c r="E304" s="185">
        <v>0</v>
      </c>
      <c r="F304" s="185" t="s">
        <v>1487</v>
      </c>
      <c r="G304" s="185">
        <v>7595.91</v>
      </c>
      <c r="H304" s="186">
        <v>7671.75</v>
      </c>
      <c r="I304" s="185">
        <v>72719</v>
      </c>
      <c r="J304" s="185">
        <v>0</v>
      </c>
      <c r="K304" s="185">
        <v>24</v>
      </c>
      <c r="L304" s="185" t="s">
        <v>1483</v>
      </c>
      <c r="M304" s="185" t="s">
        <v>16</v>
      </c>
      <c r="N304" s="185" t="s">
        <v>1484</v>
      </c>
      <c r="O304" s="185">
        <v>0</v>
      </c>
      <c r="P304" s="185">
        <v>9.9469999999999992E-3</v>
      </c>
      <c r="Q304" s="185">
        <v>0</v>
      </c>
      <c r="S304" s="185">
        <v>0</v>
      </c>
      <c r="T304" s="185">
        <v>0</v>
      </c>
      <c r="U304" s="185">
        <v>0</v>
      </c>
      <c r="W304" s="185">
        <v>0</v>
      </c>
      <c r="Y304" s="185" t="s">
        <v>16</v>
      </c>
      <c r="Z304" s="185">
        <v>0</v>
      </c>
      <c r="AA304" s="185" t="s">
        <v>1486</v>
      </c>
    </row>
    <row r="305" spans="1:27" hidden="1" outlineLevel="3" x14ac:dyDescent="0.25">
      <c r="A305" s="185">
        <v>6000001975</v>
      </c>
      <c r="B305" s="185">
        <v>34</v>
      </c>
      <c r="C305" s="185">
        <v>1</v>
      </c>
      <c r="D305" s="185">
        <v>30</v>
      </c>
      <c r="E305" s="185">
        <v>0</v>
      </c>
      <c r="F305" s="185" t="s">
        <v>1487</v>
      </c>
      <c r="G305" s="185">
        <v>7595.91</v>
      </c>
      <c r="H305" s="186">
        <v>7671.75</v>
      </c>
      <c r="I305" s="185">
        <v>72719</v>
      </c>
      <c r="J305" s="185">
        <v>0</v>
      </c>
      <c r="K305" s="185">
        <v>24</v>
      </c>
      <c r="L305" s="185" t="s">
        <v>1483</v>
      </c>
      <c r="M305" s="185" t="s">
        <v>16</v>
      </c>
      <c r="N305" s="185" t="s">
        <v>1484</v>
      </c>
      <c r="O305" s="185">
        <v>0</v>
      </c>
      <c r="P305" s="185">
        <v>9.9469999999999992E-3</v>
      </c>
      <c r="Q305" s="185">
        <v>0</v>
      </c>
      <c r="S305" s="185">
        <v>0</v>
      </c>
      <c r="T305" s="185">
        <v>0</v>
      </c>
      <c r="U305" s="185">
        <v>0</v>
      </c>
      <c r="W305" s="185">
        <v>0</v>
      </c>
      <c r="Y305" s="185" t="s">
        <v>16</v>
      </c>
      <c r="Z305" s="185">
        <v>0</v>
      </c>
      <c r="AA305" s="185" t="s">
        <v>1486</v>
      </c>
    </row>
    <row r="306" spans="1:27" hidden="1" outlineLevel="3" x14ac:dyDescent="0.25">
      <c r="A306" s="185">
        <v>6000001355</v>
      </c>
      <c r="B306" s="185">
        <v>34</v>
      </c>
      <c r="C306" s="185">
        <v>1</v>
      </c>
      <c r="D306" s="185">
        <v>30</v>
      </c>
      <c r="E306" s="185">
        <v>0</v>
      </c>
      <c r="F306" s="185" t="s">
        <v>1487</v>
      </c>
      <c r="G306" s="185">
        <v>7829.47</v>
      </c>
      <c r="H306" s="186">
        <v>8167.5</v>
      </c>
      <c r="I306" s="185">
        <v>40320</v>
      </c>
      <c r="J306" s="185">
        <v>0</v>
      </c>
      <c r="K306" s="185">
        <v>24</v>
      </c>
      <c r="L306" s="185" t="s">
        <v>1483</v>
      </c>
      <c r="M306" s="185" t="s">
        <v>16</v>
      </c>
      <c r="N306" s="185" t="s">
        <v>1484</v>
      </c>
      <c r="O306" s="185">
        <v>0</v>
      </c>
      <c r="P306" s="185">
        <v>4.9899999999999996E-3</v>
      </c>
      <c r="Q306" s="185">
        <v>0</v>
      </c>
      <c r="S306" s="185">
        <v>0</v>
      </c>
      <c r="T306" s="185">
        <v>0</v>
      </c>
      <c r="U306" s="185">
        <v>0</v>
      </c>
      <c r="W306" s="185">
        <v>0</v>
      </c>
      <c r="Y306" s="185" t="s">
        <v>16</v>
      </c>
      <c r="Z306" s="185">
        <v>0</v>
      </c>
      <c r="AA306" s="185" t="s">
        <v>1486</v>
      </c>
    </row>
    <row r="307" spans="1:27" hidden="1" outlineLevel="3" x14ac:dyDescent="0.25">
      <c r="A307" s="185">
        <v>6000001932</v>
      </c>
      <c r="B307" s="185">
        <v>34</v>
      </c>
      <c r="C307" s="185">
        <v>1</v>
      </c>
      <c r="D307" s="185">
        <v>30</v>
      </c>
      <c r="E307" s="185">
        <v>0</v>
      </c>
      <c r="F307" s="185" t="s">
        <v>1487</v>
      </c>
      <c r="G307" s="185">
        <v>8339.67</v>
      </c>
      <c r="H307" s="186">
        <v>8507.0300000000007</v>
      </c>
      <c r="I307" s="185">
        <v>72520</v>
      </c>
      <c r="J307" s="185">
        <v>0</v>
      </c>
      <c r="K307" s="185">
        <v>24</v>
      </c>
      <c r="L307" s="185" t="s">
        <v>1483</v>
      </c>
      <c r="M307" s="185" t="s">
        <v>16</v>
      </c>
      <c r="N307" s="185" t="s">
        <v>1484</v>
      </c>
      <c r="O307" s="185">
        <v>0</v>
      </c>
      <c r="P307" s="185">
        <v>7.4999899999999998E-3</v>
      </c>
      <c r="Q307" s="185">
        <v>0</v>
      </c>
      <c r="S307" s="185">
        <v>0</v>
      </c>
      <c r="T307" s="185">
        <v>0</v>
      </c>
      <c r="U307" s="185">
        <v>0</v>
      </c>
      <c r="W307" s="185">
        <v>0</v>
      </c>
      <c r="Y307" s="185" t="s">
        <v>16</v>
      </c>
      <c r="Z307" s="185">
        <v>0</v>
      </c>
      <c r="AA307" s="185" t="s">
        <v>1486</v>
      </c>
    </row>
    <row r="308" spans="1:27" hidden="1" outlineLevel="3" x14ac:dyDescent="0.25">
      <c r="A308" s="185">
        <v>6000001940</v>
      </c>
      <c r="B308" s="185">
        <v>34</v>
      </c>
      <c r="C308" s="185">
        <v>1</v>
      </c>
      <c r="D308" s="185">
        <v>30</v>
      </c>
      <c r="E308" s="185">
        <v>0</v>
      </c>
      <c r="F308" s="185" t="s">
        <v>1487</v>
      </c>
      <c r="G308" s="185">
        <v>8339.81</v>
      </c>
      <c r="H308" s="186">
        <v>8507.17</v>
      </c>
      <c r="I308" s="185">
        <v>72820</v>
      </c>
      <c r="J308" s="185">
        <v>0</v>
      </c>
      <c r="K308" s="185">
        <v>24</v>
      </c>
      <c r="L308" s="185" t="s">
        <v>1483</v>
      </c>
      <c r="M308" s="185" t="s">
        <v>16</v>
      </c>
      <c r="N308" s="185" t="s">
        <v>1484</v>
      </c>
      <c r="O308" s="185">
        <v>0</v>
      </c>
      <c r="P308" s="185">
        <v>7.4999899999999998E-3</v>
      </c>
      <c r="Q308" s="185">
        <v>0</v>
      </c>
      <c r="S308" s="185">
        <v>0</v>
      </c>
      <c r="T308" s="185">
        <v>0</v>
      </c>
      <c r="U308" s="185">
        <v>0</v>
      </c>
      <c r="W308" s="185">
        <v>0</v>
      </c>
      <c r="Y308" s="185" t="s">
        <v>16</v>
      </c>
      <c r="Z308" s="185">
        <v>0</v>
      </c>
      <c r="AA308" s="185" t="s">
        <v>1486</v>
      </c>
    </row>
    <row r="309" spans="1:27" hidden="1" outlineLevel="3" x14ac:dyDescent="0.25">
      <c r="A309" s="185">
        <v>6000001398</v>
      </c>
      <c r="B309" s="185">
        <v>34</v>
      </c>
      <c r="C309" s="185">
        <v>1</v>
      </c>
      <c r="D309" s="185">
        <v>30</v>
      </c>
      <c r="E309" s="185">
        <v>0</v>
      </c>
      <c r="F309" s="185" t="s">
        <v>1488</v>
      </c>
      <c r="G309" s="185">
        <v>0</v>
      </c>
      <c r="H309" s="186">
        <v>9153.68</v>
      </c>
      <c r="I309" s="185">
        <v>40919</v>
      </c>
      <c r="J309" s="185">
        <v>0</v>
      </c>
      <c r="K309" s="185">
        <v>12</v>
      </c>
      <c r="L309" s="185" t="s">
        <v>1483</v>
      </c>
      <c r="M309" s="185" t="s">
        <v>16</v>
      </c>
      <c r="N309" s="185" t="s">
        <v>1484</v>
      </c>
      <c r="O309" s="185">
        <v>0</v>
      </c>
      <c r="P309" s="185">
        <v>4.9899999999999996E-3</v>
      </c>
      <c r="Q309" s="185">
        <v>0</v>
      </c>
      <c r="S309" s="185">
        <v>0</v>
      </c>
      <c r="T309" s="185">
        <v>0</v>
      </c>
      <c r="U309" s="185">
        <v>0</v>
      </c>
      <c r="W309" s="185">
        <v>0</v>
      </c>
      <c r="Y309" s="185" t="s">
        <v>16</v>
      </c>
      <c r="Z309" s="185">
        <v>0</v>
      </c>
      <c r="AA309" s="185" t="s">
        <v>1486</v>
      </c>
    </row>
    <row r="310" spans="1:27" hidden="1" outlineLevel="3" x14ac:dyDescent="0.25">
      <c r="A310" s="185">
        <v>6000000197</v>
      </c>
      <c r="B310" s="185">
        <v>34</v>
      </c>
      <c r="C310" s="185">
        <v>1</v>
      </c>
      <c r="D310" s="185">
        <v>30</v>
      </c>
      <c r="E310" s="185">
        <v>0</v>
      </c>
      <c r="F310" s="185" t="s">
        <v>1487</v>
      </c>
      <c r="G310" s="185">
        <v>10979.47</v>
      </c>
      <c r="H310" s="186">
        <v>9695.68</v>
      </c>
      <c r="I310" s="185">
        <v>31219</v>
      </c>
      <c r="J310" s="185">
        <v>0</v>
      </c>
      <c r="K310" s="185">
        <v>24</v>
      </c>
      <c r="L310" s="185" t="s">
        <v>1483</v>
      </c>
      <c r="M310" s="185" t="s">
        <v>16</v>
      </c>
      <c r="N310" s="185" t="s">
        <v>1484</v>
      </c>
      <c r="O310" s="185">
        <v>0</v>
      </c>
      <c r="P310" s="185">
        <v>9.9469999999999992E-3</v>
      </c>
      <c r="Q310" s="185">
        <v>0</v>
      </c>
      <c r="S310" s="185">
        <v>0</v>
      </c>
      <c r="T310" s="185">
        <v>0</v>
      </c>
      <c r="U310" s="185">
        <v>0</v>
      </c>
      <c r="W310" s="185">
        <v>0</v>
      </c>
      <c r="Y310" s="185" t="s">
        <v>16</v>
      </c>
      <c r="Z310" s="185">
        <v>0</v>
      </c>
      <c r="AA310" s="185" t="s">
        <v>1486</v>
      </c>
    </row>
    <row r="311" spans="1:27" hidden="1" outlineLevel="3" x14ac:dyDescent="0.25">
      <c r="A311" s="185">
        <v>6000002033</v>
      </c>
      <c r="B311" s="185">
        <v>34</v>
      </c>
      <c r="C311" s="185">
        <v>1</v>
      </c>
      <c r="D311" s="185">
        <v>30</v>
      </c>
      <c r="E311" s="185">
        <v>0</v>
      </c>
      <c r="F311" s="185" t="s">
        <v>1487</v>
      </c>
      <c r="G311" s="185">
        <v>9954.9699999999993</v>
      </c>
      <c r="H311" s="186">
        <v>9979.66</v>
      </c>
      <c r="I311" s="185">
        <v>41020</v>
      </c>
      <c r="J311" s="185">
        <v>0</v>
      </c>
      <c r="K311" s="185">
        <v>24</v>
      </c>
      <c r="L311" s="185" t="s">
        <v>1483</v>
      </c>
      <c r="M311" s="185" t="s">
        <v>16</v>
      </c>
      <c r="N311" s="185" t="s">
        <v>1484</v>
      </c>
      <c r="O311" s="185">
        <v>0</v>
      </c>
      <c r="P311" s="185">
        <v>9.9469999999999992E-3</v>
      </c>
      <c r="Q311" s="185">
        <v>0</v>
      </c>
      <c r="S311" s="185">
        <v>0</v>
      </c>
      <c r="T311" s="185">
        <v>0</v>
      </c>
      <c r="U311" s="185">
        <v>0</v>
      </c>
      <c r="W311" s="185">
        <v>0</v>
      </c>
      <c r="Y311" s="185" t="s">
        <v>16</v>
      </c>
      <c r="Z311" s="185">
        <v>0</v>
      </c>
      <c r="AA311" s="185" t="s">
        <v>1486</v>
      </c>
    </row>
    <row r="312" spans="1:27" hidden="1" outlineLevel="3" x14ac:dyDescent="0.25">
      <c r="A312" s="185">
        <v>6000002025</v>
      </c>
      <c r="B312" s="185">
        <v>34</v>
      </c>
      <c r="C312" s="185">
        <v>1</v>
      </c>
      <c r="D312" s="185">
        <v>30</v>
      </c>
      <c r="E312" s="185">
        <v>0</v>
      </c>
      <c r="F312" s="185" t="s">
        <v>1487</v>
      </c>
      <c r="G312" s="185">
        <v>9954.9699999999993</v>
      </c>
      <c r="H312" s="186">
        <v>9979.66</v>
      </c>
      <c r="I312" s="185">
        <v>42420</v>
      </c>
      <c r="J312" s="185">
        <v>0</v>
      </c>
      <c r="K312" s="185">
        <v>24</v>
      </c>
      <c r="L312" s="185" t="s">
        <v>1483</v>
      </c>
      <c r="M312" s="185" t="s">
        <v>16</v>
      </c>
      <c r="N312" s="185" t="s">
        <v>1484</v>
      </c>
      <c r="O312" s="185">
        <v>0</v>
      </c>
      <c r="P312" s="185">
        <v>9.9469999999999992E-3</v>
      </c>
      <c r="Q312" s="185">
        <v>0</v>
      </c>
      <c r="S312" s="185">
        <v>0</v>
      </c>
      <c r="T312" s="185">
        <v>0</v>
      </c>
      <c r="U312" s="185">
        <v>0</v>
      </c>
      <c r="W312" s="185">
        <v>0</v>
      </c>
      <c r="Y312" s="185" t="s">
        <v>16</v>
      </c>
      <c r="Z312" s="185">
        <v>0</v>
      </c>
      <c r="AA312" s="185" t="s">
        <v>1486</v>
      </c>
    </row>
    <row r="313" spans="1:27" hidden="1" outlineLevel="3" x14ac:dyDescent="0.25">
      <c r="A313" s="185">
        <v>6000001819</v>
      </c>
      <c r="B313" s="185">
        <v>34</v>
      </c>
      <c r="C313" s="185">
        <v>1</v>
      </c>
      <c r="D313" s="185">
        <v>30</v>
      </c>
      <c r="E313" s="185">
        <v>0</v>
      </c>
      <c r="F313" s="185" t="s">
        <v>1487</v>
      </c>
      <c r="G313" s="185">
        <v>9883.9699999999993</v>
      </c>
      <c r="H313" s="186">
        <v>10132.719999999999</v>
      </c>
      <c r="I313" s="185">
        <v>91019</v>
      </c>
      <c r="J313" s="185">
        <v>0</v>
      </c>
      <c r="K313" s="185">
        <v>24</v>
      </c>
      <c r="L313" s="185" t="s">
        <v>1483</v>
      </c>
      <c r="M313" s="185" t="s">
        <v>16</v>
      </c>
      <c r="N313" s="185" t="s">
        <v>1484</v>
      </c>
      <c r="O313" s="185">
        <v>0</v>
      </c>
      <c r="P313" s="185">
        <v>4.9899999999999996E-3</v>
      </c>
      <c r="Q313" s="185">
        <v>0</v>
      </c>
      <c r="S313" s="185">
        <v>0</v>
      </c>
      <c r="T313" s="185">
        <v>0</v>
      </c>
      <c r="U313" s="185">
        <v>0</v>
      </c>
      <c r="W313" s="185">
        <v>0</v>
      </c>
      <c r="Y313" s="185" t="s">
        <v>16</v>
      </c>
      <c r="Z313" s="185">
        <v>0</v>
      </c>
      <c r="AA313" s="185" t="s">
        <v>1486</v>
      </c>
    </row>
    <row r="314" spans="1:27" hidden="1" outlineLevel="3" x14ac:dyDescent="0.25">
      <c r="A314" s="185">
        <v>6000001827</v>
      </c>
      <c r="B314" s="185">
        <v>34</v>
      </c>
      <c r="C314" s="185">
        <v>1</v>
      </c>
      <c r="D314" s="185">
        <v>30</v>
      </c>
      <c r="E314" s="185">
        <v>0</v>
      </c>
      <c r="F314" s="185" t="s">
        <v>1487</v>
      </c>
      <c r="G314" s="185">
        <v>9883.9699999999993</v>
      </c>
      <c r="H314" s="186">
        <v>10132.719999999999</v>
      </c>
      <c r="I314" s="185">
        <v>91019</v>
      </c>
      <c r="J314" s="185">
        <v>0</v>
      </c>
      <c r="K314" s="185">
        <v>24</v>
      </c>
      <c r="L314" s="185" t="s">
        <v>1483</v>
      </c>
      <c r="M314" s="185" t="s">
        <v>16</v>
      </c>
      <c r="N314" s="185" t="s">
        <v>1484</v>
      </c>
      <c r="O314" s="185">
        <v>0</v>
      </c>
      <c r="P314" s="185">
        <v>4.9899999999999996E-3</v>
      </c>
      <c r="Q314" s="185">
        <v>0</v>
      </c>
      <c r="S314" s="185">
        <v>0</v>
      </c>
      <c r="T314" s="185">
        <v>0</v>
      </c>
      <c r="U314" s="185">
        <v>0</v>
      </c>
      <c r="W314" s="185">
        <v>0</v>
      </c>
      <c r="Y314" s="185" t="s">
        <v>16</v>
      </c>
      <c r="Z314" s="185">
        <v>0</v>
      </c>
      <c r="AA314" s="185" t="s">
        <v>1486</v>
      </c>
    </row>
    <row r="315" spans="1:27" hidden="1" outlineLevel="3" x14ac:dyDescent="0.25">
      <c r="A315" s="185">
        <v>6000000839</v>
      </c>
      <c r="B315" s="185">
        <v>34</v>
      </c>
      <c r="C315" s="185">
        <v>1</v>
      </c>
      <c r="D315" s="185">
        <v>30</v>
      </c>
      <c r="E315" s="185">
        <v>0</v>
      </c>
      <c r="F315" s="185" t="s">
        <v>1482</v>
      </c>
      <c r="G315" s="185">
        <v>14283.21</v>
      </c>
      <c r="H315" s="186">
        <v>10238.65</v>
      </c>
      <c r="I315" s="185">
        <v>52519</v>
      </c>
      <c r="J315" s="185">
        <v>0</v>
      </c>
      <c r="K315" s="185">
        <v>24</v>
      </c>
      <c r="L315" s="185" t="s">
        <v>1483</v>
      </c>
      <c r="M315" s="185" t="s">
        <v>16</v>
      </c>
      <c r="N315" s="185" t="s">
        <v>1484</v>
      </c>
      <c r="O315" s="185">
        <v>0</v>
      </c>
      <c r="P315" s="185">
        <v>9.9469999999999992E-3</v>
      </c>
      <c r="Q315" s="185">
        <v>0</v>
      </c>
      <c r="S315" s="185">
        <v>0</v>
      </c>
      <c r="T315" s="185">
        <v>0</v>
      </c>
      <c r="U315" s="185">
        <v>0</v>
      </c>
      <c r="W315" s="185">
        <v>0</v>
      </c>
      <c r="Y315" s="185" t="s">
        <v>16</v>
      </c>
      <c r="Z315" s="185">
        <v>0</v>
      </c>
      <c r="AA315" s="185" t="s">
        <v>1486</v>
      </c>
    </row>
    <row r="316" spans="1:27" hidden="1" outlineLevel="3" x14ac:dyDescent="0.25">
      <c r="A316" s="185">
        <v>6000011199</v>
      </c>
      <c r="B316" s="185">
        <v>34</v>
      </c>
      <c r="C316" s="185">
        <v>2</v>
      </c>
      <c r="D316" s="185">
        <v>30</v>
      </c>
      <c r="E316" s="185">
        <v>0</v>
      </c>
      <c r="F316" s="185" t="s">
        <v>1482</v>
      </c>
      <c r="G316" s="185">
        <v>10364.33</v>
      </c>
      <c r="H316" s="186">
        <v>10745.77</v>
      </c>
      <c r="I316" s="185">
        <v>101918</v>
      </c>
      <c r="J316" s="185">
        <v>0</v>
      </c>
      <c r="K316" s="185">
        <v>12</v>
      </c>
      <c r="L316" s="185" t="s">
        <v>1483</v>
      </c>
      <c r="M316" s="185" t="s">
        <v>16</v>
      </c>
      <c r="N316" s="185" t="s">
        <v>1484</v>
      </c>
      <c r="O316" s="185">
        <v>0</v>
      </c>
      <c r="P316" s="185">
        <v>4.9899999999999996E-3</v>
      </c>
      <c r="Q316" s="185">
        <v>0</v>
      </c>
      <c r="S316" s="185">
        <v>0</v>
      </c>
      <c r="T316" s="185">
        <v>0</v>
      </c>
      <c r="U316" s="185">
        <v>0</v>
      </c>
      <c r="W316" s="185">
        <v>0</v>
      </c>
      <c r="Y316" s="185" t="s">
        <v>16</v>
      </c>
      <c r="Z316" s="185">
        <v>0</v>
      </c>
      <c r="AA316" s="185" t="s">
        <v>1486</v>
      </c>
    </row>
    <row r="317" spans="1:27" hidden="1" outlineLevel="3" x14ac:dyDescent="0.25">
      <c r="A317" s="185">
        <v>6000000863</v>
      </c>
      <c r="B317" s="185">
        <v>34</v>
      </c>
      <c r="C317" s="185">
        <v>1</v>
      </c>
      <c r="D317" s="185">
        <v>30</v>
      </c>
      <c r="E317" s="185">
        <v>0</v>
      </c>
      <c r="F317" s="185" t="s">
        <v>1487</v>
      </c>
      <c r="G317" s="185">
        <v>10546.14</v>
      </c>
      <c r="H317" s="186">
        <v>11144.8</v>
      </c>
      <c r="I317" s="185">
        <v>100218</v>
      </c>
      <c r="J317" s="185">
        <v>0</v>
      </c>
      <c r="K317" s="185">
        <v>1</v>
      </c>
      <c r="L317" s="185" t="s">
        <v>1483</v>
      </c>
      <c r="M317" s="185" t="s">
        <v>16</v>
      </c>
      <c r="N317" s="185" t="s">
        <v>1484</v>
      </c>
      <c r="O317" s="185">
        <v>0</v>
      </c>
      <c r="P317" s="185">
        <v>7.4999899999999998E-3</v>
      </c>
      <c r="Q317" s="185">
        <v>0</v>
      </c>
      <c r="S317" s="185">
        <v>0</v>
      </c>
      <c r="T317" s="185">
        <v>0</v>
      </c>
      <c r="U317" s="185">
        <v>0</v>
      </c>
      <c r="W317" s="185">
        <v>0</v>
      </c>
      <c r="Y317" s="185" t="s">
        <v>16</v>
      </c>
      <c r="Z317" s="185">
        <v>0</v>
      </c>
      <c r="AA317" s="185" t="s">
        <v>1486</v>
      </c>
    </row>
    <row r="318" spans="1:27" hidden="1" outlineLevel="3" x14ac:dyDescent="0.25">
      <c r="A318" s="185">
        <v>6000000413</v>
      </c>
      <c r="B318" s="185">
        <v>34</v>
      </c>
      <c r="C318" s="185">
        <v>1</v>
      </c>
      <c r="D318" s="185">
        <v>30</v>
      </c>
      <c r="E318" s="185">
        <v>0</v>
      </c>
      <c r="F318" s="185" t="s">
        <v>1487</v>
      </c>
      <c r="G318" s="185">
        <v>3000</v>
      </c>
      <c r="H318" s="186">
        <v>11164.74</v>
      </c>
      <c r="I318" s="185">
        <v>32219</v>
      </c>
      <c r="J318" s="185">
        <v>0</v>
      </c>
      <c r="K318" s="185">
        <v>12</v>
      </c>
      <c r="L318" s="185" t="s">
        <v>1483</v>
      </c>
      <c r="M318" s="185" t="s">
        <v>16</v>
      </c>
      <c r="N318" s="185" t="s">
        <v>1484</v>
      </c>
      <c r="O318" s="185">
        <v>0</v>
      </c>
      <c r="P318" s="185">
        <v>4.9899999999999996E-3</v>
      </c>
      <c r="Q318" s="185">
        <v>0</v>
      </c>
      <c r="S318" s="185">
        <v>0</v>
      </c>
      <c r="T318" s="185">
        <v>0</v>
      </c>
      <c r="U318" s="185">
        <v>0</v>
      </c>
      <c r="W318" s="185">
        <v>0</v>
      </c>
      <c r="Y318" s="185" t="s">
        <v>16</v>
      </c>
      <c r="Z318" s="185">
        <v>0</v>
      </c>
      <c r="AA318" s="185" t="s">
        <v>1486</v>
      </c>
    </row>
    <row r="319" spans="1:27" hidden="1" outlineLevel="3" x14ac:dyDescent="0.25">
      <c r="A319" s="185">
        <v>6000001754</v>
      </c>
      <c r="B319" s="185">
        <v>34</v>
      </c>
      <c r="C319" s="185">
        <v>1</v>
      </c>
      <c r="D319" s="185">
        <v>30</v>
      </c>
      <c r="E319" s="185">
        <v>0</v>
      </c>
      <c r="F319" s="185" t="s">
        <v>1487</v>
      </c>
      <c r="G319" s="185">
        <v>13187.02</v>
      </c>
      <c r="H319" s="186">
        <v>12051.63</v>
      </c>
      <c r="I319" s="185">
        <v>30319</v>
      </c>
      <c r="J319" s="185">
        <v>0</v>
      </c>
      <c r="K319" s="185">
        <v>24</v>
      </c>
      <c r="L319" s="185" t="s">
        <v>1483</v>
      </c>
      <c r="M319" s="185" t="s">
        <v>16</v>
      </c>
      <c r="N319" s="185" t="s">
        <v>1484</v>
      </c>
      <c r="O319" s="185">
        <v>0</v>
      </c>
      <c r="P319" s="185">
        <v>4.9899999999999996E-3</v>
      </c>
      <c r="Q319" s="185">
        <v>0</v>
      </c>
      <c r="S319" s="185">
        <v>0</v>
      </c>
      <c r="T319" s="185">
        <v>0</v>
      </c>
      <c r="U319" s="185">
        <v>0</v>
      </c>
      <c r="W319" s="185">
        <v>0</v>
      </c>
      <c r="Y319" s="185" t="s">
        <v>16</v>
      </c>
      <c r="Z319" s="185">
        <v>0</v>
      </c>
      <c r="AA319" s="185" t="s">
        <v>1486</v>
      </c>
    </row>
    <row r="320" spans="1:27" hidden="1" outlineLevel="3" x14ac:dyDescent="0.25">
      <c r="A320" s="185">
        <v>6000001746</v>
      </c>
      <c r="B320" s="185">
        <v>34</v>
      </c>
      <c r="C320" s="185">
        <v>1</v>
      </c>
      <c r="D320" s="185">
        <v>30</v>
      </c>
      <c r="E320" s="185">
        <v>0</v>
      </c>
      <c r="F320" s="185" t="s">
        <v>1487</v>
      </c>
      <c r="G320" s="185">
        <v>13187.02</v>
      </c>
      <c r="H320" s="186">
        <v>12100.87</v>
      </c>
      <c r="I320" s="185">
        <v>30319</v>
      </c>
      <c r="J320" s="185">
        <v>0</v>
      </c>
      <c r="K320" s="185">
        <v>24</v>
      </c>
      <c r="L320" s="185" t="s">
        <v>1483</v>
      </c>
      <c r="M320" s="185" t="s">
        <v>16</v>
      </c>
      <c r="N320" s="185" t="s">
        <v>1484</v>
      </c>
      <c r="O320" s="185">
        <v>0</v>
      </c>
      <c r="P320" s="185">
        <v>4.9899999999999996E-3</v>
      </c>
      <c r="Q320" s="185">
        <v>0</v>
      </c>
      <c r="S320" s="185">
        <v>0</v>
      </c>
      <c r="T320" s="185">
        <v>0</v>
      </c>
      <c r="U320" s="185">
        <v>0</v>
      </c>
      <c r="W320" s="185">
        <v>0</v>
      </c>
      <c r="Y320" s="185" t="s">
        <v>16</v>
      </c>
      <c r="Z320" s="185">
        <v>0</v>
      </c>
      <c r="AA320" s="185" t="s">
        <v>1486</v>
      </c>
    </row>
    <row r="321" spans="1:27" hidden="1" outlineLevel="3" x14ac:dyDescent="0.25">
      <c r="A321" s="185">
        <v>6000001762</v>
      </c>
      <c r="B321" s="185">
        <v>30</v>
      </c>
      <c r="C321" s="185">
        <v>1</v>
      </c>
      <c r="D321" s="185">
        <v>30</v>
      </c>
      <c r="E321" s="185">
        <v>0</v>
      </c>
      <c r="F321" s="185" t="s">
        <v>1487</v>
      </c>
      <c r="G321" s="185">
        <v>0</v>
      </c>
      <c r="H321" s="186">
        <v>12626.77</v>
      </c>
      <c r="I321" s="185">
        <v>100918</v>
      </c>
      <c r="J321" s="185">
        <v>0</v>
      </c>
      <c r="K321" s="185">
        <v>1</v>
      </c>
      <c r="L321" s="185" t="s">
        <v>1483</v>
      </c>
      <c r="M321" s="185" t="s">
        <v>16</v>
      </c>
      <c r="N321" s="185" t="s">
        <v>1484</v>
      </c>
      <c r="O321" s="185">
        <v>0</v>
      </c>
      <c r="P321" s="185">
        <v>2.5000000000000001E-3</v>
      </c>
      <c r="Q321" s="185">
        <v>0</v>
      </c>
      <c r="S321" s="185">
        <v>0</v>
      </c>
      <c r="T321" s="185">
        <v>0</v>
      </c>
      <c r="U321" s="185">
        <v>0</v>
      </c>
      <c r="W321" s="185">
        <v>0</v>
      </c>
      <c r="Y321" s="185" t="s">
        <v>16</v>
      </c>
      <c r="Z321" s="185">
        <v>0</v>
      </c>
      <c r="AA321" s="185" t="s">
        <v>1486</v>
      </c>
    </row>
    <row r="322" spans="1:27" hidden="1" outlineLevel="3" x14ac:dyDescent="0.25">
      <c r="A322" s="185">
        <v>6000000855</v>
      </c>
      <c r="B322" s="185">
        <v>34</v>
      </c>
      <c r="C322" s="185">
        <v>1</v>
      </c>
      <c r="D322" s="185">
        <v>30</v>
      </c>
      <c r="E322" s="185">
        <v>0</v>
      </c>
      <c r="F322" s="185" t="s">
        <v>1487</v>
      </c>
      <c r="G322" s="185">
        <v>13000</v>
      </c>
      <c r="H322" s="186">
        <v>13765.34</v>
      </c>
      <c r="I322" s="185">
        <v>11519</v>
      </c>
      <c r="J322" s="185">
        <v>0</v>
      </c>
      <c r="K322" s="185">
        <v>12</v>
      </c>
      <c r="L322" s="185" t="s">
        <v>1483</v>
      </c>
      <c r="M322" s="185" t="s">
        <v>16</v>
      </c>
      <c r="N322" s="185" t="s">
        <v>1484</v>
      </c>
      <c r="O322" s="185">
        <v>0</v>
      </c>
      <c r="P322" s="185">
        <v>4.9899999999999996E-3</v>
      </c>
      <c r="Q322" s="185">
        <v>0</v>
      </c>
      <c r="S322" s="185">
        <v>0</v>
      </c>
      <c r="T322" s="185">
        <v>0</v>
      </c>
      <c r="U322" s="185">
        <v>0</v>
      </c>
      <c r="W322" s="185">
        <v>0</v>
      </c>
      <c r="Y322" s="185" t="s">
        <v>16</v>
      </c>
      <c r="Z322" s="185">
        <v>0</v>
      </c>
      <c r="AA322" s="185" t="s">
        <v>1486</v>
      </c>
    </row>
    <row r="323" spans="1:27" hidden="1" outlineLevel="3" x14ac:dyDescent="0.25">
      <c r="A323" s="185">
        <v>6000000235</v>
      </c>
      <c r="B323" s="185">
        <v>33</v>
      </c>
      <c r="C323" s="185">
        <v>1</v>
      </c>
      <c r="D323" s="185">
        <v>30</v>
      </c>
      <c r="E323" s="185">
        <v>0</v>
      </c>
      <c r="F323" s="185" t="s">
        <v>1482</v>
      </c>
      <c r="G323" s="185">
        <v>12458.67</v>
      </c>
      <c r="H323" s="186">
        <v>13766.44</v>
      </c>
      <c r="I323" s="185">
        <v>10519</v>
      </c>
      <c r="J323" s="185">
        <v>0</v>
      </c>
      <c r="K323" s="185">
        <v>6</v>
      </c>
      <c r="L323" s="185" t="s">
        <v>1483</v>
      </c>
      <c r="M323" s="185" t="s">
        <v>16</v>
      </c>
      <c r="N323" s="185" t="s">
        <v>1484</v>
      </c>
      <c r="O323" s="185">
        <v>0</v>
      </c>
      <c r="P323" s="185">
        <v>4.9999900000000002E-3</v>
      </c>
      <c r="Q323" s="185">
        <v>0</v>
      </c>
      <c r="S323" s="185">
        <v>0</v>
      </c>
      <c r="T323" s="185">
        <v>0</v>
      </c>
      <c r="U323" s="185">
        <v>0</v>
      </c>
      <c r="W323" s="185">
        <v>0</v>
      </c>
      <c r="Y323" s="185" t="s">
        <v>16</v>
      </c>
      <c r="Z323" s="185">
        <v>0</v>
      </c>
      <c r="AA323" s="185" t="s">
        <v>1486</v>
      </c>
    </row>
    <row r="324" spans="1:27" hidden="1" outlineLevel="3" x14ac:dyDescent="0.25">
      <c r="A324" s="185">
        <v>6000000278</v>
      </c>
      <c r="B324" s="185">
        <v>34</v>
      </c>
      <c r="C324" s="185">
        <v>1</v>
      </c>
      <c r="D324" s="185">
        <v>30</v>
      </c>
      <c r="E324" s="185">
        <v>0</v>
      </c>
      <c r="F324" s="185" t="s">
        <v>1482</v>
      </c>
      <c r="G324" s="185">
        <v>12504.52</v>
      </c>
      <c r="H324" s="186">
        <v>14421.92</v>
      </c>
      <c r="I324" s="185">
        <v>51621</v>
      </c>
      <c r="J324" s="185">
        <v>0</v>
      </c>
      <c r="K324" s="185">
        <v>36</v>
      </c>
      <c r="L324" s="185" t="s">
        <v>1483</v>
      </c>
      <c r="M324" s="185" t="s">
        <v>16</v>
      </c>
      <c r="N324" s="185" t="s">
        <v>1484</v>
      </c>
      <c r="O324" s="185">
        <v>0</v>
      </c>
      <c r="P324" s="185">
        <v>2.7248999999999999E-2</v>
      </c>
      <c r="Q324" s="185">
        <v>0</v>
      </c>
      <c r="S324" s="185">
        <v>0</v>
      </c>
      <c r="T324" s="185">
        <v>0</v>
      </c>
      <c r="U324" s="185">
        <v>0</v>
      </c>
      <c r="W324" s="185">
        <v>0</v>
      </c>
      <c r="Y324" s="185" t="s">
        <v>16</v>
      </c>
      <c r="Z324" s="185">
        <v>0</v>
      </c>
      <c r="AA324" s="185" t="s">
        <v>1486</v>
      </c>
    </row>
    <row r="325" spans="1:27" hidden="1" outlineLevel="3" x14ac:dyDescent="0.25">
      <c r="A325" s="185">
        <v>6000001185</v>
      </c>
      <c r="B325" s="185">
        <v>55</v>
      </c>
      <c r="C325" s="185">
        <v>1</v>
      </c>
      <c r="D325" s="185">
        <v>30</v>
      </c>
      <c r="E325" s="185">
        <v>0</v>
      </c>
      <c r="F325" s="185" t="s">
        <v>1487</v>
      </c>
      <c r="G325" s="185">
        <v>25000</v>
      </c>
      <c r="H325" s="186">
        <v>15713.43</v>
      </c>
      <c r="I325" s="185">
        <v>0</v>
      </c>
      <c r="J325" s="185">
        <v>0</v>
      </c>
      <c r="K325" s="185">
        <v>0</v>
      </c>
      <c r="M325" s="185" t="s">
        <v>16</v>
      </c>
      <c r="N325" s="185" t="s">
        <v>1484</v>
      </c>
      <c r="O325" s="185">
        <v>0</v>
      </c>
      <c r="P325" s="185">
        <v>1.749999E-2</v>
      </c>
      <c r="Q325" s="185">
        <v>0</v>
      </c>
      <c r="S325" s="185">
        <v>0</v>
      </c>
      <c r="T325" s="185">
        <v>0</v>
      </c>
      <c r="U325" s="185">
        <v>0</v>
      </c>
      <c r="W325" s="185">
        <v>0</v>
      </c>
      <c r="Y325" s="185" t="s">
        <v>16</v>
      </c>
      <c r="Z325" s="185">
        <v>0</v>
      </c>
      <c r="AA325" s="185" t="s">
        <v>1486</v>
      </c>
    </row>
    <row r="326" spans="1:27" hidden="1" outlineLevel="3" x14ac:dyDescent="0.25">
      <c r="A326" s="185">
        <v>6000001231</v>
      </c>
      <c r="B326" s="185">
        <v>33</v>
      </c>
      <c r="C326" s="185">
        <v>1</v>
      </c>
      <c r="D326" s="185">
        <v>30</v>
      </c>
      <c r="E326" s="185">
        <v>0</v>
      </c>
      <c r="F326" s="185" t="s">
        <v>1488</v>
      </c>
      <c r="G326" s="185">
        <v>0</v>
      </c>
      <c r="H326" s="186">
        <v>18037.54</v>
      </c>
      <c r="I326" s="185">
        <v>112618</v>
      </c>
      <c r="J326" s="185">
        <v>0</v>
      </c>
      <c r="K326" s="185">
        <v>6</v>
      </c>
      <c r="L326" s="185" t="s">
        <v>1483</v>
      </c>
      <c r="M326" s="185" t="s">
        <v>16</v>
      </c>
      <c r="N326" s="185" t="s">
        <v>1484</v>
      </c>
      <c r="O326" s="185">
        <v>0</v>
      </c>
      <c r="P326" s="185">
        <v>3.0000000000000001E-3</v>
      </c>
      <c r="Q326" s="185">
        <v>0</v>
      </c>
      <c r="S326" s="185">
        <v>0</v>
      </c>
      <c r="T326" s="185">
        <v>0</v>
      </c>
      <c r="U326" s="185">
        <v>0</v>
      </c>
      <c r="W326" s="185">
        <v>0</v>
      </c>
      <c r="Y326" s="185" t="s">
        <v>16</v>
      </c>
      <c r="Z326" s="185">
        <v>0</v>
      </c>
      <c r="AA326" s="185" t="s">
        <v>1486</v>
      </c>
    </row>
    <row r="327" spans="1:27" hidden="1" outlineLevel="3" x14ac:dyDescent="0.25">
      <c r="A327" s="185">
        <v>6000000685</v>
      </c>
      <c r="B327" s="185">
        <v>34</v>
      </c>
      <c r="C327" s="185">
        <v>1</v>
      </c>
      <c r="D327" s="185">
        <v>30</v>
      </c>
      <c r="E327" s="185">
        <v>0</v>
      </c>
      <c r="F327" s="185" t="s">
        <v>1482</v>
      </c>
      <c r="G327" s="185">
        <v>52971.09</v>
      </c>
      <c r="H327" s="186">
        <v>22428.81</v>
      </c>
      <c r="I327" s="185">
        <v>82521</v>
      </c>
      <c r="J327" s="185">
        <v>0</v>
      </c>
      <c r="K327" s="185">
        <v>36</v>
      </c>
      <c r="L327" s="185" t="s">
        <v>1483</v>
      </c>
      <c r="M327" s="185" t="s">
        <v>16</v>
      </c>
      <c r="N327" s="185" t="s">
        <v>1484</v>
      </c>
      <c r="O327" s="185">
        <v>0</v>
      </c>
      <c r="P327" s="185">
        <v>2.7248999999999999E-2</v>
      </c>
      <c r="Q327" s="185">
        <v>2.75E-2</v>
      </c>
      <c r="R327" s="185" t="s">
        <v>1514</v>
      </c>
      <c r="S327" s="185">
        <v>0</v>
      </c>
      <c r="T327" s="185">
        <v>0</v>
      </c>
      <c r="U327" s="185">
        <v>0</v>
      </c>
      <c r="W327" s="185">
        <v>0</v>
      </c>
      <c r="Y327" s="185" t="s">
        <v>16</v>
      </c>
      <c r="Z327" s="185">
        <v>0</v>
      </c>
      <c r="AA327" s="185" t="s">
        <v>1486</v>
      </c>
    </row>
    <row r="328" spans="1:27" hidden="1" outlineLevel="3" x14ac:dyDescent="0.25">
      <c r="A328" s="185">
        <v>6000000154</v>
      </c>
      <c r="B328" s="185">
        <v>34</v>
      </c>
      <c r="C328" s="185">
        <v>1</v>
      </c>
      <c r="D328" s="185">
        <v>30</v>
      </c>
      <c r="E328" s="185">
        <v>0</v>
      </c>
      <c r="F328" s="185" t="s">
        <v>1487</v>
      </c>
      <c r="G328" s="185">
        <v>35621.43</v>
      </c>
      <c r="H328" s="186">
        <v>22738.34</v>
      </c>
      <c r="I328" s="185">
        <v>112519</v>
      </c>
      <c r="J328" s="185">
        <v>0</v>
      </c>
      <c r="K328" s="185">
        <v>24</v>
      </c>
      <c r="L328" s="185" t="s">
        <v>1483</v>
      </c>
      <c r="M328" s="185" t="s">
        <v>16</v>
      </c>
      <c r="N328" s="185" t="s">
        <v>1484</v>
      </c>
      <c r="O328" s="185">
        <v>0</v>
      </c>
      <c r="P328" s="185">
        <v>9.9489999999999995E-3</v>
      </c>
      <c r="Q328" s="185">
        <v>0</v>
      </c>
      <c r="S328" s="185">
        <v>0</v>
      </c>
      <c r="T328" s="185">
        <v>0</v>
      </c>
      <c r="U328" s="185">
        <v>0</v>
      </c>
      <c r="W328" s="185">
        <v>0</v>
      </c>
      <c r="Y328" s="185" t="s">
        <v>16</v>
      </c>
      <c r="Z328" s="185">
        <v>0</v>
      </c>
      <c r="AA328" s="185" t="s">
        <v>1486</v>
      </c>
    </row>
    <row r="329" spans="1:27" hidden="1" outlineLevel="3" x14ac:dyDescent="0.25">
      <c r="A329" s="185">
        <v>6000001134</v>
      </c>
      <c r="B329" s="185">
        <v>34</v>
      </c>
      <c r="C329" s="185">
        <v>1</v>
      </c>
      <c r="D329" s="185">
        <v>30</v>
      </c>
      <c r="E329" s="185">
        <v>0</v>
      </c>
      <c r="F329" s="185" t="s">
        <v>1487</v>
      </c>
      <c r="G329" s="185">
        <v>0</v>
      </c>
      <c r="H329" s="186">
        <v>23062.639999999999</v>
      </c>
      <c r="I329" s="185">
        <v>72819</v>
      </c>
      <c r="J329" s="185">
        <v>0</v>
      </c>
      <c r="K329" s="185">
        <v>24</v>
      </c>
      <c r="L329" s="185" t="s">
        <v>1483</v>
      </c>
      <c r="M329" s="185" t="s">
        <v>16</v>
      </c>
      <c r="N329" s="185" t="s">
        <v>1484</v>
      </c>
      <c r="O329" s="185">
        <v>0</v>
      </c>
      <c r="P329" s="185">
        <v>4.9899999999999996E-3</v>
      </c>
      <c r="Q329" s="185">
        <v>0</v>
      </c>
      <c r="S329" s="185">
        <v>0</v>
      </c>
      <c r="T329" s="185">
        <v>0</v>
      </c>
      <c r="U329" s="185">
        <v>0</v>
      </c>
      <c r="W329" s="185">
        <v>0</v>
      </c>
      <c r="Y329" s="185" t="s">
        <v>16</v>
      </c>
      <c r="Z329" s="185">
        <v>0</v>
      </c>
      <c r="AA329" s="185" t="s">
        <v>1486</v>
      </c>
    </row>
    <row r="330" spans="1:27" hidden="1" outlineLevel="3" x14ac:dyDescent="0.25">
      <c r="A330" s="185">
        <v>6000000952</v>
      </c>
      <c r="B330" s="185">
        <v>34</v>
      </c>
      <c r="C330" s="185">
        <v>1</v>
      </c>
      <c r="D330" s="185">
        <v>30</v>
      </c>
      <c r="E330" s="185">
        <v>0</v>
      </c>
      <c r="F330" s="185" t="s">
        <v>1487</v>
      </c>
      <c r="G330" s="185">
        <v>22231.09</v>
      </c>
      <c r="H330" s="186">
        <v>23285.73</v>
      </c>
      <c r="I330" s="185">
        <v>92119</v>
      </c>
      <c r="J330" s="185">
        <v>0</v>
      </c>
      <c r="K330" s="185">
        <v>12</v>
      </c>
      <c r="L330" s="185" t="s">
        <v>1483</v>
      </c>
      <c r="M330" s="185" t="s">
        <v>16</v>
      </c>
      <c r="N330" s="185" t="s">
        <v>1484</v>
      </c>
      <c r="O330" s="185">
        <v>0</v>
      </c>
      <c r="P330" s="185">
        <v>7.4999899999999998E-3</v>
      </c>
      <c r="Q330" s="185">
        <v>0</v>
      </c>
      <c r="S330" s="185">
        <v>0</v>
      </c>
      <c r="T330" s="185">
        <v>0</v>
      </c>
      <c r="U330" s="185">
        <v>0</v>
      </c>
      <c r="W330" s="185">
        <v>0</v>
      </c>
      <c r="Y330" s="185" t="s">
        <v>16</v>
      </c>
      <c r="Z330" s="185">
        <v>0</v>
      </c>
      <c r="AA330" s="185" t="s">
        <v>1486</v>
      </c>
    </row>
    <row r="331" spans="1:27" hidden="1" outlineLevel="3" x14ac:dyDescent="0.25">
      <c r="A331" s="185">
        <v>6000001290</v>
      </c>
      <c r="B331" s="185">
        <v>34</v>
      </c>
      <c r="C331" s="185">
        <v>1</v>
      </c>
      <c r="D331" s="185">
        <v>30</v>
      </c>
      <c r="E331" s="185">
        <v>0</v>
      </c>
      <c r="F331" s="185" t="s">
        <v>1487</v>
      </c>
      <c r="G331" s="185">
        <v>58445.53</v>
      </c>
      <c r="H331" s="186">
        <v>42475.65</v>
      </c>
      <c r="I331" s="185">
        <v>30419</v>
      </c>
      <c r="J331" s="185">
        <v>0</v>
      </c>
      <c r="K331" s="185">
        <v>12</v>
      </c>
      <c r="L331" s="185" t="s">
        <v>1483</v>
      </c>
      <c r="M331" s="185" t="s">
        <v>16</v>
      </c>
      <c r="N331" s="185" t="s">
        <v>1484</v>
      </c>
      <c r="O331" s="185">
        <v>0</v>
      </c>
      <c r="P331" s="185">
        <v>4.9899999999999996E-3</v>
      </c>
      <c r="Q331" s="185">
        <v>0</v>
      </c>
      <c r="S331" s="185">
        <v>0</v>
      </c>
      <c r="T331" s="185">
        <v>0</v>
      </c>
      <c r="U331" s="185">
        <v>0</v>
      </c>
      <c r="W331" s="185">
        <v>0</v>
      </c>
      <c r="Y331" s="185" t="s">
        <v>16</v>
      </c>
      <c r="Z331" s="185">
        <v>0</v>
      </c>
      <c r="AA331" s="185" t="s">
        <v>1486</v>
      </c>
    </row>
    <row r="332" spans="1:27" hidden="1" outlineLevel="3" x14ac:dyDescent="0.25">
      <c r="A332" s="185">
        <v>6000000758</v>
      </c>
      <c r="B332" s="185">
        <v>34</v>
      </c>
      <c r="C332" s="185">
        <v>1</v>
      </c>
      <c r="D332" s="185">
        <v>30</v>
      </c>
      <c r="E332" s="185">
        <v>0</v>
      </c>
      <c r="F332" s="185" t="s">
        <v>1482</v>
      </c>
      <c r="G332" s="185">
        <v>72495.94</v>
      </c>
      <c r="H332" s="186">
        <v>61197.11</v>
      </c>
      <c r="I332" s="185">
        <v>80619</v>
      </c>
      <c r="J332" s="185">
        <v>0</v>
      </c>
      <c r="K332" s="185">
        <v>12</v>
      </c>
      <c r="L332" s="185" t="s">
        <v>1483</v>
      </c>
      <c r="M332" s="185" t="s">
        <v>16</v>
      </c>
      <c r="N332" s="185" t="s">
        <v>1484</v>
      </c>
      <c r="O332" s="185">
        <v>0</v>
      </c>
      <c r="P332" s="185">
        <v>9.9469999999999992E-3</v>
      </c>
      <c r="Q332" s="185">
        <v>0</v>
      </c>
      <c r="S332" s="185">
        <v>0</v>
      </c>
      <c r="T332" s="185">
        <v>0</v>
      </c>
      <c r="U332" s="185">
        <v>0</v>
      </c>
      <c r="W332" s="185">
        <v>0</v>
      </c>
      <c r="Y332" s="185" t="s">
        <v>16</v>
      </c>
      <c r="Z332" s="185">
        <v>0</v>
      </c>
      <c r="AA332" s="185" t="s">
        <v>1486</v>
      </c>
    </row>
    <row r="333" spans="1:27" hidden="1" outlineLevel="3" x14ac:dyDescent="0.25">
      <c r="A333" s="185">
        <v>6000000871</v>
      </c>
      <c r="B333" s="185">
        <v>34</v>
      </c>
      <c r="C333" s="185">
        <v>1</v>
      </c>
      <c r="D333" s="185">
        <v>30</v>
      </c>
      <c r="E333" s="185">
        <v>0</v>
      </c>
      <c r="F333" s="185" t="s">
        <v>1487</v>
      </c>
      <c r="G333" s="185">
        <v>88187.41</v>
      </c>
      <c r="H333" s="186">
        <v>69672.429999999993</v>
      </c>
      <c r="I333" s="185">
        <v>40519</v>
      </c>
      <c r="J333" s="185">
        <v>0</v>
      </c>
      <c r="K333" s="185">
        <v>24</v>
      </c>
      <c r="L333" s="185" t="s">
        <v>1483</v>
      </c>
      <c r="M333" s="185" t="s">
        <v>16</v>
      </c>
      <c r="N333" s="185" t="s">
        <v>1484</v>
      </c>
      <c r="O333" s="185">
        <v>0</v>
      </c>
      <c r="P333" s="185">
        <v>9.9489999999999995E-3</v>
      </c>
      <c r="Q333" s="185">
        <v>0</v>
      </c>
      <c r="S333" s="185">
        <v>0</v>
      </c>
      <c r="T333" s="185">
        <v>0</v>
      </c>
      <c r="U333" s="185">
        <v>0</v>
      </c>
      <c r="W333" s="185">
        <v>0</v>
      </c>
      <c r="Y333" s="185" t="s">
        <v>16</v>
      </c>
      <c r="Z333" s="185">
        <v>0</v>
      </c>
      <c r="AA333" s="185" t="s">
        <v>1486</v>
      </c>
    </row>
    <row r="334" spans="1:27" hidden="1" outlineLevel="3" x14ac:dyDescent="0.25">
      <c r="A334" s="185">
        <v>6000000987</v>
      </c>
      <c r="B334" s="185">
        <v>34</v>
      </c>
      <c r="C334" s="185">
        <v>1</v>
      </c>
      <c r="D334" s="185">
        <v>30</v>
      </c>
      <c r="E334" s="185">
        <v>0</v>
      </c>
      <c r="F334" s="185" t="s">
        <v>1490</v>
      </c>
      <c r="G334" s="185">
        <v>101313.52</v>
      </c>
      <c r="H334" s="186">
        <v>73266.759999999995</v>
      </c>
      <c r="I334" s="185">
        <v>111918</v>
      </c>
      <c r="J334" s="185">
        <v>0</v>
      </c>
      <c r="K334" s="185">
        <v>12</v>
      </c>
      <c r="L334" s="185" t="s">
        <v>1483</v>
      </c>
      <c r="M334" s="185" t="s">
        <v>16</v>
      </c>
      <c r="N334" s="185" t="s">
        <v>1484</v>
      </c>
      <c r="O334" s="185">
        <v>0</v>
      </c>
      <c r="P334" s="185">
        <v>4.9899999999999996E-3</v>
      </c>
      <c r="Q334" s="185">
        <v>0</v>
      </c>
      <c r="S334" s="185">
        <v>0</v>
      </c>
      <c r="T334" s="185">
        <v>0</v>
      </c>
      <c r="U334" s="185">
        <v>0</v>
      </c>
      <c r="W334" s="185">
        <v>0</v>
      </c>
      <c r="Y334" s="185" t="s">
        <v>16</v>
      </c>
      <c r="Z334" s="185">
        <v>0</v>
      </c>
      <c r="AA334" s="185" t="s">
        <v>1486</v>
      </c>
    </row>
    <row r="335" spans="1:27" hidden="1" outlineLevel="3" x14ac:dyDescent="0.25">
      <c r="A335" s="185">
        <v>6000001991</v>
      </c>
      <c r="B335" s="185">
        <v>34</v>
      </c>
      <c r="C335" s="185">
        <v>1</v>
      </c>
      <c r="D335" s="185">
        <v>30</v>
      </c>
      <c r="E335" s="185">
        <v>0</v>
      </c>
      <c r="F335" s="185" t="s">
        <v>1487</v>
      </c>
      <c r="G335" s="185">
        <v>77901.539999999994</v>
      </c>
      <c r="H335" s="186">
        <v>78482.55</v>
      </c>
      <c r="I335" s="185">
        <v>113019</v>
      </c>
      <c r="J335" s="185">
        <v>0</v>
      </c>
      <c r="K335" s="185">
        <v>24</v>
      </c>
      <c r="L335" s="185" t="s">
        <v>1483</v>
      </c>
      <c r="M335" s="185" t="s">
        <v>16</v>
      </c>
      <c r="N335" s="185" t="s">
        <v>1484</v>
      </c>
      <c r="O335" s="185">
        <v>0</v>
      </c>
      <c r="P335" s="185">
        <v>9.9469999999999992E-3</v>
      </c>
      <c r="Q335" s="185">
        <v>0</v>
      </c>
      <c r="S335" s="185">
        <v>0</v>
      </c>
      <c r="T335" s="185">
        <v>0</v>
      </c>
      <c r="U335" s="185">
        <v>0</v>
      </c>
      <c r="W335" s="185">
        <v>0</v>
      </c>
      <c r="Y335" s="185" t="s">
        <v>16</v>
      </c>
      <c r="Z335" s="185">
        <v>0</v>
      </c>
      <c r="AA335" s="185" t="s">
        <v>1486</v>
      </c>
    </row>
    <row r="336" spans="1:27" hidden="1" outlineLevel="3" x14ac:dyDescent="0.25">
      <c r="A336" s="185">
        <v>6000001193</v>
      </c>
      <c r="B336" s="185">
        <v>34</v>
      </c>
      <c r="C336" s="185">
        <v>1</v>
      </c>
      <c r="D336" s="185">
        <v>30</v>
      </c>
      <c r="E336" s="185">
        <v>0</v>
      </c>
      <c r="F336" s="185" t="s">
        <v>1487</v>
      </c>
      <c r="G336" s="185">
        <v>95893</v>
      </c>
      <c r="H336" s="186">
        <v>99227.35</v>
      </c>
      <c r="I336" s="185">
        <v>40919</v>
      </c>
      <c r="J336" s="185">
        <v>0</v>
      </c>
      <c r="K336" s="185">
        <v>12</v>
      </c>
      <c r="L336" s="185" t="s">
        <v>1483</v>
      </c>
      <c r="M336" s="185" t="s">
        <v>16</v>
      </c>
      <c r="N336" s="185" t="s">
        <v>1484</v>
      </c>
      <c r="O336" s="185">
        <v>0</v>
      </c>
      <c r="P336" s="185">
        <v>4.9899999999999996E-3</v>
      </c>
      <c r="Q336" s="185">
        <v>0</v>
      </c>
      <c r="S336" s="185">
        <v>0</v>
      </c>
      <c r="T336" s="185">
        <v>0</v>
      </c>
      <c r="U336" s="185">
        <v>0</v>
      </c>
      <c r="W336" s="185">
        <v>0</v>
      </c>
      <c r="Y336" s="185" t="s">
        <v>16</v>
      </c>
      <c r="Z336" s="185">
        <v>0</v>
      </c>
      <c r="AA336" s="185" t="s">
        <v>1486</v>
      </c>
    </row>
    <row r="337" spans="1:27" outlineLevel="2" collapsed="1" x14ac:dyDescent="0.25">
      <c r="H337" s="186">
        <f>SUBTOTAL(9,H281:H336)</f>
        <v>857639.52000000014</v>
      </c>
      <c r="AA337" s="187" t="s">
        <v>1500</v>
      </c>
    </row>
    <row r="338" spans="1:27" hidden="1" outlineLevel="3" x14ac:dyDescent="0.25">
      <c r="A338" s="185">
        <v>6000001959</v>
      </c>
      <c r="B338" s="185">
        <v>55</v>
      </c>
      <c r="C338" s="185">
        <v>1</v>
      </c>
      <c r="D338" s="185">
        <v>30</v>
      </c>
      <c r="E338" s="185">
        <v>0</v>
      </c>
      <c r="F338" s="185" t="s">
        <v>1487</v>
      </c>
      <c r="G338" s="185">
        <v>99864.2</v>
      </c>
      <c r="H338" s="186">
        <v>100868.11</v>
      </c>
      <c r="I338" s="185">
        <v>0</v>
      </c>
      <c r="J338" s="185">
        <v>0</v>
      </c>
      <c r="K338" s="185">
        <v>0</v>
      </c>
      <c r="M338" s="185" t="s">
        <v>1485</v>
      </c>
      <c r="N338" s="185" t="s">
        <v>1484</v>
      </c>
      <c r="O338" s="185">
        <v>0</v>
      </c>
      <c r="P338" s="185">
        <v>5.0000000000000001E-3</v>
      </c>
      <c r="Q338" s="185">
        <v>0</v>
      </c>
      <c r="S338" s="185">
        <v>0</v>
      </c>
      <c r="T338" s="185">
        <v>0</v>
      </c>
      <c r="U338" s="185">
        <v>0</v>
      </c>
      <c r="W338" s="185">
        <v>562</v>
      </c>
      <c r="Y338" s="185" t="s">
        <v>16</v>
      </c>
      <c r="Z338" s="185">
        <v>0</v>
      </c>
      <c r="AA338" s="185" t="s">
        <v>1501</v>
      </c>
    </row>
    <row r="339" spans="1:27" hidden="1" outlineLevel="3" x14ac:dyDescent="0.25">
      <c r="A339" s="185">
        <v>6000000944</v>
      </c>
      <c r="B339" s="185">
        <v>34</v>
      </c>
      <c r="C339" s="185">
        <v>1</v>
      </c>
      <c r="D339" s="185">
        <v>30</v>
      </c>
      <c r="E339" s="185">
        <v>0</v>
      </c>
      <c r="F339" s="185" t="s">
        <v>1487</v>
      </c>
      <c r="G339" s="185">
        <v>108865.26</v>
      </c>
      <c r="H339" s="186">
        <v>119095.8</v>
      </c>
      <c r="I339" s="185">
        <v>80321</v>
      </c>
      <c r="J339" s="185">
        <v>0</v>
      </c>
      <c r="K339" s="185">
        <v>36</v>
      </c>
      <c r="L339" s="185" t="s">
        <v>1483</v>
      </c>
      <c r="M339" s="185" t="s">
        <v>16</v>
      </c>
      <c r="N339" s="185" t="s">
        <v>1484</v>
      </c>
      <c r="O339" s="185">
        <v>0</v>
      </c>
      <c r="P339" s="185">
        <v>7.4999899999999998E-3</v>
      </c>
      <c r="Q339" s="185">
        <v>0</v>
      </c>
      <c r="S339" s="185">
        <v>0</v>
      </c>
      <c r="T339" s="185">
        <v>0</v>
      </c>
      <c r="U339" s="185">
        <v>0</v>
      </c>
      <c r="W339" s="185">
        <v>0</v>
      </c>
      <c r="Y339" s="185" t="s">
        <v>16</v>
      </c>
      <c r="Z339" s="185">
        <v>0</v>
      </c>
      <c r="AA339" s="185" t="s">
        <v>1501</v>
      </c>
    </row>
    <row r="340" spans="1:27" hidden="1" outlineLevel="3" x14ac:dyDescent="0.25">
      <c r="A340" s="185">
        <v>6000001886</v>
      </c>
      <c r="B340" s="185">
        <v>34</v>
      </c>
      <c r="C340" s="185">
        <v>1</v>
      </c>
      <c r="D340" s="185">
        <v>30</v>
      </c>
      <c r="E340" s="185">
        <v>0</v>
      </c>
      <c r="F340" s="185" t="s">
        <v>1487</v>
      </c>
      <c r="G340" s="185">
        <v>124835.55</v>
      </c>
      <c r="H340" s="186">
        <v>126525.6</v>
      </c>
      <c r="I340" s="185">
        <v>21919</v>
      </c>
      <c r="J340" s="185">
        <v>0</v>
      </c>
      <c r="K340" s="185">
        <v>12</v>
      </c>
      <c r="L340" s="185" t="s">
        <v>1483</v>
      </c>
      <c r="M340" s="185" t="s">
        <v>16</v>
      </c>
      <c r="N340" s="185" t="s">
        <v>1484</v>
      </c>
      <c r="O340" s="185">
        <v>0</v>
      </c>
      <c r="P340" s="185">
        <v>4.9899999999999996E-3</v>
      </c>
      <c r="Q340" s="185">
        <v>0</v>
      </c>
      <c r="S340" s="185">
        <v>0</v>
      </c>
      <c r="T340" s="185">
        <v>0</v>
      </c>
      <c r="U340" s="185">
        <v>0</v>
      </c>
      <c r="W340" s="185">
        <v>0</v>
      </c>
      <c r="Y340" s="185" t="s">
        <v>16</v>
      </c>
      <c r="Z340" s="185">
        <v>0</v>
      </c>
      <c r="AA340" s="185" t="s">
        <v>1501</v>
      </c>
    </row>
    <row r="341" spans="1:27" hidden="1" outlineLevel="3" x14ac:dyDescent="0.25">
      <c r="A341" s="185">
        <v>6000011156</v>
      </c>
      <c r="B341" s="185">
        <v>55</v>
      </c>
      <c r="C341" s="185">
        <v>2</v>
      </c>
      <c r="D341" s="185">
        <v>30</v>
      </c>
      <c r="E341" s="185">
        <v>0</v>
      </c>
      <c r="F341" s="185" t="s">
        <v>1487</v>
      </c>
      <c r="G341" s="185">
        <v>152006.35999999999</v>
      </c>
      <c r="H341" s="186">
        <v>203197.93</v>
      </c>
      <c r="I341" s="185">
        <v>0</v>
      </c>
      <c r="J341" s="185">
        <v>0</v>
      </c>
      <c r="K341" s="185">
        <v>120</v>
      </c>
      <c r="L341" s="185" t="s">
        <v>1483</v>
      </c>
      <c r="M341" s="185" t="s">
        <v>16</v>
      </c>
      <c r="N341" s="185" t="s">
        <v>1484</v>
      </c>
      <c r="O341" s="185">
        <v>0</v>
      </c>
      <c r="P341" s="185">
        <v>1.4989000000000001E-2</v>
      </c>
      <c r="Q341" s="185">
        <v>0</v>
      </c>
      <c r="S341" s="185">
        <v>0</v>
      </c>
      <c r="T341" s="185">
        <v>0</v>
      </c>
      <c r="U341" s="185">
        <v>0</v>
      </c>
      <c r="W341" s="185">
        <v>0</v>
      </c>
      <c r="Y341" s="185" t="s">
        <v>16</v>
      </c>
      <c r="Z341" s="185">
        <v>0</v>
      </c>
      <c r="AA341" s="185" t="s">
        <v>1501</v>
      </c>
    </row>
    <row r="342" spans="1:27" outlineLevel="2" collapsed="1" x14ac:dyDescent="0.25">
      <c r="H342" s="186">
        <f>SUBTOTAL(9,H338:H341)</f>
        <v>549687.43999999994</v>
      </c>
      <c r="AA342" s="187" t="s">
        <v>1503</v>
      </c>
    </row>
    <row r="343" spans="1:27" outlineLevel="1" x14ac:dyDescent="0.25">
      <c r="D343" s="187" t="s">
        <v>1515</v>
      </c>
      <c r="H343" s="186">
        <f>SUBTOTAL(9,H281:H341)</f>
        <v>1407326.9600000002</v>
      </c>
      <c r="I343" s="188">
        <f>+L343-H343</f>
        <v>0</v>
      </c>
      <c r="L343" s="186">
        <v>1407326.96</v>
      </c>
      <c r="N343" s="185">
        <v>2356000</v>
      </c>
      <c r="O343" s="185" t="s">
        <v>1516</v>
      </c>
      <c r="P343" s="185">
        <v>5320000</v>
      </c>
    </row>
    <row r="344" spans="1:27" hidden="1" outlineLevel="3" x14ac:dyDescent="0.25">
      <c r="A344" s="185">
        <v>3000002208</v>
      </c>
      <c r="B344" s="185">
        <v>8</v>
      </c>
      <c r="C344" s="185">
        <v>1</v>
      </c>
      <c r="D344" s="185">
        <v>60</v>
      </c>
      <c r="E344" s="185">
        <v>0</v>
      </c>
      <c r="F344" s="185" t="s">
        <v>1487</v>
      </c>
      <c r="G344" s="185">
        <v>796000</v>
      </c>
      <c r="H344" s="186">
        <v>796000</v>
      </c>
      <c r="I344" s="185">
        <v>11927</v>
      </c>
      <c r="J344" s="185">
        <v>0</v>
      </c>
      <c r="K344" s="185">
        <v>126</v>
      </c>
      <c r="L344" s="185" t="s">
        <v>1483</v>
      </c>
      <c r="M344" s="185" t="s">
        <v>16</v>
      </c>
      <c r="N344" s="185" t="s">
        <v>1484</v>
      </c>
      <c r="O344" s="185">
        <v>0</v>
      </c>
      <c r="P344" s="185">
        <v>0.02</v>
      </c>
      <c r="Q344" s="185">
        <v>0</v>
      </c>
      <c r="S344" s="185">
        <v>0</v>
      </c>
      <c r="T344" s="185">
        <v>0</v>
      </c>
      <c r="U344" s="185">
        <v>0</v>
      </c>
      <c r="W344" s="185">
        <v>0</v>
      </c>
      <c r="Y344" s="185" t="s">
        <v>1485</v>
      </c>
      <c r="Z344" s="185">
        <v>0</v>
      </c>
      <c r="AA344" s="185" t="s">
        <v>1506</v>
      </c>
    </row>
    <row r="345" spans="1:27" hidden="1" outlineLevel="3" x14ac:dyDescent="0.25">
      <c r="A345" s="185">
        <v>3000002209</v>
      </c>
      <c r="B345" s="185">
        <v>8</v>
      </c>
      <c r="C345" s="185">
        <v>1</v>
      </c>
      <c r="D345" s="185">
        <v>60</v>
      </c>
      <c r="E345" s="185">
        <v>0</v>
      </c>
      <c r="F345" s="185" t="s">
        <v>1487</v>
      </c>
      <c r="G345" s="185">
        <v>809000</v>
      </c>
      <c r="H345" s="186">
        <v>809000</v>
      </c>
      <c r="I345" s="185">
        <v>71924</v>
      </c>
      <c r="J345" s="185">
        <v>0</v>
      </c>
      <c r="K345" s="185">
        <v>96</v>
      </c>
      <c r="L345" s="185" t="s">
        <v>1483</v>
      </c>
      <c r="M345" s="185" t="s">
        <v>16</v>
      </c>
      <c r="N345" s="185" t="s">
        <v>1484</v>
      </c>
      <c r="O345" s="185">
        <v>0</v>
      </c>
      <c r="P345" s="185">
        <v>1.7500000000000002E-2</v>
      </c>
      <c r="Q345" s="185">
        <v>0</v>
      </c>
      <c r="S345" s="185">
        <v>0</v>
      </c>
      <c r="T345" s="185">
        <v>0</v>
      </c>
      <c r="U345" s="185">
        <v>0</v>
      </c>
      <c r="W345" s="185">
        <v>0</v>
      </c>
      <c r="Y345" s="185" t="s">
        <v>1485</v>
      </c>
      <c r="Z345" s="185">
        <v>0</v>
      </c>
      <c r="AA345" s="185" t="s">
        <v>1506</v>
      </c>
    </row>
    <row r="346" spans="1:27" hidden="1" outlineLevel="3" x14ac:dyDescent="0.25">
      <c r="A346" s="185">
        <v>3000002274</v>
      </c>
      <c r="B346" s="185">
        <v>8</v>
      </c>
      <c r="C346" s="185">
        <v>1</v>
      </c>
      <c r="D346" s="185">
        <v>60</v>
      </c>
      <c r="E346" s="185">
        <v>0</v>
      </c>
      <c r="F346" s="185" t="s">
        <v>1487</v>
      </c>
      <c r="G346" s="185">
        <v>1000000</v>
      </c>
      <c r="H346" s="186">
        <v>980000</v>
      </c>
      <c r="I346" s="185">
        <v>110827</v>
      </c>
      <c r="J346" s="185">
        <v>0</v>
      </c>
      <c r="K346" s="185">
        <v>120</v>
      </c>
      <c r="L346" s="185" t="s">
        <v>1483</v>
      </c>
      <c r="M346" s="185" t="s">
        <v>16</v>
      </c>
      <c r="N346" s="185" t="s">
        <v>1484</v>
      </c>
      <c r="O346" s="185">
        <v>0</v>
      </c>
      <c r="P346" s="185">
        <v>2.8500000000000001E-2</v>
      </c>
      <c r="Q346" s="185">
        <v>0</v>
      </c>
      <c r="S346" s="185">
        <v>0</v>
      </c>
      <c r="T346" s="185">
        <v>0</v>
      </c>
      <c r="U346" s="185">
        <v>0</v>
      </c>
      <c r="W346" s="185">
        <v>0</v>
      </c>
      <c r="Y346" s="185" t="s">
        <v>1485</v>
      </c>
      <c r="Z346" s="185">
        <v>0</v>
      </c>
      <c r="AA346" s="185" t="s">
        <v>1506</v>
      </c>
    </row>
    <row r="347" spans="1:27" hidden="1" outlineLevel="3" x14ac:dyDescent="0.25">
      <c r="A347" s="185">
        <v>3000002207</v>
      </c>
      <c r="B347" s="185">
        <v>8</v>
      </c>
      <c r="C347" s="185">
        <v>1</v>
      </c>
      <c r="D347" s="185">
        <v>60</v>
      </c>
      <c r="E347" s="185">
        <v>0</v>
      </c>
      <c r="F347" s="185" t="s">
        <v>1487</v>
      </c>
      <c r="G347" s="185">
        <v>1147000</v>
      </c>
      <c r="H347" s="186">
        <v>1147000</v>
      </c>
      <c r="I347" s="185">
        <v>71921</v>
      </c>
      <c r="J347" s="185">
        <v>0</v>
      </c>
      <c r="K347" s="185">
        <v>60</v>
      </c>
      <c r="L347" s="185" t="s">
        <v>1483</v>
      </c>
      <c r="M347" s="185" t="s">
        <v>16</v>
      </c>
      <c r="N347" s="185" t="s">
        <v>1484</v>
      </c>
      <c r="O347" s="185">
        <v>0</v>
      </c>
      <c r="P347" s="185">
        <v>1.35E-2</v>
      </c>
      <c r="Q347" s="185">
        <v>0</v>
      </c>
      <c r="S347" s="185">
        <v>0</v>
      </c>
      <c r="T347" s="185">
        <v>0</v>
      </c>
      <c r="U347" s="185">
        <v>0</v>
      </c>
      <c r="W347" s="185">
        <v>0</v>
      </c>
      <c r="Y347" s="185" t="s">
        <v>1485</v>
      </c>
      <c r="Z347" s="185">
        <v>0</v>
      </c>
      <c r="AA347" s="185" t="s">
        <v>1506</v>
      </c>
    </row>
    <row r="348" spans="1:27" hidden="1" outlineLevel="3" x14ac:dyDescent="0.25">
      <c r="A348" s="185">
        <v>3000001991</v>
      </c>
      <c r="B348" s="185">
        <v>8</v>
      </c>
      <c r="C348" s="185">
        <v>1</v>
      </c>
      <c r="D348" s="185">
        <v>60</v>
      </c>
      <c r="E348" s="185">
        <v>0</v>
      </c>
      <c r="F348" s="185" t="s">
        <v>1487</v>
      </c>
      <c r="G348" s="185">
        <v>3000000</v>
      </c>
      <c r="H348" s="186">
        <v>2900000</v>
      </c>
      <c r="I348" s="185">
        <v>121418</v>
      </c>
      <c r="J348" s="185">
        <v>0</v>
      </c>
      <c r="K348" s="185">
        <v>72</v>
      </c>
      <c r="L348" s="185" t="s">
        <v>1483</v>
      </c>
      <c r="M348" s="185" t="s">
        <v>16</v>
      </c>
      <c r="N348" s="185" t="s">
        <v>1484</v>
      </c>
      <c r="O348" s="185">
        <v>0</v>
      </c>
      <c r="P348" s="185">
        <v>1.15E-2</v>
      </c>
      <c r="Q348" s="185">
        <v>0</v>
      </c>
      <c r="S348" s="185">
        <v>0</v>
      </c>
      <c r="T348" s="185">
        <v>0</v>
      </c>
      <c r="U348" s="185">
        <v>0</v>
      </c>
      <c r="W348" s="185">
        <v>0</v>
      </c>
      <c r="Y348" s="185" t="s">
        <v>1485</v>
      </c>
      <c r="Z348" s="185">
        <v>0</v>
      </c>
      <c r="AA348" s="185" t="s">
        <v>1506</v>
      </c>
    </row>
    <row r="349" spans="1:27" hidden="1" outlineLevel="3" x14ac:dyDescent="0.25">
      <c r="A349" s="185">
        <v>3000001989</v>
      </c>
      <c r="B349" s="185">
        <v>8</v>
      </c>
      <c r="C349" s="185">
        <v>1</v>
      </c>
      <c r="D349" s="185">
        <v>60</v>
      </c>
      <c r="E349" s="185">
        <v>0</v>
      </c>
      <c r="F349" s="185" t="s">
        <v>1487</v>
      </c>
      <c r="G349" s="185">
        <v>3000000</v>
      </c>
      <c r="H349" s="186">
        <v>2985000</v>
      </c>
      <c r="I349" s="185">
        <v>121619</v>
      </c>
      <c r="J349" s="185">
        <v>0</v>
      </c>
      <c r="K349" s="185">
        <v>2558</v>
      </c>
      <c r="L349" s="185" t="s">
        <v>1497</v>
      </c>
      <c r="M349" s="185" t="s">
        <v>16</v>
      </c>
      <c r="N349" s="185" t="s">
        <v>1484</v>
      </c>
      <c r="O349" s="185">
        <v>0</v>
      </c>
      <c r="P349" s="185">
        <v>1.4999999999999999E-2</v>
      </c>
      <c r="Q349" s="185">
        <v>0</v>
      </c>
      <c r="S349" s="185">
        <v>0</v>
      </c>
      <c r="T349" s="185">
        <v>0</v>
      </c>
      <c r="U349" s="185">
        <v>0</v>
      </c>
      <c r="W349" s="185">
        <v>0</v>
      </c>
      <c r="Y349" s="185" t="s">
        <v>1485</v>
      </c>
      <c r="Z349" s="185">
        <v>0</v>
      </c>
      <c r="AA349" s="185" t="s">
        <v>1506</v>
      </c>
    </row>
    <row r="350" spans="1:27" hidden="1" outlineLevel="3" x14ac:dyDescent="0.25">
      <c r="A350" s="185">
        <v>3000002052</v>
      </c>
      <c r="B350" s="185">
        <v>8</v>
      </c>
      <c r="C350" s="185">
        <v>1</v>
      </c>
      <c r="D350" s="185">
        <v>60</v>
      </c>
      <c r="E350" s="185">
        <v>0</v>
      </c>
      <c r="F350" s="185" t="s">
        <v>1487</v>
      </c>
      <c r="G350" s="185">
        <v>3931000</v>
      </c>
      <c r="H350" s="186">
        <v>3931000</v>
      </c>
      <c r="I350" s="185">
        <v>32219</v>
      </c>
      <c r="J350" s="185">
        <v>0</v>
      </c>
      <c r="K350" s="185">
        <v>72</v>
      </c>
      <c r="L350" s="185" t="s">
        <v>1483</v>
      </c>
      <c r="M350" s="185" t="s">
        <v>16</v>
      </c>
      <c r="N350" s="185" t="s">
        <v>1484</v>
      </c>
      <c r="O350" s="185">
        <v>0</v>
      </c>
      <c r="P350" s="185">
        <v>1.2999999999999999E-2</v>
      </c>
      <c r="Q350" s="185">
        <v>0</v>
      </c>
      <c r="S350" s="185">
        <v>0</v>
      </c>
      <c r="T350" s="185">
        <v>0</v>
      </c>
      <c r="U350" s="185">
        <v>0</v>
      </c>
      <c r="W350" s="185">
        <v>0</v>
      </c>
      <c r="Y350" s="185" t="s">
        <v>1485</v>
      </c>
      <c r="Z350" s="185">
        <v>0</v>
      </c>
      <c r="AA350" s="185" t="s">
        <v>1506</v>
      </c>
    </row>
    <row r="351" spans="1:27" hidden="1" outlineLevel="3" x14ac:dyDescent="0.25">
      <c r="A351" s="185">
        <v>3000002275</v>
      </c>
      <c r="B351" s="185">
        <v>8</v>
      </c>
      <c r="C351" s="185">
        <v>1</v>
      </c>
      <c r="D351" s="185">
        <v>60</v>
      </c>
      <c r="E351" s="185">
        <v>0</v>
      </c>
      <c r="F351" s="185" t="s">
        <v>1487</v>
      </c>
      <c r="G351" s="185">
        <v>5000000</v>
      </c>
      <c r="H351" s="186">
        <v>4990000</v>
      </c>
      <c r="I351" s="185">
        <v>110824</v>
      </c>
      <c r="J351" s="185">
        <v>0</v>
      </c>
      <c r="K351" s="185">
        <v>84</v>
      </c>
      <c r="L351" s="185" t="s">
        <v>1483</v>
      </c>
      <c r="M351" s="185" t="s">
        <v>16</v>
      </c>
      <c r="N351" s="185" t="s">
        <v>1484</v>
      </c>
      <c r="O351" s="185">
        <v>0</v>
      </c>
      <c r="P351" s="185">
        <v>2.5999999999999999E-2</v>
      </c>
      <c r="Q351" s="185">
        <v>0</v>
      </c>
      <c r="S351" s="185">
        <v>0</v>
      </c>
      <c r="T351" s="185">
        <v>0</v>
      </c>
      <c r="U351" s="185">
        <v>0</v>
      </c>
      <c r="W351" s="185">
        <v>0</v>
      </c>
      <c r="Y351" s="185" t="s">
        <v>1485</v>
      </c>
      <c r="Z351" s="185">
        <v>0</v>
      </c>
      <c r="AA351" s="185" t="s">
        <v>1506</v>
      </c>
    </row>
    <row r="352" spans="1:27" hidden="1" outlineLevel="3" x14ac:dyDescent="0.25">
      <c r="A352" s="185">
        <v>3000002050</v>
      </c>
      <c r="B352" s="185">
        <v>8</v>
      </c>
      <c r="C352" s="185">
        <v>1</v>
      </c>
      <c r="D352" s="185">
        <v>60</v>
      </c>
      <c r="E352" s="185">
        <v>0</v>
      </c>
      <c r="F352" s="185" t="s">
        <v>1487</v>
      </c>
      <c r="G352" s="185">
        <v>5220000</v>
      </c>
      <c r="H352" s="186">
        <v>5220000</v>
      </c>
      <c r="I352" s="185">
        <v>32320</v>
      </c>
      <c r="J352" s="185">
        <v>0</v>
      </c>
      <c r="K352" s="185">
        <v>2558</v>
      </c>
      <c r="L352" s="185" t="s">
        <v>1497</v>
      </c>
      <c r="M352" s="185" t="s">
        <v>16</v>
      </c>
      <c r="N352" s="185" t="s">
        <v>1484</v>
      </c>
      <c r="O352" s="185">
        <v>0</v>
      </c>
      <c r="P352" s="185">
        <v>1.7000000000000001E-2</v>
      </c>
      <c r="Q352" s="185">
        <v>0</v>
      </c>
      <c r="S352" s="185">
        <v>0</v>
      </c>
      <c r="T352" s="185">
        <v>0</v>
      </c>
      <c r="U352" s="185">
        <v>0</v>
      </c>
      <c r="W352" s="185">
        <v>0</v>
      </c>
      <c r="Y352" s="185" t="s">
        <v>1485</v>
      </c>
      <c r="Z352" s="185">
        <v>0</v>
      </c>
      <c r="AA352" s="185" t="s">
        <v>1506</v>
      </c>
    </row>
    <row r="353" spans="1:27" hidden="1" outlineLevel="3" x14ac:dyDescent="0.25">
      <c r="A353" s="185">
        <v>3000002271</v>
      </c>
      <c r="B353" s="185">
        <v>8</v>
      </c>
      <c r="C353" s="185">
        <v>1</v>
      </c>
      <c r="D353" s="185">
        <v>60</v>
      </c>
      <c r="E353" s="185">
        <v>0</v>
      </c>
      <c r="F353" s="185" t="s">
        <v>1487</v>
      </c>
      <c r="G353" s="185">
        <v>5458000</v>
      </c>
      <c r="H353" s="186">
        <v>5458000</v>
      </c>
      <c r="I353" s="185">
        <v>110822</v>
      </c>
      <c r="J353" s="185">
        <v>0</v>
      </c>
      <c r="K353" s="185">
        <v>60</v>
      </c>
      <c r="L353" s="185" t="s">
        <v>1483</v>
      </c>
      <c r="M353" s="185" t="s">
        <v>16</v>
      </c>
      <c r="N353" s="185" t="s">
        <v>1484</v>
      </c>
      <c r="O353" s="185">
        <v>0</v>
      </c>
      <c r="P353" s="185">
        <v>2.1499999999999998E-2</v>
      </c>
      <c r="Q353" s="185">
        <v>0</v>
      </c>
      <c r="S353" s="185">
        <v>0</v>
      </c>
      <c r="T353" s="185">
        <v>0</v>
      </c>
      <c r="U353" s="185">
        <v>0</v>
      </c>
      <c r="W353" s="185">
        <v>0</v>
      </c>
      <c r="Y353" s="185" t="s">
        <v>1485</v>
      </c>
      <c r="Z353" s="185">
        <v>0</v>
      </c>
      <c r="AA353" s="185" t="s">
        <v>1506</v>
      </c>
    </row>
    <row r="354" spans="1:27" outlineLevel="2" collapsed="1" x14ac:dyDescent="0.25">
      <c r="H354" s="186">
        <f>SUBTOTAL(9,H344:H353)</f>
        <v>29216000</v>
      </c>
      <c r="AA354" s="187" t="s">
        <v>1510</v>
      </c>
    </row>
    <row r="355" spans="1:27" outlineLevel="1" x14ac:dyDescent="0.25">
      <c r="D355" s="187" t="s">
        <v>1517</v>
      </c>
      <c r="H355" s="186">
        <f>SUBTOTAL(9,H344:H353)</f>
        <v>29216000</v>
      </c>
      <c r="I355" s="188">
        <f>+L355-H355</f>
        <v>0</v>
      </c>
      <c r="L355" s="186">
        <v>29216000</v>
      </c>
      <c r="N355" s="185">
        <v>2355000</v>
      </c>
      <c r="O355" s="185" t="s">
        <v>1518</v>
      </c>
      <c r="P355" s="185">
        <v>5460000</v>
      </c>
    </row>
    <row r="356" spans="1:27" ht="15.75" thickBot="1" x14ac:dyDescent="0.3">
      <c r="D356" s="187" t="s">
        <v>1389</v>
      </c>
      <c r="H356" s="189">
        <f>SUBTOTAL(9,H2:H353)</f>
        <v>58960767.090000011</v>
      </c>
      <c r="I356" s="188">
        <f>+L356-H356</f>
        <v>0</v>
      </c>
      <c r="L356" s="189">
        <f>+L266+L280+L343+L355</f>
        <v>58960767.090000004</v>
      </c>
    </row>
    <row r="357" spans="1:27" ht="15.75" thickTop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8"/>
  <sheetViews>
    <sheetView workbookViewId="0">
      <selection activeCell="B28" sqref="B28"/>
    </sheetView>
  </sheetViews>
  <sheetFormatPr defaultRowHeight="12.75" x14ac:dyDescent="0.2"/>
  <sheetData>
    <row r="1" spans="1:11" x14ac:dyDescent="0.2">
      <c r="A1" s="265" t="s">
        <v>92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</row>
    <row r="2" spans="1:11" ht="15" x14ac:dyDescent="0.25">
      <c r="B2" s="183" t="s">
        <v>1440</v>
      </c>
      <c r="C2" s="183"/>
      <c r="D2" s="183"/>
      <c r="E2" s="183"/>
      <c r="F2" s="183"/>
    </row>
    <row r="3" spans="1:11" ht="15" x14ac:dyDescent="0.25">
      <c r="B3" s="183"/>
      <c r="C3" s="183"/>
      <c r="D3" s="183"/>
      <c r="E3" s="183"/>
      <c r="F3" s="183"/>
    </row>
    <row r="4" spans="1:11" ht="15" x14ac:dyDescent="0.25">
      <c r="A4" t="s">
        <v>1020</v>
      </c>
      <c r="B4" s="183"/>
      <c r="C4" s="183"/>
      <c r="D4" s="183"/>
      <c r="E4" s="183"/>
      <c r="F4" s="183"/>
    </row>
    <row r="5" spans="1:11" ht="15" x14ac:dyDescent="0.25">
      <c r="B5" s="183" t="s">
        <v>621</v>
      </c>
      <c r="C5" s="183"/>
      <c r="D5" s="183"/>
      <c r="E5" s="183"/>
      <c r="F5" s="183"/>
    </row>
    <row r="6" spans="1:11" ht="15" x14ac:dyDescent="0.25">
      <c r="B6" s="183" t="s">
        <v>623</v>
      </c>
      <c r="C6" s="183"/>
      <c r="D6" s="183"/>
      <c r="E6" s="183"/>
      <c r="F6" s="183"/>
    </row>
    <row r="7" spans="1:11" ht="15" x14ac:dyDescent="0.25">
      <c r="B7" s="183" t="s">
        <v>622</v>
      </c>
      <c r="C7" s="183"/>
      <c r="D7" s="183"/>
      <c r="E7" s="183"/>
      <c r="F7" s="183"/>
    </row>
    <row r="8" spans="1:11" ht="15" x14ac:dyDescent="0.25">
      <c r="B8" s="183" t="s">
        <v>1021</v>
      </c>
      <c r="C8" s="183"/>
      <c r="D8" s="183"/>
      <c r="E8" s="183"/>
      <c r="F8" s="183"/>
    </row>
    <row r="10" spans="1:11" x14ac:dyDescent="0.2">
      <c r="A10" t="s">
        <v>28</v>
      </c>
    </row>
    <row r="11" spans="1:11" ht="15" x14ac:dyDescent="0.25">
      <c r="B11" s="183" t="s">
        <v>1432</v>
      </c>
      <c r="C11" s="183"/>
      <c r="D11" s="183"/>
      <c r="E11" s="183"/>
      <c r="F11" s="183"/>
      <c r="G11" s="183"/>
    </row>
    <row r="12" spans="1:11" ht="15" x14ac:dyDescent="0.25">
      <c r="B12" s="183"/>
      <c r="C12" s="183" t="s">
        <v>1435</v>
      </c>
      <c r="D12" s="183"/>
      <c r="E12" s="183"/>
      <c r="F12" s="183"/>
      <c r="G12" s="183"/>
    </row>
    <row r="13" spans="1:11" ht="15" x14ac:dyDescent="0.25">
      <c r="B13" s="183"/>
      <c r="C13" s="183" t="s">
        <v>1441</v>
      </c>
      <c r="D13" s="183"/>
      <c r="E13" s="183"/>
      <c r="F13" s="183"/>
      <c r="G13" s="183"/>
    </row>
    <row r="14" spans="1:11" ht="15" x14ac:dyDescent="0.25">
      <c r="C14" s="184" t="s">
        <v>2111</v>
      </c>
    </row>
    <row r="16" spans="1:11" x14ac:dyDescent="0.2">
      <c r="A16" t="s">
        <v>42</v>
      </c>
    </row>
    <row r="17" spans="1:3" ht="15" x14ac:dyDescent="0.25">
      <c r="B17" s="183" t="s">
        <v>1436</v>
      </c>
    </row>
    <row r="18" spans="1:3" ht="15" x14ac:dyDescent="0.25">
      <c r="B18" s="183" t="s">
        <v>1433</v>
      </c>
    </row>
    <row r="19" spans="1:3" ht="15" x14ac:dyDescent="0.25">
      <c r="B19" s="184" t="s">
        <v>1437</v>
      </c>
    </row>
    <row r="20" spans="1:3" ht="15" x14ac:dyDescent="0.25">
      <c r="B20" s="184"/>
    </row>
    <row r="21" spans="1:3" ht="15" x14ac:dyDescent="0.25">
      <c r="B21" s="183" t="s">
        <v>1439</v>
      </c>
    </row>
    <row r="22" spans="1:3" ht="15" x14ac:dyDescent="0.25">
      <c r="C22" s="183" t="s">
        <v>2112</v>
      </c>
    </row>
    <row r="25" spans="1:3" x14ac:dyDescent="0.2">
      <c r="A25" t="s">
        <v>1434</v>
      </c>
    </row>
    <row r="26" spans="1:3" ht="15" x14ac:dyDescent="0.25">
      <c r="B26" s="183" t="s">
        <v>1438</v>
      </c>
    </row>
    <row r="27" spans="1:3" ht="15" x14ac:dyDescent="0.25">
      <c r="B27" s="184" t="s">
        <v>1757</v>
      </c>
    </row>
    <row r="28" spans="1:3" x14ac:dyDescent="0.2">
      <c r="B28" s="243" t="s">
        <v>2113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287"/>
  <sheetViews>
    <sheetView workbookViewId="0">
      <selection sqref="A1:J1"/>
    </sheetView>
  </sheetViews>
  <sheetFormatPr defaultRowHeight="15" x14ac:dyDescent="0.25"/>
  <cols>
    <col min="1" max="5" width="2.7109375" style="200" customWidth="1"/>
    <col min="6" max="6" width="29.85546875" style="201" bestFit="1" customWidth="1"/>
    <col min="7" max="11" width="9.140625" style="201"/>
    <col min="12" max="12" width="14.5703125" style="201" bestFit="1" customWidth="1"/>
    <col min="13" max="14" width="8.28515625" style="201" bestFit="1" customWidth="1"/>
    <col min="15" max="15" width="9.140625" style="201"/>
    <col min="16" max="16" width="20.5703125" style="201" bestFit="1" customWidth="1"/>
    <col min="17" max="17" width="9.140625" style="201"/>
    <col min="18" max="22" width="2.7109375" style="207" customWidth="1"/>
    <col min="23" max="23" width="29.85546875" style="208" bestFit="1" customWidth="1"/>
    <col min="24" max="28" width="9.140625" style="208"/>
    <col min="29" max="29" width="14.5703125" style="208" bestFit="1" customWidth="1"/>
    <col min="30" max="30" width="8.28515625" style="208" bestFit="1" customWidth="1"/>
    <col min="31" max="31" width="7.85546875" style="208" bestFit="1" customWidth="1"/>
    <col min="32" max="32" width="9.140625" style="208"/>
    <col min="33" max="33" width="20.5703125" style="208" bestFit="1" customWidth="1"/>
    <col min="34" max="16384" width="9.140625" style="201"/>
  </cols>
  <sheetData>
    <row r="1" spans="1:33" s="241" customFormat="1" ht="29.25" thickBot="1" x14ac:dyDescent="0.5">
      <c r="A1" s="268" t="s">
        <v>2110</v>
      </c>
      <c r="B1" s="268"/>
      <c r="C1" s="268"/>
      <c r="D1" s="268"/>
      <c r="E1" s="268"/>
      <c r="F1" s="268"/>
      <c r="G1" s="268"/>
      <c r="H1" s="268"/>
      <c r="I1" s="268"/>
      <c r="J1" s="268"/>
      <c r="R1" s="269" t="s">
        <v>2109</v>
      </c>
      <c r="S1" s="269"/>
      <c r="T1" s="269"/>
      <c r="U1" s="269"/>
      <c r="V1" s="269"/>
      <c r="W1" s="269"/>
      <c r="X1" s="269"/>
      <c r="Y1" s="269"/>
      <c r="Z1" s="269"/>
      <c r="AA1" s="269"/>
      <c r="AB1" s="242"/>
      <c r="AC1" s="242"/>
      <c r="AD1" s="242"/>
      <c r="AE1" s="242"/>
      <c r="AF1" s="242"/>
      <c r="AG1" s="242"/>
    </row>
    <row r="2" spans="1:33" ht="30" customHeight="1" x14ac:dyDescent="0.25">
      <c r="G2" s="202" t="s">
        <v>2066</v>
      </c>
      <c r="H2" s="202" t="s">
        <v>2067</v>
      </c>
      <c r="I2" s="202" t="s">
        <v>2068</v>
      </c>
      <c r="J2" s="202" t="s">
        <v>2069</v>
      </c>
      <c r="L2" s="203"/>
      <c r="M2" s="204" t="s">
        <v>2066</v>
      </c>
      <c r="N2" s="204" t="s">
        <v>2067</v>
      </c>
      <c r="O2" s="205" t="s">
        <v>2068</v>
      </c>
      <c r="P2" s="206"/>
      <c r="X2" s="209" t="s">
        <v>2066</v>
      </c>
      <c r="Y2" s="209" t="s">
        <v>2067</v>
      </c>
      <c r="Z2" s="209" t="s">
        <v>2068</v>
      </c>
      <c r="AA2" s="209" t="s">
        <v>2069</v>
      </c>
      <c r="AC2" s="210"/>
      <c r="AD2" s="211" t="s">
        <v>2066</v>
      </c>
      <c r="AE2" s="211" t="s">
        <v>2067</v>
      </c>
      <c r="AF2" s="212" t="s">
        <v>2068</v>
      </c>
      <c r="AG2" s="213"/>
    </row>
    <row r="3" spans="1:33" x14ac:dyDescent="0.25">
      <c r="A3" s="200" t="s">
        <v>1759</v>
      </c>
      <c r="L3" s="214" t="s">
        <v>2070</v>
      </c>
      <c r="M3" s="215">
        <v>798962</v>
      </c>
      <c r="N3" s="215">
        <v>775576</v>
      </c>
      <c r="O3" s="216">
        <v>3090333</v>
      </c>
      <c r="P3" s="217" t="s">
        <v>2071</v>
      </c>
      <c r="R3" s="207" t="s">
        <v>1759</v>
      </c>
      <c r="AC3" s="218" t="s">
        <v>2070</v>
      </c>
      <c r="AD3" s="219">
        <v>798962</v>
      </c>
      <c r="AE3" s="219">
        <v>775576</v>
      </c>
      <c r="AF3" s="220">
        <v>3090333</v>
      </c>
      <c r="AG3" s="221" t="s">
        <v>2071</v>
      </c>
    </row>
    <row r="4" spans="1:33" x14ac:dyDescent="0.25">
      <c r="B4" s="200" t="s">
        <v>1764</v>
      </c>
      <c r="L4" s="222" t="s">
        <v>2072</v>
      </c>
      <c r="M4" s="215">
        <v>725481</v>
      </c>
      <c r="N4" s="215">
        <v>702442</v>
      </c>
      <c r="O4" s="216">
        <v>295894</v>
      </c>
      <c r="P4" s="217" t="s">
        <v>2073</v>
      </c>
      <c r="S4" s="207" t="s">
        <v>1764</v>
      </c>
      <c r="AC4" s="223" t="s">
        <v>2072</v>
      </c>
      <c r="AD4" s="219">
        <v>725481</v>
      </c>
      <c r="AE4" s="219">
        <v>702442</v>
      </c>
      <c r="AF4" s="220">
        <v>295894</v>
      </c>
      <c r="AG4" s="221" t="s">
        <v>2073</v>
      </c>
    </row>
    <row r="5" spans="1:33" x14ac:dyDescent="0.25">
      <c r="C5" s="200" t="s">
        <v>1765</v>
      </c>
      <c r="L5" s="222" t="s">
        <v>2074</v>
      </c>
      <c r="M5" s="215">
        <v>73481</v>
      </c>
      <c r="N5" s="215">
        <v>73134</v>
      </c>
      <c r="O5" s="216">
        <v>88064</v>
      </c>
      <c r="P5" s="217" t="s">
        <v>1944</v>
      </c>
      <c r="T5" s="207" t="s">
        <v>1765</v>
      </c>
      <c r="AC5" s="223" t="s">
        <v>2074</v>
      </c>
      <c r="AD5" s="219">
        <v>73481</v>
      </c>
      <c r="AE5" s="219">
        <v>73134</v>
      </c>
      <c r="AF5" s="220">
        <v>88064</v>
      </c>
      <c r="AG5" s="221" t="s">
        <v>1944</v>
      </c>
    </row>
    <row r="6" spans="1:33" x14ac:dyDescent="0.25">
      <c r="F6" s="201" t="s">
        <v>1766</v>
      </c>
      <c r="G6" s="224">
        <v>2187</v>
      </c>
      <c r="H6" s="224">
        <v>1164</v>
      </c>
      <c r="I6" s="201">
        <v>0</v>
      </c>
      <c r="J6" s="201">
        <v>0</v>
      </c>
      <c r="L6" s="270" t="s">
        <v>2075</v>
      </c>
      <c r="M6" s="272">
        <v>798962</v>
      </c>
      <c r="N6" s="272">
        <v>775576</v>
      </c>
      <c r="O6" s="216">
        <v>488103</v>
      </c>
      <c r="P6" s="217" t="s">
        <v>1999</v>
      </c>
      <c r="W6" s="208" t="s">
        <v>1766</v>
      </c>
      <c r="X6" s="225">
        <v>2187</v>
      </c>
      <c r="Y6" s="225">
        <v>1164</v>
      </c>
      <c r="Z6" s="208">
        <v>0</v>
      </c>
      <c r="AA6" s="208">
        <v>0</v>
      </c>
      <c r="AC6" s="274" t="s">
        <v>2075</v>
      </c>
      <c r="AD6" s="266">
        <v>798962</v>
      </c>
      <c r="AE6" s="266">
        <v>775576</v>
      </c>
      <c r="AF6" s="220">
        <v>488103</v>
      </c>
      <c r="AG6" s="221" t="s">
        <v>1999</v>
      </c>
    </row>
    <row r="7" spans="1:33" ht="15.75" thickBot="1" x14ac:dyDescent="0.3">
      <c r="F7" s="201" t="s">
        <v>1769</v>
      </c>
      <c r="G7" s="224">
        <v>41337</v>
      </c>
      <c r="H7" s="224">
        <v>19231</v>
      </c>
      <c r="I7" s="224">
        <v>67149</v>
      </c>
      <c r="J7" s="201">
        <v>1.98</v>
      </c>
      <c r="L7" s="271"/>
      <c r="M7" s="273"/>
      <c r="N7" s="273"/>
      <c r="O7" s="216">
        <v>441660</v>
      </c>
      <c r="P7" s="217" t="s">
        <v>1936</v>
      </c>
      <c r="W7" s="208" t="s">
        <v>1769</v>
      </c>
      <c r="X7" s="225">
        <v>41337</v>
      </c>
      <c r="Y7" s="225">
        <v>19231</v>
      </c>
      <c r="Z7" s="225">
        <v>67149</v>
      </c>
      <c r="AA7" s="208">
        <v>1.98</v>
      </c>
      <c r="AC7" s="275"/>
      <c r="AD7" s="267"/>
      <c r="AE7" s="267"/>
      <c r="AF7" s="220">
        <v>441660</v>
      </c>
      <c r="AG7" s="221" t="s">
        <v>1936</v>
      </c>
    </row>
    <row r="8" spans="1:33" ht="15.75" thickBot="1" x14ac:dyDescent="0.3">
      <c r="F8" s="201" t="s">
        <v>1772</v>
      </c>
      <c r="G8" s="224">
        <v>9258</v>
      </c>
      <c r="H8" s="224">
        <v>10424</v>
      </c>
      <c r="I8" s="201">
        <v>0</v>
      </c>
      <c r="J8" s="201">
        <v>0</v>
      </c>
      <c r="L8" s="214" t="s">
        <v>2076</v>
      </c>
      <c r="M8" s="226">
        <v>0</v>
      </c>
      <c r="N8" s="226">
        <v>0</v>
      </c>
      <c r="O8" s="227">
        <v>1316531</v>
      </c>
      <c r="P8" s="228" t="s">
        <v>1968</v>
      </c>
      <c r="W8" s="208" t="s">
        <v>1772</v>
      </c>
      <c r="X8" s="225">
        <v>9258</v>
      </c>
      <c r="Y8" s="225">
        <v>10424</v>
      </c>
      <c r="Z8" s="208">
        <v>0</v>
      </c>
      <c r="AA8" s="208">
        <v>0</v>
      </c>
      <c r="AC8" s="218" t="s">
        <v>2076</v>
      </c>
      <c r="AD8" s="229">
        <v>0</v>
      </c>
      <c r="AE8" s="229">
        <v>0</v>
      </c>
      <c r="AF8" s="230">
        <v>1316531</v>
      </c>
      <c r="AG8" s="231" t="s">
        <v>1968</v>
      </c>
    </row>
    <row r="9" spans="1:33" x14ac:dyDescent="0.25">
      <c r="C9" s="200" t="s">
        <v>1774</v>
      </c>
      <c r="L9" s="222"/>
      <c r="M9" s="226"/>
      <c r="N9" s="226"/>
      <c r="O9" s="216">
        <v>1519528</v>
      </c>
      <c r="P9" s="217" t="s">
        <v>2077</v>
      </c>
      <c r="T9" s="207" t="s">
        <v>1774</v>
      </c>
      <c r="AC9" s="223"/>
      <c r="AD9" s="229"/>
      <c r="AE9" s="229"/>
      <c r="AF9" s="220">
        <v>1519528</v>
      </c>
      <c r="AG9" s="221" t="s">
        <v>2077</v>
      </c>
    </row>
    <row r="10" spans="1:33" ht="15.75" thickBot="1" x14ac:dyDescent="0.3">
      <c r="F10" s="201" t="s">
        <v>1774</v>
      </c>
      <c r="G10" s="201">
        <v>0</v>
      </c>
      <c r="H10" s="201">
        <v>0</v>
      </c>
      <c r="I10" s="201">
        <v>0</v>
      </c>
      <c r="J10" s="201">
        <v>0</v>
      </c>
      <c r="L10" s="222"/>
      <c r="M10" s="226"/>
      <c r="N10" s="226"/>
      <c r="O10" s="227">
        <v>424500</v>
      </c>
      <c r="P10" s="228" t="s">
        <v>2078</v>
      </c>
      <c r="W10" s="208" t="s">
        <v>1774</v>
      </c>
      <c r="X10" s="208">
        <v>0</v>
      </c>
      <c r="Y10" s="208">
        <v>0</v>
      </c>
      <c r="Z10" s="208">
        <v>0</v>
      </c>
      <c r="AA10" s="208">
        <v>0</v>
      </c>
      <c r="AC10" s="223"/>
      <c r="AD10" s="229"/>
      <c r="AE10" s="229"/>
      <c r="AF10" s="230">
        <v>424500</v>
      </c>
      <c r="AG10" s="231" t="s">
        <v>2078</v>
      </c>
    </row>
    <row r="11" spans="1:33" ht="15.75" thickBot="1" x14ac:dyDescent="0.3">
      <c r="C11" s="200" t="s">
        <v>1775</v>
      </c>
      <c r="L11" s="232"/>
      <c r="M11" s="233"/>
      <c r="N11" s="233"/>
      <c r="O11" s="227">
        <v>1095028</v>
      </c>
      <c r="P11" s="228" t="s">
        <v>2079</v>
      </c>
      <c r="T11" s="207" t="s">
        <v>1775</v>
      </c>
      <c r="AC11" s="234"/>
      <c r="AD11" s="235"/>
      <c r="AE11" s="235"/>
      <c r="AF11" s="230">
        <v>1095028</v>
      </c>
      <c r="AG11" s="231" t="s">
        <v>2079</v>
      </c>
    </row>
    <row r="12" spans="1:33" x14ac:dyDescent="0.25">
      <c r="D12" s="200" t="s">
        <v>1776</v>
      </c>
      <c r="U12" s="207" t="s">
        <v>1776</v>
      </c>
    </row>
    <row r="13" spans="1:33" ht="30" x14ac:dyDescent="0.25">
      <c r="F13" s="201" t="s">
        <v>1777</v>
      </c>
      <c r="G13" s="201">
        <v>0</v>
      </c>
      <c r="H13" s="201">
        <v>0</v>
      </c>
      <c r="I13" s="201">
        <v>0</v>
      </c>
      <c r="J13" s="201">
        <v>0</v>
      </c>
      <c r="M13" s="202" t="s">
        <v>2066</v>
      </c>
      <c r="N13" s="202" t="s">
        <v>2067</v>
      </c>
      <c r="O13" s="202" t="s">
        <v>2068</v>
      </c>
      <c r="W13" s="208" t="s">
        <v>1777</v>
      </c>
      <c r="X13" s="208">
        <v>0</v>
      </c>
      <c r="Y13" s="208">
        <v>0</v>
      </c>
      <c r="Z13" s="208">
        <v>0</v>
      </c>
      <c r="AA13" s="208">
        <v>0</v>
      </c>
    </row>
    <row r="14" spans="1:33" x14ac:dyDescent="0.25">
      <c r="D14" s="200" t="s">
        <v>1780</v>
      </c>
      <c r="U14" s="207" t="s">
        <v>1780</v>
      </c>
    </row>
    <row r="15" spans="1:33" x14ac:dyDescent="0.25">
      <c r="F15" s="201" t="s">
        <v>1781</v>
      </c>
      <c r="G15" s="201">
        <v>0</v>
      </c>
      <c r="H15" s="201">
        <v>0</v>
      </c>
      <c r="I15" s="201">
        <v>0</v>
      </c>
      <c r="J15" s="201">
        <v>0</v>
      </c>
      <c r="M15" s="236">
        <f>+X15-G15</f>
        <v>0</v>
      </c>
      <c r="N15" s="236">
        <f t="shared" ref="N15:O30" si="0">+Y15-H15</f>
        <v>0</v>
      </c>
      <c r="O15" s="236">
        <f t="shared" si="0"/>
        <v>0</v>
      </c>
      <c r="W15" s="208" t="s">
        <v>1781</v>
      </c>
      <c r="X15" s="208">
        <v>0</v>
      </c>
      <c r="Y15" s="208">
        <v>0</v>
      </c>
      <c r="Z15" s="208">
        <v>0</v>
      </c>
      <c r="AA15" s="208">
        <v>0</v>
      </c>
    </row>
    <row r="16" spans="1:33" x14ac:dyDescent="0.25">
      <c r="D16" s="200" t="s">
        <v>1784</v>
      </c>
      <c r="M16" s="236">
        <f t="shared" ref="M16:O37" si="1">+X16-G16</f>
        <v>0</v>
      </c>
      <c r="N16" s="236">
        <f t="shared" si="0"/>
        <v>0</v>
      </c>
      <c r="O16" s="236">
        <f t="shared" si="0"/>
        <v>0</v>
      </c>
      <c r="U16" s="207" t="s">
        <v>1784</v>
      </c>
    </row>
    <row r="17" spans="3:27" x14ac:dyDescent="0.25">
      <c r="F17" s="201" t="s">
        <v>1785</v>
      </c>
      <c r="G17" s="224">
        <v>8071</v>
      </c>
      <c r="H17" s="224">
        <v>8390</v>
      </c>
      <c r="I17" s="224">
        <v>15267</v>
      </c>
      <c r="J17" s="201">
        <v>2.27</v>
      </c>
      <c r="M17" s="236">
        <f t="shared" si="1"/>
        <v>11</v>
      </c>
      <c r="N17" s="236">
        <f t="shared" si="0"/>
        <v>11</v>
      </c>
      <c r="O17" s="236">
        <f t="shared" si="0"/>
        <v>18</v>
      </c>
      <c r="W17" s="208" t="s">
        <v>1785</v>
      </c>
      <c r="X17" s="225">
        <v>8082</v>
      </c>
      <c r="Y17" s="225">
        <v>8401</v>
      </c>
      <c r="Z17" s="225">
        <v>15285</v>
      </c>
      <c r="AA17" s="208">
        <v>2.27</v>
      </c>
    </row>
    <row r="18" spans="3:27" x14ac:dyDescent="0.25">
      <c r="F18" s="201" t="s">
        <v>1787</v>
      </c>
      <c r="G18" s="224">
        <v>18753</v>
      </c>
      <c r="H18" s="224">
        <v>18562</v>
      </c>
      <c r="I18" s="224">
        <v>42033</v>
      </c>
      <c r="J18" s="201">
        <v>2.73</v>
      </c>
      <c r="M18" s="236">
        <f t="shared" si="1"/>
        <v>-8332</v>
      </c>
      <c r="N18" s="236">
        <f t="shared" si="0"/>
        <v>-8247</v>
      </c>
      <c r="O18" s="236">
        <f t="shared" si="0"/>
        <v>-16565</v>
      </c>
      <c r="P18" s="244" t="s">
        <v>2114</v>
      </c>
      <c r="W18" s="208" t="s">
        <v>1787</v>
      </c>
      <c r="X18" s="225">
        <v>10421</v>
      </c>
      <c r="Y18" s="225">
        <v>10315</v>
      </c>
      <c r="Z18" s="225">
        <v>25468</v>
      </c>
      <c r="AA18" s="208">
        <v>2.97</v>
      </c>
    </row>
    <row r="19" spans="3:27" x14ac:dyDescent="0.25">
      <c r="G19" s="224"/>
      <c r="H19" s="224"/>
      <c r="I19" s="224"/>
      <c r="M19" s="236">
        <f t="shared" si="1"/>
        <v>8332</v>
      </c>
      <c r="N19" s="236">
        <f t="shared" si="0"/>
        <v>8247</v>
      </c>
      <c r="O19" s="236">
        <f t="shared" si="0"/>
        <v>16566</v>
      </c>
      <c r="P19" s="244" t="s">
        <v>2114</v>
      </c>
      <c r="W19" s="237" t="s">
        <v>1789</v>
      </c>
      <c r="X19" s="225">
        <v>8332</v>
      </c>
      <c r="Y19" s="225">
        <v>8247</v>
      </c>
      <c r="Z19" s="225">
        <v>16566</v>
      </c>
      <c r="AA19" s="208">
        <v>2.42</v>
      </c>
    </row>
    <row r="20" spans="3:27" x14ac:dyDescent="0.25">
      <c r="F20" s="201" t="s">
        <v>1793</v>
      </c>
      <c r="G20" s="224">
        <v>49433</v>
      </c>
      <c r="H20" s="224">
        <v>51385</v>
      </c>
      <c r="I20" s="224">
        <v>115447</v>
      </c>
      <c r="J20" s="201">
        <v>2.8</v>
      </c>
      <c r="M20" s="236">
        <f t="shared" si="1"/>
        <v>-11</v>
      </c>
      <c r="N20" s="236">
        <f t="shared" si="0"/>
        <v>-11</v>
      </c>
      <c r="O20" s="236">
        <f t="shared" si="0"/>
        <v>-18</v>
      </c>
      <c r="W20" s="208" t="s">
        <v>1793</v>
      </c>
      <c r="X20" s="225">
        <v>49422</v>
      </c>
      <c r="Y20" s="225">
        <v>51374</v>
      </c>
      <c r="Z20" s="225">
        <v>115429</v>
      </c>
      <c r="AA20" s="208">
        <v>2.8</v>
      </c>
    </row>
    <row r="21" spans="3:27" x14ac:dyDescent="0.25">
      <c r="D21" s="200" t="s">
        <v>1794</v>
      </c>
      <c r="M21" s="236">
        <f t="shared" si="1"/>
        <v>0</v>
      </c>
      <c r="N21" s="236">
        <f t="shared" si="0"/>
        <v>0</v>
      </c>
      <c r="O21" s="236">
        <f t="shared" si="0"/>
        <v>0</v>
      </c>
      <c r="U21" s="207" t="s">
        <v>1794</v>
      </c>
    </row>
    <row r="22" spans="3:27" x14ac:dyDescent="0.25">
      <c r="F22" s="201" t="s">
        <v>1795</v>
      </c>
      <c r="G22" s="201">
        <v>0</v>
      </c>
      <c r="H22" s="201">
        <v>0</v>
      </c>
      <c r="I22" s="201">
        <v>0</v>
      </c>
      <c r="J22" s="201">
        <v>0</v>
      </c>
      <c r="M22" s="236">
        <f t="shared" si="1"/>
        <v>0</v>
      </c>
      <c r="N22" s="236">
        <f t="shared" si="0"/>
        <v>0</v>
      </c>
      <c r="O22" s="236">
        <f t="shared" si="0"/>
        <v>0</v>
      </c>
      <c r="W22" s="208" t="s">
        <v>1795</v>
      </c>
      <c r="X22" s="208">
        <v>0</v>
      </c>
      <c r="Y22" s="208">
        <v>0</v>
      </c>
      <c r="Z22" s="208">
        <v>0</v>
      </c>
      <c r="AA22" s="208">
        <v>0</v>
      </c>
    </row>
    <row r="23" spans="3:27" x14ac:dyDescent="0.25">
      <c r="D23" s="200" t="s">
        <v>1798</v>
      </c>
      <c r="M23" s="236">
        <f t="shared" si="1"/>
        <v>0</v>
      </c>
      <c r="N23" s="236">
        <f t="shared" si="0"/>
        <v>0</v>
      </c>
      <c r="O23" s="236">
        <f t="shared" si="0"/>
        <v>0</v>
      </c>
      <c r="U23" s="207" t="s">
        <v>1798</v>
      </c>
    </row>
    <row r="24" spans="3:27" x14ac:dyDescent="0.25">
      <c r="D24" s="200" t="s">
        <v>1799</v>
      </c>
      <c r="M24" s="236">
        <f t="shared" si="1"/>
        <v>0</v>
      </c>
      <c r="N24" s="236">
        <f t="shared" si="0"/>
        <v>0</v>
      </c>
      <c r="O24" s="236">
        <f t="shared" si="0"/>
        <v>0</v>
      </c>
      <c r="U24" s="207" t="s">
        <v>1799</v>
      </c>
    </row>
    <row r="25" spans="3:27" x14ac:dyDescent="0.25">
      <c r="F25" s="201" t="s">
        <v>1800</v>
      </c>
      <c r="G25" s="224">
        <v>51839</v>
      </c>
      <c r="H25" s="224">
        <v>51848</v>
      </c>
      <c r="I25" s="224">
        <v>85345</v>
      </c>
      <c r="J25" s="201">
        <v>2</v>
      </c>
      <c r="M25" s="236">
        <f t="shared" si="1"/>
        <v>0</v>
      </c>
      <c r="N25" s="236">
        <f t="shared" si="0"/>
        <v>0</v>
      </c>
      <c r="O25" s="236">
        <f t="shared" si="0"/>
        <v>0</v>
      </c>
      <c r="W25" s="208" t="s">
        <v>1800</v>
      </c>
      <c r="X25" s="225">
        <v>51839</v>
      </c>
      <c r="Y25" s="225">
        <v>51848</v>
      </c>
      <c r="Z25" s="225">
        <v>85345</v>
      </c>
      <c r="AA25" s="208">
        <v>2</v>
      </c>
    </row>
    <row r="26" spans="3:27" x14ac:dyDescent="0.25">
      <c r="F26" s="201" t="s">
        <v>1799</v>
      </c>
      <c r="G26" s="201">
        <v>0</v>
      </c>
      <c r="H26" s="201">
        <v>0</v>
      </c>
      <c r="I26" s="201">
        <v>0</v>
      </c>
      <c r="J26" s="201">
        <v>0</v>
      </c>
      <c r="M26" s="236">
        <f t="shared" si="1"/>
        <v>0</v>
      </c>
      <c r="N26" s="236">
        <f t="shared" si="0"/>
        <v>0</v>
      </c>
      <c r="O26" s="236">
        <f t="shared" si="0"/>
        <v>0</v>
      </c>
      <c r="W26" s="208" t="s">
        <v>1799</v>
      </c>
      <c r="X26" s="208">
        <v>0</v>
      </c>
      <c r="Y26" s="208">
        <v>0</v>
      </c>
      <c r="Z26" s="208">
        <v>0</v>
      </c>
      <c r="AA26" s="208">
        <v>0</v>
      </c>
    </row>
    <row r="27" spans="3:27" x14ac:dyDescent="0.25">
      <c r="D27" s="200" t="s">
        <v>1803</v>
      </c>
      <c r="M27" s="236">
        <f t="shared" si="1"/>
        <v>0</v>
      </c>
      <c r="N27" s="236">
        <f t="shared" si="0"/>
        <v>0</v>
      </c>
      <c r="O27" s="236">
        <f t="shared" si="0"/>
        <v>0</v>
      </c>
      <c r="U27" s="207" t="s">
        <v>1803</v>
      </c>
    </row>
    <row r="28" spans="3:27" x14ac:dyDescent="0.25">
      <c r="D28" s="200" t="s">
        <v>1804</v>
      </c>
      <c r="M28" s="236">
        <f t="shared" si="1"/>
        <v>0</v>
      </c>
      <c r="N28" s="236">
        <f t="shared" si="0"/>
        <v>0</v>
      </c>
      <c r="O28" s="236">
        <f t="shared" si="0"/>
        <v>0</v>
      </c>
      <c r="U28" s="207" t="s">
        <v>1804</v>
      </c>
    </row>
    <row r="29" spans="3:27" x14ac:dyDescent="0.25">
      <c r="F29" s="201" t="s">
        <v>1805</v>
      </c>
      <c r="G29" s="201">
        <v>0</v>
      </c>
      <c r="H29" s="201">
        <v>0</v>
      </c>
      <c r="I29" s="201">
        <v>0</v>
      </c>
      <c r="J29" s="201">
        <v>0</v>
      </c>
      <c r="M29" s="236">
        <f t="shared" si="1"/>
        <v>0</v>
      </c>
      <c r="N29" s="236">
        <f t="shared" si="0"/>
        <v>0</v>
      </c>
      <c r="O29" s="236">
        <f t="shared" si="0"/>
        <v>0</v>
      </c>
      <c r="W29" s="208" t="s">
        <v>1805</v>
      </c>
      <c r="X29" s="208">
        <v>0</v>
      </c>
      <c r="Y29" s="208">
        <v>0</v>
      </c>
      <c r="Z29" s="208">
        <v>0</v>
      </c>
      <c r="AA29" s="208">
        <v>0</v>
      </c>
    </row>
    <row r="30" spans="3:27" x14ac:dyDescent="0.25">
      <c r="F30" s="201" t="s">
        <v>801</v>
      </c>
      <c r="G30" s="224">
        <v>-1177</v>
      </c>
      <c r="H30" s="224">
        <v>-1672</v>
      </c>
      <c r="I30" s="201">
        <v>0</v>
      </c>
      <c r="J30" s="201">
        <v>0</v>
      </c>
      <c r="M30" s="236">
        <f t="shared" si="1"/>
        <v>0</v>
      </c>
      <c r="N30" s="236">
        <f t="shared" si="0"/>
        <v>0</v>
      </c>
      <c r="O30" s="236">
        <f t="shared" si="0"/>
        <v>0</v>
      </c>
      <c r="W30" s="208" t="s">
        <v>801</v>
      </c>
      <c r="X30" s="225">
        <v>-1177</v>
      </c>
      <c r="Y30" s="225">
        <v>-1672</v>
      </c>
      <c r="Z30" s="208">
        <v>0</v>
      </c>
      <c r="AA30" s="208">
        <v>0</v>
      </c>
    </row>
    <row r="31" spans="3:27" x14ac:dyDescent="0.25">
      <c r="C31" s="200" t="s">
        <v>42</v>
      </c>
      <c r="M31" s="236">
        <f t="shared" si="1"/>
        <v>0</v>
      </c>
      <c r="N31" s="236">
        <f t="shared" si="1"/>
        <v>0</v>
      </c>
      <c r="O31" s="236">
        <f t="shared" si="1"/>
        <v>0</v>
      </c>
      <c r="T31" s="207" t="s">
        <v>42</v>
      </c>
    </row>
    <row r="32" spans="3:27" x14ac:dyDescent="0.25">
      <c r="D32" s="200" t="s">
        <v>1806</v>
      </c>
      <c r="M32" s="236">
        <f t="shared" si="1"/>
        <v>0</v>
      </c>
      <c r="N32" s="236">
        <f t="shared" si="1"/>
        <v>0</v>
      </c>
      <c r="O32" s="236">
        <f t="shared" si="1"/>
        <v>0</v>
      </c>
      <c r="U32" s="207" t="s">
        <v>1806</v>
      </c>
    </row>
    <row r="33" spans="4:27" x14ac:dyDescent="0.25">
      <c r="F33" s="201" t="s">
        <v>1807</v>
      </c>
      <c r="G33" s="224">
        <v>63328</v>
      </c>
      <c r="H33" s="224">
        <v>63467</v>
      </c>
      <c r="I33" s="224">
        <v>260694</v>
      </c>
      <c r="J33" s="201">
        <v>4.9400000000000004</v>
      </c>
      <c r="M33" s="236">
        <f t="shared" si="1"/>
        <v>0</v>
      </c>
      <c r="N33" s="236">
        <f t="shared" si="1"/>
        <v>0</v>
      </c>
      <c r="O33" s="236">
        <f t="shared" si="1"/>
        <v>0</v>
      </c>
      <c r="W33" s="208" t="s">
        <v>1807</v>
      </c>
      <c r="X33" s="225">
        <v>63328</v>
      </c>
      <c r="Y33" s="225">
        <v>63467</v>
      </c>
      <c r="Z33" s="225">
        <v>260694</v>
      </c>
      <c r="AA33" s="208">
        <v>4.9400000000000004</v>
      </c>
    </row>
    <row r="34" spans="4:27" x14ac:dyDescent="0.25">
      <c r="F34" s="201" t="s">
        <v>1810</v>
      </c>
      <c r="G34" s="224">
        <v>16145</v>
      </c>
      <c r="H34" s="224">
        <v>16180</v>
      </c>
      <c r="I34" s="224">
        <v>86033</v>
      </c>
      <c r="J34" s="201">
        <v>6.39</v>
      </c>
      <c r="M34" s="236">
        <f t="shared" si="1"/>
        <v>0</v>
      </c>
      <c r="N34" s="236">
        <f t="shared" si="1"/>
        <v>0</v>
      </c>
      <c r="O34" s="236">
        <f t="shared" si="1"/>
        <v>0</v>
      </c>
      <c r="W34" s="208" t="s">
        <v>1810</v>
      </c>
      <c r="X34" s="225">
        <v>16145</v>
      </c>
      <c r="Y34" s="225">
        <v>16180</v>
      </c>
      <c r="Z34" s="225">
        <v>86033</v>
      </c>
      <c r="AA34" s="208">
        <v>6.39</v>
      </c>
    </row>
    <row r="35" spans="4:27" x14ac:dyDescent="0.25">
      <c r="F35" s="201" t="s">
        <v>652</v>
      </c>
      <c r="G35" s="224">
        <v>28158</v>
      </c>
      <c r="H35" s="224">
        <v>28220</v>
      </c>
      <c r="I35" s="224">
        <v>138807</v>
      </c>
      <c r="J35" s="201">
        <v>5.92</v>
      </c>
      <c r="M35" s="236">
        <f t="shared" si="1"/>
        <v>-622</v>
      </c>
      <c r="N35" s="236">
        <f t="shared" si="1"/>
        <v>-624</v>
      </c>
      <c r="O35" s="236">
        <f t="shared" si="1"/>
        <v>-2758</v>
      </c>
      <c r="P35" s="244" t="s">
        <v>2114</v>
      </c>
      <c r="W35" s="208" t="s">
        <v>652</v>
      </c>
      <c r="X35" s="225">
        <v>27536</v>
      </c>
      <c r="Y35" s="225">
        <v>27596</v>
      </c>
      <c r="Z35" s="225">
        <v>136049</v>
      </c>
      <c r="AA35" s="208">
        <v>5.93</v>
      </c>
    </row>
    <row r="36" spans="4:27" x14ac:dyDescent="0.25">
      <c r="G36" s="224"/>
      <c r="H36" s="224"/>
      <c r="I36" s="224"/>
      <c r="M36" s="236">
        <f t="shared" si="1"/>
        <v>622</v>
      </c>
      <c r="N36" s="236">
        <f t="shared" si="1"/>
        <v>624</v>
      </c>
      <c r="O36" s="236">
        <f t="shared" si="1"/>
        <v>2758</v>
      </c>
      <c r="P36" s="244" t="s">
        <v>2114</v>
      </c>
      <c r="W36" s="237" t="s">
        <v>1815</v>
      </c>
      <c r="X36" s="208">
        <v>622</v>
      </c>
      <c r="Y36" s="208">
        <v>624</v>
      </c>
      <c r="Z36" s="225">
        <v>2758</v>
      </c>
      <c r="AA36" s="208">
        <v>5.32</v>
      </c>
    </row>
    <row r="37" spans="4:27" x14ac:dyDescent="0.25">
      <c r="F37" s="201" t="s">
        <v>1818</v>
      </c>
      <c r="G37" s="201">
        <v>153</v>
      </c>
      <c r="H37" s="201">
        <v>153</v>
      </c>
      <c r="I37" s="201">
        <v>704</v>
      </c>
      <c r="J37" s="201">
        <v>5.54</v>
      </c>
      <c r="M37" s="236">
        <f t="shared" si="1"/>
        <v>0</v>
      </c>
      <c r="N37" s="236">
        <f t="shared" si="1"/>
        <v>0</v>
      </c>
      <c r="O37" s="236">
        <f t="shared" si="1"/>
        <v>0</v>
      </c>
      <c r="W37" s="208" t="s">
        <v>1818</v>
      </c>
      <c r="X37" s="208">
        <v>153</v>
      </c>
      <c r="Y37" s="208">
        <v>153</v>
      </c>
      <c r="Z37" s="208">
        <v>704</v>
      </c>
      <c r="AA37" s="208">
        <v>5.54</v>
      </c>
    </row>
    <row r="38" spans="4:27" x14ac:dyDescent="0.25">
      <c r="M38" s="236">
        <f t="shared" ref="M38:O101" si="2">+X38-G38</f>
        <v>25514</v>
      </c>
      <c r="N38" s="236">
        <f t="shared" si="2"/>
        <v>25570</v>
      </c>
      <c r="O38" s="236">
        <f t="shared" si="2"/>
        <v>122511</v>
      </c>
      <c r="P38" s="244" t="s">
        <v>2115</v>
      </c>
      <c r="W38" s="237" t="s">
        <v>795</v>
      </c>
      <c r="X38" s="225">
        <v>25514</v>
      </c>
      <c r="Y38" s="225">
        <v>25570</v>
      </c>
      <c r="Z38" s="225">
        <v>122511</v>
      </c>
      <c r="AA38" s="208">
        <v>5.76</v>
      </c>
    </row>
    <row r="39" spans="4:27" x14ac:dyDescent="0.25">
      <c r="F39" s="201" t="s">
        <v>1821</v>
      </c>
      <c r="G39" s="224">
        <v>206791</v>
      </c>
      <c r="H39" s="224">
        <v>207246</v>
      </c>
      <c r="I39" s="224">
        <v>983210</v>
      </c>
      <c r="J39" s="201">
        <v>5.71</v>
      </c>
      <c r="M39" s="236">
        <f t="shared" si="2"/>
        <v>-25514</v>
      </c>
      <c r="N39" s="236">
        <f t="shared" si="2"/>
        <v>-25570</v>
      </c>
      <c r="O39" s="236">
        <f t="shared" si="2"/>
        <v>-122511</v>
      </c>
      <c r="P39" s="244" t="s">
        <v>2115</v>
      </c>
      <c r="W39" s="208" t="s">
        <v>1821</v>
      </c>
      <c r="X39" s="225">
        <v>181277</v>
      </c>
      <c r="Y39" s="225">
        <v>181676</v>
      </c>
      <c r="Z39" s="225">
        <v>860699</v>
      </c>
      <c r="AA39" s="208">
        <v>5.7</v>
      </c>
    </row>
    <row r="40" spans="4:27" x14ac:dyDescent="0.25">
      <c r="F40" s="238" t="s">
        <v>2080</v>
      </c>
      <c r="G40" s="201">
        <v>0</v>
      </c>
      <c r="H40" s="201">
        <v>0</v>
      </c>
      <c r="I40" s="201">
        <v>0</v>
      </c>
      <c r="J40" s="201">
        <v>0</v>
      </c>
      <c r="M40" s="236">
        <f t="shared" si="2"/>
        <v>0</v>
      </c>
      <c r="N40" s="236">
        <f t="shared" si="2"/>
        <v>0</v>
      </c>
      <c r="O40" s="236">
        <f t="shared" si="2"/>
        <v>0</v>
      </c>
      <c r="X40" s="225"/>
      <c r="Y40" s="225"/>
      <c r="Z40" s="225"/>
    </row>
    <row r="41" spans="4:27" x14ac:dyDescent="0.25">
      <c r="D41" s="200" t="s">
        <v>1824</v>
      </c>
      <c r="M41" s="236">
        <f t="shared" si="2"/>
        <v>0</v>
      </c>
      <c r="N41" s="236">
        <f t="shared" si="2"/>
        <v>0</v>
      </c>
      <c r="O41" s="236">
        <f t="shared" si="2"/>
        <v>0</v>
      </c>
      <c r="U41" s="207" t="s">
        <v>1824</v>
      </c>
    </row>
    <row r="42" spans="4:27" x14ac:dyDescent="0.25">
      <c r="E42" s="200" t="s">
        <v>1806</v>
      </c>
      <c r="M42" s="236">
        <f t="shared" si="2"/>
        <v>0</v>
      </c>
      <c r="N42" s="236">
        <f t="shared" si="2"/>
        <v>0</v>
      </c>
      <c r="O42" s="236">
        <f t="shared" si="2"/>
        <v>0</v>
      </c>
      <c r="V42" s="207" t="s">
        <v>1806</v>
      </c>
    </row>
    <row r="43" spans="4:27" x14ac:dyDescent="0.25">
      <c r="F43" s="201" t="s">
        <v>1825</v>
      </c>
      <c r="G43" s="224">
        <v>201677</v>
      </c>
      <c r="H43" s="224">
        <v>198969</v>
      </c>
      <c r="I43" s="224">
        <v>816699</v>
      </c>
      <c r="J43" s="201">
        <v>4.8600000000000003</v>
      </c>
      <c r="M43" s="236">
        <f t="shared" si="2"/>
        <v>0</v>
      </c>
      <c r="N43" s="236">
        <f t="shared" si="2"/>
        <v>0</v>
      </c>
      <c r="O43" s="236">
        <f t="shared" si="2"/>
        <v>0</v>
      </c>
      <c r="W43" s="208" t="s">
        <v>1825</v>
      </c>
      <c r="X43" s="225">
        <v>201677</v>
      </c>
      <c r="Y43" s="225">
        <v>198969</v>
      </c>
      <c r="Z43" s="225">
        <v>816699</v>
      </c>
      <c r="AA43" s="208">
        <v>4.8600000000000003</v>
      </c>
    </row>
    <row r="44" spans="4:27" x14ac:dyDescent="0.25">
      <c r="F44" s="201" t="s">
        <v>1827</v>
      </c>
      <c r="G44" s="224">
        <v>23274</v>
      </c>
      <c r="H44" s="224">
        <v>22961</v>
      </c>
      <c r="I44" s="224">
        <v>116673</v>
      </c>
      <c r="J44" s="201">
        <v>6.02</v>
      </c>
      <c r="M44" s="236">
        <f t="shared" si="2"/>
        <v>0</v>
      </c>
      <c r="N44" s="236">
        <f t="shared" si="2"/>
        <v>0</v>
      </c>
      <c r="O44" s="236">
        <f t="shared" si="2"/>
        <v>0</v>
      </c>
      <c r="W44" s="208" t="s">
        <v>1827</v>
      </c>
      <c r="X44" s="225">
        <v>23274</v>
      </c>
      <c r="Y44" s="225">
        <v>22961</v>
      </c>
      <c r="Z44" s="225">
        <v>116673</v>
      </c>
      <c r="AA44" s="208">
        <v>6.02</v>
      </c>
    </row>
    <row r="45" spans="4:27" x14ac:dyDescent="0.25">
      <c r="F45" s="201" t="s">
        <v>1830</v>
      </c>
      <c r="G45" s="224">
        <v>18668</v>
      </c>
      <c r="H45" s="224">
        <v>18418</v>
      </c>
      <c r="I45" s="224">
        <v>75324</v>
      </c>
      <c r="J45" s="201">
        <v>4.84</v>
      </c>
      <c r="M45" s="236">
        <f t="shared" si="2"/>
        <v>153</v>
      </c>
      <c r="N45" s="236">
        <f t="shared" si="2"/>
        <v>150</v>
      </c>
      <c r="O45" s="236">
        <f t="shared" si="2"/>
        <v>674</v>
      </c>
      <c r="P45" s="244" t="s">
        <v>2116</v>
      </c>
      <c r="W45" s="208" t="s">
        <v>1830</v>
      </c>
      <c r="X45" s="225">
        <v>18821</v>
      </c>
      <c r="Y45" s="225">
        <v>18568</v>
      </c>
      <c r="Z45" s="225">
        <v>75998</v>
      </c>
      <c r="AA45" s="208">
        <v>4.8499999999999996</v>
      </c>
    </row>
    <row r="46" spans="4:27" x14ac:dyDescent="0.25">
      <c r="F46" s="201" t="s">
        <v>1831</v>
      </c>
      <c r="G46" s="224">
        <v>41882</v>
      </c>
      <c r="H46" s="224">
        <v>41320</v>
      </c>
      <c r="I46" s="224">
        <v>202964</v>
      </c>
      <c r="J46" s="201">
        <v>5.82</v>
      </c>
      <c r="M46" s="236">
        <f t="shared" si="2"/>
        <v>-153</v>
      </c>
      <c r="N46" s="236">
        <f t="shared" si="2"/>
        <v>-151</v>
      </c>
      <c r="O46" s="236">
        <f t="shared" si="2"/>
        <v>-674</v>
      </c>
      <c r="P46" s="244" t="s">
        <v>2116</v>
      </c>
      <c r="W46" s="208" t="s">
        <v>1831</v>
      </c>
      <c r="X46" s="225">
        <v>41729</v>
      </c>
      <c r="Y46" s="225">
        <v>41169</v>
      </c>
      <c r="Z46" s="225">
        <v>202290</v>
      </c>
      <c r="AA46" s="208">
        <v>5.82</v>
      </c>
    </row>
    <row r="47" spans="4:27" x14ac:dyDescent="0.25">
      <c r="E47" s="200" t="s">
        <v>1833</v>
      </c>
      <c r="M47" s="236">
        <f t="shared" si="2"/>
        <v>0</v>
      </c>
      <c r="N47" s="236">
        <f t="shared" si="2"/>
        <v>0</v>
      </c>
      <c r="O47" s="236">
        <f t="shared" si="2"/>
        <v>0</v>
      </c>
      <c r="V47" s="207" t="s">
        <v>1833</v>
      </c>
    </row>
    <row r="48" spans="4:27" x14ac:dyDescent="0.25">
      <c r="F48" s="201" t="s">
        <v>1834</v>
      </c>
      <c r="G48" s="201">
        <v>0</v>
      </c>
      <c r="H48" s="201">
        <v>0</v>
      </c>
      <c r="I48" s="201">
        <v>0</v>
      </c>
      <c r="J48" s="201"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W48" s="208" t="s">
        <v>1834</v>
      </c>
      <c r="X48" s="208">
        <v>0</v>
      </c>
      <c r="Y48" s="208">
        <v>0</v>
      </c>
      <c r="Z48" s="208">
        <v>0</v>
      </c>
      <c r="AA48" s="208">
        <v>0</v>
      </c>
    </row>
    <row r="49" spans="4:27" x14ac:dyDescent="0.25">
      <c r="F49" s="201" t="s">
        <v>1836</v>
      </c>
      <c r="G49" s="201">
        <v>104</v>
      </c>
      <c r="H49" s="201">
        <v>105</v>
      </c>
      <c r="I49" s="201">
        <v>369</v>
      </c>
      <c r="J49" s="201">
        <v>4.33</v>
      </c>
      <c r="M49" s="236">
        <f t="shared" si="2"/>
        <v>0</v>
      </c>
      <c r="N49" s="236">
        <f t="shared" si="2"/>
        <v>0</v>
      </c>
      <c r="O49" s="236">
        <f t="shared" si="2"/>
        <v>0</v>
      </c>
      <c r="W49" s="208" t="s">
        <v>1836</v>
      </c>
      <c r="X49" s="208">
        <v>104</v>
      </c>
      <c r="Y49" s="208">
        <v>105</v>
      </c>
      <c r="Z49" s="208">
        <v>369</v>
      </c>
      <c r="AA49" s="208">
        <v>4.33</v>
      </c>
    </row>
    <row r="50" spans="4:27" x14ac:dyDescent="0.25">
      <c r="F50" s="201" t="s">
        <v>1839</v>
      </c>
      <c r="G50" s="224">
        <v>10324</v>
      </c>
      <c r="H50" s="224">
        <v>10480</v>
      </c>
      <c r="I50" s="224">
        <v>50466</v>
      </c>
      <c r="J50" s="201">
        <v>5.95</v>
      </c>
      <c r="M50" s="236">
        <f t="shared" si="2"/>
        <v>0</v>
      </c>
      <c r="N50" s="236">
        <f t="shared" si="2"/>
        <v>0</v>
      </c>
      <c r="O50" s="236">
        <f t="shared" si="2"/>
        <v>0</v>
      </c>
      <c r="W50" s="208" t="s">
        <v>1839</v>
      </c>
      <c r="X50" s="225">
        <v>10324</v>
      </c>
      <c r="Y50" s="225">
        <v>10480</v>
      </c>
      <c r="Z50" s="225">
        <v>50466</v>
      </c>
      <c r="AA50" s="208">
        <v>5.95</v>
      </c>
    </row>
    <row r="51" spans="4:27" x14ac:dyDescent="0.25">
      <c r="F51" s="238" t="s">
        <v>2081</v>
      </c>
      <c r="G51" s="201">
        <v>0</v>
      </c>
      <c r="H51" s="201">
        <v>0</v>
      </c>
      <c r="I51" s="201">
        <v>0</v>
      </c>
      <c r="J51" s="201">
        <v>0</v>
      </c>
      <c r="M51" s="236">
        <f t="shared" si="2"/>
        <v>0</v>
      </c>
      <c r="N51" s="236">
        <f t="shared" si="2"/>
        <v>0</v>
      </c>
      <c r="O51" s="236">
        <f t="shared" si="2"/>
        <v>0</v>
      </c>
      <c r="X51" s="225"/>
      <c r="Y51" s="225"/>
      <c r="Z51" s="225"/>
    </row>
    <row r="52" spans="4:27" x14ac:dyDescent="0.25">
      <c r="D52" s="200" t="s">
        <v>1841</v>
      </c>
      <c r="M52" s="236">
        <f t="shared" si="2"/>
        <v>0</v>
      </c>
      <c r="N52" s="236">
        <f t="shared" si="2"/>
        <v>0</v>
      </c>
      <c r="O52" s="236">
        <f t="shared" si="2"/>
        <v>0</v>
      </c>
      <c r="U52" s="207" t="s">
        <v>1841</v>
      </c>
    </row>
    <row r="53" spans="4:27" x14ac:dyDescent="0.25">
      <c r="F53" s="201" t="s">
        <v>1842</v>
      </c>
      <c r="G53" s="201">
        <v>199</v>
      </c>
      <c r="H53" s="201">
        <v>198</v>
      </c>
      <c r="I53" s="201">
        <v>862</v>
      </c>
      <c r="J53" s="201">
        <v>5.26</v>
      </c>
      <c r="M53" s="236">
        <f t="shared" si="2"/>
        <v>0</v>
      </c>
      <c r="N53" s="236">
        <f t="shared" si="2"/>
        <v>0</v>
      </c>
      <c r="O53" s="236">
        <f t="shared" si="2"/>
        <v>0</v>
      </c>
      <c r="W53" s="208" t="s">
        <v>1842</v>
      </c>
      <c r="X53" s="208">
        <v>199</v>
      </c>
      <c r="Y53" s="208">
        <v>198</v>
      </c>
      <c r="Z53" s="208">
        <v>862</v>
      </c>
      <c r="AA53" s="208">
        <v>5.26</v>
      </c>
    </row>
    <row r="54" spans="4:27" x14ac:dyDescent="0.25">
      <c r="F54" s="201" t="s">
        <v>1843</v>
      </c>
      <c r="G54" s="201">
        <v>0</v>
      </c>
      <c r="H54" s="201">
        <v>0</v>
      </c>
      <c r="I54" s="201">
        <v>0</v>
      </c>
      <c r="J54" s="201">
        <v>0</v>
      </c>
      <c r="M54" s="236">
        <f t="shared" si="2"/>
        <v>0</v>
      </c>
      <c r="N54" s="236">
        <f t="shared" si="2"/>
        <v>0</v>
      </c>
      <c r="O54" s="236">
        <f t="shared" si="2"/>
        <v>0</v>
      </c>
      <c r="W54" s="208" t="s">
        <v>1843</v>
      </c>
      <c r="X54" s="208">
        <v>0</v>
      </c>
      <c r="Y54" s="208">
        <v>0</v>
      </c>
      <c r="Z54" s="208">
        <v>0</v>
      </c>
      <c r="AA54" s="208">
        <v>0</v>
      </c>
    </row>
    <row r="55" spans="4:27" x14ac:dyDescent="0.25">
      <c r="F55" s="201" t="s">
        <v>1844</v>
      </c>
      <c r="G55" s="201">
        <v>362</v>
      </c>
      <c r="H55" s="201">
        <v>316</v>
      </c>
      <c r="I55" s="224">
        <v>1814</v>
      </c>
      <c r="J55" s="201">
        <v>6.09</v>
      </c>
      <c r="M55" s="236">
        <f t="shared" si="2"/>
        <v>0</v>
      </c>
      <c r="N55" s="236">
        <f t="shared" si="2"/>
        <v>0</v>
      </c>
      <c r="O55" s="236">
        <f t="shared" si="2"/>
        <v>0</v>
      </c>
      <c r="W55" s="208" t="s">
        <v>1844</v>
      </c>
      <c r="X55" s="208">
        <v>362</v>
      </c>
      <c r="Y55" s="208">
        <v>316</v>
      </c>
      <c r="Z55" s="225">
        <v>1814</v>
      </c>
      <c r="AA55" s="208">
        <v>6.09</v>
      </c>
    </row>
    <row r="56" spans="4:27" x14ac:dyDescent="0.25">
      <c r="F56" s="201" t="s">
        <v>1846</v>
      </c>
      <c r="G56" s="201">
        <v>0</v>
      </c>
      <c r="H56" s="201">
        <v>0</v>
      </c>
      <c r="I56" s="201">
        <v>0</v>
      </c>
      <c r="J56" s="201">
        <v>0</v>
      </c>
      <c r="M56" s="236">
        <f t="shared" si="2"/>
        <v>0</v>
      </c>
      <c r="N56" s="236">
        <f t="shared" si="2"/>
        <v>0</v>
      </c>
      <c r="O56" s="236">
        <f t="shared" si="2"/>
        <v>0</v>
      </c>
      <c r="W56" s="208" t="s">
        <v>1846</v>
      </c>
      <c r="X56" s="208">
        <v>0</v>
      </c>
      <c r="Y56" s="208">
        <v>0</v>
      </c>
      <c r="Z56" s="208">
        <v>0</v>
      </c>
      <c r="AA56" s="208">
        <v>0</v>
      </c>
    </row>
    <row r="57" spans="4:27" x14ac:dyDescent="0.25">
      <c r="D57" s="200" t="s">
        <v>1848</v>
      </c>
      <c r="M57" s="236">
        <f t="shared" si="2"/>
        <v>0</v>
      </c>
      <c r="N57" s="236">
        <f t="shared" si="2"/>
        <v>0</v>
      </c>
      <c r="O57" s="236">
        <f t="shared" si="2"/>
        <v>0</v>
      </c>
      <c r="U57" s="207" t="s">
        <v>1848</v>
      </c>
    </row>
    <row r="58" spans="4:27" x14ac:dyDescent="0.25">
      <c r="F58" s="201" t="s">
        <v>1849</v>
      </c>
      <c r="G58" s="224">
        <v>2240</v>
      </c>
      <c r="H58" s="224">
        <v>2245</v>
      </c>
      <c r="I58" s="201">
        <v>0</v>
      </c>
      <c r="J58" s="201">
        <v>0</v>
      </c>
      <c r="M58" s="236">
        <f t="shared" si="2"/>
        <v>0</v>
      </c>
      <c r="N58" s="236">
        <f t="shared" si="2"/>
        <v>0</v>
      </c>
      <c r="O58" s="236">
        <f t="shared" si="2"/>
        <v>0</v>
      </c>
      <c r="W58" s="208" t="s">
        <v>1849</v>
      </c>
      <c r="X58" s="225">
        <v>2240</v>
      </c>
      <c r="Y58" s="225">
        <v>2245</v>
      </c>
      <c r="Z58" s="208">
        <v>0</v>
      </c>
      <c r="AA58" s="208">
        <v>0</v>
      </c>
    </row>
    <row r="59" spans="4:27" x14ac:dyDescent="0.25">
      <c r="F59" s="201" t="s">
        <v>1850</v>
      </c>
      <c r="G59" s="201">
        <v>510</v>
      </c>
      <c r="H59" s="201">
        <v>503</v>
      </c>
      <c r="I59" s="201">
        <v>0</v>
      </c>
      <c r="J59" s="201">
        <v>0</v>
      </c>
      <c r="M59" s="236">
        <f t="shared" si="2"/>
        <v>0</v>
      </c>
      <c r="N59" s="236">
        <f t="shared" si="2"/>
        <v>0</v>
      </c>
      <c r="O59" s="236">
        <f t="shared" si="2"/>
        <v>0</v>
      </c>
      <c r="W59" s="208" t="s">
        <v>1850</v>
      </c>
      <c r="X59" s="208">
        <v>510</v>
      </c>
      <c r="Y59" s="208">
        <v>503</v>
      </c>
      <c r="Z59" s="208">
        <v>0</v>
      </c>
      <c r="AA59" s="208">
        <v>0</v>
      </c>
    </row>
    <row r="60" spans="4:27" x14ac:dyDescent="0.25">
      <c r="F60" s="201" t="s">
        <v>1851</v>
      </c>
      <c r="G60" s="201">
        <v>0</v>
      </c>
      <c r="H60" s="201">
        <v>0</v>
      </c>
      <c r="I60" s="201">
        <v>0</v>
      </c>
      <c r="J60" s="201">
        <v>0</v>
      </c>
      <c r="M60" s="236">
        <f t="shared" si="2"/>
        <v>0</v>
      </c>
      <c r="N60" s="236">
        <f t="shared" si="2"/>
        <v>0</v>
      </c>
      <c r="O60" s="236">
        <f t="shared" si="2"/>
        <v>0</v>
      </c>
      <c r="W60" s="208" t="s">
        <v>1851</v>
      </c>
      <c r="X60" s="208">
        <v>0</v>
      </c>
      <c r="Y60" s="208">
        <v>0</v>
      </c>
      <c r="Z60" s="208">
        <v>0</v>
      </c>
      <c r="AA60" s="208">
        <v>0</v>
      </c>
    </row>
    <row r="61" spans="4:27" x14ac:dyDescent="0.25">
      <c r="F61" s="201" t="s">
        <v>1852</v>
      </c>
      <c r="G61" s="201">
        <v>136</v>
      </c>
      <c r="H61" s="201">
        <v>139</v>
      </c>
      <c r="I61" s="201">
        <v>0</v>
      </c>
      <c r="J61" s="201">
        <v>0</v>
      </c>
      <c r="M61" s="236">
        <f t="shared" si="2"/>
        <v>0</v>
      </c>
      <c r="N61" s="236">
        <f t="shared" si="2"/>
        <v>0</v>
      </c>
      <c r="O61" s="236">
        <f t="shared" si="2"/>
        <v>0</v>
      </c>
      <c r="W61" s="208" t="s">
        <v>1852</v>
      </c>
      <c r="X61" s="208">
        <v>136</v>
      </c>
      <c r="Y61" s="208">
        <v>139</v>
      </c>
      <c r="Z61" s="208">
        <v>0</v>
      </c>
      <c r="AA61" s="208">
        <v>0</v>
      </c>
    </row>
    <row r="62" spans="4:27" x14ac:dyDescent="0.25">
      <c r="D62" s="200" t="s">
        <v>1853</v>
      </c>
      <c r="M62" s="236">
        <f t="shared" si="2"/>
        <v>0</v>
      </c>
      <c r="N62" s="236">
        <f t="shared" si="2"/>
        <v>0</v>
      </c>
      <c r="O62" s="236">
        <f t="shared" si="2"/>
        <v>0</v>
      </c>
      <c r="U62" s="207" t="s">
        <v>1853</v>
      </c>
    </row>
    <row r="63" spans="4:27" x14ac:dyDescent="0.25">
      <c r="F63" s="201" t="s">
        <v>1853</v>
      </c>
      <c r="G63" s="224">
        <v>-1384</v>
      </c>
      <c r="H63" s="224">
        <v>-1530</v>
      </c>
      <c r="I63" s="201">
        <v>0</v>
      </c>
      <c r="J63" s="201">
        <v>0</v>
      </c>
      <c r="M63" s="236">
        <f t="shared" si="2"/>
        <v>0</v>
      </c>
      <c r="N63" s="236">
        <f t="shared" si="2"/>
        <v>0</v>
      </c>
      <c r="O63" s="236">
        <f t="shared" si="2"/>
        <v>0</v>
      </c>
      <c r="W63" s="208" t="s">
        <v>1853</v>
      </c>
      <c r="X63" s="225">
        <v>-1384</v>
      </c>
      <c r="Y63" s="225">
        <v>-1530</v>
      </c>
      <c r="Z63" s="208">
        <v>0</v>
      </c>
      <c r="AA63" s="208">
        <v>0</v>
      </c>
    </row>
    <row r="64" spans="4:27" x14ac:dyDescent="0.25">
      <c r="F64" s="201" t="s">
        <v>1854</v>
      </c>
      <c r="G64" s="201">
        <v>374</v>
      </c>
      <c r="H64" s="201">
        <v>131</v>
      </c>
      <c r="I64" s="201">
        <v>0</v>
      </c>
      <c r="J64" s="201">
        <v>0</v>
      </c>
      <c r="M64" s="236">
        <f t="shared" si="2"/>
        <v>0</v>
      </c>
      <c r="N64" s="236">
        <f t="shared" si="2"/>
        <v>0</v>
      </c>
      <c r="O64" s="236">
        <f t="shared" si="2"/>
        <v>0</v>
      </c>
      <c r="W64" s="208" t="s">
        <v>1854</v>
      </c>
      <c r="X64" s="208">
        <v>374</v>
      </c>
      <c r="Y64" s="208">
        <v>131</v>
      </c>
      <c r="Z64" s="208">
        <v>0</v>
      </c>
      <c r="AA64" s="208">
        <v>0</v>
      </c>
    </row>
    <row r="65" spans="3:27" x14ac:dyDescent="0.25">
      <c r="F65" s="201" t="s">
        <v>1855</v>
      </c>
      <c r="G65" s="201">
        <v>-148</v>
      </c>
      <c r="H65" s="201">
        <v>-145</v>
      </c>
      <c r="I65" s="201">
        <v>0</v>
      </c>
      <c r="J65" s="201">
        <v>0</v>
      </c>
      <c r="M65" s="236">
        <f t="shared" si="2"/>
        <v>0</v>
      </c>
      <c r="N65" s="236">
        <f t="shared" si="2"/>
        <v>0</v>
      </c>
      <c r="O65" s="236">
        <f t="shared" si="2"/>
        <v>0</v>
      </c>
      <c r="W65" s="208" t="s">
        <v>1855</v>
      </c>
      <c r="X65" s="208">
        <v>-148</v>
      </c>
      <c r="Y65" s="208">
        <v>-145</v>
      </c>
      <c r="Z65" s="208">
        <v>0</v>
      </c>
      <c r="AA65" s="208">
        <v>0</v>
      </c>
    </row>
    <row r="66" spans="3:27" x14ac:dyDescent="0.25">
      <c r="F66" s="201" t="s">
        <v>1856</v>
      </c>
      <c r="G66" s="224">
        <v>5245</v>
      </c>
      <c r="H66" s="224">
        <v>4812</v>
      </c>
      <c r="I66" s="224">
        <v>30471</v>
      </c>
      <c r="J66" s="201">
        <v>7.07</v>
      </c>
      <c r="M66" s="236">
        <f t="shared" si="2"/>
        <v>0</v>
      </c>
      <c r="N66" s="236">
        <f t="shared" si="2"/>
        <v>0</v>
      </c>
      <c r="O66" s="236">
        <f t="shared" si="2"/>
        <v>0</v>
      </c>
      <c r="W66" s="208" t="s">
        <v>1856</v>
      </c>
      <c r="X66" s="225">
        <v>5245</v>
      </c>
      <c r="Y66" s="225">
        <v>4812</v>
      </c>
      <c r="Z66" s="225">
        <v>30471</v>
      </c>
      <c r="AA66" s="208">
        <v>7.07</v>
      </c>
    </row>
    <row r="67" spans="3:27" x14ac:dyDescent="0.25">
      <c r="C67" s="200" t="s">
        <v>1857</v>
      </c>
      <c r="M67" s="236">
        <f t="shared" si="2"/>
        <v>0</v>
      </c>
      <c r="N67" s="236">
        <f t="shared" si="2"/>
        <v>0</v>
      </c>
      <c r="O67" s="236">
        <f t="shared" si="2"/>
        <v>0</v>
      </c>
      <c r="T67" s="207" t="s">
        <v>1857</v>
      </c>
    </row>
    <row r="68" spans="3:27" x14ac:dyDescent="0.25">
      <c r="F68" s="201" t="s">
        <v>1857</v>
      </c>
      <c r="G68" s="224">
        <v>-6204</v>
      </c>
      <c r="H68" s="224">
        <v>-6142</v>
      </c>
      <c r="I68" s="201">
        <v>0</v>
      </c>
      <c r="J68" s="201">
        <v>0</v>
      </c>
      <c r="M68" s="236">
        <f t="shared" si="2"/>
        <v>0</v>
      </c>
      <c r="N68" s="236">
        <f t="shared" si="2"/>
        <v>0</v>
      </c>
      <c r="O68" s="236">
        <f t="shared" si="2"/>
        <v>0</v>
      </c>
      <c r="W68" s="208" t="s">
        <v>1857</v>
      </c>
      <c r="X68" s="225">
        <v>-6204</v>
      </c>
      <c r="Y68" s="225">
        <v>-6142</v>
      </c>
      <c r="Z68" s="208">
        <v>0</v>
      </c>
      <c r="AA68" s="208">
        <v>0</v>
      </c>
    </row>
    <row r="69" spans="3:27" x14ac:dyDescent="0.25">
      <c r="C69" s="200" t="s">
        <v>1858</v>
      </c>
      <c r="M69" s="236">
        <f t="shared" si="2"/>
        <v>0</v>
      </c>
      <c r="N69" s="236">
        <f t="shared" si="2"/>
        <v>0</v>
      </c>
      <c r="O69" s="236">
        <f t="shared" si="2"/>
        <v>0</v>
      </c>
      <c r="T69" s="207" t="s">
        <v>1858</v>
      </c>
    </row>
    <row r="70" spans="3:27" x14ac:dyDescent="0.25">
      <c r="F70" s="201" t="s">
        <v>1858</v>
      </c>
      <c r="G70" s="201">
        <v>677</v>
      </c>
      <c r="H70" s="201">
        <v>667</v>
      </c>
      <c r="I70" s="201">
        <v>0</v>
      </c>
      <c r="J70" s="201">
        <v>0</v>
      </c>
      <c r="M70" s="236">
        <f t="shared" si="2"/>
        <v>0</v>
      </c>
      <c r="N70" s="236">
        <f t="shared" si="2"/>
        <v>0</v>
      </c>
      <c r="O70" s="236">
        <f t="shared" si="2"/>
        <v>0</v>
      </c>
      <c r="W70" s="208" t="s">
        <v>1858</v>
      </c>
      <c r="X70" s="208">
        <v>677</v>
      </c>
      <c r="Y70" s="208">
        <v>667</v>
      </c>
      <c r="Z70" s="208">
        <v>0</v>
      </c>
      <c r="AA70" s="208">
        <v>0</v>
      </c>
    </row>
    <row r="71" spans="3:27" x14ac:dyDescent="0.25">
      <c r="C71" s="200" t="s">
        <v>1860</v>
      </c>
      <c r="M71" s="236">
        <f t="shared" si="2"/>
        <v>0</v>
      </c>
      <c r="N71" s="236">
        <f t="shared" si="2"/>
        <v>0</v>
      </c>
      <c r="O71" s="236">
        <f t="shared" si="2"/>
        <v>0</v>
      </c>
      <c r="T71" s="207" t="s">
        <v>1860</v>
      </c>
    </row>
    <row r="72" spans="3:27" x14ac:dyDescent="0.25">
      <c r="F72" s="201" t="s">
        <v>1860</v>
      </c>
      <c r="G72" s="201">
        <v>0</v>
      </c>
      <c r="H72" s="201">
        <v>0</v>
      </c>
      <c r="I72" s="201">
        <v>0</v>
      </c>
      <c r="J72" s="201">
        <v>0</v>
      </c>
      <c r="M72" s="236">
        <f t="shared" si="2"/>
        <v>0</v>
      </c>
      <c r="N72" s="236">
        <f t="shared" si="2"/>
        <v>0</v>
      </c>
      <c r="O72" s="236">
        <f t="shared" si="2"/>
        <v>0</v>
      </c>
      <c r="W72" s="208" t="s">
        <v>1860</v>
      </c>
      <c r="X72" s="208">
        <v>0</v>
      </c>
      <c r="Y72" s="208">
        <v>0</v>
      </c>
      <c r="Z72" s="208">
        <v>0</v>
      </c>
      <c r="AA72" s="208">
        <v>0</v>
      </c>
    </row>
    <row r="73" spans="3:27" x14ac:dyDescent="0.25">
      <c r="C73" s="200" t="s">
        <v>1861</v>
      </c>
      <c r="M73" s="236">
        <f t="shared" si="2"/>
        <v>0</v>
      </c>
      <c r="N73" s="236">
        <f t="shared" si="2"/>
        <v>0</v>
      </c>
      <c r="O73" s="236">
        <f t="shared" si="2"/>
        <v>0</v>
      </c>
      <c r="T73" s="207" t="s">
        <v>1861</v>
      </c>
    </row>
    <row r="74" spans="3:27" x14ac:dyDescent="0.25">
      <c r="C74" s="200" t="s">
        <v>1862</v>
      </c>
      <c r="M74" s="236">
        <f t="shared" si="2"/>
        <v>0</v>
      </c>
      <c r="N74" s="236">
        <f t="shared" si="2"/>
        <v>0</v>
      </c>
      <c r="O74" s="236">
        <f t="shared" si="2"/>
        <v>0</v>
      </c>
      <c r="T74" s="207" t="s">
        <v>1862</v>
      </c>
    </row>
    <row r="75" spans="3:27" x14ac:dyDescent="0.25">
      <c r="F75" s="201" t="s">
        <v>1863</v>
      </c>
      <c r="G75" s="201">
        <v>0</v>
      </c>
      <c r="H75" s="201">
        <v>0</v>
      </c>
      <c r="I75" s="201">
        <v>0</v>
      </c>
      <c r="J75" s="201">
        <v>0</v>
      </c>
      <c r="M75" s="236">
        <f t="shared" si="2"/>
        <v>0</v>
      </c>
      <c r="N75" s="236">
        <f t="shared" si="2"/>
        <v>0</v>
      </c>
      <c r="O75" s="236">
        <f t="shared" si="2"/>
        <v>0</v>
      </c>
      <c r="W75" s="208" t="s">
        <v>1863</v>
      </c>
      <c r="X75" s="208">
        <v>0</v>
      </c>
      <c r="Y75" s="208">
        <v>0</v>
      </c>
      <c r="Z75" s="208">
        <v>0</v>
      </c>
      <c r="AA75" s="208">
        <v>0</v>
      </c>
    </row>
    <row r="76" spans="3:27" x14ac:dyDescent="0.25">
      <c r="C76" s="200" t="s">
        <v>1864</v>
      </c>
      <c r="M76" s="236">
        <f t="shared" si="2"/>
        <v>0</v>
      </c>
      <c r="N76" s="236">
        <f t="shared" si="2"/>
        <v>0</v>
      </c>
      <c r="O76" s="236">
        <f t="shared" si="2"/>
        <v>0</v>
      </c>
      <c r="T76" s="207" t="s">
        <v>1864</v>
      </c>
    </row>
    <row r="77" spans="3:27" x14ac:dyDescent="0.25">
      <c r="F77" s="201" t="s">
        <v>1864</v>
      </c>
      <c r="G77" s="201">
        <v>292</v>
      </c>
      <c r="H77" s="201">
        <v>292</v>
      </c>
      <c r="I77" s="201">
        <v>0</v>
      </c>
      <c r="J77" s="201">
        <v>0</v>
      </c>
      <c r="M77" s="236">
        <f t="shared" si="2"/>
        <v>0</v>
      </c>
      <c r="N77" s="236">
        <f t="shared" si="2"/>
        <v>0</v>
      </c>
      <c r="O77" s="236">
        <f t="shared" si="2"/>
        <v>0</v>
      </c>
      <c r="W77" s="208" t="s">
        <v>1864</v>
      </c>
      <c r="X77" s="208">
        <v>292</v>
      </c>
      <c r="Y77" s="208">
        <v>292</v>
      </c>
      <c r="Z77" s="208">
        <v>0</v>
      </c>
      <c r="AA77" s="208">
        <v>0</v>
      </c>
    </row>
    <row r="78" spans="3:27" x14ac:dyDescent="0.25">
      <c r="C78" s="200" t="s">
        <v>1866</v>
      </c>
      <c r="M78" s="236">
        <f t="shared" si="2"/>
        <v>0</v>
      </c>
      <c r="N78" s="236">
        <f t="shared" si="2"/>
        <v>0</v>
      </c>
      <c r="O78" s="236">
        <f t="shared" si="2"/>
        <v>0</v>
      </c>
      <c r="T78" s="207" t="s">
        <v>1866</v>
      </c>
    </row>
    <row r="79" spans="3:27" x14ac:dyDescent="0.25">
      <c r="F79" s="201" t="s">
        <v>1867</v>
      </c>
      <c r="G79" s="201">
        <v>0</v>
      </c>
      <c r="H79" s="201">
        <v>0</v>
      </c>
      <c r="I79" s="201">
        <v>0</v>
      </c>
      <c r="J79" s="201">
        <v>0</v>
      </c>
      <c r="M79" s="236">
        <f t="shared" si="2"/>
        <v>0</v>
      </c>
      <c r="N79" s="236">
        <f t="shared" si="2"/>
        <v>0</v>
      </c>
      <c r="O79" s="236">
        <f t="shared" si="2"/>
        <v>0</v>
      </c>
      <c r="W79" s="208" t="s">
        <v>1867</v>
      </c>
      <c r="X79" s="208">
        <v>0</v>
      </c>
      <c r="Y79" s="208">
        <v>0</v>
      </c>
      <c r="Z79" s="208">
        <v>0</v>
      </c>
      <c r="AA79" s="208">
        <v>0</v>
      </c>
    </row>
    <row r="80" spans="3:27" x14ac:dyDescent="0.25">
      <c r="F80" s="201" t="s">
        <v>1868</v>
      </c>
      <c r="G80" s="201">
        <v>0</v>
      </c>
      <c r="H80" s="201">
        <v>0</v>
      </c>
      <c r="I80" s="201">
        <v>0</v>
      </c>
      <c r="J80" s="201">
        <v>0</v>
      </c>
      <c r="M80" s="236">
        <f t="shared" si="2"/>
        <v>0</v>
      </c>
      <c r="N80" s="236">
        <f t="shared" si="2"/>
        <v>0</v>
      </c>
      <c r="O80" s="236">
        <f t="shared" si="2"/>
        <v>0</v>
      </c>
      <c r="W80" s="208" t="s">
        <v>1868</v>
      </c>
      <c r="X80" s="208">
        <v>0</v>
      </c>
      <c r="Y80" s="208">
        <v>0</v>
      </c>
      <c r="Z80" s="208">
        <v>0</v>
      </c>
      <c r="AA80" s="208">
        <v>0</v>
      </c>
    </row>
    <row r="81" spans="2:27" x14ac:dyDescent="0.25">
      <c r="F81" s="201" t="s">
        <v>1866</v>
      </c>
      <c r="G81" s="224">
        <v>5106</v>
      </c>
      <c r="H81" s="224">
        <v>5885</v>
      </c>
      <c r="I81" s="201">
        <v>0</v>
      </c>
      <c r="J81" s="201">
        <v>0</v>
      </c>
      <c r="M81" s="236">
        <f t="shared" si="2"/>
        <v>0</v>
      </c>
      <c r="N81" s="236">
        <f t="shared" si="2"/>
        <v>0</v>
      </c>
      <c r="O81" s="236">
        <f t="shared" si="2"/>
        <v>0</v>
      </c>
      <c r="W81" s="208" t="s">
        <v>1866</v>
      </c>
      <c r="X81" s="225">
        <v>5106</v>
      </c>
      <c r="Y81" s="225">
        <v>5885</v>
      </c>
      <c r="Z81" s="208">
        <v>0</v>
      </c>
      <c r="AA81" s="208">
        <v>0</v>
      </c>
    </row>
    <row r="82" spans="2:27" x14ac:dyDescent="0.25">
      <c r="F82" s="201" t="s">
        <v>1869</v>
      </c>
      <c r="G82" s="201">
        <v>0</v>
      </c>
      <c r="H82" s="224">
        <v>30061</v>
      </c>
      <c r="I82" s="201">
        <v>0</v>
      </c>
      <c r="J82" s="201">
        <v>0</v>
      </c>
      <c r="M82" s="236">
        <f t="shared" si="2"/>
        <v>0</v>
      </c>
      <c r="N82" s="236">
        <f t="shared" si="2"/>
        <v>-30061</v>
      </c>
      <c r="O82" s="236">
        <f t="shared" si="2"/>
        <v>0</v>
      </c>
      <c r="P82" s="201" t="s">
        <v>2082</v>
      </c>
      <c r="W82" s="208" t="s">
        <v>1869</v>
      </c>
      <c r="X82" s="208">
        <v>0</v>
      </c>
      <c r="Y82" s="208">
        <v>0</v>
      </c>
      <c r="Z82" s="208">
        <v>0</v>
      </c>
      <c r="AA82" s="208">
        <v>0</v>
      </c>
    </row>
    <row r="83" spans="2:27" x14ac:dyDescent="0.25">
      <c r="F83" s="201" t="s">
        <v>1871</v>
      </c>
      <c r="G83" s="201">
        <v>0</v>
      </c>
      <c r="H83" s="224">
        <v>-30061</v>
      </c>
      <c r="I83" s="201">
        <v>0</v>
      </c>
      <c r="J83" s="201">
        <v>0</v>
      </c>
      <c r="M83" s="236">
        <f t="shared" si="2"/>
        <v>0</v>
      </c>
      <c r="N83" s="236">
        <f t="shared" si="2"/>
        <v>30061</v>
      </c>
      <c r="O83" s="236">
        <f t="shared" si="2"/>
        <v>0</v>
      </c>
      <c r="P83" s="201" t="s">
        <v>2082</v>
      </c>
      <c r="W83" s="208" t="s">
        <v>1871</v>
      </c>
      <c r="X83" s="208">
        <v>0</v>
      </c>
      <c r="Y83" s="208">
        <v>0</v>
      </c>
      <c r="Z83" s="208">
        <v>0</v>
      </c>
      <c r="AA83" s="208">
        <v>0</v>
      </c>
    </row>
    <row r="84" spans="2:27" x14ac:dyDescent="0.25">
      <c r="F84" s="201" t="s">
        <v>1873</v>
      </c>
      <c r="G84" s="224">
        <v>1355</v>
      </c>
      <c r="H84" s="224">
        <v>1355</v>
      </c>
      <c r="I84" s="201">
        <v>0</v>
      </c>
      <c r="J84" s="201">
        <v>0</v>
      </c>
      <c r="M84" s="236">
        <f t="shared" si="2"/>
        <v>0</v>
      </c>
      <c r="N84" s="236">
        <f t="shared" si="2"/>
        <v>0</v>
      </c>
      <c r="O84" s="236">
        <f t="shared" si="2"/>
        <v>0</v>
      </c>
      <c r="W84" s="208" t="s">
        <v>1873</v>
      </c>
      <c r="X84" s="225">
        <v>1355</v>
      </c>
      <c r="Y84" s="225">
        <v>1355</v>
      </c>
      <c r="Z84" s="208">
        <v>0</v>
      </c>
      <c r="AA84" s="208">
        <v>0</v>
      </c>
    </row>
    <row r="85" spans="2:27" x14ac:dyDescent="0.25">
      <c r="B85" s="200" t="s">
        <v>1874</v>
      </c>
      <c r="M85" s="236">
        <f t="shared" si="2"/>
        <v>0</v>
      </c>
      <c r="N85" s="236">
        <f t="shared" si="2"/>
        <v>0</v>
      </c>
      <c r="O85" s="236">
        <f t="shared" si="2"/>
        <v>0</v>
      </c>
      <c r="S85" s="207" t="s">
        <v>1874</v>
      </c>
    </row>
    <row r="86" spans="2:27" x14ac:dyDescent="0.25">
      <c r="C86" s="200" t="s">
        <v>1875</v>
      </c>
      <c r="M86" s="236">
        <f t="shared" si="2"/>
        <v>0</v>
      </c>
      <c r="N86" s="236">
        <f t="shared" si="2"/>
        <v>0</v>
      </c>
      <c r="O86" s="236">
        <f t="shared" si="2"/>
        <v>0</v>
      </c>
      <c r="T86" s="207" t="s">
        <v>1875</v>
      </c>
    </row>
    <row r="87" spans="2:27" x14ac:dyDescent="0.25">
      <c r="F87" s="201" t="s">
        <v>1875</v>
      </c>
      <c r="G87" s="224">
        <v>286782</v>
      </c>
      <c r="H87" s="224">
        <v>278244</v>
      </c>
      <c r="I87" s="201">
        <v>0</v>
      </c>
      <c r="J87" s="201">
        <v>0</v>
      </c>
      <c r="M87" s="236">
        <f t="shared" si="2"/>
        <v>0</v>
      </c>
      <c r="N87" s="236">
        <f t="shared" si="2"/>
        <v>0</v>
      </c>
      <c r="O87" s="236">
        <f t="shared" si="2"/>
        <v>0</v>
      </c>
      <c r="W87" s="208" t="s">
        <v>1875</v>
      </c>
      <c r="X87" s="225">
        <v>286782</v>
      </c>
      <c r="Y87" s="225">
        <v>278244</v>
      </c>
      <c r="Z87" s="208">
        <v>0</v>
      </c>
      <c r="AA87" s="208">
        <v>0</v>
      </c>
    </row>
    <row r="88" spans="2:27" x14ac:dyDescent="0.25">
      <c r="F88" s="201" t="s">
        <v>1877</v>
      </c>
      <c r="G88" s="201">
        <v>-953</v>
      </c>
      <c r="H88" s="224">
        <v>-1595</v>
      </c>
      <c r="I88" s="201">
        <v>0</v>
      </c>
      <c r="J88" s="201">
        <v>0</v>
      </c>
      <c r="M88" s="236">
        <f t="shared" si="2"/>
        <v>0</v>
      </c>
      <c r="N88" s="236">
        <f t="shared" si="2"/>
        <v>0</v>
      </c>
      <c r="O88" s="236">
        <f t="shared" si="2"/>
        <v>0</v>
      </c>
      <c r="W88" s="208" t="s">
        <v>1877</v>
      </c>
      <c r="X88" s="208">
        <v>-953</v>
      </c>
      <c r="Y88" s="225">
        <v>-1595</v>
      </c>
      <c r="Z88" s="208">
        <v>0</v>
      </c>
      <c r="AA88" s="208">
        <v>0</v>
      </c>
    </row>
    <row r="89" spans="2:27" x14ac:dyDescent="0.25">
      <c r="C89" s="200" t="s">
        <v>1878</v>
      </c>
      <c r="M89" s="236">
        <f t="shared" si="2"/>
        <v>0</v>
      </c>
      <c r="N89" s="236">
        <f t="shared" si="2"/>
        <v>0</v>
      </c>
      <c r="O89" s="236">
        <f t="shared" si="2"/>
        <v>0</v>
      </c>
      <c r="T89" s="207" t="s">
        <v>1878</v>
      </c>
    </row>
    <row r="90" spans="2:27" x14ac:dyDescent="0.25">
      <c r="D90" s="200" t="s">
        <v>1879</v>
      </c>
      <c r="M90" s="236">
        <f t="shared" si="2"/>
        <v>0</v>
      </c>
      <c r="N90" s="236">
        <f t="shared" si="2"/>
        <v>0</v>
      </c>
      <c r="O90" s="236">
        <f t="shared" si="2"/>
        <v>0</v>
      </c>
      <c r="U90" s="207" t="s">
        <v>1879</v>
      </c>
    </row>
    <row r="91" spans="2:27" x14ac:dyDescent="0.25">
      <c r="F91" s="201" t="s">
        <v>1879</v>
      </c>
      <c r="G91" s="224">
        <v>28601</v>
      </c>
      <c r="H91" s="224">
        <v>27716</v>
      </c>
      <c r="I91" s="224">
        <v>6595</v>
      </c>
      <c r="J91" s="201">
        <v>0.28000000000000003</v>
      </c>
      <c r="M91" s="236">
        <f t="shared" si="2"/>
        <v>0</v>
      </c>
      <c r="N91" s="236">
        <f t="shared" si="2"/>
        <v>0</v>
      </c>
      <c r="O91" s="236">
        <f t="shared" si="2"/>
        <v>0</v>
      </c>
      <c r="W91" s="208" t="s">
        <v>1879</v>
      </c>
      <c r="X91" s="225">
        <v>28601</v>
      </c>
      <c r="Y91" s="225">
        <v>27716</v>
      </c>
      <c r="Z91" s="225">
        <v>6595</v>
      </c>
      <c r="AA91" s="208">
        <v>0.28000000000000003</v>
      </c>
    </row>
    <row r="92" spans="2:27" x14ac:dyDescent="0.25">
      <c r="D92" s="200" t="s">
        <v>1881</v>
      </c>
      <c r="M92" s="236">
        <f t="shared" si="2"/>
        <v>0</v>
      </c>
      <c r="N92" s="236">
        <f t="shared" si="2"/>
        <v>0</v>
      </c>
      <c r="O92" s="236">
        <f t="shared" si="2"/>
        <v>0</v>
      </c>
      <c r="U92" s="207" t="s">
        <v>1881</v>
      </c>
    </row>
    <row r="93" spans="2:27" x14ac:dyDescent="0.25">
      <c r="F93" s="201" t="s">
        <v>1882</v>
      </c>
      <c r="G93" s="224">
        <v>213320</v>
      </c>
      <c r="H93" s="224">
        <v>208451</v>
      </c>
      <c r="I93" s="224">
        <v>177529</v>
      </c>
      <c r="J93" s="201">
        <v>1.01</v>
      </c>
      <c r="M93" s="236">
        <f t="shared" si="2"/>
        <v>0</v>
      </c>
      <c r="N93" s="236">
        <f t="shared" si="2"/>
        <v>0</v>
      </c>
      <c r="O93" s="236">
        <f t="shared" si="2"/>
        <v>0</v>
      </c>
      <c r="W93" s="208" t="s">
        <v>1882</v>
      </c>
      <c r="X93" s="225">
        <v>213320</v>
      </c>
      <c r="Y93" s="225">
        <v>208451</v>
      </c>
      <c r="Z93" s="225">
        <v>177529</v>
      </c>
      <c r="AA93" s="208">
        <v>1.01</v>
      </c>
    </row>
    <row r="94" spans="2:27" x14ac:dyDescent="0.25">
      <c r="F94" s="201" t="s">
        <v>1883</v>
      </c>
      <c r="G94" s="224">
        <v>105964</v>
      </c>
      <c r="H94" s="224">
        <v>99103</v>
      </c>
      <c r="I94" s="224">
        <v>17418</v>
      </c>
      <c r="J94" s="201">
        <v>0.2</v>
      </c>
      <c r="M94" s="236">
        <f t="shared" si="2"/>
        <v>0</v>
      </c>
      <c r="N94" s="236">
        <f t="shared" si="2"/>
        <v>0</v>
      </c>
      <c r="O94" s="236">
        <f t="shared" si="2"/>
        <v>0</v>
      </c>
      <c r="W94" s="208" t="s">
        <v>1883</v>
      </c>
      <c r="X94" s="225">
        <v>105964</v>
      </c>
      <c r="Y94" s="225">
        <v>99103</v>
      </c>
      <c r="Z94" s="225">
        <v>17418</v>
      </c>
      <c r="AA94" s="208">
        <v>0.2</v>
      </c>
    </row>
    <row r="95" spans="2:27" x14ac:dyDescent="0.25">
      <c r="D95" s="200" t="s">
        <v>1885</v>
      </c>
      <c r="M95" s="236">
        <f t="shared" si="2"/>
        <v>0</v>
      </c>
      <c r="N95" s="236">
        <f t="shared" si="2"/>
        <v>0</v>
      </c>
      <c r="O95" s="236">
        <f t="shared" si="2"/>
        <v>0</v>
      </c>
      <c r="U95" s="207" t="s">
        <v>1885</v>
      </c>
    </row>
    <row r="96" spans="2:27" x14ac:dyDescent="0.25">
      <c r="F96" s="201" t="s">
        <v>1886</v>
      </c>
      <c r="G96" s="224">
        <v>17205</v>
      </c>
      <c r="H96" s="224">
        <v>16693</v>
      </c>
      <c r="I96" s="224">
        <v>8580</v>
      </c>
      <c r="J96" s="201">
        <v>0.61</v>
      </c>
      <c r="M96" s="236">
        <f t="shared" si="2"/>
        <v>0</v>
      </c>
      <c r="N96" s="236">
        <f t="shared" si="2"/>
        <v>0</v>
      </c>
      <c r="O96" s="236">
        <f t="shared" si="2"/>
        <v>0</v>
      </c>
      <c r="W96" s="208" t="s">
        <v>1886</v>
      </c>
      <c r="X96" s="225">
        <v>17205</v>
      </c>
      <c r="Y96" s="225">
        <v>16693</v>
      </c>
      <c r="Z96" s="225">
        <v>8580</v>
      </c>
      <c r="AA96" s="208">
        <v>0.61</v>
      </c>
    </row>
    <row r="97" spans="4:27" x14ac:dyDescent="0.25">
      <c r="D97" s="200" t="s">
        <v>1434</v>
      </c>
      <c r="M97" s="236">
        <f t="shared" si="2"/>
        <v>0</v>
      </c>
      <c r="N97" s="236">
        <f t="shared" si="2"/>
        <v>0</v>
      </c>
      <c r="O97" s="236">
        <f t="shared" si="2"/>
        <v>0</v>
      </c>
      <c r="U97" s="207" t="s">
        <v>1434</v>
      </c>
    </row>
    <row r="98" spans="4:27" x14ac:dyDescent="0.25">
      <c r="E98" s="200" t="s">
        <v>2083</v>
      </c>
      <c r="M98" s="236">
        <f t="shared" si="2"/>
        <v>0</v>
      </c>
      <c r="N98" s="236">
        <f t="shared" si="2"/>
        <v>0</v>
      </c>
      <c r="O98" s="236">
        <f t="shared" si="2"/>
        <v>0</v>
      </c>
      <c r="V98" s="239" t="s">
        <v>1888</v>
      </c>
      <c r="W98" s="240"/>
    </row>
    <row r="99" spans="4:27" x14ac:dyDescent="0.25">
      <c r="F99" s="201" t="s">
        <v>2084</v>
      </c>
      <c r="G99" s="224">
        <v>2551</v>
      </c>
      <c r="H99" s="224">
        <v>2558</v>
      </c>
      <c r="I99" s="224">
        <v>1544</v>
      </c>
      <c r="J99" s="201">
        <v>0.74</v>
      </c>
      <c r="M99" s="236">
        <f t="shared" si="2"/>
        <v>-1281</v>
      </c>
      <c r="N99" s="236">
        <f t="shared" si="2"/>
        <v>-1277</v>
      </c>
      <c r="O99" s="236">
        <f t="shared" si="2"/>
        <v>-1051</v>
      </c>
      <c r="P99" s="201" t="s">
        <v>2085</v>
      </c>
      <c r="W99" s="240" t="s">
        <v>1449</v>
      </c>
      <c r="X99" s="225">
        <v>1270</v>
      </c>
      <c r="Y99" s="225">
        <v>1281</v>
      </c>
      <c r="Z99" s="208">
        <v>493</v>
      </c>
      <c r="AA99" s="208">
        <v>0.47</v>
      </c>
    </row>
    <row r="100" spans="4:27" x14ac:dyDescent="0.25">
      <c r="F100" s="201" t="s">
        <v>2086</v>
      </c>
      <c r="G100" s="224">
        <v>5126</v>
      </c>
      <c r="H100" s="224">
        <v>5140</v>
      </c>
      <c r="I100" s="224">
        <v>3891</v>
      </c>
      <c r="J100" s="201">
        <v>0.92</v>
      </c>
      <c r="M100" s="236">
        <f t="shared" si="2"/>
        <v>-3360</v>
      </c>
      <c r="N100" s="236">
        <f t="shared" si="2"/>
        <v>-3359</v>
      </c>
      <c r="O100" s="236">
        <f t="shared" si="2"/>
        <v>-2834</v>
      </c>
      <c r="P100" s="201" t="s">
        <v>2085</v>
      </c>
      <c r="W100" s="240" t="s">
        <v>1450</v>
      </c>
      <c r="X100" s="225">
        <v>1766</v>
      </c>
      <c r="Y100" s="225">
        <v>1781</v>
      </c>
      <c r="Z100" s="225">
        <v>1057</v>
      </c>
      <c r="AA100" s="208">
        <v>0.73</v>
      </c>
    </row>
    <row r="101" spans="4:27" x14ac:dyDescent="0.25">
      <c r="F101" s="201" t="s">
        <v>2087</v>
      </c>
      <c r="G101" s="224">
        <v>9559</v>
      </c>
      <c r="H101" s="224">
        <v>9586</v>
      </c>
      <c r="I101" s="224">
        <v>9240</v>
      </c>
      <c r="J101" s="201">
        <v>1.18</v>
      </c>
      <c r="M101" s="236">
        <f t="shared" si="2"/>
        <v>-1915</v>
      </c>
      <c r="N101" s="236">
        <f t="shared" si="2"/>
        <v>-1879</v>
      </c>
      <c r="O101" s="236">
        <f t="shared" si="2"/>
        <v>-1342</v>
      </c>
      <c r="P101" s="201" t="s">
        <v>2085</v>
      </c>
      <c r="W101" s="240" t="s">
        <v>1451</v>
      </c>
      <c r="X101" s="225">
        <v>7644</v>
      </c>
      <c r="Y101" s="225">
        <v>7707</v>
      </c>
      <c r="Z101" s="225">
        <v>7898</v>
      </c>
      <c r="AA101" s="208">
        <v>1.26</v>
      </c>
    </row>
    <row r="102" spans="4:27" x14ac:dyDescent="0.25">
      <c r="F102" s="201" t="s">
        <v>2088</v>
      </c>
      <c r="G102" s="224">
        <v>1379</v>
      </c>
      <c r="H102" s="224">
        <v>1383</v>
      </c>
      <c r="I102" s="224">
        <v>1858</v>
      </c>
      <c r="J102" s="201">
        <v>1.64</v>
      </c>
      <c r="M102" s="236">
        <f t="shared" ref="M102:O165" si="3">+X102-G102</f>
        <v>-1379</v>
      </c>
      <c r="N102" s="236">
        <f t="shared" si="3"/>
        <v>-1383</v>
      </c>
      <c r="O102" s="236">
        <f t="shared" si="3"/>
        <v>-1858</v>
      </c>
      <c r="P102" s="201" t="s">
        <v>2085</v>
      </c>
      <c r="W102" s="240" t="s">
        <v>1456</v>
      </c>
      <c r="X102" s="208">
        <v>0</v>
      </c>
      <c r="Y102" s="208">
        <v>0</v>
      </c>
      <c r="Z102" s="208">
        <v>0</v>
      </c>
      <c r="AA102" s="208">
        <v>0</v>
      </c>
    </row>
    <row r="103" spans="4:27" x14ac:dyDescent="0.25">
      <c r="F103" s="201" t="s">
        <v>2089</v>
      </c>
      <c r="G103" s="224">
        <v>4732</v>
      </c>
      <c r="H103" s="224">
        <v>4745</v>
      </c>
      <c r="I103" s="224">
        <v>8165</v>
      </c>
      <c r="J103" s="201">
        <v>2.1</v>
      </c>
      <c r="M103" s="236">
        <f t="shared" si="3"/>
        <v>-4328</v>
      </c>
      <c r="N103" s="236">
        <f t="shared" si="3"/>
        <v>-4338</v>
      </c>
      <c r="O103" s="236">
        <f t="shared" si="3"/>
        <v>-7986</v>
      </c>
      <c r="P103" s="201" t="s">
        <v>2085</v>
      </c>
      <c r="W103" s="240" t="s">
        <v>1452</v>
      </c>
      <c r="X103" s="208">
        <v>404</v>
      </c>
      <c r="Y103" s="208">
        <v>407</v>
      </c>
      <c r="Z103" s="208">
        <v>179</v>
      </c>
      <c r="AA103" s="208">
        <v>0.54</v>
      </c>
    </row>
    <row r="104" spans="4:27" x14ac:dyDescent="0.25">
      <c r="F104" s="201" t="s">
        <v>2090</v>
      </c>
      <c r="G104" s="201">
        <v>0</v>
      </c>
      <c r="H104" s="201">
        <v>0</v>
      </c>
      <c r="I104" s="201">
        <v>0</v>
      </c>
      <c r="J104" s="201">
        <v>0</v>
      </c>
      <c r="M104" s="236">
        <f t="shared" si="3"/>
        <v>0</v>
      </c>
      <c r="N104" s="236">
        <f t="shared" si="3"/>
        <v>0</v>
      </c>
      <c r="O104" s="236">
        <f t="shared" si="3"/>
        <v>0</v>
      </c>
      <c r="W104" s="240" t="s">
        <v>1454</v>
      </c>
      <c r="X104" s="208">
        <v>0</v>
      </c>
      <c r="Y104" s="208">
        <v>0</v>
      </c>
      <c r="Z104" s="208">
        <v>0</v>
      </c>
      <c r="AA104" s="208">
        <v>0</v>
      </c>
    </row>
    <row r="105" spans="4:27" x14ac:dyDescent="0.25">
      <c r="F105" s="201" t="s">
        <v>1895</v>
      </c>
      <c r="G105" s="201">
        <v>0</v>
      </c>
      <c r="H105" s="201">
        <v>0</v>
      </c>
      <c r="I105" s="201">
        <v>0</v>
      </c>
      <c r="J105" s="201">
        <v>0</v>
      </c>
      <c r="M105" s="236">
        <f t="shared" si="3"/>
        <v>0</v>
      </c>
      <c r="N105" s="236">
        <f t="shared" si="3"/>
        <v>0</v>
      </c>
      <c r="O105" s="236">
        <f t="shared" si="3"/>
        <v>0</v>
      </c>
      <c r="W105" s="208" t="s">
        <v>1895</v>
      </c>
      <c r="X105" s="208">
        <v>0</v>
      </c>
      <c r="Y105" s="208">
        <v>0</v>
      </c>
      <c r="Z105" s="208">
        <v>0</v>
      </c>
      <c r="AA105" s="208">
        <v>0</v>
      </c>
    </row>
    <row r="106" spans="4:27" x14ac:dyDescent="0.25">
      <c r="F106" s="201" t="s">
        <v>1897</v>
      </c>
      <c r="G106" s="201">
        <v>0</v>
      </c>
      <c r="H106" s="201">
        <v>0</v>
      </c>
      <c r="I106" s="201">
        <v>0</v>
      </c>
      <c r="J106" s="201">
        <v>0</v>
      </c>
      <c r="M106" s="236">
        <f t="shared" si="3"/>
        <v>0</v>
      </c>
      <c r="N106" s="236">
        <f t="shared" si="3"/>
        <v>0</v>
      </c>
      <c r="O106" s="236">
        <f t="shared" si="3"/>
        <v>0</v>
      </c>
      <c r="W106" s="208" t="s">
        <v>1897</v>
      </c>
      <c r="X106" s="208">
        <v>0</v>
      </c>
      <c r="Y106" s="208">
        <v>0</v>
      </c>
      <c r="Z106" s="208">
        <v>0</v>
      </c>
      <c r="AA106" s="208">
        <v>0</v>
      </c>
    </row>
    <row r="107" spans="4:27" x14ac:dyDescent="0.25">
      <c r="F107" s="201" t="s">
        <v>1899</v>
      </c>
      <c r="G107" s="201">
        <v>0</v>
      </c>
      <c r="H107" s="201">
        <v>0</v>
      </c>
      <c r="I107" s="201">
        <v>0</v>
      </c>
      <c r="J107" s="201">
        <v>0</v>
      </c>
      <c r="M107" s="236">
        <f t="shared" si="3"/>
        <v>0</v>
      </c>
      <c r="N107" s="236">
        <f t="shared" si="3"/>
        <v>0</v>
      </c>
      <c r="O107" s="236">
        <f t="shared" si="3"/>
        <v>0</v>
      </c>
      <c r="W107" s="208" t="s">
        <v>1899</v>
      </c>
      <c r="X107" s="208">
        <v>0</v>
      </c>
      <c r="Y107" s="208">
        <v>0</v>
      </c>
      <c r="Z107" s="208">
        <v>0</v>
      </c>
      <c r="AA107" s="208">
        <v>0</v>
      </c>
    </row>
    <row r="108" spans="4:27" x14ac:dyDescent="0.25">
      <c r="F108" s="201" t="s">
        <v>1901</v>
      </c>
      <c r="G108" s="201">
        <v>0</v>
      </c>
      <c r="H108" s="201">
        <v>0</v>
      </c>
      <c r="I108" s="201">
        <v>0</v>
      </c>
      <c r="J108" s="201">
        <v>0</v>
      </c>
      <c r="M108" s="236">
        <f t="shared" si="3"/>
        <v>0</v>
      </c>
      <c r="N108" s="236">
        <f t="shared" si="3"/>
        <v>0</v>
      </c>
      <c r="O108" s="236">
        <f t="shared" si="3"/>
        <v>0</v>
      </c>
      <c r="W108" s="208" t="s">
        <v>1901</v>
      </c>
      <c r="X108" s="208">
        <v>0</v>
      </c>
      <c r="Y108" s="208">
        <v>0</v>
      </c>
      <c r="Z108" s="208">
        <v>0</v>
      </c>
      <c r="AA108" s="208">
        <v>0</v>
      </c>
    </row>
    <row r="109" spans="4:27" x14ac:dyDescent="0.25">
      <c r="F109" s="201" t="s">
        <v>1902</v>
      </c>
      <c r="G109" s="224">
        <v>29216</v>
      </c>
      <c r="H109" s="224">
        <v>29216</v>
      </c>
      <c r="I109" s="224">
        <v>47655</v>
      </c>
      <c r="J109" s="201">
        <v>1.98</v>
      </c>
      <c r="M109" s="236">
        <f t="shared" si="3"/>
        <v>0</v>
      </c>
      <c r="N109" s="236">
        <f t="shared" si="3"/>
        <v>0</v>
      </c>
      <c r="O109" s="236">
        <f t="shared" si="3"/>
        <v>0</v>
      </c>
      <c r="W109" s="208" t="s">
        <v>1902</v>
      </c>
      <c r="X109" s="225">
        <v>29216</v>
      </c>
      <c r="Y109" s="225">
        <v>29216</v>
      </c>
      <c r="Z109" s="225">
        <v>47655</v>
      </c>
      <c r="AA109" s="208">
        <v>1.98</v>
      </c>
    </row>
    <row r="110" spans="4:27" x14ac:dyDescent="0.25">
      <c r="F110" s="201" t="s">
        <v>1904</v>
      </c>
      <c r="G110" s="201">
        <v>162</v>
      </c>
      <c r="H110" s="201">
        <v>159</v>
      </c>
      <c r="I110" s="201">
        <v>112</v>
      </c>
      <c r="J110" s="201">
        <v>0.84</v>
      </c>
      <c r="M110" s="236">
        <f t="shared" si="3"/>
        <v>0</v>
      </c>
      <c r="N110" s="236">
        <f t="shared" si="3"/>
        <v>0</v>
      </c>
      <c r="O110" s="236">
        <f t="shared" si="3"/>
        <v>0</v>
      </c>
      <c r="W110" s="208" t="s">
        <v>1904</v>
      </c>
      <c r="X110" s="208">
        <v>162</v>
      </c>
      <c r="Y110" s="208">
        <v>159</v>
      </c>
      <c r="Z110" s="208">
        <v>112</v>
      </c>
      <c r="AA110" s="208">
        <v>0.84</v>
      </c>
    </row>
    <row r="111" spans="4:27" x14ac:dyDescent="0.25">
      <c r="F111" s="201" t="s">
        <v>1906</v>
      </c>
      <c r="G111" s="201">
        <v>0</v>
      </c>
      <c r="H111" s="201">
        <v>0</v>
      </c>
      <c r="I111" s="201">
        <v>0</v>
      </c>
      <c r="J111" s="201">
        <v>0</v>
      </c>
      <c r="M111" s="236">
        <f t="shared" si="3"/>
        <v>0</v>
      </c>
      <c r="N111" s="236">
        <f t="shared" si="3"/>
        <v>0</v>
      </c>
      <c r="O111" s="236">
        <f t="shared" si="3"/>
        <v>0</v>
      </c>
      <c r="W111" s="208" t="s">
        <v>1906</v>
      </c>
      <c r="X111" s="208">
        <v>0</v>
      </c>
      <c r="Y111" s="208">
        <v>0</v>
      </c>
      <c r="Z111" s="208">
        <v>0</v>
      </c>
      <c r="AA111" s="208">
        <v>0</v>
      </c>
    </row>
    <row r="112" spans="4:27" x14ac:dyDescent="0.25">
      <c r="F112" s="201" t="s">
        <v>1907</v>
      </c>
      <c r="G112" s="224">
        <v>11851</v>
      </c>
      <c r="H112" s="224">
        <v>11640</v>
      </c>
      <c r="I112" s="224">
        <v>8459</v>
      </c>
      <c r="J112" s="201">
        <v>0.87</v>
      </c>
      <c r="M112" s="236">
        <f t="shared" si="3"/>
        <v>0</v>
      </c>
      <c r="N112" s="236">
        <f t="shared" si="3"/>
        <v>0</v>
      </c>
      <c r="O112" s="236">
        <f t="shared" si="3"/>
        <v>0</v>
      </c>
      <c r="W112" s="208" t="s">
        <v>1907</v>
      </c>
      <c r="X112" s="225">
        <v>11851</v>
      </c>
      <c r="Y112" s="225">
        <v>11640</v>
      </c>
      <c r="Z112" s="225">
        <v>8459</v>
      </c>
      <c r="AA112" s="208">
        <v>0.87</v>
      </c>
    </row>
    <row r="113" spans="3:27" x14ac:dyDescent="0.25">
      <c r="F113" s="201" t="s">
        <v>1908</v>
      </c>
      <c r="G113" s="201">
        <v>0</v>
      </c>
      <c r="H113" s="201">
        <v>0</v>
      </c>
      <c r="I113" s="201">
        <v>0</v>
      </c>
      <c r="J113" s="201">
        <v>0</v>
      </c>
      <c r="M113" s="236">
        <f t="shared" si="3"/>
        <v>0</v>
      </c>
      <c r="N113" s="236">
        <f t="shared" si="3"/>
        <v>0</v>
      </c>
      <c r="O113" s="236">
        <f t="shared" si="3"/>
        <v>0</v>
      </c>
      <c r="W113" s="208" t="s">
        <v>1908</v>
      </c>
      <c r="X113" s="208">
        <v>0</v>
      </c>
      <c r="Y113" s="208">
        <v>0</v>
      </c>
      <c r="Z113" s="208">
        <v>0</v>
      </c>
      <c r="AA113" s="208">
        <v>0</v>
      </c>
    </row>
    <row r="114" spans="3:27" x14ac:dyDescent="0.25">
      <c r="E114" s="200" t="s">
        <v>2091</v>
      </c>
      <c r="M114" s="236">
        <f t="shared" si="3"/>
        <v>0</v>
      </c>
      <c r="N114" s="236">
        <f t="shared" si="3"/>
        <v>0</v>
      </c>
      <c r="O114" s="236">
        <f t="shared" si="3"/>
        <v>0</v>
      </c>
      <c r="V114" s="239" t="s">
        <v>1909</v>
      </c>
      <c r="W114" s="240"/>
    </row>
    <row r="115" spans="3:27" x14ac:dyDescent="0.25">
      <c r="F115" s="201" t="s">
        <v>2092</v>
      </c>
      <c r="G115" s="201">
        <v>199</v>
      </c>
      <c r="H115" s="201">
        <v>200</v>
      </c>
      <c r="I115" s="201">
        <v>82</v>
      </c>
      <c r="J115" s="201">
        <v>0.5</v>
      </c>
      <c r="M115" s="236">
        <f t="shared" si="3"/>
        <v>833</v>
      </c>
      <c r="N115" s="236">
        <f t="shared" si="3"/>
        <v>831</v>
      </c>
      <c r="O115" s="236">
        <f t="shared" si="3"/>
        <v>281</v>
      </c>
      <c r="P115" s="201" t="s">
        <v>2085</v>
      </c>
      <c r="W115" s="240" t="s">
        <v>1444</v>
      </c>
      <c r="X115" s="225">
        <v>1032</v>
      </c>
      <c r="Y115" s="225">
        <v>1031</v>
      </c>
      <c r="Z115" s="208">
        <v>363</v>
      </c>
      <c r="AA115" s="208">
        <v>0.43</v>
      </c>
    </row>
    <row r="116" spans="3:27" x14ac:dyDescent="0.25">
      <c r="F116" s="201" t="s">
        <v>2093</v>
      </c>
      <c r="G116" s="224">
        <v>1694</v>
      </c>
      <c r="H116" s="224">
        <v>1699</v>
      </c>
      <c r="I116" s="201">
        <v>752</v>
      </c>
      <c r="J116" s="201">
        <v>0.54</v>
      </c>
      <c r="M116" s="236">
        <f t="shared" si="3"/>
        <v>3368</v>
      </c>
      <c r="N116" s="236">
        <f t="shared" si="3"/>
        <v>3359</v>
      </c>
      <c r="O116" s="236">
        <f t="shared" si="3"/>
        <v>2841</v>
      </c>
      <c r="P116" s="201" t="s">
        <v>2085</v>
      </c>
      <c r="W116" s="240" t="s">
        <v>1445</v>
      </c>
      <c r="X116" s="225">
        <v>5062</v>
      </c>
      <c r="Y116" s="225">
        <v>5058</v>
      </c>
      <c r="Z116" s="225">
        <v>3593</v>
      </c>
      <c r="AA116" s="208">
        <v>0.86</v>
      </c>
    </row>
    <row r="117" spans="3:27" x14ac:dyDescent="0.25">
      <c r="F117" s="201" t="s">
        <v>2094</v>
      </c>
      <c r="G117" s="224">
        <v>2204</v>
      </c>
      <c r="H117" s="224">
        <v>2210</v>
      </c>
      <c r="I117" s="224">
        <v>1653</v>
      </c>
      <c r="J117" s="201">
        <v>0.91</v>
      </c>
      <c r="M117" s="236">
        <f t="shared" si="3"/>
        <v>1887</v>
      </c>
      <c r="N117" s="236">
        <f t="shared" si="3"/>
        <v>1878</v>
      </c>
      <c r="O117" s="236">
        <f t="shared" si="3"/>
        <v>1281</v>
      </c>
      <c r="P117" s="201" t="s">
        <v>2085</v>
      </c>
      <c r="W117" s="240" t="s">
        <v>1446</v>
      </c>
      <c r="X117" s="225">
        <v>4091</v>
      </c>
      <c r="Y117" s="225">
        <v>4088</v>
      </c>
      <c r="Z117" s="225">
        <v>2934</v>
      </c>
      <c r="AA117" s="208">
        <v>0.87</v>
      </c>
    </row>
    <row r="118" spans="3:27" x14ac:dyDescent="0.25">
      <c r="F118" s="201" t="s">
        <v>2095</v>
      </c>
      <c r="G118" s="201">
        <v>117</v>
      </c>
      <c r="H118" s="201">
        <v>118</v>
      </c>
      <c r="I118" s="201">
        <v>138</v>
      </c>
      <c r="J118" s="201">
        <v>1.43</v>
      </c>
      <c r="M118" s="236">
        <f t="shared" si="3"/>
        <v>1634</v>
      </c>
      <c r="N118" s="236">
        <f t="shared" si="3"/>
        <v>1631</v>
      </c>
      <c r="O118" s="236">
        <f t="shared" si="3"/>
        <v>2283</v>
      </c>
      <c r="P118" s="201" t="s">
        <v>2085</v>
      </c>
      <c r="W118" s="240" t="s">
        <v>1447</v>
      </c>
      <c r="X118" s="225">
        <v>1751</v>
      </c>
      <c r="Y118" s="225">
        <v>1749</v>
      </c>
      <c r="Z118" s="225">
        <v>2421</v>
      </c>
      <c r="AA118" s="208">
        <v>1.68</v>
      </c>
    </row>
    <row r="119" spans="3:27" x14ac:dyDescent="0.25">
      <c r="F119" s="201" t="s">
        <v>2096</v>
      </c>
      <c r="G119" s="201">
        <v>697</v>
      </c>
      <c r="H119" s="201">
        <v>699</v>
      </c>
      <c r="I119" s="224">
        <v>1244</v>
      </c>
      <c r="J119" s="201">
        <v>2.17</v>
      </c>
      <c r="M119" s="236">
        <f t="shared" si="3"/>
        <v>4541</v>
      </c>
      <c r="N119" s="236">
        <f t="shared" si="3"/>
        <v>4535</v>
      </c>
      <c r="O119" s="236">
        <f t="shared" si="3"/>
        <v>8385</v>
      </c>
      <c r="P119" s="201" t="s">
        <v>2085</v>
      </c>
      <c r="W119" s="240" t="s">
        <v>1448</v>
      </c>
      <c r="X119" s="225">
        <v>5238</v>
      </c>
      <c r="Y119" s="225">
        <v>5234</v>
      </c>
      <c r="Z119" s="225">
        <v>9629</v>
      </c>
      <c r="AA119" s="208">
        <v>2.2400000000000002</v>
      </c>
    </row>
    <row r="120" spans="3:27" x14ac:dyDescent="0.25">
      <c r="F120" s="201" t="s">
        <v>2097</v>
      </c>
      <c r="G120" s="224">
        <v>1409</v>
      </c>
      <c r="H120" s="224">
        <v>1407</v>
      </c>
      <c r="I120" s="201">
        <v>980</v>
      </c>
      <c r="J120" s="201">
        <v>0.85</v>
      </c>
      <c r="M120" s="236">
        <f t="shared" si="3"/>
        <v>0</v>
      </c>
      <c r="N120" s="236">
        <f t="shared" si="3"/>
        <v>0</v>
      </c>
      <c r="O120" s="236">
        <f t="shared" si="3"/>
        <v>0</v>
      </c>
      <c r="W120" s="240" t="s">
        <v>1453</v>
      </c>
      <c r="X120" s="225">
        <v>1409</v>
      </c>
      <c r="Y120" s="225">
        <v>1407</v>
      </c>
      <c r="Z120" s="208">
        <v>980</v>
      </c>
      <c r="AA120" s="208">
        <v>0.85</v>
      </c>
    </row>
    <row r="121" spans="3:27" x14ac:dyDescent="0.25">
      <c r="D121" s="200" t="s">
        <v>1910</v>
      </c>
      <c r="M121" s="236">
        <f t="shared" si="3"/>
        <v>0</v>
      </c>
      <c r="N121" s="236">
        <f t="shared" si="3"/>
        <v>0</v>
      </c>
      <c r="O121" s="236">
        <f t="shared" si="3"/>
        <v>0</v>
      </c>
      <c r="U121" s="207" t="s">
        <v>1910</v>
      </c>
    </row>
    <row r="122" spans="3:27" x14ac:dyDescent="0.25">
      <c r="F122" s="201" t="s">
        <v>1911</v>
      </c>
      <c r="G122" s="201">
        <v>56</v>
      </c>
      <c r="H122" s="201">
        <v>0</v>
      </c>
      <c r="I122" s="201">
        <v>0</v>
      </c>
      <c r="J122" s="201">
        <v>0</v>
      </c>
      <c r="M122" s="236">
        <f t="shared" si="3"/>
        <v>0</v>
      </c>
      <c r="N122" s="236">
        <f t="shared" si="3"/>
        <v>0</v>
      </c>
      <c r="O122" s="236">
        <f t="shared" si="3"/>
        <v>0</v>
      </c>
      <c r="W122" s="208" t="s">
        <v>1911</v>
      </c>
      <c r="X122" s="208">
        <v>56</v>
      </c>
      <c r="Y122" s="208">
        <v>0</v>
      </c>
      <c r="Z122" s="208">
        <v>0</v>
      </c>
      <c r="AA122" s="208">
        <v>0</v>
      </c>
    </row>
    <row r="123" spans="3:27" x14ac:dyDescent="0.25">
      <c r="C123" s="200" t="s">
        <v>1912</v>
      </c>
      <c r="M123" s="236">
        <f t="shared" si="3"/>
        <v>0</v>
      </c>
      <c r="N123" s="236">
        <f t="shared" si="3"/>
        <v>0</v>
      </c>
      <c r="O123" s="236">
        <f t="shared" si="3"/>
        <v>0</v>
      </c>
      <c r="T123" s="207" t="s">
        <v>1912</v>
      </c>
    </row>
    <row r="124" spans="3:27" x14ac:dyDescent="0.25">
      <c r="F124" s="201" t="s">
        <v>1912</v>
      </c>
      <c r="G124" s="201">
        <v>0</v>
      </c>
      <c r="H124" s="201">
        <v>0</v>
      </c>
      <c r="I124" s="201">
        <v>0</v>
      </c>
      <c r="J124" s="201">
        <v>0</v>
      </c>
      <c r="M124" s="236">
        <f t="shared" si="3"/>
        <v>0</v>
      </c>
      <c r="N124" s="236">
        <f t="shared" si="3"/>
        <v>0</v>
      </c>
      <c r="O124" s="236">
        <f t="shared" si="3"/>
        <v>0</v>
      </c>
      <c r="W124" s="208" t="s">
        <v>1912</v>
      </c>
      <c r="X124" s="208">
        <v>0</v>
      </c>
      <c r="Y124" s="208">
        <v>0</v>
      </c>
      <c r="Z124" s="208">
        <v>0</v>
      </c>
      <c r="AA124" s="208">
        <v>0</v>
      </c>
    </row>
    <row r="125" spans="3:27" x14ac:dyDescent="0.25">
      <c r="C125" s="200" t="s">
        <v>1913</v>
      </c>
      <c r="M125" s="236">
        <f t="shared" si="3"/>
        <v>0</v>
      </c>
      <c r="N125" s="236">
        <f t="shared" si="3"/>
        <v>0</v>
      </c>
      <c r="O125" s="236">
        <f t="shared" si="3"/>
        <v>0</v>
      </c>
      <c r="T125" s="207" t="s">
        <v>1913</v>
      </c>
    </row>
    <row r="126" spans="3:27" x14ac:dyDescent="0.25">
      <c r="D126" s="200" t="s">
        <v>1914</v>
      </c>
      <c r="M126" s="236">
        <f t="shared" si="3"/>
        <v>0</v>
      </c>
      <c r="N126" s="236">
        <f t="shared" si="3"/>
        <v>0</v>
      </c>
      <c r="O126" s="236">
        <f t="shared" si="3"/>
        <v>0</v>
      </c>
      <c r="U126" s="207" t="s">
        <v>1914</v>
      </c>
    </row>
    <row r="127" spans="3:27" x14ac:dyDescent="0.25">
      <c r="D127" s="200" t="s">
        <v>1915</v>
      </c>
      <c r="M127" s="236">
        <f t="shared" si="3"/>
        <v>0</v>
      </c>
      <c r="N127" s="236">
        <f t="shared" si="3"/>
        <v>0</v>
      </c>
      <c r="O127" s="236">
        <f t="shared" si="3"/>
        <v>0</v>
      </c>
      <c r="U127" s="207" t="s">
        <v>1915</v>
      </c>
    </row>
    <row r="128" spans="3:27" x14ac:dyDescent="0.25">
      <c r="D128" s="200" t="s">
        <v>1916</v>
      </c>
      <c r="M128" s="236">
        <f t="shared" si="3"/>
        <v>0</v>
      </c>
      <c r="N128" s="236">
        <f t="shared" si="3"/>
        <v>0</v>
      </c>
      <c r="O128" s="236">
        <f t="shared" si="3"/>
        <v>0</v>
      </c>
      <c r="U128" s="207" t="s">
        <v>1916</v>
      </c>
    </row>
    <row r="129" spans="2:27" x14ac:dyDescent="0.25">
      <c r="F129" s="201" t="s">
        <v>1917</v>
      </c>
      <c r="G129" s="201">
        <v>0</v>
      </c>
      <c r="H129" s="201">
        <v>0</v>
      </c>
      <c r="I129" s="201">
        <v>0</v>
      </c>
      <c r="J129" s="201">
        <v>0</v>
      </c>
      <c r="M129" s="236">
        <f t="shared" si="3"/>
        <v>0</v>
      </c>
      <c r="N129" s="236">
        <f t="shared" si="3"/>
        <v>0</v>
      </c>
      <c r="O129" s="236">
        <f t="shared" si="3"/>
        <v>0</v>
      </c>
      <c r="W129" s="208" t="s">
        <v>1917</v>
      </c>
      <c r="X129" s="208">
        <v>0</v>
      </c>
      <c r="Y129" s="208">
        <v>0</v>
      </c>
      <c r="Z129" s="208">
        <v>0</v>
      </c>
      <c r="AA129" s="208">
        <v>0</v>
      </c>
    </row>
    <row r="130" spans="2:27" x14ac:dyDescent="0.25">
      <c r="C130" s="200" t="s">
        <v>1919</v>
      </c>
      <c r="M130" s="236">
        <f t="shared" si="3"/>
        <v>0</v>
      </c>
      <c r="N130" s="236">
        <f t="shared" si="3"/>
        <v>0</v>
      </c>
      <c r="O130" s="236">
        <f t="shared" si="3"/>
        <v>0</v>
      </c>
      <c r="T130" s="207" t="s">
        <v>1919</v>
      </c>
    </row>
    <row r="131" spans="2:27" x14ac:dyDescent="0.25">
      <c r="F131" s="201" t="s">
        <v>1919</v>
      </c>
      <c r="G131" s="224">
        <v>3610</v>
      </c>
      <c r="H131" s="224">
        <v>3069</v>
      </c>
      <c r="I131" s="201">
        <v>0</v>
      </c>
      <c r="J131" s="201">
        <v>0</v>
      </c>
      <c r="M131" s="236">
        <f t="shared" si="3"/>
        <v>0</v>
      </c>
      <c r="N131" s="236">
        <f t="shared" si="3"/>
        <v>0</v>
      </c>
      <c r="O131" s="236">
        <f t="shared" si="3"/>
        <v>0</v>
      </c>
      <c r="W131" s="208" t="s">
        <v>1919</v>
      </c>
      <c r="X131" s="225">
        <v>3610</v>
      </c>
      <c r="Y131" s="225">
        <v>3069</v>
      </c>
      <c r="Z131" s="208">
        <v>0</v>
      </c>
      <c r="AA131" s="208">
        <v>0</v>
      </c>
    </row>
    <row r="132" spans="2:27" x14ac:dyDescent="0.25">
      <c r="B132" s="200" t="s">
        <v>1920</v>
      </c>
      <c r="M132" s="236">
        <f t="shared" si="3"/>
        <v>0</v>
      </c>
      <c r="N132" s="236">
        <f t="shared" si="3"/>
        <v>0</v>
      </c>
      <c r="O132" s="236">
        <f t="shared" si="3"/>
        <v>0</v>
      </c>
      <c r="S132" s="207" t="s">
        <v>1920</v>
      </c>
    </row>
    <row r="133" spans="2:27" x14ac:dyDescent="0.25">
      <c r="C133" s="200" t="s">
        <v>1921</v>
      </c>
      <c r="M133" s="236">
        <f t="shared" si="3"/>
        <v>0</v>
      </c>
      <c r="N133" s="236">
        <f t="shared" si="3"/>
        <v>0</v>
      </c>
      <c r="O133" s="236">
        <f t="shared" si="3"/>
        <v>0</v>
      </c>
      <c r="T133" s="207" t="s">
        <v>1921</v>
      </c>
    </row>
    <row r="134" spans="2:27" x14ac:dyDescent="0.25">
      <c r="F134" s="201" t="s">
        <v>1921</v>
      </c>
      <c r="G134" s="224">
        <v>1750</v>
      </c>
      <c r="H134" s="224">
        <v>1750</v>
      </c>
      <c r="M134" s="236">
        <f t="shared" si="3"/>
        <v>0</v>
      </c>
      <c r="N134" s="236">
        <f t="shared" si="3"/>
        <v>0</v>
      </c>
      <c r="O134" s="236">
        <f t="shared" si="3"/>
        <v>0</v>
      </c>
      <c r="W134" s="208" t="s">
        <v>1921</v>
      </c>
      <c r="X134" s="225">
        <v>1750</v>
      </c>
      <c r="Y134" s="225">
        <v>1750</v>
      </c>
    </row>
    <row r="135" spans="2:27" x14ac:dyDescent="0.25">
      <c r="C135" s="200" t="s">
        <v>1922</v>
      </c>
      <c r="M135" s="236">
        <f t="shared" si="3"/>
        <v>0</v>
      </c>
      <c r="N135" s="236">
        <f t="shared" si="3"/>
        <v>0</v>
      </c>
      <c r="O135" s="236">
        <f t="shared" si="3"/>
        <v>0</v>
      </c>
      <c r="T135" s="207" t="s">
        <v>1922</v>
      </c>
    </row>
    <row r="136" spans="2:27" x14ac:dyDescent="0.25">
      <c r="F136" s="201" t="s">
        <v>1922</v>
      </c>
      <c r="G136" s="224">
        <v>33050</v>
      </c>
      <c r="H136" s="224">
        <v>33050</v>
      </c>
      <c r="M136" s="236">
        <f t="shared" si="3"/>
        <v>0</v>
      </c>
      <c r="N136" s="236">
        <f t="shared" si="3"/>
        <v>0</v>
      </c>
      <c r="O136" s="236">
        <f t="shared" si="3"/>
        <v>0</v>
      </c>
      <c r="W136" s="208" t="s">
        <v>1922</v>
      </c>
      <c r="X136" s="225">
        <v>33050</v>
      </c>
      <c r="Y136" s="225">
        <v>33050</v>
      </c>
    </row>
    <row r="137" spans="2:27" x14ac:dyDescent="0.25">
      <c r="C137" s="200" t="s">
        <v>1923</v>
      </c>
      <c r="M137" s="236">
        <f t="shared" si="3"/>
        <v>0</v>
      </c>
      <c r="N137" s="236">
        <f t="shared" si="3"/>
        <v>0</v>
      </c>
      <c r="O137" s="236">
        <f t="shared" si="3"/>
        <v>0</v>
      </c>
      <c r="T137" s="207" t="s">
        <v>1923</v>
      </c>
    </row>
    <row r="138" spans="2:27" x14ac:dyDescent="0.25">
      <c r="F138" s="201" t="s">
        <v>1924</v>
      </c>
      <c r="G138" s="201">
        <v>0</v>
      </c>
      <c r="H138" s="201">
        <v>0</v>
      </c>
      <c r="M138" s="236">
        <f t="shared" si="3"/>
        <v>0</v>
      </c>
      <c r="N138" s="236">
        <f t="shared" si="3"/>
        <v>0</v>
      </c>
      <c r="O138" s="236">
        <f t="shared" si="3"/>
        <v>0</v>
      </c>
      <c r="W138" s="208" t="s">
        <v>1924</v>
      </c>
      <c r="X138" s="208">
        <v>0</v>
      </c>
      <c r="Y138" s="208">
        <v>0</v>
      </c>
    </row>
    <row r="139" spans="2:27" x14ac:dyDescent="0.25">
      <c r="C139" s="200" t="s">
        <v>1925</v>
      </c>
      <c r="M139" s="236">
        <f t="shared" si="3"/>
        <v>0</v>
      </c>
      <c r="N139" s="236">
        <f t="shared" si="3"/>
        <v>0</v>
      </c>
      <c r="O139" s="236">
        <f t="shared" si="3"/>
        <v>0</v>
      </c>
      <c r="T139" s="207" t="s">
        <v>1925</v>
      </c>
    </row>
    <row r="140" spans="2:27" x14ac:dyDescent="0.25">
      <c r="F140" s="201" t="s">
        <v>1926</v>
      </c>
      <c r="G140" s="224">
        <v>27951</v>
      </c>
      <c r="H140" s="224">
        <v>27951</v>
      </c>
      <c r="M140" s="236">
        <f t="shared" si="3"/>
        <v>0</v>
      </c>
      <c r="N140" s="236">
        <f t="shared" si="3"/>
        <v>0</v>
      </c>
      <c r="O140" s="236">
        <f t="shared" si="3"/>
        <v>0</v>
      </c>
      <c r="W140" s="208" t="s">
        <v>1926</v>
      </c>
      <c r="X140" s="225">
        <v>27951</v>
      </c>
      <c r="Y140" s="225">
        <v>27951</v>
      </c>
    </row>
    <row r="141" spans="2:27" x14ac:dyDescent="0.25">
      <c r="C141" s="200" t="s">
        <v>1927</v>
      </c>
      <c r="M141" s="236">
        <f t="shared" si="3"/>
        <v>0</v>
      </c>
      <c r="N141" s="236">
        <f t="shared" si="3"/>
        <v>0</v>
      </c>
      <c r="O141" s="236">
        <f t="shared" si="3"/>
        <v>0</v>
      </c>
      <c r="T141" s="207" t="s">
        <v>1927</v>
      </c>
    </row>
    <row r="142" spans="2:27" x14ac:dyDescent="0.25">
      <c r="F142" s="201" t="s">
        <v>1927</v>
      </c>
      <c r="G142" s="224">
        <v>10507</v>
      </c>
      <c r="H142" s="224">
        <v>10540</v>
      </c>
      <c r="M142" s="236">
        <f t="shared" si="3"/>
        <v>0</v>
      </c>
      <c r="N142" s="236">
        <f t="shared" si="3"/>
        <v>0</v>
      </c>
      <c r="O142" s="236">
        <f t="shared" si="3"/>
        <v>0</v>
      </c>
      <c r="W142" s="208" t="s">
        <v>1927</v>
      </c>
      <c r="X142" s="225">
        <v>10507</v>
      </c>
      <c r="Y142" s="225">
        <v>10540</v>
      </c>
    </row>
    <row r="143" spans="2:27" x14ac:dyDescent="0.25">
      <c r="C143" s="200" t="s">
        <v>1928</v>
      </c>
      <c r="M143" s="236">
        <f t="shared" si="3"/>
        <v>0</v>
      </c>
      <c r="N143" s="236">
        <f t="shared" si="3"/>
        <v>0</v>
      </c>
      <c r="O143" s="236">
        <f t="shared" si="3"/>
        <v>0</v>
      </c>
      <c r="T143" s="207" t="s">
        <v>1928</v>
      </c>
    </row>
    <row r="144" spans="2:27" x14ac:dyDescent="0.25">
      <c r="F144" s="201" t="s">
        <v>1928</v>
      </c>
      <c r="G144" s="201">
        <v>0</v>
      </c>
      <c r="H144" s="201">
        <v>0</v>
      </c>
      <c r="M144" s="236">
        <f t="shared" si="3"/>
        <v>0</v>
      </c>
      <c r="N144" s="236">
        <f t="shared" si="3"/>
        <v>0</v>
      </c>
      <c r="O144" s="236">
        <f t="shared" si="3"/>
        <v>0</v>
      </c>
      <c r="W144" s="208" t="s">
        <v>1928</v>
      </c>
      <c r="X144" s="208">
        <v>0</v>
      </c>
      <c r="Y144" s="208">
        <v>0</v>
      </c>
    </row>
    <row r="145" spans="1:26" x14ac:dyDescent="0.25">
      <c r="C145" s="200" t="s">
        <v>1929</v>
      </c>
      <c r="M145" s="236">
        <f t="shared" si="3"/>
        <v>0</v>
      </c>
      <c r="N145" s="236">
        <f t="shared" si="3"/>
        <v>0</v>
      </c>
      <c r="O145" s="236">
        <f t="shared" si="3"/>
        <v>0</v>
      </c>
      <c r="T145" s="207" t="s">
        <v>1929</v>
      </c>
    </row>
    <row r="146" spans="1:26" x14ac:dyDescent="0.25">
      <c r="F146" s="201" t="s">
        <v>1929</v>
      </c>
      <c r="G146" s="201">
        <v>0</v>
      </c>
      <c r="H146" s="201">
        <v>0</v>
      </c>
      <c r="M146" s="236">
        <f t="shared" si="3"/>
        <v>0</v>
      </c>
      <c r="N146" s="236">
        <f t="shared" si="3"/>
        <v>0</v>
      </c>
      <c r="O146" s="236">
        <f t="shared" si="3"/>
        <v>0</v>
      </c>
      <c r="W146" s="208" t="s">
        <v>1929</v>
      </c>
      <c r="X146" s="208">
        <v>0</v>
      </c>
      <c r="Y146" s="208">
        <v>0</v>
      </c>
    </row>
    <row r="147" spans="1:26" x14ac:dyDescent="0.25">
      <c r="C147" s="200" t="s">
        <v>1931</v>
      </c>
      <c r="M147" s="236">
        <f t="shared" si="3"/>
        <v>0</v>
      </c>
      <c r="N147" s="236">
        <f t="shared" si="3"/>
        <v>0</v>
      </c>
      <c r="O147" s="236">
        <f t="shared" si="3"/>
        <v>0</v>
      </c>
      <c r="T147" s="207" t="s">
        <v>1931</v>
      </c>
    </row>
    <row r="148" spans="1:26" x14ac:dyDescent="0.25">
      <c r="F148" s="201" t="s">
        <v>1932</v>
      </c>
      <c r="G148" s="201">
        <v>-887</v>
      </c>
      <c r="H148" s="224">
        <v>-1278</v>
      </c>
      <c r="M148" s="236">
        <f t="shared" si="3"/>
        <v>0</v>
      </c>
      <c r="N148" s="236">
        <f t="shared" si="3"/>
        <v>0</v>
      </c>
      <c r="O148" s="236">
        <f t="shared" si="3"/>
        <v>0</v>
      </c>
      <c r="W148" s="208" t="s">
        <v>1932</v>
      </c>
      <c r="X148" s="208">
        <v>-887</v>
      </c>
      <c r="Y148" s="225">
        <v>-1278</v>
      </c>
    </row>
    <row r="149" spans="1:26" x14ac:dyDescent="0.25">
      <c r="C149" s="200" t="s">
        <v>1933</v>
      </c>
      <c r="M149" s="236">
        <f t="shared" si="3"/>
        <v>0</v>
      </c>
      <c r="N149" s="236">
        <f t="shared" si="3"/>
        <v>0</v>
      </c>
      <c r="O149" s="236">
        <f t="shared" si="3"/>
        <v>0</v>
      </c>
      <c r="T149" s="207" t="s">
        <v>1933</v>
      </c>
    </row>
    <row r="150" spans="1:26" x14ac:dyDescent="0.25">
      <c r="F150" s="201" t="s">
        <v>1934</v>
      </c>
      <c r="G150" s="224">
        <v>1109</v>
      </c>
      <c r="H150" s="224">
        <v>1121</v>
      </c>
      <c r="M150" s="236">
        <f t="shared" si="3"/>
        <v>0</v>
      </c>
      <c r="N150" s="236">
        <f t="shared" si="3"/>
        <v>0</v>
      </c>
      <c r="O150" s="236">
        <f t="shared" si="3"/>
        <v>0</v>
      </c>
      <c r="W150" s="208" t="s">
        <v>1934</v>
      </c>
      <c r="X150" s="225">
        <v>1109</v>
      </c>
      <c r="Y150" s="225">
        <v>1121</v>
      </c>
    </row>
    <row r="151" spans="1:26" x14ac:dyDescent="0.25">
      <c r="A151" s="200" t="s">
        <v>1935</v>
      </c>
      <c r="M151" s="236">
        <f t="shared" si="3"/>
        <v>0</v>
      </c>
      <c r="N151" s="236">
        <f t="shared" si="3"/>
        <v>0</v>
      </c>
      <c r="O151" s="236">
        <f t="shared" si="3"/>
        <v>0</v>
      </c>
      <c r="R151" s="207" t="s">
        <v>1935</v>
      </c>
    </row>
    <row r="152" spans="1:26" x14ac:dyDescent="0.25">
      <c r="B152" s="200" t="s">
        <v>1936</v>
      </c>
      <c r="M152" s="236">
        <f t="shared" si="3"/>
        <v>0</v>
      </c>
      <c r="N152" s="236">
        <f t="shared" si="3"/>
        <v>0</v>
      </c>
      <c r="O152" s="236">
        <f t="shared" si="3"/>
        <v>0</v>
      </c>
      <c r="S152" s="207" t="s">
        <v>1936</v>
      </c>
    </row>
    <row r="153" spans="1:26" x14ac:dyDescent="0.25">
      <c r="C153" s="200" t="s">
        <v>1937</v>
      </c>
      <c r="M153" s="236">
        <f t="shared" si="3"/>
        <v>0</v>
      </c>
      <c r="N153" s="236">
        <f t="shared" si="3"/>
        <v>0</v>
      </c>
      <c r="O153" s="236">
        <f t="shared" si="3"/>
        <v>0</v>
      </c>
      <c r="T153" s="207" t="s">
        <v>1937</v>
      </c>
    </row>
    <row r="154" spans="1:26" x14ac:dyDescent="0.25">
      <c r="F154" s="201" t="s">
        <v>1938</v>
      </c>
      <c r="I154" s="224">
        <v>3800</v>
      </c>
      <c r="M154" s="236">
        <f t="shared" si="3"/>
        <v>0</v>
      </c>
      <c r="N154" s="236">
        <f t="shared" si="3"/>
        <v>0</v>
      </c>
      <c r="O154" s="236">
        <f t="shared" si="3"/>
        <v>0</v>
      </c>
      <c r="W154" s="208" t="s">
        <v>1938</v>
      </c>
      <c r="Z154" s="225">
        <v>3800</v>
      </c>
    </row>
    <row r="155" spans="1:26" x14ac:dyDescent="0.25">
      <c r="C155" s="200" t="s">
        <v>1939</v>
      </c>
      <c r="M155" s="236">
        <f t="shared" si="3"/>
        <v>0</v>
      </c>
      <c r="N155" s="236">
        <f t="shared" si="3"/>
        <v>0</v>
      </c>
      <c r="O155" s="236">
        <f t="shared" si="3"/>
        <v>0</v>
      </c>
      <c r="T155" s="207" t="s">
        <v>1939</v>
      </c>
    </row>
    <row r="156" spans="1:26" x14ac:dyDescent="0.25">
      <c r="F156" s="201" t="s">
        <v>1939</v>
      </c>
      <c r="I156" s="224">
        <v>9802</v>
      </c>
      <c r="M156" s="236">
        <f t="shared" si="3"/>
        <v>0</v>
      </c>
      <c r="N156" s="236">
        <f t="shared" si="3"/>
        <v>0</v>
      </c>
      <c r="O156" s="236">
        <f t="shared" si="3"/>
        <v>0</v>
      </c>
      <c r="W156" s="208" t="s">
        <v>1939</v>
      </c>
      <c r="Z156" s="225">
        <v>9802</v>
      </c>
    </row>
    <row r="157" spans="1:26" x14ac:dyDescent="0.25">
      <c r="F157" s="201" t="s">
        <v>1940</v>
      </c>
      <c r="I157" s="224">
        <v>202653</v>
      </c>
      <c r="M157" s="236">
        <f t="shared" si="3"/>
        <v>0</v>
      </c>
      <c r="N157" s="236">
        <f t="shared" si="3"/>
        <v>0</v>
      </c>
      <c r="O157" s="236">
        <f t="shared" si="3"/>
        <v>0</v>
      </c>
      <c r="W157" s="208" t="s">
        <v>1940</v>
      </c>
      <c r="Z157" s="225">
        <v>202653</v>
      </c>
    </row>
    <row r="158" spans="1:26" x14ac:dyDescent="0.25">
      <c r="F158" s="201" t="s">
        <v>1941</v>
      </c>
      <c r="I158" s="224">
        <v>3184</v>
      </c>
      <c r="M158" s="236">
        <f t="shared" si="3"/>
        <v>0</v>
      </c>
      <c r="N158" s="236">
        <f t="shared" si="3"/>
        <v>0</v>
      </c>
      <c r="O158" s="236">
        <f t="shared" si="3"/>
        <v>0</v>
      </c>
      <c r="W158" s="208" t="s">
        <v>1941</v>
      </c>
      <c r="Z158" s="225">
        <v>3184</v>
      </c>
    </row>
    <row r="159" spans="1:26" x14ac:dyDescent="0.25">
      <c r="F159" s="201" t="s">
        <v>1942</v>
      </c>
      <c r="I159" s="201">
        <v>375</v>
      </c>
      <c r="M159" s="236">
        <f t="shared" si="3"/>
        <v>0</v>
      </c>
      <c r="N159" s="236">
        <f t="shared" si="3"/>
        <v>0</v>
      </c>
      <c r="O159" s="236">
        <f t="shared" si="3"/>
        <v>0</v>
      </c>
      <c r="W159" s="208" t="s">
        <v>1942</v>
      </c>
      <c r="Z159" s="208">
        <v>375</v>
      </c>
    </row>
    <row r="160" spans="1:26" x14ac:dyDescent="0.25">
      <c r="C160" s="200" t="s">
        <v>1943</v>
      </c>
      <c r="M160" s="236">
        <f t="shared" si="3"/>
        <v>0</v>
      </c>
      <c r="N160" s="236">
        <f t="shared" si="3"/>
        <v>0</v>
      </c>
      <c r="O160" s="236">
        <f t="shared" si="3"/>
        <v>0</v>
      </c>
      <c r="T160" s="207" t="s">
        <v>1943</v>
      </c>
    </row>
    <row r="161" spans="3:26" x14ac:dyDescent="0.25">
      <c r="D161" s="200" t="s">
        <v>1944</v>
      </c>
      <c r="M161" s="236">
        <f t="shared" si="3"/>
        <v>0</v>
      </c>
      <c r="N161" s="236">
        <f t="shared" si="3"/>
        <v>0</v>
      </c>
      <c r="O161" s="236">
        <f t="shared" si="3"/>
        <v>0</v>
      </c>
      <c r="U161" s="207" t="s">
        <v>1944</v>
      </c>
    </row>
    <row r="162" spans="3:26" x14ac:dyDescent="0.25">
      <c r="F162" s="201" t="s">
        <v>1945</v>
      </c>
      <c r="I162" s="224">
        <v>65592</v>
      </c>
      <c r="M162" s="236">
        <f t="shared" si="3"/>
        <v>0</v>
      </c>
      <c r="N162" s="236">
        <f t="shared" si="3"/>
        <v>0</v>
      </c>
      <c r="O162" s="236">
        <f t="shared" si="3"/>
        <v>0</v>
      </c>
      <c r="W162" s="208" t="s">
        <v>1945</v>
      </c>
      <c r="Z162" s="225">
        <v>65592</v>
      </c>
    </row>
    <row r="163" spans="3:26" x14ac:dyDescent="0.25">
      <c r="F163" s="201" t="s">
        <v>1946</v>
      </c>
      <c r="I163" s="224">
        <v>18824</v>
      </c>
      <c r="M163" s="236">
        <f t="shared" si="3"/>
        <v>0</v>
      </c>
      <c r="N163" s="236">
        <f t="shared" si="3"/>
        <v>0</v>
      </c>
      <c r="O163" s="236">
        <f t="shared" si="3"/>
        <v>0</v>
      </c>
      <c r="W163" s="208" t="s">
        <v>1946</v>
      </c>
      <c r="Z163" s="225">
        <v>18824</v>
      </c>
    </row>
    <row r="164" spans="3:26" x14ac:dyDescent="0.25">
      <c r="F164" s="201" t="s">
        <v>1947</v>
      </c>
      <c r="I164" s="224">
        <v>3647</v>
      </c>
      <c r="M164" s="236">
        <f t="shared" si="3"/>
        <v>0</v>
      </c>
      <c r="N164" s="236">
        <f t="shared" si="3"/>
        <v>0</v>
      </c>
      <c r="O164" s="236">
        <f t="shared" si="3"/>
        <v>0</v>
      </c>
      <c r="W164" s="208" t="s">
        <v>1947</v>
      </c>
      <c r="Z164" s="225">
        <v>3647</v>
      </c>
    </row>
    <row r="165" spans="3:26" x14ac:dyDescent="0.25">
      <c r="F165" s="201" t="s">
        <v>1948</v>
      </c>
      <c r="I165" s="201">
        <v>0</v>
      </c>
      <c r="M165" s="236">
        <f t="shared" si="3"/>
        <v>0</v>
      </c>
      <c r="N165" s="236">
        <f t="shared" si="3"/>
        <v>0</v>
      </c>
      <c r="O165" s="236">
        <f t="shared" si="3"/>
        <v>0</v>
      </c>
      <c r="W165" s="208" t="s">
        <v>1948</v>
      </c>
      <c r="Z165" s="208">
        <v>0</v>
      </c>
    </row>
    <row r="166" spans="3:26" x14ac:dyDescent="0.25">
      <c r="D166" s="200" t="s">
        <v>1949</v>
      </c>
      <c r="M166" s="236">
        <f t="shared" ref="M166:O229" si="4">+X166-G166</f>
        <v>0</v>
      </c>
      <c r="N166" s="236">
        <f t="shared" si="4"/>
        <v>0</v>
      </c>
      <c r="O166" s="236">
        <f t="shared" si="4"/>
        <v>0</v>
      </c>
      <c r="U166" s="207" t="s">
        <v>1949</v>
      </c>
    </row>
    <row r="167" spans="3:26" x14ac:dyDescent="0.25">
      <c r="F167" s="201" t="s">
        <v>1950</v>
      </c>
      <c r="I167" s="201">
        <v>507</v>
      </c>
      <c r="M167" s="236">
        <f t="shared" si="4"/>
        <v>0</v>
      </c>
      <c r="N167" s="236">
        <f t="shared" si="4"/>
        <v>0</v>
      </c>
      <c r="O167" s="236">
        <f t="shared" si="4"/>
        <v>0</v>
      </c>
      <c r="W167" s="208" t="s">
        <v>1950</v>
      </c>
      <c r="Z167" s="208">
        <v>507</v>
      </c>
    </row>
    <row r="168" spans="3:26" x14ac:dyDescent="0.25">
      <c r="F168" s="201" t="s">
        <v>1951</v>
      </c>
      <c r="I168" s="224">
        <v>35333</v>
      </c>
      <c r="M168" s="236">
        <f t="shared" si="4"/>
        <v>0</v>
      </c>
      <c r="N168" s="236">
        <f t="shared" si="4"/>
        <v>0</v>
      </c>
      <c r="O168" s="236">
        <f t="shared" si="4"/>
        <v>0</v>
      </c>
      <c r="W168" s="208" t="s">
        <v>1951</v>
      </c>
      <c r="Z168" s="225">
        <v>35333</v>
      </c>
    </row>
    <row r="169" spans="3:26" x14ac:dyDescent="0.25">
      <c r="F169" s="201" t="s">
        <v>1952</v>
      </c>
      <c r="I169" s="224">
        <v>14278</v>
      </c>
      <c r="M169" s="236">
        <f t="shared" si="4"/>
        <v>0</v>
      </c>
      <c r="N169" s="236">
        <f t="shared" si="4"/>
        <v>0</v>
      </c>
      <c r="O169" s="236">
        <f t="shared" si="4"/>
        <v>0</v>
      </c>
      <c r="W169" s="208" t="s">
        <v>1952</v>
      </c>
      <c r="Z169" s="225">
        <v>14278</v>
      </c>
    </row>
    <row r="170" spans="3:26" x14ac:dyDescent="0.25">
      <c r="F170" s="201" t="s">
        <v>1953</v>
      </c>
      <c r="I170" s="224">
        <v>13424</v>
      </c>
      <c r="M170" s="236">
        <f t="shared" si="4"/>
        <v>0</v>
      </c>
      <c r="N170" s="236">
        <f t="shared" si="4"/>
        <v>0</v>
      </c>
      <c r="O170" s="236">
        <f t="shared" si="4"/>
        <v>0</v>
      </c>
      <c r="W170" s="208" t="s">
        <v>1953</v>
      </c>
      <c r="Z170" s="225">
        <v>13424</v>
      </c>
    </row>
    <row r="171" spans="3:26" x14ac:dyDescent="0.25">
      <c r="F171" s="201" t="s">
        <v>1954</v>
      </c>
      <c r="I171" s="224">
        <v>2733</v>
      </c>
      <c r="M171" s="236">
        <f t="shared" si="4"/>
        <v>0</v>
      </c>
      <c r="N171" s="236">
        <f t="shared" si="4"/>
        <v>0</v>
      </c>
      <c r="O171" s="236">
        <f t="shared" si="4"/>
        <v>0</v>
      </c>
      <c r="W171" s="208" t="s">
        <v>1954</v>
      </c>
      <c r="Z171" s="225">
        <v>2733</v>
      </c>
    </row>
    <row r="172" spans="3:26" x14ac:dyDescent="0.25">
      <c r="F172" s="201" t="s">
        <v>1955</v>
      </c>
      <c r="I172" s="224">
        <v>2861</v>
      </c>
      <c r="M172" s="236">
        <f t="shared" si="4"/>
        <v>0</v>
      </c>
      <c r="N172" s="236">
        <f t="shared" si="4"/>
        <v>0</v>
      </c>
      <c r="O172" s="236">
        <f t="shared" si="4"/>
        <v>0</v>
      </c>
      <c r="W172" s="208" t="s">
        <v>1955</v>
      </c>
      <c r="Z172" s="225">
        <v>2861</v>
      </c>
    </row>
    <row r="173" spans="3:26" x14ac:dyDescent="0.25">
      <c r="F173" s="201" t="s">
        <v>1956</v>
      </c>
      <c r="I173" s="201">
        <v>-16</v>
      </c>
      <c r="M173" s="236">
        <f t="shared" si="4"/>
        <v>0</v>
      </c>
      <c r="N173" s="236">
        <f t="shared" si="4"/>
        <v>0</v>
      </c>
      <c r="O173" s="236">
        <f t="shared" si="4"/>
        <v>0</v>
      </c>
      <c r="W173" s="208" t="s">
        <v>1956</v>
      </c>
      <c r="Z173" s="208">
        <v>-16</v>
      </c>
    </row>
    <row r="174" spans="3:26" x14ac:dyDescent="0.25">
      <c r="F174" s="201" t="s">
        <v>1957</v>
      </c>
      <c r="I174" s="201">
        <v>0</v>
      </c>
      <c r="M174" s="236">
        <f t="shared" si="4"/>
        <v>0</v>
      </c>
      <c r="N174" s="236">
        <f t="shared" si="4"/>
        <v>0</v>
      </c>
      <c r="O174" s="236">
        <f t="shared" si="4"/>
        <v>0</v>
      </c>
      <c r="W174" s="208" t="s">
        <v>1957</v>
      </c>
      <c r="Z174" s="208">
        <v>0</v>
      </c>
    </row>
    <row r="175" spans="3:26" x14ac:dyDescent="0.25">
      <c r="F175" s="201" t="s">
        <v>1958</v>
      </c>
      <c r="I175" s="224">
        <v>101701</v>
      </c>
      <c r="M175" s="236">
        <f t="shared" si="4"/>
        <v>0</v>
      </c>
      <c r="N175" s="236">
        <f t="shared" si="4"/>
        <v>0</v>
      </c>
      <c r="O175" s="236">
        <f t="shared" si="4"/>
        <v>0</v>
      </c>
      <c r="W175" s="208" t="s">
        <v>1958</v>
      </c>
      <c r="Z175" s="225">
        <v>101701</v>
      </c>
    </row>
    <row r="176" spans="3:26" x14ac:dyDescent="0.25">
      <c r="C176" s="200" t="s">
        <v>1959</v>
      </c>
      <c r="M176" s="236">
        <f t="shared" si="4"/>
        <v>0</v>
      </c>
      <c r="N176" s="236">
        <f t="shared" si="4"/>
        <v>0</v>
      </c>
      <c r="O176" s="236">
        <f t="shared" si="4"/>
        <v>0</v>
      </c>
      <c r="T176" s="207" t="s">
        <v>1959</v>
      </c>
    </row>
    <row r="177" spans="2:26" x14ac:dyDescent="0.25">
      <c r="D177" s="200" t="s">
        <v>1960</v>
      </c>
      <c r="M177" s="236">
        <f t="shared" si="4"/>
        <v>0</v>
      </c>
      <c r="N177" s="236">
        <f t="shared" si="4"/>
        <v>0</v>
      </c>
      <c r="O177" s="236">
        <f t="shared" si="4"/>
        <v>0</v>
      </c>
      <c r="U177" s="207" t="s">
        <v>1960</v>
      </c>
    </row>
    <row r="178" spans="2:26" x14ac:dyDescent="0.25">
      <c r="F178" s="201" t="s">
        <v>1961</v>
      </c>
      <c r="I178" s="201">
        <v>0</v>
      </c>
      <c r="M178" s="236">
        <f t="shared" si="4"/>
        <v>0</v>
      </c>
      <c r="N178" s="236">
        <f t="shared" si="4"/>
        <v>0</v>
      </c>
      <c r="O178" s="236">
        <f t="shared" si="4"/>
        <v>0</v>
      </c>
      <c r="W178" s="208" t="s">
        <v>1961</v>
      </c>
      <c r="Z178" s="208">
        <v>0</v>
      </c>
    </row>
    <row r="179" spans="2:26" x14ac:dyDescent="0.25">
      <c r="D179" s="200" t="s">
        <v>1962</v>
      </c>
      <c r="M179" s="236">
        <f t="shared" si="4"/>
        <v>0</v>
      </c>
      <c r="N179" s="236">
        <f t="shared" si="4"/>
        <v>0</v>
      </c>
      <c r="O179" s="236">
        <f t="shared" si="4"/>
        <v>0</v>
      </c>
      <c r="U179" s="207" t="s">
        <v>1962</v>
      </c>
    </row>
    <row r="180" spans="2:26" x14ac:dyDescent="0.25">
      <c r="F180" s="201" t="s">
        <v>1963</v>
      </c>
      <c r="I180" s="201">
        <v>0</v>
      </c>
      <c r="M180" s="236">
        <f t="shared" si="4"/>
        <v>0</v>
      </c>
      <c r="N180" s="236">
        <f t="shared" si="4"/>
        <v>0</v>
      </c>
      <c r="O180" s="236">
        <f t="shared" si="4"/>
        <v>0</v>
      </c>
      <c r="W180" s="208" t="s">
        <v>1963</v>
      </c>
      <c r="Z180" s="208">
        <v>0</v>
      </c>
    </row>
    <row r="181" spans="2:26" x14ac:dyDescent="0.25">
      <c r="F181" s="201" t="s">
        <v>1964</v>
      </c>
      <c r="I181" s="201">
        <v>0</v>
      </c>
      <c r="M181" s="236">
        <f t="shared" si="4"/>
        <v>0</v>
      </c>
      <c r="N181" s="236">
        <f t="shared" si="4"/>
        <v>0</v>
      </c>
      <c r="O181" s="236">
        <f t="shared" si="4"/>
        <v>0</v>
      </c>
      <c r="W181" s="208" t="s">
        <v>1964</v>
      </c>
      <c r="Z181" s="208">
        <v>0</v>
      </c>
    </row>
    <row r="182" spans="2:26" x14ac:dyDescent="0.25">
      <c r="C182" s="200" t="s">
        <v>1965</v>
      </c>
      <c r="M182" s="236">
        <f t="shared" si="4"/>
        <v>0</v>
      </c>
      <c r="N182" s="236">
        <f t="shared" si="4"/>
        <v>0</v>
      </c>
      <c r="O182" s="236">
        <f t="shared" si="4"/>
        <v>0</v>
      </c>
      <c r="T182" s="207" t="s">
        <v>1965</v>
      </c>
    </row>
    <row r="183" spans="2:26" x14ac:dyDescent="0.25">
      <c r="F183" s="201" t="s">
        <v>1966</v>
      </c>
      <c r="I183" s="201">
        <v>0</v>
      </c>
      <c r="M183" s="236">
        <f t="shared" si="4"/>
        <v>0</v>
      </c>
      <c r="N183" s="236">
        <f t="shared" si="4"/>
        <v>0</v>
      </c>
      <c r="O183" s="236">
        <f t="shared" si="4"/>
        <v>0</v>
      </c>
      <c r="W183" s="208" t="s">
        <v>1966</v>
      </c>
      <c r="Z183" s="208">
        <v>0</v>
      </c>
    </row>
    <row r="184" spans="2:26" x14ac:dyDescent="0.25">
      <c r="F184" s="201" t="s">
        <v>1967</v>
      </c>
      <c r="I184" s="201">
        <v>0</v>
      </c>
      <c r="M184" s="236">
        <f t="shared" si="4"/>
        <v>0</v>
      </c>
      <c r="N184" s="236">
        <f t="shared" si="4"/>
        <v>0</v>
      </c>
      <c r="O184" s="236">
        <f t="shared" si="4"/>
        <v>0</v>
      </c>
      <c r="W184" s="208" t="s">
        <v>1967</v>
      </c>
      <c r="Z184" s="208">
        <v>0</v>
      </c>
    </row>
    <row r="185" spans="2:26" x14ac:dyDescent="0.25">
      <c r="F185" s="201" t="s">
        <v>1965</v>
      </c>
      <c r="I185" s="224">
        <v>51023</v>
      </c>
      <c r="M185" s="236">
        <f t="shared" si="4"/>
        <v>0</v>
      </c>
      <c r="N185" s="236">
        <f t="shared" si="4"/>
        <v>0</v>
      </c>
      <c r="O185" s="236">
        <f t="shared" si="4"/>
        <v>0</v>
      </c>
      <c r="W185" s="208" t="s">
        <v>1965</v>
      </c>
      <c r="Z185" s="225">
        <v>51023</v>
      </c>
    </row>
    <row r="186" spans="2:26" x14ac:dyDescent="0.25">
      <c r="B186" s="200" t="s">
        <v>1968</v>
      </c>
      <c r="M186" s="236">
        <f t="shared" si="4"/>
        <v>0</v>
      </c>
      <c r="N186" s="236">
        <f t="shared" si="4"/>
        <v>0</v>
      </c>
      <c r="O186" s="236">
        <f t="shared" si="4"/>
        <v>0</v>
      </c>
      <c r="S186" s="207" t="s">
        <v>1968</v>
      </c>
    </row>
    <row r="187" spans="2:26" x14ac:dyDescent="0.25">
      <c r="C187" s="200" t="s">
        <v>1969</v>
      </c>
      <c r="M187" s="236">
        <f t="shared" si="4"/>
        <v>0</v>
      </c>
      <c r="N187" s="236">
        <f t="shared" si="4"/>
        <v>0</v>
      </c>
      <c r="O187" s="236">
        <f t="shared" si="4"/>
        <v>0</v>
      </c>
      <c r="T187" s="207" t="s">
        <v>1969</v>
      </c>
    </row>
    <row r="188" spans="2:26" x14ac:dyDescent="0.25">
      <c r="F188" s="201" t="s">
        <v>1970</v>
      </c>
      <c r="I188" s="224">
        <v>675337</v>
      </c>
      <c r="M188" s="236">
        <f t="shared" si="4"/>
        <v>0</v>
      </c>
      <c r="N188" s="236">
        <f t="shared" si="4"/>
        <v>0</v>
      </c>
      <c r="O188" s="236">
        <f t="shared" si="4"/>
        <v>0</v>
      </c>
      <c r="W188" s="208" t="s">
        <v>1970</v>
      </c>
      <c r="Z188" s="225">
        <v>675337</v>
      </c>
    </row>
    <row r="189" spans="2:26" x14ac:dyDescent="0.25">
      <c r="F189" s="201" t="s">
        <v>1971</v>
      </c>
      <c r="I189" s="224">
        <v>28584</v>
      </c>
      <c r="M189" s="236">
        <f t="shared" si="4"/>
        <v>0</v>
      </c>
      <c r="N189" s="236">
        <f t="shared" si="4"/>
        <v>0</v>
      </c>
      <c r="O189" s="236">
        <f t="shared" si="4"/>
        <v>0</v>
      </c>
      <c r="W189" s="208" t="s">
        <v>1971</v>
      </c>
      <c r="Z189" s="225">
        <v>28584</v>
      </c>
    </row>
    <row r="190" spans="2:26" x14ac:dyDescent="0.25">
      <c r="F190" s="201" t="s">
        <v>1972</v>
      </c>
      <c r="I190" s="224">
        <v>56762</v>
      </c>
      <c r="M190" s="236">
        <f t="shared" si="4"/>
        <v>0</v>
      </c>
      <c r="N190" s="236">
        <f t="shared" si="4"/>
        <v>0</v>
      </c>
      <c r="O190" s="236">
        <f t="shared" si="4"/>
        <v>0</v>
      </c>
      <c r="W190" s="208" t="s">
        <v>1972</v>
      </c>
      <c r="Z190" s="225">
        <v>56762</v>
      </c>
    </row>
    <row r="191" spans="2:26" x14ac:dyDescent="0.25">
      <c r="F191" s="201" t="s">
        <v>1973</v>
      </c>
      <c r="I191" s="224">
        <v>12685</v>
      </c>
      <c r="M191" s="236">
        <f t="shared" si="4"/>
        <v>0</v>
      </c>
      <c r="N191" s="236">
        <f t="shared" si="4"/>
        <v>0</v>
      </c>
      <c r="O191" s="236">
        <f t="shared" si="4"/>
        <v>0</v>
      </c>
      <c r="W191" s="208" t="s">
        <v>1973</v>
      </c>
      <c r="Z191" s="225">
        <v>12685</v>
      </c>
    </row>
    <row r="192" spans="2:26" x14ac:dyDescent="0.25">
      <c r="F192" s="201" t="s">
        <v>1974</v>
      </c>
      <c r="I192" s="224">
        <v>21594</v>
      </c>
      <c r="M192" s="236">
        <f t="shared" si="4"/>
        <v>0</v>
      </c>
      <c r="N192" s="236">
        <f t="shared" si="4"/>
        <v>0</v>
      </c>
      <c r="O192" s="236">
        <f t="shared" si="4"/>
        <v>0</v>
      </c>
      <c r="W192" s="208" t="s">
        <v>1974</v>
      </c>
      <c r="Z192" s="225">
        <v>21594</v>
      </c>
    </row>
    <row r="193" spans="3:26" x14ac:dyDescent="0.25">
      <c r="C193" s="200" t="s">
        <v>1975</v>
      </c>
      <c r="M193" s="236">
        <f t="shared" si="4"/>
        <v>0</v>
      </c>
      <c r="N193" s="236">
        <f t="shared" si="4"/>
        <v>0</v>
      </c>
      <c r="O193" s="236">
        <f t="shared" si="4"/>
        <v>0</v>
      </c>
      <c r="T193" s="207" t="s">
        <v>1975</v>
      </c>
    </row>
    <row r="194" spans="3:26" x14ac:dyDescent="0.25">
      <c r="F194" s="201" t="s">
        <v>1976</v>
      </c>
      <c r="I194" s="224">
        <v>37873</v>
      </c>
      <c r="M194" s="236">
        <f t="shared" si="4"/>
        <v>0</v>
      </c>
      <c r="N194" s="236">
        <f t="shared" si="4"/>
        <v>0</v>
      </c>
      <c r="O194" s="236">
        <f t="shared" si="4"/>
        <v>0</v>
      </c>
      <c r="W194" s="208" t="s">
        <v>1976</v>
      </c>
      <c r="Z194" s="225">
        <v>37873</v>
      </c>
    </row>
    <row r="195" spans="3:26" x14ac:dyDescent="0.25">
      <c r="F195" s="201" t="s">
        <v>1977</v>
      </c>
      <c r="I195" s="224">
        <v>2037</v>
      </c>
      <c r="M195" s="236">
        <f t="shared" si="4"/>
        <v>0</v>
      </c>
      <c r="N195" s="236">
        <f t="shared" si="4"/>
        <v>0</v>
      </c>
      <c r="O195" s="236">
        <f t="shared" si="4"/>
        <v>0</v>
      </c>
      <c r="W195" s="208" t="s">
        <v>1977</v>
      </c>
      <c r="Z195" s="225">
        <v>2037</v>
      </c>
    </row>
    <row r="196" spans="3:26" x14ac:dyDescent="0.25">
      <c r="F196" s="201" t="s">
        <v>1978</v>
      </c>
      <c r="I196" s="224">
        <v>9594</v>
      </c>
      <c r="M196" s="236">
        <f t="shared" si="4"/>
        <v>0</v>
      </c>
      <c r="N196" s="236">
        <f t="shared" si="4"/>
        <v>0</v>
      </c>
      <c r="O196" s="236">
        <f t="shared" si="4"/>
        <v>0</v>
      </c>
      <c r="W196" s="208" t="s">
        <v>1978</v>
      </c>
      <c r="Z196" s="225">
        <v>9594</v>
      </c>
    </row>
    <row r="197" spans="3:26" x14ac:dyDescent="0.25">
      <c r="F197" s="201" t="s">
        <v>1979</v>
      </c>
      <c r="I197" s="224">
        <v>3887</v>
      </c>
      <c r="M197" s="236">
        <f t="shared" si="4"/>
        <v>0</v>
      </c>
      <c r="N197" s="236">
        <f t="shared" si="4"/>
        <v>0</v>
      </c>
      <c r="O197" s="236">
        <f t="shared" si="4"/>
        <v>0</v>
      </c>
      <c r="W197" s="208" t="s">
        <v>1979</v>
      </c>
      <c r="Z197" s="225">
        <v>3887</v>
      </c>
    </row>
    <row r="198" spans="3:26" x14ac:dyDescent="0.25">
      <c r="F198" s="201" t="s">
        <v>1980</v>
      </c>
      <c r="I198" s="224">
        <v>10238</v>
      </c>
      <c r="M198" s="236">
        <f t="shared" si="4"/>
        <v>0</v>
      </c>
      <c r="N198" s="236">
        <f t="shared" si="4"/>
        <v>0</v>
      </c>
      <c r="O198" s="236">
        <f t="shared" si="4"/>
        <v>0</v>
      </c>
      <c r="W198" s="208" t="s">
        <v>1980</v>
      </c>
      <c r="Z198" s="225">
        <v>10238</v>
      </c>
    </row>
    <row r="199" spans="3:26" x14ac:dyDescent="0.25">
      <c r="F199" s="201" t="s">
        <v>1981</v>
      </c>
      <c r="I199" s="224">
        <v>17411</v>
      </c>
      <c r="M199" s="236">
        <f t="shared" si="4"/>
        <v>0</v>
      </c>
      <c r="N199" s="236">
        <f t="shared" si="4"/>
        <v>0</v>
      </c>
      <c r="O199" s="236">
        <f t="shared" si="4"/>
        <v>0</v>
      </c>
      <c r="W199" s="208" t="s">
        <v>1981</v>
      </c>
      <c r="Z199" s="225">
        <v>17411</v>
      </c>
    </row>
    <row r="200" spans="3:26" x14ac:dyDescent="0.25">
      <c r="F200" s="201" t="s">
        <v>865</v>
      </c>
      <c r="I200" s="224">
        <v>3361</v>
      </c>
      <c r="M200" s="236">
        <f t="shared" si="4"/>
        <v>0</v>
      </c>
      <c r="N200" s="236">
        <f t="shared" si="4"/>
        <v>0</v>
      </c>
      <c r="O200" s="236">
        <f t="shared" si="4"/>
        <v>0</v>
      </c>
      <c r="W200" s="208" t="s">
        <v>865</v>
      </c>
      <c r="Z200" s="225">
        <v>3361</v>
      </c>
    </row>
    <row r="201" spans="3:26" x14ac:dyDescent="0.25">
      <c r="F201" s="201" t="s">
        <v>1982</v>
      </c>
      <c r="I201" s="224">
        <v>3516</v>
      </c>
      <c r="M201" s="236">
        <f t="shared" si="4"/>
        <v>0</v>
      </c>
      <c r="N201" s="236">
        <f t="shared" si="4"/>
        <v>0</v>
      </c>
      <c r="O201" s="236">
        <f t="shared" si="4"/>
        <v>0</v>
      </c>
      <c r="W201" s="208" t="s">
        <v>1982</v>
      </c>
      <c r="Z201" s="225">
        <v>3516</v>
      </c>
    </row>
    <row r="202" spans="3:26" x14ac:dyDescent="0.25">
      <c r="F202" s="201" t="s">
        <v>1983</v>
      </c>
      <c r="I202" s="201">
        <v>0</v>
      </c>
      <c r="M202" s="236">
        <f t="shared" si="4"/>
        <v>0</v>
      </c>
      <c r="N202" s="236">
        <f t="shared" si="4"/>
        <v>0</v>
      </c>
      <c r="O202" s="236">
        <f t="shared" si="4"/>
        <v>0</v>
      </c>
      <c r="W202" s="208" t="s">
        <v>1983</v>
      </c>
      <c r="Z202" s="208">
        <v>0</v>
      </c>
    </row>
    <row r="203" spans="3:26" x14ac:dyDescent="0.25">
      <c r="C203" s="200" t="s">
        <v>1984</v>
      </c>
      <c r="M203" s="236">
        <f t="shared" si="4"/>
        <v>0</v>
      </c>
      <c r="N203" s="236">
        <f t="shared" si="4"/>
        <v>0</v>
      </c>
      <c r="O203" s="236">
        <f t="shared" si="4"/>
        <v>0</v>
      </c>
      <c r="T203" s="207" t="s">
        <v>1984</v>
      </c>
    </row>
    <row r="204" spans="3:26" x14ac:dyDescent="0.25">
      <c r="F204" s="201" t="s">
        <v>1984</v>
      </c>
      <c r="I204" s="224">
        <v>41285</v>
      </c>
      <c r="M204" s="236">
        <f t="shared" si="4"/>
        <v>0</v>
      </c>
      <c r="N204" s="236">
        <f t="shared" si="4"/>
        <v>0</v>
      </c>
      <c r="O204" s="236">
        <f t="shared" si="4"/>
        <v>0</v>
      </c>
      <c r="W204" s="208" t="s">
        <v>1984</v>
      </c>
      <c r="Z204" s="225">
        <v>41285</v>
      </c>
    </row>
    <row r="205" spans="3:26" x14ac:dyDescent="0.25">
      <c r="F205" s="201" t="s">
        <v>1985</v>
      </c>
      <c r="I205" s="224">
        <v>22367</v>
      </c>
      <c r="M205" s="236">
        <f t="shared" si="4"/>
        <v>0</v>
      </c>
      <c r="N205" s="236">
        <f t="shared" si="4"/>
        <v>0</v>
      </c>
      <c r="O205" s="236">
        <f t="shared" si="4"/>
        <v>0</v>
      </c>
      <c r="W205" s="208" t="s">
        <v>1985</v>
      </c>
      <c r="Z205" s="225">
        <v>22367</v>
      </c>
    </row>
    <row r="206" spans="3:26" x14ac:dyDescent="0.25">
      <c r="F206" s="201" t="s">
        <v>1986</v>
      </c>
      <c r="I206" s="201">
        <v>0</v>
      </c>
      <c r="M206" s="236">
        <f t="shared" si="4"/>
        <v>0</v>
      </c>
      <c r="N206" s="236">
        <f t="shared" si="4"/>
        <v>0</v>
      </c>
      <c r="O206" s="236">
        <f t="shared" si="4"/>
        <v>0</v>
      </c>
      <c r="W206" s="208" t="s">
        <v>1986</v>
      </c>
      <c r="Z206" s="208">
        <v>0</v>
      </c>
    </row>
    <row r="207" spans="3:26" x14ac:dyDescent="0.25">
      <c r="F207" s="201" t="s">
        <v>1987</v>
      </c>
      <c r="I207" s="224">
        <v>18488</v>
      </c>
      <c r="M207" s="236">
        <f t="shared" si="4"/>
        <v>0</v>
      </c>
      <c r="N207" s="236">
        <f t="shared" si="4"/>
        <v>0</v>
      </c>
      <c r="O207" s="236">
        <f t="shared" si="4"/>
        <v>0</v>
      </c>
      <c r="W207" s="208" t="s">
        <v>1987</v>
      </c>
      <c r="Z207" s="225">
        <v>18488</v>
      </c>
    </row>
    <row r="208" spans="3:26" x14ac:dyDescent="0.25">
      <c r="F208" s="201" t="s">
        <v>1988</v>
      </c>
      <c r="I208" s="224">
        <v>3793</v>
      </c>
      <c r="M208" s="236">
        <f t="shared" si="4"/>
        <v>0</v>
      </c>
      <c r="N208" s="236">
        <f t="shared" si="4"/>
        <v>0</v>
      </c>
      <c r="O208" s="236">
        <f t="shared" si="4"/>
        <v>0</v>
      </c>
      <c r="W208" s="208" t="s">
        <v>1988</v>
      </c>
      <c r="Z208" s="225">
        <v>3793</v>
      </c>
    </row>
    <row r="209" spans="3:26" x14ac:dyDescent="0.25">
      <c r="F209" s="201" t="s">
        <v>1989</v>
      </c>
      <c r="I209" s="224">
        <v>6591</v>
      </c>
      <c r="M209" s="236">
        <f t="shared" si="4"/>
        <v>0</v>
      </c>
      <c r="N209" s="236">
        <f t="shared" si="4"/>
        <v>0</v>
      </c>
      <c r="O209" s="236">
        <f t="shared" si="4"/>
        <v>0</v>
      </c>
      <c r="W209" s="208" t="s">
        <v>1989</v>
      </c>
      <c r="Z209" s="225">
        <v>6591</v>
      </c>
    </row>
    <row r="210" spans="3:26" x14ac:dyDescent="0.25">
      <c r="F210" s="201" t="s">
        <v>1990</v>
      </c>
      <c r="I210" s="224">
        <v>6574</v>
      </c>
      <c r="M210" s="236">
        <f t="shared" si="4"/>
        <v>0</v>
      </c>
      <c r="N210" s="236">
        <f t="shared" si="4"/>
        <v>0</v>
      </c>
      <c r="O210" s="236">
        <f t="shared" si="4"/>
        <v>0</v>
      </c>
      <c r="W210" s="208" t="s">
        <v>1990</v>
      </c>
      <c r="Z210" s="225">
        <v>6574</v>
      </c>
    </row>
    <row r="211" spans="3:26" x14ac:dyDescent="0.25">
      <c r="F211" s="201" t="s">
        <v>1991</v>
      </c>
      <c r="I211" s="224">
        <v>29101</v>
      </c>
      <c r="M211" s="236">
        <f t="shared" si="4"/>
        <v>0</v>
      </c>
      <c r="N211" s="236">
        <f t="shared" si="4"/>
        <v>0</v>
      </c>
      <c r="O211" s="236">
        <f t="shared" si="4"/>
        <v>0</v>
      </c>
      <c r="W211" s="208" t="s">
        <v>1991</v>
      </c>
      <c r="Z211" s="225">
        <v>29101</v>
      </c>
    </row>
    <row r="212" spans="3:26" x14ac:dyDescent="0.25">
      <c r="F212" s="201" t="s">
        <v>1992</v>
      </c>
      <c r="I212" s="224">
        <v>42462</v>
      </c>
      <c r="M212" s="236">
        <f t="shared" si="4"/>
        <v>0</v>
      </c>
      <c r="N212" s="236">
        <f t="shared" si="4"/>
        <v>0</v>
      </c>
      <c r="O212" s="236">
        <f t="shared" si="4"/>
        <v>0</v>
      </c>
      <c r="W212" s="208" t="s">
        <v>1992</v>
      </c>
      <c r="Z212" s="225">
        <v>42462</v>
      </c>
    </row>
    <row r="213" spans="3:26" x14ac:dyDescent="0.25">
      <c r="F213" s="201" t="s">
        <v>1993</v>
      </c>
      <c r="I213" s="224">
        <v>6617</v>
      </c>
      <c r="M213" s="236">
        <f t="shared" si="4"/>
        <v>0</v>
      </c>
      <c r="N213" s="236">
        <f t="shared" si="4"/>
        <v>0</v>
      </c>
      <c r="O213" s="236">
        <f t="shared" si="4"/>
        <v>0</v>
      </c>
      <c r="W213" s="208" t="s">
        <v>1993</v>
      </c>
      <c r="Z213" s="225">
        <v>6617</v>
      </c>
    </row>
    <row r="214" spans="3:26" x14ac:dyDescent="0.25">
      <c r="C214" s="200" t="s">
        <v>1994</v>
      </c>
      <c r="M214" s="236">
        <f t="shared" si="4"/>
        <v>0</v>
      </c>
      <c r="N214" s="236">
        <f t="shared" si="4"/>
        <v>0</v>
      </c>
      <c r="O214" s="236">
        <f t="shared" si="4"/>
        <v>0</v>
      </c>
      <c r="T214" s="207" t="s">
        <v>1994</v>
      </c>
    </row>
    <row r="215" spans="3:26" x14ac:dyDescent="0.25">
      <c r="F215" s="201" t="s">
        <v>1995</v>
      </c>
      <c r="I215" s="224">
        <v>11333</v>
      </c>
      <c r="M215" s="236">
        <f t="shared" si="4"/>
        <v>0</v>
      </c>
      <c r="N215" s="236">
        <f t="shared" si="4"/>
        <v>0</v>
      </c>
      <c r="O215" s="236">
        <f t="shared" si="4"/>
        <v>0</v>
      </c>
      <c r="W215" s="208" t="s">
        <v>1995</v>
      </c>
      <c r="Z215" s="225">
        <v>11333</v>
      </c>
    </row>
    <row r="216" spans="3:26" x14ac:dyDescent="0.25">
      <c r="F216" s="201" t="s">
        <v>1996</v>
      </c>
      <c r="I216" s="224">
        <v>2073</v>
      </c>
      <c r="M216" s="236">
        <f t="shared" si="4"/>
        <v>0</v>
      </c>
      <c r="N216" s="236">
        <f t="shared" si="4"/>
        <v>0</v>
      </c>
      <c r="O216" s="236">
        <f t="shared" si="4"/>
        <v>0</v>
      </c>
      <c r="W216" s="208" t="s">
        <v>1996</v>
      </c>
      <c r="Z216" s="225">
        <v>2073</v>
      </c>
    </row>
    <row r="217" spans="3:26" x14ac:dyDescent="0.25">
      <c r="F217" s="201" t="s">
        <v>1997</v>
      </c>
      <c r="I217" s="201">
        <v>780</v>
      </c>
      <c r="M217" s="236">
        <f t="shared" si="4"/>
        <v>0</v>
      </c>
      <c r="N217" s="236">
        <f t="shared" si="4"/>
        <v>0</v>
      </c>
      <c r="O217" s="236">
        <f t="shared" si="4"/>
        <v>0</v>
      </c>
      <c r="W217" s="208" t="s">
        <v>1997</v>
      </c>
      <c r="Z217" s="208">
        <v>780</v>
      </c>
    </row>
    <row r="218" spans="3:26" x14ac:dyDescent="0.25">
      <c r="F218" s="201" t="s">
        <v>1998</v>
      </c>
      <c r="I218" s="224">
        <v>4785</v>
      </c>
      <c r="M218" s="236">
        <f t="shared" si="4"/>
        <v>0</v>
      </c>
      <c r="N218" s="236">
        <f t="shared" si="4"/>
        <v>0</v>
      </c>
      <c r="O218" s="236">
        <f t="shared" si="4"/>
        <v>0</v>
      </c>
      <c r="W218" s="208" t="s">
        <v>1998</v>
      </c>
      <c r="Z218" s="225">
        <v>4785</v>
      </c>
    </row>
    <row r="219" spans="3:26" x14ac:dyDescent="0.25">
      <c r="C219" s="200" t="s">
        <v>1999</v>
      </c>
      <c r="M219" s="236">
        <f t="shared" si="4"/>
        <v>0</v>
      </c>
      <c r="N219" s="236">
        <f t="shared" si="4"/>
        <v>0</v>
      </c>
      <c r="O219" s="236">
        <f t="shared" si="4"/>
        <v>0</v>
      </c>
      <c r="T219" s="207" t="s">
        <v>1999</v>
      </c>
    </row>
    <row r="220" spans="3:26" x14ac:dyDescent="0.25">
      <c r="F220" s="201" t="s">
        <v>2000</v>
      </c>
      <c r="I220" s="224">
        <v>488103</v>
      </c>
      <c r="M220" s="236">
        <f t="shared" si="4"/>
        <v>0</v>
      </c>
      <c r="N220" s="236">
        <f t="shared" si="4"/>
        <v>0</v>
      </c>
      <c r="O220" s="236">
        <f t="shared" si="4"/>
        <v>0</v>
      </c>
      <c r="W220" s="208" t="s">
        <v>2000</v>
      </c>
      <c r="Z220" s="225">
        <v>488103</v>
      </c>
    </row>
    <row r="221" spans="3:26" x14ac:dyDescent="0.25">
      <c r="C221" s="200" t="s">
        <v>2001</v>
      </c>
      <c r="M221" s="236">
        <f t="shared" si="4"/>
        <v>0</v>
      </c>
      <c r="N221" s="236">
        <f t="shared" si="4"/>
        <v>0</v>
      </c>
      <c r="O221" s="236">
        <f t="shared" si="4"/>
        <v>0</v>
      </c>
      <c r="T221" s="207" t="s">
        <v>2001</v>
      </c>
    </row>
    <row r="222" spans="3:26" x14ac:dyDescent="0.25">
      <c r="F222" s="201" t="s">
        <v>2001</v>
      </c>
      <c r="I222" s="201">
        <v>0</v>
      </c>
      <c r="M222" s="236">
        <f t="shared" si="4"/>
        <v>0</v>
      </c>
      <c r="N222" s="236">
        <f t="shared" si="4"/>
        <v>0</v>
      </c>
      <c r="O222" s="236">
        <f t="shared" si="4"/>
        <v>0</v>
      </c>
      <c r="W222" s="208" t="s">
        <v>2001</v>
      </c>
      <c r="Z222" s="208">
        <v>0</v>
      </c>
    </row>
    <row r="223" spans="3:26" x14ac:dyDescent="0.25">
      <c r="C223" s="200" t="s">
        <v>2002</v>
      </c>
      <c r="M223" s="236">
        <f t="shared" si="4"/>
        <v>0</v>
      </c>
      <c r="N223" s="236">
        <f t="shared" si="4"/>
        <v>0</v>
      </c>
      <c r="O223" s="236">
        <f t="shared" si="4"/>
        <v>0</v>
      </c>
      <c r="T223" s="207" t="s">
        <v>2002</v>
      </c>
    </row>
    <row r="224" spans="3:26" x14ac:dyDescent="0.25">
      <c r="D224" s="200" t="s">
        <v>2003</v>
      </c>
      <c r="M224" s="236">
        <f t="shared" si="4"/>
        <v>0</v>
      </c>
      <c r="N224" s="236">
        <f t="shared" si="4"/>
        <v>0</v>
      </c>
      <c r="O224" s="236">
        <f t="shared" si="4"/>
        <v>0</v>
      </c>
      <c r="U224" s="207" t="s">
        <v>2003</v>
      </c>
    </row>
    <row r="225" spans="3:26" x14ac:dyDescent="0.25">
      <c r="D225" s="200" t="s">
        <v>2004</v>
      </c>
      <c r="M225" s="236">
        <f t="shared" si="4"/>
        <v>0</v>
      </c>
      <c r="N225" s="236">
        <f t="shared" si="4"/>
        <v>0</v>
      </c>
      <c r="O225" s="236">
        <f t="shared" si="4"/>
        <v>0</v>
      </c>
      <c r="U225" s="207" t="s">
        <v>2004</v>
      </c>
    </row>
    <row r="226" spans="3:26" x14ac:dyDescent="0.25">
      <c r="F226" s="201" t="s">
        <v>2005</v>
      </c>
      <c r="I226" s="201">
        <v>0</v>
      </c>
      <c r="M226" s="236">
        <f t="shared" si="4"/>
        <v>0</v>
      </c>
      <c r="N226" s="236">
        <f t="shared" si="4"/>
        <v>0</v>
      </c>
      <c r="O226" s="236">
        <f t="shared" si="4"/>
        <v>0</v>
      </c>
      <c r="W226" s="208" t="s">
        <v>2005</v>
      </c>
      <c r="Z226" s="208">
        <v>0</v>
      </c>
    </row>
    <row r="227" spans="3:26" x14ac:dyDescent="0.25">
      <c r="F227" s="201" t="s">
        <v>2006</v>
      </c>
      <c r="I227" s="201">
        <v>0</v>
      </c>
      <c r="M227" s="236">
        <f t="shared" si="4"/>
        <v>0</v>
      </c>
      <c r="N227" s="236">
        <f t="shared" si="4"/>
        <v>0</v>
      </c>
      <c r="O227" s="236">
        <f t="shared" si="4"/>
        <v>0</v>
      </c>
      <c r="W227" s="208" t="s">
        <v>2006</v>
      </c>
      <c r="Z227" s="208">
        <v>0</v>
      </c>
    </row>
    <row r="228" spans="3:26" x14ac:dyDescent="0.25">
      <c r="C228" s="200" t="s">
        <v>2007</v>
      </c>
      <c r="M228" s="236">
        <f t="shared" si="4"/>
        <v>0</v>
      </c>
      <c r="N228" s="236">
        <f t="shared" si="4"/>
        <v>0</v>
      </c>
      <c r="O228" s="236">
        <f t="shared" si="4"/>
        <v>0</v>
      </c>
      <c r="T228" s="207" t="s">
        <v>2007</v>
      </c>
    </row>
    <row r="229" spans="3:26" x14ac:dyDescent="0.25">
      <c r="F229" s="201" t="s">
        <v>2008</v>
      </c>
      <c r="I229" s="224">
        <v>3727</v>
      </c>
      <c r="M229" s="236">
        <f t="shared" si="4"/>
        <v>0</v>
      </c>
      <c r="N229" s="236">
        <f t="shared" si="4"/>
        <v>0</v>
      </c>
      <c r="O229" s="236">
        <f t="shared" si="4"/>
        <v>0</v>
      </c>
      <c r="W229" s="208" t="s">
        <v>2008</v>
      </c>
      <c r="Z229" s="225">
        <v>3727</v>
      </c>
    </row>
    <row r="230" spans="3:26" x14ac:dyDescent="0.25">
      <c r="F230" s="201" t="s">
        <v>2009</v>
      </c>
      <c r="I230" s="224">
        <v>10645</v>
      </c>
      <c r="M230" s="236">
        <f t="shared" ref="M230:O287" si="5">+X230-G230</f>
        <v>0</v>
      </c>
      <c r="N230" s="236">
        <f t="shared" si="5"/>
        <v>0</v>
      </c>
      <c r="O230" s="236">
        <f t="shared" si="5"/>
        <v>0</v>
      </c>
      <c r="W230" s="208" t="s">
        <v>2009</v>
      </c>
      <c r="Z230" s="225">
        <v>10645</v>
      </c>
    </row>
    <row r="231" spans="3:26" x14ac:dyDescent="0.25">
      <c r="F231" s="201" t="s">
        <v>2010</v>
      </c>
      <c r="I231" s="224">
        <v>20125</v>
      </c>
      <c r="M231" s="236">
        <f t="shared" si="5"/>
        <v>0</v>
      </c>
      <c r="N231" s="236">
        <f t="shared" si="5"/>
        <v>0</v>
      </c>
      <c r="O231" s="236">
        <f t="shared" si="5"/>
        <v>0</v>
      </c>
      <c r="W231" s="208" t="s">
        <v>2010</v>
      </c>
      <c r="Z231" s="225">
        <v>20125</v>
      </c>
    </row>
    <row r="232" spans="3:26" x14ac:dyDescent="0.25">
      <c r="F232" s="201" t="s">
        <v>2011</v>
      </c>
      <c r="I232" s="224">
        <v>41500</v>
      </c>
      <c r="M232" s="236">
        <f t="shared" si="5"/>
        <v>0</v>
      </c>
      <c r="N232" s="236">
        <f t="shared" si="5"/>
        <v>0</v>
      </c>
      <c r="O232" s="236">
        <f t="shared" si="5"/>
        <v>0</v>
      </c>
      <c r="W232" s="208" t="s">
        <v>2011</v>
      </c>
      <c r="Z232" s="225">
        <v>41500</v>
      </c>
    </row>
    <row r="233" spans="3:26" x14ac:dyDescent="0.25">
      <c r="F233" s="201" t="s">
        <v>2012</v>
      </c>
      <c r="I233" s="224">
        <v>12751</v>
      </c>
      <c r="M233" s="236">
        <f t="shared" si="5"/>
        <v>0</v>
      </c>
      <c r="N233" s="236">
        <f t="shared" si="5"/>
        <v>0</v>
      </c>
      <c r="O233" s="236">
        <f t="shared" si="5"/>
        <v>0</v>
      </c>
      <c r="W233" s="208" t="s">
        <v>2012</v>
      </c>
      <c r="Z233" s="225">
        <v>12751</v>
      </c>
    </row>
    <row r="234" spans="3:26" x14ac:dyDescent="0.25">
      <c r="F234" s="201" t="s">
        <v>2013</v>
      </c>
      <c r="I234" s="201">
        <v>18</v>
      </c>
      <c r="M234" s="236">
        <f t="shared" si="5"/>
        <v>0</v>
      </c>
      <c r="N234" s="236">
        <f t="shared" si="5"/>
        <v>0</v>
      </c>
      <c r="O234" s="236">
        <f t="shared" si="5"/>
        <v>0</v>
      </c>
      <c r="W234" s="208" t="s">
        <v>2013</v>
      </c>
      <c r="Z234" s="208">
        <v>18</v>
      </c>
    </row>
    <row r="235" spans="3:26" x14ac:dyDescent="0.25">
      <c r="F235" s="201" t="s">
        <v>2014</v>
      </c>
      <c r="I235" s="224">
        <v>-4417</v>
      </c>
      <c r="M235" s="236">
        <f t="shared" si="5"/>
        <v>0</v>
      </c>
      <c r="N235" s="236">
        <f t="shared" si="5"/>
        <v>0</v>
      </c>
      <c r="O235" s="236">
        <f t="shared" si="5"/>
        <v>0</v>
      </c>
      <c r="W235" s="208" t="s">
        <v>2014</v>
      </c>
      <c r="Z235" s="225">
        <v>-4417</v>
      </c>
    </row>
    <row r="236" spans="3:26" x14ac:dyDescent="0.25">
      <c r="F236" s="201" t="s">
        <v>2015</v>
      </c>
      <c r="I236" s="224">
        <v>5711</v>
      </c>
      <c r="M236" s="236">
        <f t="shared" si="5"/>
        <v>0</v>
      </c>
      <c r="N236" s="236">
        <f t="shared" si="5"/>
        <v>0</v>
      </c>
      <c r="O236" s="236">
        <f t="shared" si="5"/>
        <v>0</v>
      </c>
      <c r="W236" s="208" t="s">
        <v>2015</v>
      </c>
      <c r="Z236" s="225">
        <v>5711</v>
      </c>
    </row>
    <row r="237" spans="3:26" x14ac:dyDescent="0.25">
      <c r="F237" s="201" t="s">
        <v>2016</v>
      </c>
      <c r="I237" s="224">
        <v>5081</v>
      </c>
      <c r="M237" s="236">
        <f t="shared" si="5"/>
        <v>0</v>
      </c>
      <c r="N237" s="236">
        <f t="shared" si="5"/>
        <v>0</v>
      </c>
      <c r="O237" s="236">
        <f t="shared" si="5"/>
        <v>0</v>
      </c>
      <c r="W237" s="208" t="s">
        <v>2016</v>
      </c>
      <c r="Z237" s="225">
        <v>5081</v>
      </c>
    </row>
    <row r="238" spans="3:26" x14ac:dyDescent="0.25">
      <c r="F238" s="201" t="s">
        <v>2017</v>
      </c>
      <c r="I238" s="224">
        <v>1977</v>
      </c>
      <c r="M238" s="236">
        <f t="shared" si="5"/>
        <v>0</v>
      </c>
      <c r="N238" s="236">
        <f t="shared" si="5"/>
        <v>0</v>
      </c>
      <c r="O238" s="236">
        <f t="shared" si="5"/>
        <v>0</v>
      </c>
      <c r="W238" s="208" t="s">
        <v>2017</v>
      </c>
      <c r="Z238" s="225">
        <v>1977</v>
      </c>
    </row>
    <row r="239" spans="3:26" x14ac:dyDescent="0.25">
      <c r="F239" s="201" t="s">
        <v>2018</v>
      </c>
      <c r="I239" s="224">
        <v>6666</v>
      </c>
      <c r="M239" s="236">
        <f t="shared" si="5"/>
        <v>0</v>
      </c>
      <c r="N239" s="236">
        <f t="shared" si="5"/>
        <v>0</v>
      </c>
      <c r="O239" s="236">
        <f t="shared" si="5"/>
        <v>0</v>
      </c>
      <c r="W239" s="208" t="s">
        <v>2018</v>
      </c>
      <c r="Z239" s="225">
        <v>6666</v>
      </c>
    </row>
    <row r="240" spans="3:26" x14ac:dyDescent="0.25">
      <c r="F240" s="201" t="s">
        <v>2019</v>
      </c>
      <c r="I240" s="224">
        <v>36553</v>
      </c>
      <c r="M240" s="236">
        <f t="shared" si="5"/>
        <v>0</v>
      </c>
      <c r="N240" s="236">
        <f t="shared" si="5"/>
        <v>0</v>
      </c>
      <c r="O240" s="236">
        <f t="shared" si="5"/>
        <v>0</v>
      </c>
      <c r="W240" s="208" t="s">
        <v>2019</v>
      </c>
      <c r="Z240" s="225">
        <v>36553</v>
      </c>
    </row>
    <row r="241" spans="1:26" x14ac:dyDescent="0.25">
      <c r="F241" s="201" t="s">
        <v>2020</v>
      </c>
      <c r="I241" s="224">
        <v>17504</v>
      </c>
      <c r="M241" s="236">
        <f t="shared" si="5"/>
        <v>0</v>
      </c>
      <c r="N241" s="236">
        <f t="shared" si="5"/>
        <v>0</v>
      </c>
      <c r="O241" s="236">
        <f t="shared" si="5"/>
        <v>0</v>
      </c>
      <c r="W241" s="208" t="s">
        <v>2020</v>
      </c>
      <c r="Z241" s="225">
        <v>17504</v>
      </c>
    </row>
    <row r="242" spans="1:26" x14ac:dyDescent="0.25">
      <c r="F242" s="201" t="s">
        <v>2021</v>
      </c>
      <c r="I242" s="224">
        <v>5227</v>
      </c>
      <c r="M242" s="236">
        <f t="shared" si="5"/>
        <v>0</v>
      </c>
      <c r="N242" s="236">
        <f t="shared" si="5"/>
        <v>0</v>
      </c>
      <c r="O242" s="236">
        <f t="shared" si="5"/>
        <v>0</v>
      </c>
      <c r="W242" s="208" t="s">
        <v>2021</v>
      </c>
      <c r="Z242" s="225">
        <v>5227</v>
      </c>
    </row>
    <row r="243" spans="1:26" x14ac:dyDescent="0.25">
      <c r="F243" s="201" t="s">
        <v>2022</v>
      </c>
      <c r="I243" s="224">
        <v>4664</v>
      </c>
      <c r="M243" s="236">
        <f t="shared" si="5"/>
        <v>0</v>
      </c>
      <c r="N243" s="236">
        <f t="shared" si="5"/>
        <v>0</v>
      </c>
      <c r="O243" s="236">
        <f t="shared" si="5"/>
        <v>0</v>
      </c>
      <c r="W243" s="208" t="s">
        <v>2022</v>
      </c>
      <c r="Z243" s="225">
        <v>4664</v>
      </c>
    </row>
    <row r="244" spans="1:26" x14ac:dyDescent="0.25">
      <c r="F244" s="201" t="s">
        <v>2023</v>
      </c>
      <c r="I244" s="224">
        <v>47300</v>
      </c>
      <c r="M244" s="236">
        <f t="shared" si="5"/>
        <v>0</v>
      </c>
      <c r="N244" s="236">
        <f t="shared" si="5"/>
        <v>0</v>
      </c>
      <c r="O244" s="236">
        <f t="shared" si="5"/>
        <v>0</v>
      </c>
      <c r="W244" s="208" t="s">
        <v>2023</v>
      </c>
      <c r="Z244" s="225">
        <v>47300</v>
      </c>
    </row>
    <row r="245" spans="1:26" x14ac:dyDescent="0.25">
      <c r="F245" s="201" t="s">
        <v>2024</v>
      </c>
      <c r="I245" s="201">
        <v>0</v>
      </c>
      <c r="M245" s="236">
        <f t="shared" si="5"/>
        <v>0</v>
      </c>
      <c r="N245" s="236">
        <f t="shared" si="5"/>
        <v>0</v>
      </c>
      <c r="O245" s="236">
        <f t="shared" si="5"/>
        <v>0</v>
      </c>
      <c r="W245" s="208" t="s">
        <v>2024</v>
      </c>
      <c r="Z245" s="208">
        <v>0</v>
      </c>
    </row>
    <row r="246" spans="1:26" x14ac:dyDescent="0.25">
      <c r="F246" s="201" t="s">
        <v>2025</v>
      </c>
      <c r="I246" s="224">
        <v>21288</v>
      </c>
      <c r="M246" s="236">
        <f t="shared" si="5"/>
        <v>0</v>
      </c>
      <c r="N246" s="236">
        <f t="shared" si="5"/>
        <v>0</v>
      </c>
      <c r="O246" s="236">
        <f t="shared" si="5"/>
        <v>0</v>
      </c>
      <c r="W246" s="208" t="s">
        <v>2025</v>
      </c>
      <c r="Z246" s="225">
        <v>21288</v>
      </c>
    </row>
    <row r="247" spans="1:26" x14ac:dyDescent="0.25">
      <c r="F247" s="201" t="s">
        <v>2026</v>
      </c>
      <c r="I247" s="224">
        <v>1085</v>
      </c>
      <c r="M247" s="236">
        <f t="shared" si="5"/>
        <v>0</v>
      </c>
      <c r="N247" s="236">
        <f t="shared" si="5"/>
        <v>0</v>
      </c>
      <c r="O247" s="236">
        <f t="shared" si="5"/>
        <v>0</v>
      </c>
      <c r="W247" s="208" t="s">
        <v>2026</v>
      </c>
      <c r="Z247" s="225">
        <v>1085</v>
      </c>
    </row>
    <row r="248" spans="1:26" x14ac:dyDescent="0.25">
      <c r="A248" s="200" t="s">
        <v>2078</v>
      </c>
      <c r="M248" s="236">
        <f t="shared" si="5"/>
        <v>0</v>
      </c>
      <c r="N248" s="236">
        <f t="shared" si="5"/>
        <v>0</v>
      </c>
      <c r="O248" s="236">
        <f t="shared" si="5"/>
        <v>0</v>
      </c>
      <c r="R248" s="207" t="s">
        <v>2078</v>
      </c>
    </row>
    <row r="249" spans="1:26" x14ac:dyDescent="0.25">
      <c r="F249" s="201" t="s">
        <v>52</v>
      </c>
      <c r="I249" s="224">
        <v>299000</v>
      </c>
      <c r="M249" s="236">
        <f t="shared" si="5"/>
        <v>0</v>
      </c>
      <c r="N249" s="236">
        <f t="shared" si="5"/>
        <v>0</v>
      </c>
      <c r="O249" s="236">
        <f t="shared" si="5"/>
        <v>0</v>
      </c>
      <c r="W249" s="208" t="s">
        <v>52</v>
      </c>
      <c r="Z249" s="225">
        <v>299000</v>
      </c>
    </row>
    <row r="250" spans="1:26" x14ac:dyDescent="0.25">
      <c r="F250" s="201" t="s">
        <v>49</v>
      </c>
      <c r="I250" s="224">
        <v>125500</v>
      </c>
      <c r="M250" s="236">
        <f t="shared" si="5"/>
        <v>0</v>
      </c>
      <c r="N250" s="236">
        <f t="shared" si="5"/>
        <v>0</v>
      </c>
      <c r="O250" s="236">
        <f t="shared" si="5"/>
        <v>0</v>
      </c>
      <c r="W250" s="208" t="s">
        <v>49</v>
      </c>
      <c r="Z250" s="225">
        <v>125500</v>
      </c>
    </row>
    <row r="251" spans="1:26" x14ac:dyDescent="0.25">
      <c r="A251" s="200" t="s">
        <v>2027</v>
      </c>
      <c r="M251" s="236">
        <f t="shared" si="5"/>
        <v>0</v>
      </c>
      <c r="N251" s="236">
        <f t="shared" si="5"/>
        <v>0</v>
      </c>
      <c r="O251" s="236">
        <f t="shared" si="5"/>
        <v>0</v>
      </c>
      <c r="R251" s="207" t="s">
        <v>2027</v>
      </c>
    </row>
    <row r="252" spans="1:26" x14ac:dyDescent="0.25">
      <c r="B252" s="200" t="s">
        <v>2028</v>
      </c>
      <c r="M252" s="236">
        <f t="shared" si="5"/>
        <v>0</v>
      </c>
      <c r="N252" s="236">
        <f t="shared" si="5"/>
        <v>0</v>
      </c>
      <c r="O252" s="236">
        <f t="shared" si="5"/>
        <v>0</v>
      </c>
      <c r="S252" s="207" t="s">
        <v>2028</v>
      </c>
    </row>
    <row r="253" spans="1:26" x14ac:dyDescent="0.25">
      <c r="B253" s="200" t="s">
        <v>2029</v>
      </c>
      <c r="M253" s="236">
        <f t="shared" si="5"/>
        <v>0</v>
      </c>
      <c r="N253" s="236">
        <f t="shared" si="5"/>
        <v>0</v>
      </c>
      <c r="O253" s="236">
        <f t="shared" si="5"/>
        <v>0</v>
      </c>
      <c r="S253" s="207" t="s">
        <v>2029</v>
      </c>
    </row>
    <row r="254" spans="1:26" x14ac:dyDescent="0.25">
      <c r="F254" s="201" t="s">
        <v>2030</v>
      </c>
      <c r="G254" s="201">
        <v>0</v>
      </c>
      <c r="H254" s="224">
        <v>77890</v>
      </c>
      <c r="M254" s="236">
        <f t="shared" si="5"/>
        <v>0</v>
      </c>
      <c r="N254" s="236">
        <f t="shared" si="5"/>
        <v>-77890</v>
      </c>
      <c r="O254" s="236">
        <f t="shared" si="5"/>
        <v>0</v>
      </c>
      <c r="P254" s="201" t="s">
        <v>2082</v>
      </c>
      <c r="W254" s="208" t="s">
        <v>2030</v>
      </c>
      <c r="X254" s="208">
        <v>0</v>
      </c>
      <c r="Y254" s="208">
        <v>0</v>
      </c>
    </row>
    <row r="255" spans="1:26" x14ac:dyDescent="0.25">
      <c r="F255" s="201" t="s">
        <v>2031</v>
      </c>
      <c r="G255" s="201">
        <v>0</v>
      </c>
      <c r="H255" s="224">
        <v>112519</v>
      </c>
      <c r="M255" s="236">
        <f t="shared" si="5"/>
        <v>0</v>
      </c>
      <c r="N255" s="236">
        <f t="shared" si="5"/>
        <v>-112519</v>
      </c>
      <c r="O255" s="236">
        <f t="shared" si="5"/>
        <v>0</v>
      </c>
      <c r="P255" s="201" t="s">
        <v>2082</v>
      </c>
      <c r="W255" s="208" t="s">
        <v>2031</v>
      </c>
      <c r="X255" s="208">
        <v>0</v>
      </c>
      <c r="Y255" s="208">
        <v>0</v>
      </c>
    </row>
    <row r="256" spans="1:26" x14ac:dyDescent="0.25">
      <c r="B256" s="200" t="s">
        <v>2032</v>
      </c>
      <c r="M256" s="236">
        <f t="shared" si="5"/>
        <v>0</v>
      </c>
      <c r="N256" s="236">
        <f t="shared" si="5"/>
        <v>0</v>
      </c>
      <c r="O256" s="236">
        <f t="shared" si="5"/>
        <v>0</v>
      </c>
      <c r="S256" s="207" t="s">
        <v>2032</v>
      </c>
    </row>
    <row r="257" spans="2:25" x14ac:dyDescent="0.25">
      <c r="F257" s="201" t="s">
        <v>2033</v>
      </c>
      <c r="G257" s="201">
        <v>0</v>
      </c>
      <c r="H257" s="224">
        <v>4766</v>
      </c>
      <c r="M257" s="236">
        <f t="shared" si="5"/>
        <v>0</v>
      </c>
      <c r="N257" s="236">
        <f t="shared" si="5"/>
        <v>-4766</v>
      </c>
      <c r="O257" s="236">
        <f t="shared" si="5"/>
        <v>0</v>
      </c>
      <c r="P257" s="201" t="s">
        <v>2082</v>
      </c>
      <c r="W257" s="208" t="s">
        <v>2033</v>
      </c>
      <c r="X257" s="208">
        <v>0</v>
      </c>
      <c r="Y257" s="208">
        <v>0</v>
      </c>
    </row>
    <row r="258" spans="2:25" x14ac:dyDescent="0.25">
      <c r="F258" s="201" t="s">
        <v>2034</v>
      </c>
      <c r="G258" s="201">
        <v>0</v>
      </c>
      <c r="H258" s="224">
        <v>7341</v>
      </c>
      <c r="M258" s="236">
        <f t="shared" si="5"/>
        <v>0</v>
      </c>
      <c r="N258" s="236">
        <f t="shared" si="5"/>
        <v>-7341</v>
      </c>
      <c r="O258" s="236">
        <f t="shared" si="5"/>
        <v>0</v>
      </c>
      <c r="P258" s="201" t="s">
        <v>2082</v>
      </c>
      <c r="W258" s="208" t="s">
        <v>2034</v>
      </c>
      <c r="X258" s="208">
        <v>0</v>
      </c>
      <c r="Y258" s="208">
        <v>0</v>
      </c>
    </row>
    <row r="259" spans="2:25" x14ac:dyDescent="0.25">
      <c r="B259" s="200" t="s">
        <v>2035</v>
      </c>
      <c r="M259" s="236">
        <f t="shared" si="5"/>
        <v>0</v>
      </c>
      <c r="N259" s="236">
        <f t="shared" si="5"/>
        <v>0</v>
      </c>
      <c r="O259" s="236">
        <f t="shared" si="5"/>
        <v>0</v>
      </c>
      <c r="S259" s="207" t="s">
        <v>2035</v>
      </c>
    </row>
    <row r="260" spans="2:25" x14ac:dyDescent="0.25">
      <c r="B260" s="200" t="s">
        <v>2036</v>
      </c>
      <c r="M260" s="236">
        <f t="shared" si="5"/>
        <v>0</v>
      </c>
      <c r="N260" s="236">
        <f t="shared" si="5"/>
        <v>0</v>
      </c>
      <c r="O260" s="236">
        <f t="shared" si="5"/>
        <v>0</v>
      </c>
      <c r="S260" s="207" t="s">
        <v>2036</v>
      </c>
    </row>
    <row r="261" spans="2:25" x14ac:dyDescent="0.25">
      <c r="B261" s="200" t="s">
        <v>2037</v>
      </c>
      <c r="M261" s="236">
        <f t="shared" si="5"/>
        <v>0</v>
      </c>
      <c r="N261" s="236">
        <f t="shared" si="5"/>
        <v>0</v>
      </c>
      <c r="O261" s="236">
        <f t="shared" si="5"/>
        <v>0</v>
      </c>
      <c r="S261" s="207" t="s">
        <v>2037</v>
      </c>
    </row>
    <row r="262" spans="2:25" x14ac:dyDescent="0.25">
      <c r="F262" s="201" t="s">
        <v>2038</v>
      </c>
      <c r="G262" s="224">
        <v>796443</v>
      </c>
      <c r="M262" s="236">
        <f t="shared" si="5"/>
        <v>0</v>
      </c>
      <c r="N262" s="236">
        <f t="shared" si="5"/>
        <v>0</v>
      </c>
      <c r="O262" s="236">
        <f t="shared" si="5"/>
        <v>0</v>
      </c>
      <c r="W262" s="208" t="s">
        <v>2038</v>
      </c>
      <c r="X262" s="225">
        <v>796443</v>
      </c>
      <c r="Y262" s="225"/>
    </row>
    <row r="263" spans="2:25" x14ac:dyDescent="0.25">
      <c r="B263" s="200" t="s">
        <v>2039</v>
      </c>
      <c r="M263" s="236">
        <f t="shared" si="5"/>
        <v>0</v>
      </c>
      <c r="N263" s="236">
        <f t="shared" si="5"/>
        <v>0</v>
      </c>
      <c r="O263" s="236">
        <f t="shared" si="5"/>
        <v>0</v>
      </c>
      <c r="S263" s="207" t="s">
        <v>2039</v>
      </c>
      <c r="X263" s="225"/>
      <c r="Y263" s="225"/>
    </row>
    <row r="264" spans="2:25" x14ac:dyDescent="0.25">
      <c r="F264" s="201" t="s">
        <v>2040</v>
      </c>
      <c r="H264" s="224">
        <v>-9240</v>
      </c>
      <c r="M264" s="236">
        <f t="shared" si="5"/>
        <v>0</v>
      </c>
      <c r="N264" s="236">
        <f t="shared" si="5"/>
        <v>9240</v>
      </c>
      <c r="O264" s="236">
        <f t="shared" si="5"/>
        <v>0</v>
      </c>
      <c r="P264" s="201" t="s">
        <v>2082</v>
      </c>
      <c r="W264" s="208" t="s">
        <v>2040</v>
      </c>
      <c r="X264" s="225"/>
      <c r="Y264" s="225">
        <v>0</v>
      </c>
    </row>
    <row r="265" spans="2:25" x14ac:dyDescent="0.25">
      <c r="F265" s="201" t="s">
        <v>2041</v>
      </c>
      <c r="H265" s="224">
        <v>694055</v>
      </c>
      <c r="M265" s="236">
        <f t="shared" si="5"/>
        <v>0</v>
      </c>
      <c r="N265" s="236">
        <f t="shared" si="5"/>
        <v>-69523</v>
      </c>
      <c r="O265" s="236">
        <f t="shared" si="5"/>
        <v>0</v>
      </c>
      <c r="W265" s="208" t="s">
        <v>2041</v>
      </c>
      <c r="X265" s="225"/>
      <c r="Y265" s="225">
        <v>624532</v>
      </c>
    </row>
    <row r="266" spans="2:25" x14ac:dyDescent="0.25">
      <c r="F266" s="201" t="s">
        <v>2042</v>
      </c>
      <c r="H266" s="224">
        <v>17235</v>
      </c>
      <c r="M266" s="236">
        <f t="shared" si="5"/>
        <v>0</v>
      </c>
      <c r="N266" s="236">
        <f t="shared" si="5"/>
        <v>-17235</v>
      </c>
      <c r="O266" s="236">
        <f t="shared" si="5"/>
        <v>0</v>
      </c>
      <c r="P266" s="201" t="s">
        <v>2082</v>
      </c>
      <c r="W266" s="208" t="s">
        <v>2042</v>
      </c>
      <c r="X266" s="225"/>
      <c r="Y266" s="225">
        <v>0</v>
      </c>
    </row>
    <row r="267" spans="2:25" x14ac:dyDescent="0.25">
      <c r="F267" s="201" t="s">
        <v>2043</v>
      </c>
      <c r="H267" s="224">
        <v>-4544</v>
      </c>
      <c r="M267" s="236">
        <f t="shared" si="5"/>
        <v>0</v>
      </c>
      <c r="N267" s="236">
        <f t="shared" si="5"/>
        <v>4544</v>
      </c>
      <c r="O267" s="236">
        <f t="shared" si="5"/>
        <v>0</v>
      </c>
      <c r="P267" s="201" t="s">
        <v>2082</v>
      </c>
      <c r="W267" s="208" t="s">
        <v>2043</v>
      </c>
      <c r="X267" s="225"/>
      <c r="Y267" s="225">
        <v>0</v>
      </c>
    </row>
    <row r="268" spans="2:25" x14ac:dyDescent="0.25">
      <c r="B268" s="200" t="s">
        <v>2044</v>
      </c>
      <c r="M268" s="236">
        <f t="shared" si="5"/>
        <v>0</v>
      </c>
      <c r="N268" s="236">
        <f t="shared" si="5"/>
        <v>0</v>
      </c>
      <c r="O268" s="236">
        <f t="shared" si="5"/>
        <v>0</v>
      </c>
      <c r="S268" s="207" t="s">
        <v>2044</v>
      </c>
      <c r="X268" s="225"/>
      <c r="Y268" s="225"/>
    </row>
    <row r="269" spans="2:25" x14ac:dyDescent="0.25">
      <c r="C269" s="200" t="s">
        <v>2045</v>
      </c>
      <c r="M269" s="236">
        <f t="shared" si="5"/>
        <v>0</v>
      </c>
      <c r="N269" s="236">
        <f t="shared" si="5"/>
        <v>0</v>
      </c>
      <c r="O269" s="236">
        <f t="shared" si="5"/>
        <v>0</v>
      </c>
      <c r="T269" s="207" t="s">
        <v>2045</v>
      </c>
      <c r="X269" s="225"/>
      <c r="Y269" s="225"/>
    </row>
    <row r="270" spans="2:25" x14ac:dyDescent="0.25">
      <c r="F270" s="201" t="s">
        <v>2046</v>
      </c>
      <c r="H270" s="224">
        <v>74412</v>
      </c>
      <c r="M270" s="236">
        <f t="shared" si="5"/>
        <v>0</v>
      </c>
      <c r="N270" s="236">
        <f t="shared" si="5"/>
        <v>0</v>
      </c>
      <c r="O270" s="236">
        <f t="shared" si="5"/>
        <v>0</v>
      </c>
      <c r="W270" s="208" t="s">
        <v>2046</v>
      </c>
      <c r="X270" s="225"/>
      <c r="Y270" s="225">
        <v>74412</v>
      </c>
    </row>
    <row r="271" spans="2:25" x14ac:dyDescent="0.25">
      <c r="C271" s="200" t="s">
        <v>2047</v>
      </c>
      <c r="M271" s="236">
        <f t="shared" si="5"/>
        <v>0</v>
      </c>
      <c r="N271" s="236">
        <f t="shared" si="5"/>
        <v>0</v>
      </c>
      <c r="O271" s="236">
        <f t="shared" si="5"/>
        <v>0</v>
      </c>
      <c r="T271" s="207" t="s">
        <v>2047</v>
      </c>
      <c r="X271" s="225"/>
      <c r="Y271" s="225"/>
    </row>
    <row r="272" spans="2:25" x14ac:dyDescent="0.25">
      <c r="B272" s="200" t="s">
        <v>2048</v>
      </c>
      <c r="M272" s="236">
        <f t="shared" si="5"/>
        <v>0</v>
      </c>
      <c r="N272" s="236">
        <f t="shared" si="5"/>
        <v>0</v>
      </c>
      <c r="O272" s="236">
        <f t="shared" si="5"/>
        <v>0</v>
      </c>
      <c r="S272" s="207" t="s">
        <v>2048</v>
      </c>
      <c r="X272" s="225"/>
      <c r="Y272" s="225"/>
    </row>
    <row r="273" spans="1:25" x14ac:dyDescent="0.25">
      <c r="F273" s="201" t="s">
        <v>2049</v>
      </c>
      <c r="H273" s="201">
        <v>0</v>
      </c>
      <c r="M273" s="236">
        <f t="shared" si="5"/>
        <v>0</v>
      </c>
      <c r="N273" s="236">
        <f t="shared" si="5"/>
        <v>0</v>
      </c>
      <c r="O273" s="236">
        <f t="shared" si="5"/>
        <v>0</v>
      </c>
      <c r="W273" s="208" t="s">
        <v>2049</v>
      </c>
      <c r="X273" s="225"/>
      <c r="Y273" s="225">
        <v>0</v>
      </c>
    </row>
    <row r="274" spans="1:25" x14ac:dyDescent="0.25">
      <c r="F274" s="201" t="s">
        <v>2050</v>
      </c>
      <c r="H274" s="224">
        <v>6142</v>
      </c>
      <c r="M274" s="236">
        <f t="shared" si="5"/>
        <v>0</v>
      </c>
      <c r="N274" s="236">
        <f t="shared" si="5"/>
        <v>0</v>
      </c>
      <c r="O274" s="236">
        <f t="shared" si="5"/>
        <v>0</v>
      </c>
      <c r="W274" s="208" t="s">
        <v>2050</v>
      </c>
      <c r="X274" s="225"/>
      <c r="Y274" s="225">
        <v>6142</v>
      </c>
    </row>
    <row r="275" spans="1:25" x14ac:dyDescent="0.25">
      <c r="B275" s="200" t="s">
        <v>2051</v>
      </c>
      <c r="M275" s="236">
        <f t="shared" si="5"/>
        <v>0</v>
      </c>
      <c r="N275" s="236">
        <f t="shared" si="5"/>
        <v>0</v>
      </c>
      <c r="O275" s="236">
        <f t="shared" si="5"/>
        <v>0</v>
      </c>
      <c r="S275" s="207" t="s">
        <v>2051</v>
      </c>
    </row>
    <row r="276" spans="1:25" x14ac:dyDescent="0.25">
      <c r="F276" s="201" t="s">
        <v>2052</v>
      </c>
      <c r="G276" s="201">
        <v>0</v>
      </c>
      <c r="H276" s="201">
        <v>0</v>
      </c>
      <c r="M276" s="236">
        <f t="shared" si="5"/>
        <v>0</v>
      </c>
      <c r="N276" s="236">
        <f t="shared" si="5"/>
        <v>0</v>
      </c>
      <c r="O276" s="236">
        <f t="shared" si="5"/>
        <v>0</v>
      </c>
      <c r="W276" s="208" t="s">
        <v>2052</v>
      </c>
      <c r="X276" s="208">
        <v>0</v>
      </c>
      <c r="Y276" s="208">
        <v>0</v>
      </c>
    </row>
    <row r="277" spans="1:25" x14ac:dyDescent="0.25">
      <c r="F277" s="201" t="s">
        <v>2053</v>
      </c>
      <c r="G277" s="201">
        <v>0</v>
      </c>
      <c r="H277" s="201">
        <v>0</v>
      </c>
      <c r="M277" s="236">
        <f t="shared" si="5"/>
        <v>0</v>
      </c>
      <c r="N277" s="236">
        <f t="shared" si="5"/>
        <v>0</v>
      </c>
      <c r="O277" s="236">
        <f t="shared" si="5"/>
        <v>0</v>
      </c>
      <c r="W277" s="208" t="s">
        <v>2053</v>
      </c>
      <c r="X277" s="208">
        <v>0</v>
      </c>
      <c r="Y277" s="208">
        <v>0</v>
      </c>
    </row>
    <row r="278" spans="1:25" x14ac:dyDescent="0.25">
      <c r="F278" s="201" t="s">
        <v>1862</v>
      </c>
      <c r="G278" s="201">
        <v>0</v>
      </c>
      <c r="H278" s="201">
        <v>0</v>
      </c>
      <c r="M278" s="236">
        <f t="shared" si="5"/>
        <v>0</v>
      </c>
      <c r="N278" s="236">
        <f t="shared" si="5"/>
        <v>0</v>
      </c>
      <c r="O278" s="236">
        <f t="shared" si="5"/>
        <v>0</v>
      </c>
      <c r="W278" s="208" t="s">
        <v>1862</v>
      </c>
      <c r="X278" s="208">
        <v>0</v>
      </c>
      <c r="Y278" s="208">
        <v>0</v>
      </c>
    </row>
    <row r="279" spans="1:25" x14ac:dyDescent="0.25">
      <c r="A279" s="200" t="s">
        <v>2054</v>
      </c>
      <c r="M279" s="236">
        <f t="shared" si="5"/>
        <v>0</v>
      </c>
      <c r="N279" s="236">
        <f t="shared" si="5"/>
        <v>0</v>
      </c>
      <c r="O279" s="236">
        <f t="shared" si="5"/>
        <v>0</v>
      </c>
      <c r="R279" s="207" t="s">
        <v>2054</v>
      </c>
    </row>
    <row r="280" spans="1:25" x14ac:dyDescent="0.25">
      <c r="B280" s="200" t="s">
        <v>2055</v>
      </c>
      <c r="M280" s="236">
        <f t="shared" si="5"/>
        <v>0</v>
      </c>
      <c r="N280" s="236">
        <f t="shared" si="5"/>
        <v>0</v>
      </c>
      <c r="O280" s="236">
        <f t="shared" si="5"/>
        <v>0</v>
      </c>
      <c r="S280" s="207" t="s">
        <v>2055</v>
      </c>
    </row>
    <row r="281" spans="1:25" x14ac:dyDescent="0.25">
      <c r="F281" s="201" t="s">
        <v>2055</v>
      </c>
      <c r="H281" s="201">
        <v>0</v>
      </c>
      <c r="M281" s="236">
        <f t="shared" si="5"/>
        <v>0</v>
      </c>
      <c r="N281" s="236">
        <f t="shared" si="5"/>
        <v>0</v>
      </c>
      <c r="O281" s="236">
        <f t="shared" si="5"/>
        <v>0</v>
      </c>
      <c r="W281" s="208" t="s">
        <v>2055</v>
      </c>
      <c r="Y281" s="208">
        <v>0</v>
      </c>
    </row>
    <row r="282" spans="1:25" x14ac:dyDescent="0.25">
      <c r="B282" s="200" t="s">
        <v>2057</v>
      </c>
      <c r="M282" s="236">
        <f t="shared" si="5"/>
        <v>0</v>
      </c>
      <c r="N282" s="236">
        <f t="shared" si="5"/>
        <v>0</v>
      </c>
      <c r="O282" s="236">
        <f t="shared" si="5"/>
        <v>0</v>
      </c>
      <c r="S282" s="207" t="s">
        <v>2057</v>
      </c>
    </row>
    <row r="283" spans="1:25" x14ac:dyDescent="0.25">
      <c r="F283" s="201" t="s">
        <v>2057</v>
      </c>
      <c r="H283" s="201">
        <v>0</v>
      </c>
      <c r="M283" s="236">
        <f t="shared" si="5"/>
        <v>0</v>
      </c>
      <c r="N283" s="236">
        <f t="shared" si="5"/>
        <v>0</v>
      </c>
      <c r="O283" s="236">
        <f t="shared" si="5"/>
        <v>0</v>
      </c>
      <c r="W283" s="208" t="s">
        <v>2057</v>
      </c>
      <c r="Y283" s="208">
        <v>0</v>
      </c>
    </row>
    <row r="284" spans="1:25" x14ac:dyDescent="0.25">
      <c r="B284" s="200" t="s">
        <v>2058</v>
      </c>
      <c r="M284" s="236">
        <f t="shared" si="5"/>
        <v>0</v>
      </c>
      <c r="N284" s="236">
        <f t="shared" si="5"/>
        <v>0</v>
      </c>
      <c r="O284" s="236">
        <f t="shared" si="5"/>
        <v>0</v>
      </c>
      <c r="S284" s="207" t="s">
        <v>2058</v>
      </c>
    </row>
    <row r="285" spans="1:25" x14ac:dyDescent="0.25">
      <c r="F285" s="201" t="s">
        <v>2058</v>
      </c>
      <c r="H285" s="224">
        <v>8966</v>
      </c>
      <c r="M285" s="236">
        <f t="shared" si="5"/>
        <v>0</v>
      </c>
      <c r="N285" s="236">
        <f t="shared" si="5"/>
        <v>-8966</v>
      </c>
      <c r="O285" s="236">
        <f t="shared" si="5"/>
        <v>0</v>
      </c>
      <c r="P285" s="201" t="s">
        <v>2082</v>
      </c>
      <c r="W285" s="208" t="s">
        <v>2058</v>
      </c>
      <c r="Y285" s="208">
        <v>0</v>
      </c>
    </row>
    <row r="286" spans="1:25" x14ac:dyDescent="0.25">
      <c r="B286" s="200" t="s">
        <v>2059</v>
      </c>
      <c r="M286" s="236">
        <f t="shared" si="5"/>
        <v>0</v>
      </c>
      <c r="N286" s="236">
        <f t="shared" si="5"/>
        <v>0</v>
      </c>
      <c r="O286" s="236">
        <f t="shared" si="5"/>
        <v>0</v>
      </c>
      <c r="S286" s="207" t="s">
        <v>2059</v>
      </c>
    </row>
    <row r="287" spans="1:25" x14ac:dyDescent="0.25">
      <c r="F287" s="201" t="s">
        <v>2060</v>
      </c>
      <c r="H287" s="201">
        <v>0</v>
      </c>
      <c r="M287" s="236">
        <f t="shared" si="5"/>
        <v>0</v>
      </c>
      <c r="N287" s="236">
        <f t="shared" si="5"/>
        <v>0</v>
      </c>
      <c r="O287" s="236">
        <f t="shared" si="5"/>
        <v>0</v>
      </c>
      <c r="W287" s="208" t="s">
        <v>2060</v>
      </c>
      <c r="Y287" s="208">
        <v>0</v>
      </c>
    </row>
  </sheetData>
  <mergeCells count="8">
    <mergeCell ref="AE6:AE7"/>
    <mergeCell ref="A1:J1"/>
    <mergeCell ref="R1:AA1"/>
    <mergeCell ref="L6:L7"/>
    <mergeCell ref="M6:M7"/>
    <mergeCell ref="N6:N7"/>
    <mergeCell ref="AC6:AC7"/>
    <mergeCell ref="AD6:AD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B9EB9"/>
    <pageSetUpPr fitToPage="1"/>
  </sheetPr>
  <dimension ref="B1:L56"/>
  <sheetViews>
    <sheetView showGridLines="0" tabSelected="1" zoomScaleNormal="100" workbookViewId="0">
      <selection activeCell="F46" sqref="F46"/>
    </sheetView>
  </sheetViews>
  <sheetFormatPr defaultRowHeight="12.75" x14ac:dyDescent="0.2"/>
  <cols>
    <col min="1" max="1" width="3.85546875" style="1" customWidth="1"/>
    <col min="2" max="2" width="3.7109375" style="1" customWidth="1"/>
    <col min="3" max="3" width="2.7109375" style="1" customWidth="1"/>
    <col min="4" max="4" width="10.7109375" style="1" customWidth="1"/>
    <col min="5" max="5" width="108.85546875" style="1" customWidth="1"/>
    <col min="6" max="244" width="9.140625" style="1"/>
    <col min="245" max="245" width="6.7109375" style="1" customWidth="1"/>
    <col min="246" max="246" width="3.7109375" style="1" customWidth="1"/>
    <col min="247" max="247" width="2.7109375" style="1" customWidth="1"/>
    <col min="248" max="254" width="10.7109375" style="1" customWidth="1"/>
    <col min="255" max="500" width="9.140625" style="1"/>
    <col min="501" max="501" width="6.7109375" style="1" customWidth="1"/>
    <col min="502" max="502" width="3.7109375" style="1" customWidth="1"/>
    <col min="503" max="503" width="2.7109375" style="1" customWidth="1"/>
    <col min="504" max="510" width="10.7109375" style="1" customWidth="1"/>
    <col min="511" max="756" width="9.140625" style="1"/>
    <col min="757" max="757" width="6.7109375" style="1" customWidth="1"/>
    <col min="758" max="758" width="3.7109375" style="1" customWidth="1"/>
    <col min="759" max="759" width="2.7109375" style="1" customWidth="1"/>
    <col min="760" max="766" width="10.7109375" style="1" customWidth="1"/>
    <col min="767" max="1012" width="9.140625" style="1"/>
    <col min="1013" max="1013" width="6.7109375" style="1" customWidth="1"/>
    <col min="1014" max="1014" width="3.7109375" style="1" customWidth="1"/>
    <col min="1015" max="1015" width="2.7109375" style="1" customWidth="1"/>
    <col min="1016" max="1022" width="10.7109375" style="1" customWidth="1"/>
    <col min="1023" max="1268" width="9.140625" style="1"/>
    <col min="1269" max="1269" width="6.7109375" style="1" customWidth="1"/>
    <col min="1270" max="1270" width="3.7109375" style="1" customWidth="1"/>
    <col min="1271" max="1271" width="2.7109375" style="1" customWidth="1"/>
    <col min="1272" max="1278" width="10.7109375" style="1" customWidth="1"/>
    <col min="1279" max="1524" width="9.140625" style="1"/>
    <col min="1525" max="1525" width="6.7109375" style="1" customWidth="1"/>
    <col min="1526" max="1526" width="3.7109375" style="1" customWidth="1"/>
    <col min="1527" max="1527" width="2.7109375" style="1" customWidth="1"/>
    <col min="1528" max="1534" width="10.7109375" style="1" customWidth="1"/>
    <col min="1535" max="1780" width="9.140625" style="1"/>
    <col min="1781" max="1781" width="6.7109375" style="1" customWidth="1"/>
    <col min="1782" max="1782" width="3.7109375" style="1" customWidth="1"/>
    <col min="1783" max="1783" width="2.7109375" style="1" customWidth="1"/>
    <col min="1784" max="1790" width="10.7109375" style="1" customWidth="1"/>
    <col min="1791" max="2036" width="9.140625" style="1"/>
    <col min="2037" max="2037" width="6.7109375" style="1" customWidth="1"/>
    <col min="2038" max="2038" width="3.7109375" style="1" customWidth="1"/>
    <col min="2039" max="2039" width="2.7109375" style="1" customWidth="1"/>
    <col min="2040" max="2046" width="10.7109375" style="1" customWidth="1"/>
    <col min="2047" max="2292" width="9.140625" style="1"/>
    <col min="2293" max="2293" width="6.7109375" style="1" customWidth="1"/>
    <col min="2294" max="2294" width="3.7109375" style="1" customWidth="1"/>
    <col min="2295" max="2295" width="2.7109375" style="1" customWidth="1"/>
    <col min="2296" max="2302" width="10.7109375" style="1" customWidth="1"/>
    <col min="2303" max="2548" width="9.140625" style="1"/>
    <col min="2549" max="2549" width="6.7109375" style="1" customWidth="1"/>
    <col min="2550" max="2550" width="3.7109375" style="1" customWidth="1"/>
    <col min="2551" max="2551" width="2.7109375" style="1" customWidth="1"/>
    <col min="2552" max="2558" width="10.7109375" style="1" customWidth="1"/>
    <col min="2559" max="2804" width="9.140625" style="1"/>
    <col min="2805" max="2805" width="6.7109375" style="1" customWidth="1"/>
    <col min="2806" max="2806" width="3.7109375" style="1" customWidth="1"/>
    <col min="2807" max="2807" width="2.7109375" style="1" customWidth="1"/>
    <col min="2808" max="2814" width="10.7109375" style="1" customWidth="1"/>
    <col min="2815" max="3060" width="9.140625" style="1"/>
    <col min="3061" max="3061" width="6.7109375" style="1" customWidth="1"/>
    <col min="3062" max="3062" width="3.7109375" style="1" customWidth="1"/>
    <col min="3063" max="3063" width="2.7109375" style="1" customWidth="1"/>
    <col min="3064" max="3070" width="10.7109375" style="1" customWidth="1"/>
    <col min="3071" max="3316" width="9.140625" style="1"/>
    <col min="3317" max="3317" width="6.7109375" style="1" customWidth="1"/>
    <col min="3318" max="3318" width="3.7109375" style="1" customWidth="1"/>
    <col min="3319" max="3319" width="2.7109375" style="1" customWidth="1"/>
    <col min="3320" max="3326" width="10.7109375" style="1" customWidth="1"/>
    <col min="3327" max="3572" width="9.140625" style="1"/>
    <col min="3573" max="3573" width="6.7109375" style="1" customWidth="1"/>
    <col min="3574" max="3574" width="3.7109375" style="1" customWidth="1"/>
    <col min="3575" max="3575" width="2.7109375" style="1" customWidth="1"/>
    <col min="3576" max="3582" width="10.7109375" style="1" customWidth="1"/>
    <col min="3583" max="3828" width="9.140625" style="1"/>
    <col min="3829" max="3829" width="6.7109375" style="1" customWidth="1"/>
    <col min="3830" max="3830" width="3.7109375" style="1" customWidth="1"/>
    <col min="3831" max="3831" width="2.7109375" style="1" customWidth="1"/>
    <col min="3832" max="3838" width="10.7109375" style="1" customWidth="1"/>
    <col min="3839" max="4084" width="9.140625" style="1"/>
    <col min="4085" max="4085" width="6.7109375" style="1" customWidth="1"/>
    <col min="4086" max="4086" width="3.7109375" style="1" customWidth="1"/>
    <col min="4087" max="4087" width="2.7109375" style="1" customWidth="1"/>
    <col min="4088" max="4094" width="10.7109375" style="1" customWidth="1"/>
    <col min="4095" max="4340" width="9.140625" style="1"/>
    <col min="4341" max="4341" width="6.7109375" style="1" customWidth="1"/>
    <col min="4342" max="4342" width="3.7109375" style="1" customWidth="1"/>
    <col min="4343" max="4343" width="2.7109375" style="1" customWidth="1"/>
    <col min="4344" max="4350" width="10.7109375" style="1" customWidth="1"/>
    <col min="4351" max="4596" width="9.140625" style="1"/>
    <col min="4597" max="4597" width="6.7109375" style="1" customWidth="1"/>
    <col min="4598" max="4598" width="3.7109375" style="1" customWidth="1"/>
    <col min="4599" max="4599" width="2.7109375" style="1" customWidth="1"/>
    <col min="4600" max="4606" width="10.7109375" style="1" customWidth="1"/>
    <col min="4607" max="4852" width="9.140625" style="1"/>
    <col min="4853" max="4853" width="6.7109375" style="1" customWidth="1"/>
    <col min="4854" max="4854" width="3.7109375" style="1" customWidth="1"/>
    <col min="4855" max="4855" width="2.7109375" style="1" customWidth="1"/>
    <col min="4856" max="4862" width="10.7109375" style="1" customWidth="1"/>
    <col min="4863" max="5108" width="9.140625" style="1"/>
    <col min="5109" max="5109" width="6.7109375" style="1" customWidth="1"/>
    <col min="5110" max="5110" width="3.7109375" style="1" customWidth="1"/>
    <col min="5111" max="5111" width="2.7109375" style="1" customWidth="1"/>
    <col min="5112" max="5118" width="10.7109375" style="1" customWidth="1"/>
    <col min="5119" max="5364" width="9.140625" style="1"/>
    <col min="5365" max="5365" width="6.7109375" style="1" customWidth="1"/>
    <col min="5366" max="5366" width="3.7109375" style="1" customWidth="1"/>
    <col min="5367" max="5367" width="2.7109375" style="1" customWidth="1"/>
    <col min="5368" max="5374" width="10.7109375" style="1" customWidth="1"/>
    <col min="5375" max="5620" width="9.140625" style="1"/>
    <col min="5621" max="5621" width="6.7109375" style="1" customWidth="1"/>
    <col min="5622" max="5622" width="3.7109375" style="1" customWidth="1"/>
    <col min="5623" max="5623" width="2.7109375" style="1" customWidth="1"/>
    <col min="5624" max="5630" width="10.7109375" style="1" customWidth="1"/>
    <col min="5631" max="5876" width="9.140625" style="1"/>
    <col min="5877" max="5877" width="6.7109375" style="1" customWidth="1"/>
    <col min="5878" max="5878" width="3.7109375" style="1" customWidth="1"/>
    <col min="5879" max="5879" width="2.7109375" style="1" customWidth="1"/>
    <col min="5880" max="5886" width="10.7109375" style="1" customWidth="1"/>
    <col min="5887" max="6132" width="9.140625" style="1"/>
    <col min="6133" max="6133" width="6.7109375" style="1" customWidth="1"/>
    <col min="6134" max="6134" width="3.7109375" style="1" customWidth="1"/>
    <col min="6135" max="6135" width="2.7109375" style="1" customWidth="1"/>
    <col min="6136" max="6142" width="10.7109375" style="1" customWidth="1"/>
    <col min="6143" max="6388" width="9.140625" style="1"/>
    <col min="6389" max="6389" width="6.7109375" style="1" customWidth="1"/>
    <col min="6390" max="6390" width="3.7109375" style="1" customWidth="1"/>
    <col min="6391" max="6391" width="2.7109375" style="1" customWidth="1"/>
    <col min="6392" max="6398" width="10.7109375" style="1" customWidth="1"/>
    <col min="6399" max="6644" width="9.140625" style="1"/>
    <col min="6645" max="6645" width="6.7109375" style="1" customWidth="1"/>
    <col min="6646" max="6646" width="3.7109375" style="1" customWidth="1"/>
    <col min="6647" max="6647" width="2.7109375" style="1" customWidth="1"/>
    <col min="6648" max="6654" width="10.7109375" style="1" customWidth="1"/>
    <col min="6655" max="6900" width="9.140625" style="1"/>
    <col min="6901" max="6901" width="6.7109375" style="1" customWidth="1"/>
    <col min="6902" max="6902" width="3.7109375" style="1" customWidth="1"/>
    <col min="6903" max="6903" width="2.7109375" style="1" customWidth="1"/>
    <col min="6904" max="6910" width="10.7109375" style="1" customWidth="1"/>
    <col min="6911" max="7156" width="9.140625" style="1"/>
    <col min="7157" max="7157" width="6.7109375" style="1" customWidth="1"/>
    <col min="7158" max="7158" width="3.7109375" style="1" customWidth="1"/>
    <col min="7159" max="7159" width="2.7109375" style="1" customWidth="1"/>
    <col min="7160" max="7166" width="10.7109375" style="1" customWidth="1"/>
    <col min="7167" max="7412" width="9.140625" style="1"/>
    <col min="7413" max="7413" width="6.7109375" style="1" customWidth="1"/>
    <col min="7414" max="7414" width="3.7109375" style="1" customWidth="1"/>
    <col min="7415" max="7415" width="2.7109375" style="1" customWidth="1"/>
    <col min="7416" max="7422" width="10.7109375" style="1" customWidth="1"/>
    <col min="7423" max="7668" width="9.140625" style="1"/>
    <col min="7669" max="7669" width="6.7109375" style="1" customWidth="1"/>
    <col min="7670" max="7670" width="3.7109375" style="1" customWidth="1"/>
    <col min="7671" max="7671" width="2.7109375" style="1" customWidth="1"/>
    <col min="7672" max="7678" width="10.7109375" style="1" customWidth="1"/>
    <col min="7679" max="7924" width="9.140625" style="1"/>
    <col min="7925" max="7925" width="6.7109375" style="1" customWidth="1"/>
    <col min="7926" max="7926" width="3.7109375" style="1" customWidth="1"/>
    <col min="7927" max="7927" width="2.7109375" style="1" customWidth="1"/>
    <col min="7928" max="7934" width="10.7109375" style="1" customWidth="1"/>
    <col min="7935" max="8180" width="9.140625" style="1"/>
    <col min="8181" max="8181" width="6.7109375" style="1" customWidth="1"/>
    <col min="8182" max="8182" width="3.7109375" style="1" customWidth="1"/>
    <col min="8183" max="8183" width="2.7109375" style="1" customWidth="1"/>
    <col min="8184" max="8190" width="10.7109375" style="1" customWidth="1"/>
    <col min="8191" max="8436" width="9.140625" style="1"/>
    <col min="8437" max="8437" width="6.7109375" style="1" customWidth="1"/>
    <col min="8438" max="8438" width="3.7109375" style="1" customWidth="1"/>
    <col min="8439" max="8439" width="2.7109375" style="1" customWidth="1"/>
    <col min="8440" max="8446" width="10.7109375" style="1" customWidth="1"/>
    <col min="8447" max="8692" width="9.140625" style="1"/>
    <col min="8693" max="8693" width="6.7109375" style="1" customWidth="1"/>
    <col min="8694" max="8694" width="3.7109375" style="1" customWidth="1"/>
    <col min="8695" max="8695" width="2.7109375" style="1" customWidth="1"/>
    <col min="8696" max="8702" width="10.7109375" style="1" customWidth="1"/>
    <col min="8703" max="8948" width="9.140625" style="1"/>
    <col min="8949" max="8949" width="6.7109375" style="1" customWidth="1"/>
    <col min="8950" max="8950" width="3.7109375" style="1" customWidth="1"/>
    <col min="8951" max="8951" width="2.7109375" style="1" customWidth="1"/>
    <col min="8952" max="8958" width="10.7109375" style="1" customWidth="1"/>
    <col min="8959" max="9204" width="9.140625" style="1"/>
    <col min="9205" max="9205" width="6.7109375" style="1" customWidth="1"/>
    <col min="9206" max="9206" width="3.7109375" style="1" customWidth="1"/>
    <col min="9207" max="9207" width="2.7109375" style="1" customWidth="1"/>
    <col min="9208" max="9214" width="10.7109375" style="1" customWidth="1"/>
    <col min="9215" max="9460" width="9.140625" style="1"/>
    <col min="9461" max="9461" width="6.7109375" style="1" customWidth="1"/>
    <col min="9462" max="9462" width="3.7109375" style="1" customWidth="1"/>
    <col min="9463" max="9463" width="2.7109375" style="1" customWidth="1"/>
    <col min="9464" max="9470" width="10.7109375" style="1" customWidth="1"/>
    <col min="9471" max="9716" width="9.140625" style="1"/>
    <col min="9717" max="9717" width="6.7109375" style="1" customWidth="1"/>
    <col min="9718" max="9718" width="3.7109375" style="1" customWidth="1"/>
    <col min="9719" max="9719" width="2.7109375" style="1" customWidth="1"/>
    <col min="9720" max="9726" width="10.7109375" style="1" customWidth="1"/>
    <col min="9727" max="9972" width="9.140625" style="1"/>
    <col min="9973" max="9973" width="6.7109375" style="1" customWidth="1"/>
    <col min="9974" max="9974" width="3.7109375" style="1" customWidth="1"/>
    <col min="9975" max="9975" width="2.7109375" style="1" customWidth="1"/>
    <col min="9976" max="9982" width="10.7109375" style="1" customWidth="1"/>
    <col min="9983" max="10228" width="9.140625" style="1"/>
    <col min="10229" max="10229" width="6.7109375" style="1" customWidth="1"/>
    <col min="10230" max="10230" width="3.7109375" style="1" customWidth="1"/>
    <col min="10231" max="10231" width="2.7109375" style="1" customWidth="1"/>
    <col min="10232" max="10238" width="10.7109375" style="1" customWidth="1"/>
    <col min="10239" max="10484" width="9.140625" style="1"/>
    <col min="10485" max="10485" width="6.7109375" style="1" customWidth="1"/>
    <col min="10486" max="10486" width="3.7109375" style="1" customWidth="1"/>
    <col min="10487" max="10487" width="2.7109375" style="1" customWidth="1"/>
    <col min="10488" max="10494" width="10.7109375" style="1" customWidth="1"/>
    <col min="10495" max="10740" width="9.140625" style="1"/>
    <col min="10741" max="10741" width="6.7109375" style="1" customWidth="1"/>
    <col min="10742" max="10742" width="3.7109375" style="1" customWidth="1"/>
    <col min="10743" max="10743" width="2.7109375" style="1" customWidth="1"/>
    <col min="10744" max="10750" width="10.7109375" style="1" customWidth="1"/>
    <col min="10751" max="10996" width="9.140625" style="1"/>
    <col min="10997" max="10997" width="6.7109375" style="1" customWidth="1"/>
    <col min="10998" max="10998" width="3.7109375" style="1" customWidth="1"/>
    <col min="10999" max="10999" width="2.7109375" style="1" customWidth="1"/>
    <col min="11000" max="11006" width="10.7109375" style="1" customWidth="1"/>
    <col min="11007" max="11252" width="9.140625" style="1"/>
    <col min="11253" max="11253" width="6.7109375" style="1" customWidth="1"/>
    <col min="11254" max="11254" width="3.7109375" style="1" customWidth="1"/>
    <col min="11255" max="11255" width="2.7109375" style="1" customWidth="1"/>
    <col min="11256" max="11262" width="10.7109375" style="1" customWidth="1"/>
    <col min="11263" max="11508" width="9.140625" style="1"/>
    <col min="11509" max="11509" width="6.7109375" style="1" customWidth="1"/>
    <col min="11510" max="11510" width="3.7109375" style="1" customWidth="1"/>
    <col min="11511" max="11511" width="2.7109375" style="1" customWidth="1"/>
    <col min="11512" max="11518" width="10.7109375" style="1" customWidth="1"/>
    <col min="11519" max="11764" width="9.140625" style="1"/>
    <col min="11765" max="11765" width="6.7109375" style="1" customWidth="1"/>
    <col min="11766" max="11766" width="3.7109375" style="1" customWidth="1"/>
    <col min="11767" max="11767" width="2.7109375" style="1" customWidth="1"/>
    <col min="11768" max="11774" width="10.7109375" style="1" customWidth="1"/>
    <col min="11775" max="12020" width="9.140625" style="1"/>
    <col min="12021" max="12021" width="6.7109375" style="1" customWidth="1"/>
    <col min="12022" max="12022" width="3.7109375" style="1" customWidth="1"/>
    <col min="12023" max="12023" width="2.7109375" style="1" customWidth="1"/>
    <col min="12024" max="12030" width="10.7109375" style="1" customWidth="1"/>
    <col min="12031" max="12276" width="9.140625" style="1"/>
    <col min="12277" max="12277" width="6.7109375" style="1" customWidth="1"/>
    <col min="12278" max="12278" width="3.7109375" style="1" customWidth="1"/>
    <col min="12279" max="12279" width="2.7109375" style="1" customWidth="1"/>
    <col min="12280" max="12286" width="10.7109375" style="1" customWidth="1"/>
    <col min="12287" max="12532" width="9.140625" style="1"/>
    <col min="12533" max="12533" width="6.7109375" style="1" customWidth="1"/>
    <col min="12534" max="12534" width="3.7109375" style="1" customWidth="1"/>
    <col min="12535" max="12535" width="2.7109375" style="1" customWidth="1"/>
    <col min="12536" max="12542" width="10.7109375" style="1" customWidth="1"/>
    <col min="12543" max="12788" width="9.140625" style="1"/>
    <col min="12789" max="12789" width="6.7109375" style="1" customWidth="1"/>
    <col min="12790" max="12790" width="3.7109375" style="1" customWidth="1"/>
    <col min="12791" max="12791" width="2.7109375" style="1" customWidth="1"/>
    <col min="12792" max="12798" width="10.7109375" style="1" customWidth="1"/>
    <col min="12799" max="13044" width="9.140625" style="1"/>
    <col min="13045" max="13045" width="6.7109375" style="1" customWidth="1"/>
    <col min="13046" max="13046" width="3.7109375" style="1" customWidth="1"/>
    <col min="13047" max="13047" width="2.7109375" style="1" customWidth="1"/>
    <col min="13048" max="13054" width="10.7109375" style="1" customWidth="1"/>
    <col min="13055" max="13300" width="9.140625" style="1"/>
    <col min="13301" max="13301" width="6.7109375" style="1" customWidth="1"/>
    <col min="13302" max="13302" width="3.7109375" style="1" customWidth="1"/>
    <col min="13303" max="13303" width="2.7109375" style="1" customWidth="1"/>
    <col min="13304" max="13310" width="10.7109375" style="1" customWidth="1"/>
    <col min="13311" max="13556" width="9.140625" style="1"/>
    <col min="13557" max="13557" width="6.7109375" style="1" customWidth="1"/>
    <col min="13558" max="13558" width="3.7109375" style="1" customWidth="1"/>
    <col min="13559" max="13559" width="2.7109375" style="1" customWidth="1"/>
    <col min="13560" max="13566" width="10.7109375" style="1" customWidth="1"/>
    <col min="13567" max="13812" width="9.140625" style="1"/>
    <col min="13813" max="13813" width="6.7109375" style="1" customWidth="1"/>
    <col min="13814" max="13814" width="3.7109375" style="1" customWidth="1"/>
    <col min="13815" max="13815" width="2.7109375" style="1" customWidth="1"/>
    <col min="13816" max="13822" width="10.7109375" style="1" customWidth="1"/>
    <col min="13823" max="14068" width="9.140625" style="1"/>
    <col min="14069" max="14069" width="6.7109375" style="1" customWidth="1"/>
    <col min="14070" max="14070" width="3.7109375" style="1" customWidth="1"/>
    <col min="14071" max="14071" width="2.7109375" style="1" customWidth="1"/>
    <col min="14072" max="14078" width="10.7109375" style="1" customWidth="1"/>
    <col min="14079" max="14324" width="9.140625" style="1"/>
    <col min="14325" max="14325" width="6.7109375" style="1" customWidth="1"/>
    <col min="14326" max="14326" width="3.7109375" style="1" customWidth="1"/>
    <col min="14327" max="14327" width="2.7109375" style="1" customWidth="1"/>
    <col min="14328" max="14334" width="10.7109375" style="1" customWidth="1"/>
    <col min="14335" max="14580" width="9.140625" style="1"/>
    <col min="14581" max="14581" width="6.7109375" style="1" customWidth="1"/>
    <col min="14582" max="14582" width="3.7109375" style="1" customWidth="1"/>
    <col min="14583" max="14583" width="2.7109375" style="1" customWidth="1"/>
    <col min="14584" max="14590" width="10.7109375" style="1" customWidth="1"/>
    <col min="14591" max="14836" width="9.140625" style="1"/>
    <col min="14837" max="14837" width="6.7109375" style="1" customWidth="1"/>
    <col min="14838" max="14838" width="3.7109375" style="1" customWidth="1"/>
    <col min="14839" max="14839" width="2.7109375" style="1" customWidth="1"/>
    <col min="14840" max="14846" width="10.7109375" style="1" customWidth="1"/>
    <col min="14847" max="15092" width="9.140625" style="1"/>
    <col min="15093" max="15093" width="6.7109375" style="1" customWidth="1"/>
    <col min="15094" max="15094" width="3.7109375" style="1" customWidth="1"/>
    <col min="15095" max="15095" width="2.7109375" style="1" customWidth="1"/>
    <col min="15096" max="15102" width="10.7109375" style="1" customWidth="1"/>
    <col min="15103" max="15348" width="9.140625" style="1"/>
    <col min="15349" max="15349" width="6.7109375" style="1" customWidth="1"/>
    <col min="15350" max="15350" width="3.7109375" style="1" customWidth="1"/>
    <col min="15351" max="15351" width="2.7109375" style="1" customWidth="1"/>
    <col min="15352" max="15358" width="10.7109375" style="1" customWidth="1"/>
    <col min="15359" max="15604" width="9.140625" style="1"/>
    <col min="15605" max="15605" width="6.7109375" style="1" customWidth="1"/>
    <col min="15606" max="15606" width="3.7109375" style="1" customWidth="1"/>
    <col min="15607" max="15607" width="2.7109375" style="1" customWidth="1"/>
    <col min="15608" max="15614" width="10.7109375" style="1" customWidth="1"/>
    <col min="15615" max="15860" width="9.140625" style="1"/>
    <col min="15861" max="15861" width="6.7109375" style="1" customWidth="1"/>
    <col min="15862" max="15862" width="3.7109375" style="1" customWidth="1"/>
    <col min="15863" max="15863" width="2.7109375" style="1" customWidth="1"/>
    <col min="15864" max="15870" width="10.7109375" style="1" customWidth="1"/>
    <col min="15871" max="16116" width="9.140625" style="1"/>
    <col min="16117" max="16117" width="6.7109375" style="1" customWidth="1"/>
    <col min="16118" max="16118" width="3.7109375" style="1" customWidth="1"/>
    <col min="16119" max="16119" width="2.7109375" style="1" customWidth="1"/>
    <col min="16120" max="16126" width="10.7109375" style="1" customWidth="1"/>
    <col min="16127" max="16384" width="9.140625" style="1"/>
  </cols>
  <sheetData>
    <row r="1" spans="2:12" ht="60" customHeight="1" x14ac:dyDescent="0.2"/>
    <row r="2" spans="2:12" ht="22.5" x14ac:dyDescent="0.3">
      <c r="B2" s="277" t="s">
        <v>2118</v>
      </c>
      <c r="C2" s="278"/>
      <c r="D2" s="278"/>
      <c r="E2" s="278"/>
    </row>
    <row r="3" spans="2:12" ht="22.5" x14ac:dyDescent="0.3">
      <c r="B3" s="277" t="s">
        <v>1394</v>
      </c>
      <c r="C3" s="279"/>
      <c r="D3" s="279"/>
      <c r="E3" s="279"/>
    </row>
    <row r="4" spans="2:12" ht="18" x14ac:dyDescent="0.25">
      <c r="B4" s="176"/>
      <c r="C4" s="176"/>
      <c r="D4" s="176"/>
      <c r="E4" s="176"/>
    </row>
    <row r="5" spans="2:12" ht="16.5" customHeight="1" x14ac:dyDescent="0.2">
      <c r="D5" s="177" t="s">
        <v>1395</v>
      </c>
    </row>
    <row r="7" spans="2:12" ht="14.25" x14ac:dyDescent="0.2">
      <c r="D7" s="177" t="s">
        <v>1396</v>
      </c>
    </row>
    <row r="8" spans="2:12" x14ac:dyDescent="0.2">
      <c r="E8" s="1" t="s">
        <v>1397</v>
      </c>
    </row>
    <row r="10" spans="2:12" ht="16.5" customHeight="1" x14ac:dyDescent="0.2">
      <c r="D10" s="177" t="s">
        <v>1429</v>
      </c>
      <c r="E10" s="178"/>
      <c r="F10" s="178"/>
      <c r="L10" s="179"/>
    </row>
    <row r="11" spans="2:12" x14ac:dyDescent="0.2">
      <c r="D11" s="180" t="s">
        <v>1398</v>
      </c>
      <c r="E11" s="276" t="s">
        <v>1431</v>
      </c>
      <c r="F11" s="276"/>
      <c r="G11" s="276"/>
      <c r="H11" s="276"/>
      <c r="I11" s="276"/>
      <c r="J11" s="276"/>
      <c r="L11" s="179"/>
    </row>
    <row r="12" spans="2:12" x14ac:dyDescent="0.2">
      <c r="D12" s="180" t="s">
        <v>1399</v>
      </c>
      <c r="E12" s="276" t="s">
        <v>1400</v>
      </c>
      <c r="F12" s="276"/>
      <c r="G12" s="276"/>
      <c r="H12" s="276"/>
      <c r="I12" s="276"/>
      <c r="J12" s="276"/>
      <c r="L12" s="179"/>
    </row>
    <row r="13" spans="2:12" ht="20.100000000000001" customHeight="1" x14ac:dyDescent="0.2">
      <c r="D13" s="180" t="s">
        <v>1401</v>
      </c>
      <c r="E13" s="276" t="s">
        <v>1402</v>
      </c>
      <c r="F13" s="276"/>
      <c r="G13" s="276"/>
      <c r="H13" s="276"/>
      <c r="I13" s="276"/>
      <c r="J13" s="276"/>
      <c r="L13" s="179"/>
    </row>
    <row r="15" spans="2:12" ht="14.25" x14ac:dyDescent="0.2">
      <c r="D15" s="177" t="s">
        <v>1403</v>
      </c>
    </row>
    <row r="16" spans="2:12" ht="24" customHeight="1" x14ac:dyDescent="0.2"/>
    <row r="17" spans="4:5" ht="12.75" customHeight="1" x14ac:dyDescent="0.2">
      <c r="D17" s="177" t="s">
        <v>1404</v>
      </c>
    </row>
    <row r="18" spans="4:5" ht="12.75" customHeight="1" x14ac:dyDescent="0.2">
      <c r="D18" s="177"/>
    </row>
    <row r="19" spans="4:5" ht="14.25" x14ac:dyDescent="0.2">
      <c r="D19" s="177" t="s">
        <v>1405</v>
      </c>
    </row>
    <row r="20" spans="4:5" x14ac:dyDescent="0.2">
      <c r="E20" s="1" t="s">
        <v>1406</v>
      </c>
    </row>
    <row r="21" spans="4:5" x14ac:dyDescent="0.2">
      <c r="D21" s="180" t="s">
        <v>1398</v>
      </c>
      <c r="E21" s="1" t="s">
        <v>1407</v>
      </c>
    </row>
    <row r="22" spans="4:5" x14ac:dyDescent="0.2">
      <c r="D22" s="180" t="s">
        <v>1399</v>
      </c>
      <c r="E22" s="1" t="s">
        <v>1408</v>
      </c>
    </row>
    <row r="23" spans="4:5" x14ac:dyDescent="0.2">
      <c r="D23" s="180" t="s">
        <v>1401</v>
      </c>
      <c r="E23" s="1" t="s">
        <v>1409</v>
      </c>
    </row>
    <row r="24" spans="4:5" x14ac:dyDescent="0.2">
      <c r="D24" s="180" t="s">
        <v>1410</v>
      </c>
      <c r="E24" s="1" t="s">
        <v>1411</v>
      </c>
    </row>
    <row r="25" spans="4:5" x14ac:dyDescent="0.2">
      <c r="D25" s="180"/>
      <c r="E25" s="1" t="s">
        <v>1412</v>
      </c>
    </row>
    <row r="27" spans="4:5" ht="13.5" customHeight="1" x14ac:dyDescent="0.2">
      <c r="D27" s="177" t="s">
        <v>1413</v>
      </c>
    </row>
    <row r="28" spans="4:5" ht="13.5" customHeight="1" x14ac:dyDescent="0.2">
      <c r="D28" s="177"/>
    </row>
    <row r="29" spans="4:5" ht="14.25" x14ac:dyDescent="0.2">
      <c r="D29" s="177"/>
      <c r="E29" s="1" t="s">
        <v>1414</v>
      </c>
    </row>
    <row r="30" spans="4:5" ht="14.25" x14ac:dyDescent="0.2">
      <c r="D30" s="177"/>
      <c r="E30" s="1" t="s">
        <v>1415</v>
      </c>
    </row>
    <row r="32" spans="4:5" ht="14.25" x14ac:dyDescent="0.2">
      <c r="D32" s="177" t="s">
        <v>1416</v>
      </c>
    </row>
    <row r="34" spans="4:10" ht="14.25" x14ac:dyDescent="0.2">
      <c r="D34" s="177" t="s">
        <v>1417</v>
      </c>
    </row>
    <row r="35" spans="4:10" x14ac:dyDescent="0.2">
      <c r="D35" s="180" t="s">
        <v>1398</v>
      </c>
      <c r="E35" s="276" t="s">
        <v>2119</v>
      </c>
      <c r="F35" s="276"/>
      <c r="G35" s="276"/>
      <c r="H35" s="276"/>
      <c r="I35" s="276"/>
      <c r="J35" s="276"/>
    </row>
    <row r="36" spans="4:10" x14ac:dyDescent="0.2">
      <c r="D36" s="180" t="s">
        <v>1399</v>
      </c>
      <c r="E36" s="276" t="s">
        <v>1418</v>
      </c>
      <c r="F36" s="276"/>
      <c r="G36" s="276"/>
      <c r="H36" s="276"/>
      <c r="I36" s="276"/>
      <c r="J36" s="276"/>
    </row>
    <row r="37" spans="4:10" x14ac:dyDescent="0.2">
      <c r="D37" s="180" t="s">
        <v>1401</v>
      </c>
      <c r="E37" s="276" t="s">
        <v>2120</v>
      </c>
      <c r="F37" s="276"/>
      <c r="G37" s="276"/>
      <c r="H37" s="276"/>
      <c r="I37" s="276"/>
      <c r="J37" s="276"/>
    </row>
    <row r="38" spans="4:10" x14ac:dyDescent="0.2">
      <c r="D38" s="180"/>
      <c r="E38" s="264"/>
      <c r="F38" s="264"/>
      <c r="G38" s="264"/>
      <c r="H38" s="264"/>
      <c r="I38" s="264"/>
      <c r="J38" s="264"/>
    </row>
    <row r="40" spans="4:10" ht="14.25" x14ac:dyDescent="0.2">
      <c r="D40" s="177" t="s">
        <v>1419</v>
      </c>
    </row>
    <row r="41" spans="4:10" ht="24" customHeight="1" x14ac:dyDescent="0.2"/>
    <row r="42" spans="4:10" ht="13.5" customHeight="1" x14ac:dyDescent="0.2"/>
    <row r="43" spans="4:10" ht="15.75" customHeight="1" x14ac:dyDescent="0.2">
      <c r="D43" s="177" t="s">
        <v>1420</v>
      </c>
    </row>
    <row r="44" spans="4:10" ht="18.75" customHeight="1" x14ac:dyDescent="0.2"/>
    <row r="45" spans="4:10" ht="15.75" customHeight="1" x14ac:dyDescent="0.2">
      <c r="D45" s="177" t="s">
        <v>1421</v>
      </c>
    </row>
    <row r="46" spans="4:10" ht="18.75" customHeight="1" x14ac:dyDescent="0.2"/>
    <row r="47" spans="4:10" ht="14.25" x14ac:dyDescent="0.2">
      <c r="D47" s="177" t="s">
        <v>1422</v>
      </c>
    </row>
    <row r="48" spans="4:10" ht="21" customHeight="1" x14ac:dyDescent="0.2"/>
    <row r="49" spans="4:5" ht="14.25" x14ac:dyDescent="0.2">
      <c r="D49" s="177" t="s">
        <v>1423</v>
      </c>
    </row>
    <row r="51" spans="4:5" ht="14.25" x14ac:dyDescent="0.2">
      <c r="D51" s="177" t="s">
        <v>1424</v>
      </c>
    </row>
    <row r="52" spans="4:5" x14ac:dyDescent="0.2">
      <c r="D52" s="1" t="s">
        <v>1425</v>
      </c>
    </row>
    <row r="53" spans="4:5" x14ac:dyDescent="0.2">
      <c r="D53" s="181" t="s">
        <v>1426</v>
      </c>
      <c r="E53" s="182"/>
    </row>
    <row r="54" spans="4:5" x14ac:dyDescent="0.2">
      <c r="D54" s="2" t="s">
        <v>1427</v>
      </c>
      <c r="E54" s="1" t="s">
        <v>1428</v>
      </c>
    </row>
    <row r="56" spans="4:5" ht="14.25" x14ac:dyDescent="0.2">
      <c r="D56" s="177" t="s">
        <v>2121</v>
      </c>
    </row>
  </sheetData>
  <mergeCells count="8">
    <mergeCell ref="E36:J36"/>
    <mergeCell ref="E37:J37"/>
    <mergeCell ref="E35:J35"/>
    <mergeCell ref="B2:E2"/>
    <mergeCell ref="B3:E3"/>
    <mergeCell ref="E11:J11"/>
    <mergeCell ref="E12:J12"/>
    <mergeCell ref="E13:J13"/>
  </mergeCells>
  <printOptions horizontalCentered="1"/>
  <pageMargins left="0" right="0" top="0" bottom="0" header="0" footer="0"/>
  <pageSetup scale="9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2B9EB9"/>
    <pageSetUpPr fitToPage="1"/>
  </sheetPr>
  <dimension ref="A1:N30"/>
  <sheetViews>
    <sheetView showGridLines="0" workbookViewId="0">
      <pane ySplit="7" topLeftCell="A8" activePane="bottomLeft" state="frozen"/>
      <selection activeCell="J35" sqref="J34:J35"/>
      <selection pane="bottomLeft" activeCell="A24" sqref="A24"/>
    </sheetView>
  </sheetViews>
  <sheetFormatPr defaultRowHeight="12.75" x14ac:dyDescent="0.2"/>
  <cols>
    <col min="1" max="1" width="12.28515625" style="1" customWidth="1"/>
    <col min="2" max="2" width="13" style="1" customWidth="1"/>
    <col min="3" max="3" width="12.85546875" style="1" customWidth="1"/>
    <col min="4" max="4" width="14.28515625" style="1" customWidth="1"/>
    <col min="5" max="5" width="2.7109375" style="1" customWidth="1"/>
    <col min="6" max="6" width="23.7109375" style="1" customWidth="1"/>
    <col min="7" max="7" width="11.28515625" style="1" customWidth="1"/>
    <col min="8" max="8" width="12.140625" style="1" customWidth="1"/>
    <col min="9" max="9" width="19" style="1" customWidth="1"/>
    <col min="10" max="10" width="17.5703125" style="1" customWidth="1"/>
    <col min="11" max="11" width="13.85546875" style="1" customWidth="1"/>
    <col min="12" max="12" width="13.7109375" style="1" customWidth="1"/>
    <col min="13" max="13" width="10.85546875" style="1" customWidth="1"/>
    <col min="14" max="14" width="22.140625" style="1" customWidth="1"/>
    <col min="15" max="16384" width="9.140625" style="1"/>
  </cols>
  <sheetData>
    <row r="1" spans="1:14" ht="19.5" x14ac:dyDescent="0.25">
      <c r="A1" s="284" t="s">
        <v>50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9.5" x14ac:dyDescent="0.25">
      <c r="A2" s="285" t="s">
        <v>51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3" spans="1:14" ht="19.5" x14ac:dyDescent="0.25">
      <c r="A3" s="285" t="s">
        <v>2118</v>
      </c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</row>
    <row r="4" spans="1:14" ht="6" customHeight="1" x14ac:dyDescent="0.2"/>
    <row r="5" spans="1:14" ht="14.25" x14ac:dyDescent="0.2">
      <c r="A5" s="5" t="s">
        <v>85</v>
      </c>
    </row>
    <row r="6" spans="1:14" ht="6" customHeight="1" x14ac:dyDescent="0.2"/>
    <row r="7" spans="1:14" s="6" customFormat="1" ht="48" customHeight="1" x14ac:dyDescent="0.2">
      <c r="A7" s="286" t="s">
        <v>33</v>
      </c>
      <c r="B7" s="286"/>
      <c r="C7" s="286"/>
      <c r="D7" s="287" t="s">
        <v>34</v>
      </c>
      <c r="E7" s="287"/>
      <c r="F7" s="287"/>
      <c r="G7" s="287" t="s">
        <v>27</v>
      </c>
      <c r="H7" s="287"/>
      <c r="I7" s="287"/>
      <c r="J7" s="287" t="s">
        <v>35</v>
      </c>
      <c r="K7" s="287"/>
      <c r="L7" s="287"/>
      <c r="M7" s="287" t="s">
        <v>36</v>
      </c>
      <c r="N7" s="287"/>
    </row>
    <row r="8" spans="1:14" ht="20.100000000000001" customHeight="1" x14ac:dyDescent="0.2">
      <c r="A8" s="280" t="s">
        <v>37</v>
      </c>
      <c r="B8" s="280"/>
      <c r="C8" s="280"/>
      <c r="D8" s="281" t="s">
        <v>94</v>
      </c>
      <c r="E8" s="281"/>
      <c r="F8" s="281"/>
      <c r="G8" s="281" t="s">
        <v>96</v>
      </c>
      <c r="H8" s="281"/>
      <c r="I8" s="281"/>
      <c r="J8" s="281" t="s">
        <v>21</v>
      </c>
      <c r="K8" s="281"/>
      <c r="L8" s="281"/>
      <c r="M8" s="281" t="s">
        <v>21</v>
      </c>
      <c r="N8" s="281"/>
    </row>
    <row r="9" spans="1:14" ht="20.100000000000001" customHeight="1" x14ac:dyDescent="0.2">
      <c r="A9" s="280" t="s">
        <v>38</v>
      </c>
      <c r="B9" s="280"/>
      <c r="C9" s="280"/>
      <c r="D9" s="281" t="s">
        <v>94</v>
      </c>
      <c r="E9" s="281"/>
      <c r="F9" s="281"/>
      <c r="G9" s="281" t="s">
        <v>96</v>
      </c>
      <c r="H9" s="281"/>
      <c r="I9" s="281"/>
      <c r="J9" s="281" t="s">
        <v>21</v>
      </c>
      <c r="K9" s="281"/>
      <c r="L9" s="281"/>
      <c r="M9" s="281" t="s">
        <v>21</v>
      </c>
      <c r="N9" s="281"/>
    </row>
    <row r="10" spans="1:14" ht="20.100000000000001" customHeight="1" x14ac:dyDescent="0.2">
      <c r="A10" s="280" t="s">
        <v>39</v>
      </c>
      <c r="B10" s="280"/>
      <c r="C10" s="280"/>
      <c r="D10" s="281" t="s">
        <v>94</v>
      </c>
      <c r="E10" s="281"/>
      <c r="F10" s="281"/>
      <c r="G10" s="281" t="s">
        <v>98</v>
      </c>
      <c r="H10" s="281"/>
      <c r="I10" s="281"/>
      <c r="J10" s="281" t="s">
        <v>21</v>
      </c>
      <c r="K10" s="281"/>
      <c r="L10" s="281"/>
      <c r="M10" s="281" t="s">
        <v>21</v>
      </c>
      <c r="N10" s="281"/>
    </row>
    <row r="11" spans="1:14" ht="20.100000000000001" customHeight="1" x14ac:dyDescent="0.2">
      <c r="A11" s="280" t="s">
        <v>43</v>
      </c>
      <c r="B11" s="280"/>
      <c r="C11" s="280"/>
      <c r="D11" s="281" t="s">
        <v>95</v>
      </c>
      <c r="E11" s="281"/>
      <c r="F11" s="281"/>
      <c r="G11" s="281" t="s">
        <v>101</v>
      </c>
      <c r="H11" s="281"/>
      <c r="I11" s="281"/>
      <c r="J11" s="281" t="s">
        <v>102</v>
      </c>
      <c r="K11" s="281"/>
      <c r="L11" s="281"/>
      <c r="M11" s="288" t="s">
        <v>104</v>
      </c>
      <c r="N11" s="289"/>
    </row>
    <row r="12" spans="1:14" ht="20.100000000000001" customHeight="1" x14ac:dyDescent="0.2">
      <c r="A12" s="280" t="s">
        <v>620</v>
      </c>
      <c r="B12" s="280"/>
      <c r="C12" s="280"/>
      <c r="D12" s="281" t="s">
        <v>100</v>
      </c>
      <c r="E12" s="281"/>
      <c r="F12" s="281"/>
      <c r="G12" s="281" t="s">
        <v>1430</v>
      </c>
      <c r="H12" s="281"/>
      <c r="I12" s="281"/>
      <c r="J12" s="281" t="s">
        <v>103</v>
      </c>
      <c r="K12" s="281"/>
      <c r="L12" s="281"/>
      <c r="M12" s="290"/>
      <c r="N12" s="291"/>
    </row>
    <row r="13" spans="1:14" ht="20.100000000000001" customHeight="1" x14ac:dyDescent="0.2">
      <c r="A13" s="280" t="s">
        <v>42</v>
      </c>
      <c r="B13" s="280"/>
      <c r="C13" s="280"/>
      <c r="D13" s="281" t="s">
        <v>94</v>
      </c>
      <c r="E13" s="281"/>
      <c r="F13" s="281"/>
      <c r="G13" s="281" t="s">
        <v>105</v>
      </c>
      <c r="H13" s="283"/>
      <c r="I13" s="281"/>
      <c r="J13" s="281" t="s">
        <v>106</v>
      </c>
      <c r="K13" s="281"/>
      <c r="L13" s="281"/>
      <c r="M13" s="281" t="s">
        <v>107</v>
      </c>
      <c r="N13" s="281"/>
    </row>
    <row r="14" spans="1:14" ht="20.100000000000001" customHeight="1" x14ac:dyDescent="0.2">
      <c r="A14" s="280" t="s">
        <v>70</v>
      </c>
      <c r="B14" s="280"/>
      <c r="C14" s="280"/>
      <c r="D14" s="281" t="s">
        <v>94</v>
      </c>
      <c r="E14" s="281"/>
      <c r="F14" s="281"/>
      <c r="G14" s="282" t="s">
        <v>616</v>
      </c>
      <c r="H14" s="281"/>
      <c r="I14" s="281"/>
      <c r="J14" s="281" t="s">
        <v>21</v>
      </c>
      <c r="K14" s="281"/>
      <c r="L14" s="281"/>
      <c r="M14" s="282" t="s">
        <v>21</v>
      </c>
      <c r="N14" s="281"/>
    </row>
    <row r="15" spans="1:14" ht="20.100000000000001" customHeight="1" x14ac:dyDescent="0.2">
      <c r="A15" s="280" t="s">
        <v>619</v>
      </c>
      <c r="B15" s="280"/>
      <c r="C15" s="280"/>
      <c r="D15" s="281" t="s">
        <v>617</v>
      </c>
      <c r="E15" s="281"/>
      <c r="F15" s="281"/>
      <c r="G15" s="282" t="s">
        <v>618</v>
      </c>
      <c r="H15" s="281"/>
      <c r="I15" s="281"/>
      <c r="J15" s="281" t="s">
        <v>1018</v>
      </c>
      <c r="K15" s="281"/>
      <c r="L15" s="281"/>
      <c r="M15" s="282" t="s">
        <v>1019</v>
      </c>
      <c r="N15" s="281"/>
    </row>
    <row r="16" spans="1:14" ht="25.5" customHeight="1" x14ac:dyDescent="0.2">
      <c r="A16" s="7" t="s">
        <v>40</v>
      </c>
    </row>
    <row r="17" spans="1:14" ht="14.25" x14ac:dyDescent="0.2">
      <c r="A17" s="7"/>
    </row>
    <row r="18" spans="1:14" ht="14.25" customHeight="1" x14ac:dyDescent="0.2">
      <c r="A18" s="2" t="s">
        <v>44</v>
      </c>
      <c r="C18" s="1" t="s">
        <v>96</v>
      </c>
      <c r="F18" s="2" t="s">
        <v>70</v>
      </c>
      <c r="H18" s="1" t="s">
        <v>616</v>
      </c>
      <c r="M18" s="2" t="s">
        <v>619</v>
      </c>
      <c r="N18" s="160" t="s">
        <v>1019</v>
      </c>
    </row>
    <row r="19" spans="1:14" ht="24.95" customHeight="1" x14ac:dyDescent="0.2">
      <c r="A19" s="8"/>
      <c r="B19" s="113" t="s">
        <v>0</v>
      </c>
      <c r="C19" s="113" t="s">
        <v>14</v>
      </c>
      <c r="D19" s="113" t="s">
        <v>18</v>
      </c>
      <c r="F19" s="9"/>
      <c r="G19" s="113" t="s">
        <v>15</v>
      </c>
      <c r="H19" s="114" t="s">
        <v>1</v>
      </c>
      <c r="I19" s="113" t="s">
        <v>2</v>
      </c>
      <c r="J19" s="115" t="s">
        <v>3</v>
      </c>
      <c r="K19" s="113"/>
      <c r="M19" s="9"/>
      <c r="N19" s="113" t="s">
        <v>15</v>
      </c>
    </row>
    <row r="20" spans="1:14" ht="25.5" customHeight="1" x14ac:dyDescent="0.2">
      <c r="A20" s="10" t="s">
        <v>4</v>
      </c>
      <c r="B20" s="12" t="s">
        <v>97</v>
      </c>
      <c r="C20" s="8" t="s">
        <v>21</v>
      </c>
      <c r="D20" s="8" t="s">
        <v>21</v>
      </c>
      <c r="F20" s="10" t="s">
        <v>4</v>
      </c>
      <c r="G20" s="12" t="s">
        <v>792</v>
      </c>
      <c r="H20" s="12" t="s">
        <v>793</v>
      </c>
      <c r="I20" s="13" t="s">
        <v>21</v>
      </c>
      <c r="J20" s="14" t="s">
        <v>21</v>
      </c>
      <c r="K20" s="15" t="s">
        <v>20</v>
      </c>
      <c r="M20" s="10" t="s">
        <v>4</v>
      </c>
      <c r="N20" s="17" t="s">
        <v>794</v>
      </c>
    </row>
    <row r="21" spans="1:14" ht="15" customHeight="1" x14ac:dyDescent="0.2">
      <c r="A21" s="10" t="s">
        <v>5</v>
      </c>
      <c r="B21" s="16">
        <v>7</v>
      </c>
      <c r="C21" s="8" t="s">
        <v>21</v>
      </c>
      <c r="D21" s="8" t="s">
        <v>21</v>
      </c>
      <c r="F21" s="10" t="s">
        <v>5</v>
      </c>
      <c r="G21" s="13">
        <v>3</v>
      </c>
      <c r="H21" s="13">
        <v>7</v>
      </c>
      <c r="I21" s="13" t="s">
        <v>21</v>
      </c>
      <c r="J21" s="13" t="s">
        <v>21</v>
      </c>
      <c r="K21" s="17" t="s">
        <v>21</v>
      </c>
      <c r="M21" s="10" t="s">
        <v>5</v>
      </c>
      <c r="N21" s="13">
        <v>7</v>
      </c>
    </row>
    <row r="22" spans="1:14" ht="25.5" x14ac:dyDescent="0.2">
      <c r="A22" s="10" t="s">
        <v>7</v>
      </c>
      <c r="B22" s="18" t="s">
        <v>48</v>
      </c>
      <c r="C22" s="18" t="s">
        <v>21</v>
      </c>
      <c r="D22" s="18" t="s">
        <v>21</v>
      </c>
      <c r="F22" s="10" t="s">
        <v>7</v>
      </c>
      <c r="G22" s="19" t="s">
        <v>1015</v>
      </c>
      <c r="H22" s="20" t="s">
        <v>1016</v>
      </c>
      <c r="I22" s="21" t="s">
        <v>21</v>
      </c>
      <c r="J22" s="22" t="s">
        <v>21</v>
      </c>
      <c r="K22" s="23" t="s">
        <v>16</v>
      </c>
      <c r="M22" s="10" t="s">
        <v>7</v>
      </c>
      <c r="N22" s="19" t="s">
        <v>1017</v>
      </c>
    </row>
    <row r="23" spans="1:14" ht="14.25" x14ac:dyDescent="0.2">
      <c r="A23" s="24"/>
      <c r="B23" s="25"/>
      <c r="C23" s="25"/>
      <c r="D23" s="25"/>
      <c r="K23" s="26"/>
      <c r="L23" s="26"/>
      <c r="M23" s="26"/>
      <c r="N23" s="26"/>
    </row>
    <row r="24" spans="1:14" ht="14.25" x14ac:dyDescent="0.2">
      <c r="A24" s="24"/>
      <c r="B24" s="25"/>
      <c r="C24" s="25"/>
      <c r="D24" s="25"/>
      <c r="K24" s="26"/>
      <c r="L24" s="26"/>
      <c r="M24" s="26"/>
      <c r="N24" s="26"/>
    </row>
    <row r="25" spans="1:14" ht="14.25" x14ac:dyDescent="0.2">
      <c r="A25" s="27" t="s">
        <v>43</v>
      </c>
      <c r="C25" s="1" t="s">
        <v>104</v>
      </c>
      <c r="F25" s="2" t="s">
        <v>42</v>
      </c>
      <c r="H25" s="1" t="s">
        <v>107</v>
      </c>
      <c r="M25" s="26"/>
      <c r="N25" s="26"/>
    </row>
    <row r="26" spans="1:14" ht="24" customHeight="1" x14ac:dyDescent="0.2">
      <c r="A26" s="8"/>
      <c r="B26" s="113" t="s">
        <v>0</v>
      </c>
      <c r="C26" s="113" t="s">
        <v>14</v>
      </c>
      <c r="D26" s="113" t="s">
        <v>18</v>
      </c>
      <c r="F26" s="28"/>
      <c r="G26" s="113" t="s">
        <v>0</v>
      </c>
      <c r="H26" s="113" t="s">
        <v>14</v>
      </c>
      <c r="I26" s="113" t="s">
        <v>18</v>
      </c>
      <c r="J26" s="113" t="s">
        <v>17</v>
      </c>
      <c r="K26" s="113" t="s">
        <v>19</v>
      </c>
      <c r="L26" s="116"/>
      <c r="M26" s="26"/>
      <c r="N26" s="26"/>
    </row>
    <row r="27" spans="1:14" ht="38.25" x14ac:dyDescent="0.2">
      <c r="A27" s="10" t="s">
        <v>4</v>
      </c>
      <c r="B27" s="8" t="s">
        <v>788</v>
      </c>
      <c r="C27" s="8" t="s">
        <v>789</v>
      </c>
      <c r="D27" s="8">
        <v>104</v>
      </c>
      <c r="F27" s="10" t="s">
        <v>4</v>
      </c>
      <c r="G27" s="29" t="s">
        <v>790</v>
      </c>
      <c r="H27" s="29" t="s">
        <v>791</v>
      </c>
      <c r="I27" s="29" t="s">
        <v>21</v>
      </c>
      <c r="J27" s="29" t="s">
        <v>21</v>
      </c>
      <c r="K27" s="29" t="s">
        <v>21</v>
      </c>
      <c r="L27" s="30" t="s">
        <v>83</v>
      </c>
      <c r="M27" s="26"/>
      <c r="N27" s="26"/>
    </row>
    <row r="28" spans="1:14" ht="14.25" x14ac:dyDescent="0.2">
      <c r="A28" s="10" t="s">
        <v>5</v>
      </c>
      <c r="B28" s="8">
        <v>12</v>
      </c>
      <c r="C28" s="8">
        <v>4</v>
      </c>
      <c r="D28" s="8">
        <v>1</v>
      </c>
      <c r="F28" s="10" t="s">
        <v>5</v>
      </c>
      <c r="G28" s="29" t="s">
        <v>1012</v>
      </c>
      <c r="H28" s="29">
        <v>4</v>
      </c>
      <c r="I28" s="29" t="s">
        <v>21</v>
      </c>
      <c r="J28" s="29" t="s">
        <v>21</v>
      </c>
      <c r="K28" s="29" t="s">
        <v>21</v>
      </c>
      <c r="L28" s="13" t="s">
        <v>21</v>
      </c>
      <c r="M28" s="26"/>
      <c r="N28" s="26"/>
    </row>
    <row r="29" spans="1:14" ht="58.5" customHeight="1" x14ac:dyDescent="0.2">
      <c r="A29" s="10" t="s">
        <v>7</v>
      </c>
      <c r="B29" s="31" t="s">
        <v>1009</v>
      </c>
      <c r="C29" s="18" t="s">
        <v>1010</v>
      </c>
      <c r="D29" s="107" t="s">
        <v>1011</v>
      </c>
      <c r="F29" s="10" t="s">
        <v>7</v>
      </c>
      <c r="G29" s="19" t="s">
        <v>1013</v>
      </c>
      <c r="H29" s="20" t="s">
        <v>1014</v>
      </c>
      <c r="I29" s="21" t="s">
        <v>21</v>
      </c>
      <c r="J29" s="22" t="s">
        <v>21</v>
      </c>
      <c r="K29" s="32" t="s">
        <v>21</v>
      </c>
      <c r="L29" s="23" t="s">
        <v>16</v>
      </c>
      <c r="M29" s="26"/>
      <c r="N29" s="26"/>
    </row>
    <row r="30" spans="1:14" ht="14.25" x14ac:dyDescent="0.2">
      <c r="A30" s="24"/>
      <c r="B30" s="25"/>
      <c r="C30" s="25"/>
      <c r="D30" s="25"/>
      <c r="K30" s="26"/>
      <c r="L30" s="26"/>
      <c r="M30" s="26"/>
      <c r="N30" s="26"/>
    </row>
  </sheetData>
  <mergeCells count="47">
    <mergeCell ref="A12:C12"/>
    <mergeCell ref="D12:F12"/>
    <mergeCell ref="G12:I12"/>
    <mergeCell ref="J12:L12"/>
    <mergeCell ref="M11:N12"/>
    <mergeCell ref="J11:L11"/>
    <mergeCell ref="A15:C15"/>
    <mergeCell ref="D15:F15"/>
    <mergeCell ref="G15:I15"/>
    <mergeCell ref="J15:L15"/>
    <mergeCell ref="M15:N15"/>
    <mergeCell ref="A10:C10"/>
    <mergeCell ref="A9:C9"/>
    <mergeCell ref="A11:C11"/>
    <mergeCell ref="D11:F11"/>
    <mergeCell ref="G11:I11"/>
    <mergeCell ref="D10:F10"/>
    <mergeCell ref="G10:I10"/>
    <mergeCell ref="J10:L10"/>
    <mergeCell ref="M10:N10"/>
    <mergeCell ref="D9:F9"/>
    <mergeCell ref="G9:I9"/>
    <mergeCell ref="J9:L9"/>
    <mergeCell ref="M9:N9"/>
    <mergeCell ref="A8:C8"/>
    <mergeCell ref="D8:F8"/>
    <mergeCell ref="G8:I8"/>
    <mergeCell ref="J8:L8"/>
    <mergeCell ref="M8:N8"/>
    <mergeCell ref="A1:N1"/>
    <mergeCell ref="A3:N3"/>
    <mergeCell ref="A7:C7"/>
    <mergeCell ref="D7:F7"/>
    <mergeCell ref="G7:I7"/>
    <mergeCell ref="J7:L7"/>
    <mergeCell ref="M7:N7"/>
    <mergeCell ref="A2:N2"/>
    <mergeCell ref="A13:C13"/>
    <mergeCell ref="D13:F13"/>
    <mergeCell ref="G13:I13"/>
    <mergeCell ref="J13:L13"/>
    <mergeCell ref="M13:N13"/>
    <mergeCell ref="A14:C14"/>
    <mergeCell ref="D14:F14"/>
    <mergeCell ref="G14:I14"/>
    <mergeCell ref="J14:L14"/>
    <mergeCell ref="M14:N14"/>
  </mergeCells>
  <pageMargins left="0.25" right="0.25" top="0.75" bottom="0.75" header="0.3" footer="0.3"/>
  <pageSetup scale="59" fitToHeight="0" orientation="portrait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2B9EB9"/>
    <pageSetUpPr fitToPage="1"/>
  </sheetPr>
  <dimension ref="A1:P1395"/>
  <sheetViews>
    <sheetView showGridLines="0" workbookViewId="0">
      <pane ySplit="15" topLeftCell="A16" activePane="bottomLeft" state="frozen"/>
      <selection activeCell="J35" sqref="J34:J35"/>
      <selection pane="bottomLeft" activeCell="A6" sqref="A6"/>
    </sheetView>
  </sheetViews>
  <sheetFormatPr defaultRowHeight="13.5" outlineLevelCol="1" x14ac:dyDescent="0.25"/>
  <cols>
    <col min="1" max="1" width="14.140625" style="149" customWidth="1"/>
    <col min="2" max="2" width="49.7109375" style="67" customWidth="1"/>
    <col min="3" max="3" width="30.140625" style="67" customWidth="1"/>
    <col min="4" max="4" width="16.140625" style="67" customWidth="1"/>
    <col min="5" max="5" width="6" style="67" customWidth="1"/>
    <col min="6" max="6" width="15" style="149" customWidth="1"/>
    <col min="7" max="7" width="43.5703125" style="67" customWidth="1"/>
    <col min="8" max="8" width="29.28515625" style="67" customWidth="1"/>
    <col min="9" max="9" width="16.140625" style="67" customWidth="1"/>
    <col min="10" max="10" width="5.42578125" style="67" customWidth="1"/>
    <col min="11" max="11" width="12.28515625" style="70" customWidth="1"/>
    <col min="12" max="12" width="36.140625" style="67" bestFit="1" customWidth="1"/>
    <col min="13" max="13" width="11.28515625" style="67" customWidth="1" outlineLevel="1"/>
    <col min="14" max="15" width="13.85546875" style="67" customWidth="1" outlineLevel="1"/>
    <col min="16" max="16" width="42.85546875" style="67" customWidth="1" outlineLevel="1"/>
    <col min="17" max="17" width="28.140625" style="67" customWidth="1"/>
    <col min="18" max="18" width="30.42578125" style="67" customWidth="1"/>
    <col min="19" max="19" width="28.28515625" style="67" customWidth="1"/>
    <col min="20" max="20" width="26.140625" style="67" customWidth="1"/>
    <col min="21" max="21" width="26.28515625" style="67" customWidth="1"/>
    <col min="22" max="22" width="25" style="67" customWidth="1"/>
    <col min="23" max="23" width="22.85546875" style="67" customWidth="1"/>
    <col min="24" max="24" width="24.85546875" style="67" customWidth="1"/>
    <col min="25" max="25" width="23.28515625" style="67" customWidth="1"/>
    <col min="26" max="26" width="24.5703125" style="67" customWidth="1"/>
    <col min="27" max="27" width="24" style="67" customWidth="1"/>
    <col min="28" max="28" width="25.5703125" style="67" customWidth="1"/>
    <col min="29" max="29" width="22.140625" style="67" customWidth="1"/>
    <col min="30" max="30" width="22" style="67" customWidth="1"/>
    <col min="31" max="31" width="28.85546875" style="67" customWidth="1"/>
    <col min="32" max="32" width="27.42578125" style="67" customWidth="1"/>
    <col min="33" max="33" width="24.85546875" style="67" customWidth="1"/>
    <col min="34" max="34" width="25.140625" style="67" customWidth="1"/>
    <col min="35" max="35" width="25.28515625" style="67" customWidth="1"/>
    <col min="36" max="36" width="21.42578125" style="67" customWidth="1"/>
    <col min="37" max="37" width="27.5703125" style="67" customWidth="1"/>
    <col min="38" max="38" width="24.28515625" style="67" customWidth="1"/>
    <col min="39" max="40" width="23.7109375" style="67" customWidth="1"/>
    <col min="41" max="41" width="7.140625" style="67" customWidth="1"/>
    <col min="42" max="42" width="11.7109375" style="67" customWidth="1"/>
    <col min="43" max="43" width="28.7109375" style="67" customWidth="1"/>
    <col min="44" max="44" width="36" style="67" customWidth="1"/>
    <col min="45" max="45" width="28.7109375" style="67" customWidth="1"/>
    <col min="46" max="46" width="38.140625" style="67" customWidth="1"/>
    <col min="47" max="47" width="35.7109375" style="67" customWidth="1"/>
    <col min="48" max="48" width="38.140625" style="67" customWidth="1"/>
    <col min="49" max="49" width="38.28515625" style="67" customWidth="1"/>
    <col min="50" max="50" width="28.5703125" style="67" customWidth="1"/>
    <col min="51" max="51" width="23.28515625" style="67" customWidth="1"/>
    <col min="52" max="52" width="28.5703125" style="67" customWidth="1"/>
    <col min="53" max="53" width="31.28515625" style="67" customWidth="1"/>
    <col min="54" max="54" width="33.42578125" style="67" customWidth="1"/>
    <col min="55" max="55" width="29.7109375" style="67" customWidth="1"/>
    <col min="56" max="56" width="29.140625" style="67" customWidth="1"/>
    <col min="57" max="57" width="44.5703125" style="67" customWidth="1"/>
    <col min="58" max="58" width="31.7109375" style="67" customWidth="1"/>
    <col min="59" max="59" width="45.85546875" style="67" customWidth="1"/>
    <col min="60" max="60" width="25.85546875" style="67" customWidth="1"/>
    <col min="61" max="61" width="24.7109375" style="67" customWidth="1"/>
    <col min="62" max="62" width="25.28515625" style="67" customWidth="1"/>
    <col min="63" max="63" width="36" style="67" customWidth="1"/>
    <col min="64" max="64" width="34.140625" style="67" customWidth="1"/>
    <col min="65" max="65" width="25.85546875" style="67" customWidth="1"/>
    <col min="66" max="66" width="26.28515625" style="67" customWidth="1"/>
    <col min="67" max="67" width="24.85546875" style="67" customWidth="1"/>
    <col min="68" max="68" width="32" style="67" customWidth="1"/>
    <col min="69" max="69" width="37.7109375" style="67" customWidth="1"/>
    <col min="70" max="70" width="38" style="67" customWidth="1"/>
    <col min="71" max="71" width="30.85546875" style="67" customWidth="1"/>
    <col min="72" max="73" width="25" style="67" customWidth="1"/>
    <col min="74" max="74" width="36.5703125" style="67" customWidth="1"/>
    <col min="75" max="75" width="35.140625" style="67" customWidth="1"/>
    <col min="76" max="76" width="37.7109375" style="67" customWidth="1"/>
    <col min="77" max="77" width="28.42578125" style="67" customWidth="1"/>
    <col min="78" max="78" width="25.28515625" style="67" customWidth="1"/>
    <col min="79" max="79" width="26" style="67" customWidth="1"/>
    <col min="80" max="80" width="38.28515625" style="67" customWidth="1"/>
    <col min="81" max="81" width="35.7109375" style="67" customWidth="1"/>
    <col min="82" max="82" width="27.5703125" style="67" customWidth="1"/>
    <col min="83" max="83" width="32.85546875" style="67" customWidth="1"/>
    <col min="84" max="84" width="36.42578125" style="67" customWidth="1"/>
    <col min="85" max="85" width="38.85546875" style="67" customWidth="1"/>
    <col min="86" max="86" width="25.140625" style="67" customWidth="1"/>
    <col min="87" max="87" width="23.140625" style="67" customWidth="1"/>
    <col min="88" max="88" width="26" style="67" customWidth="1"/>
    <col min="89" max="89" width="26.7109375" style="67" customWidth="1"/>
    <col min="90" max="90" width="35.28515625" style="67" customWidth="1"/>
    <col min="91" max="91" width="30.42578125" style="67" customWidth="1"/>
    <col min="92" max="92" width="23.28515625" style="67" customWidth="1"/>
    <col min="93" max="93" width="30.85546875" style="67" customWidth="1"/>
    <col min="94" max="94" width="30.7109375" style="67" customWidth="1"/>
    <col min="95" max="95" width="41.42578125" style="67" customWidth="1"/>
    <col min="96" max="96" width="26.5703125" style="67" customWidth="1"/>
    <col min="97" max="97" width="35.42578125" style="67" customWidth="1"/>
    <col min="98" max="98" width="34" style="67" customWidth="1"/>
    <col min="99" max="99" width="34.7109375" style="67" customWidth="1"/>
    <col min="100" max="100" width="34.5703125" style="67" customWidth="1"/>
    <col min="101" max="101" width="35.28515625" style="67" customWidth="1"/>
    <col min="102" max="102" width="23.28515625" style="67" customWidth="1"/>
    <col min="103" max="103" width="24.42578125" style="67" customWidth="1"/>
    <col min="104" max="104" width="32" style="67" customWidth="1"/>
    <col min="105" max="105" width="31.42578125" style="67" customWidth="1"/>
    <col min="106" max="106" width="23.28515625" style="67" customWidth="1"/>
    <col min="107" max="107" width="28.5703125" style="67" customWidth="1"/>
    <col min="108" max="108" width="30.140625" style="67" customWidth="1"/>
    <col min="109" max="109" width="32.140625" style="67" customWidth="1"/>
    <col min="110" max="110" width="23.28515625" style="67" customWidth="1"/>
    <col min="111" max="111" width="38" style="67" customWidth="1"/>
    <col min="112" max="112" width="28.85546875" style="67" customWidth="1"/>
    <col min="113" max="113" width="36" style="67" customWidth="1"/>
    <col min="114" max="114" width="35" style="67" customWidth="1"/>
    <col min="115" max="115" width="27.28515625" style="67" customWidth="1"/>
    <col min="116" max="116" width="40.140625" style="67" customWidth="1"/>
    <col min="117" max="117" width="27.7109375" style="67" customWidth="1"/>
    <col min="118" max="118" width="28.140625" style="67" customWidth="1"/>
    <col min="119" max="119" width="46.85546875" style="67" customWidth="1"/>
    <col min="120" max="120" width="43.85546875" style="67" customWidth="1"/>
    <col min="121" max="121" width="36.140625" style="67" customWidth="1"/>
    <col min="122" max="122" width="39.28515625" style="67" customWidth="1"/>
    <col min="123" max="123" width="25.5703125" style="67" customWidth="1"/>
    <col min="124" max="124" width="21.42578125" style="67" customWidth="1"/>
    <col min="125" max="125" width="27.85546875" style="67" customWidth="1"/>
    <col min="126" max="126" width="25.5703125" style="67" customWidth="1"/>
    <col min="127" max="127" width="7.140625" style="67" customWidth="1"/>
    <col min="128" max="128" width="11.7109375" style="67" customWidth="1"/>
    <col min="129" max="129" width="35" style="67" customWidth="1"/>
    <col min="130" max="130" width="27.28515625" style="67" customWidth="1"/>
    <col min="131" max="131" width="40.140625" style="67" customWidth="1"/>
    <col min="132" max="132" width="27.7109375" style="67" customWidth="1"/>
    <col min="133" max="133" width="28.140625" style="67" customWidth="1"/>
    <col min="134" max="134" width="46.85546875" style="67" customWidth="1"/>
    <col min="135" max="135" width="43.85546875" style="67" customWidth="1"/>
    <col min="136" max="136" width="36.140625" style="67" customWidth="1"/>
    <col min="137" max="137" width="39.28515625" style="67" customWidth="1"/>
    <col min="138" max="138" width="25.5703125" style="67" customWidth="1"/>
    <col min="139" max="140" width="28.5703125" style="67" customWidth="1"/>
    <col min="141" max="141" width="30" style="67" customWidth="1"/>
    <col min="142" max="142" width="27" style="67" customWidth="1"/>
    <col min="143" max="143" width="29.28515625" style="67" customWidth="1"/>
    <col min="144" max="144" width="33.85546875" style="67" customWidth="1"/>
    <col min="145" max="145" width="30.85546875" style="67" customWidth="1"/>
    <col min="146" max="146" width="22.140625" style="67" customWidth="1"/>
    <col min="147" max="147" width="27.42578125" style="67" customWidth="1"/>
    <col min="148" max="148" width="28.5703125" style="67" customWidth="1"/>
    <col min="149" max="149" width="31.28515625" style="67" customWidth="1"/>
    <col min="150" max="150" width="33.42578125" style="67" customWidth="1"/>
    <col min="151" max="151" width="27.28515625" style="67" customWidth="1"/>
    <col min="152" max="152" width="35.28515625" style="67" customWidth="1"/>
    <col min="153" max="153" width="34.28515625" style="67" customWidth="1"/>
    <col min="154" max="154" width="30.42578125" style="67" customWidth="1"/>
    <col min="155" max="155" width="32.7109375" style="67" customWidth="1"/>
    <col min="156" max="156" width="41.140625" style="67" customWidth="1"/>
    <col min="157" max="157" width="40.85546875" style="67" customWidth="1"/>
    <col min="158" max="158" width="30.28515625" style="67" customWidth="1"/>
    <col min="159" max="159" width="26" style="67" customWidth="1"/>
    <col min="160" max="160" width="30.5703125" style="67" customWidth="1"/>
    <col min="161" max="161" width="28.42578125" style="67" customWidth="1"/>
    <col min="162" max="162" width="23.5703125" style="67" customWidth="1"/>
    <col min="163" max="163" width="38.28515625" style="67" customWidth="1"/>
    <col min="164" max="164" width="30.7109375" style="67" customWidth="1"/>
    <col min="165" max="165" width="21.42578125" style="67" customWidth="1"/>
    <col min="166" max="166" width="26.7109375" style="67" customWidth="1"/>
    <col min="167" max="167" width="27.5703125" style="67" customWidth="1"/>
    <col min="168" max="169" width="32.85546875" style="67" customWidth="1"/>
    <col min="170" max="170" width="27.85546875" style="67" customWidth="1"/>
    <col min="171" max="171" width="29.7109375" style="67" customWidth="1"/>
    <col min="172" max="172" width="35.5703125" style="67" customWidth="1"/>
    <col min="173" max="173" width="29" style="67" customWidth="1"/>
    <col min="174" max="174" width="34" style="67" customWidth="1"/>
    <col min="175" max="175" width="29" style="67" customWidth="1"/>
    <col min="176" max="176" width="7.140625" style="67" customWidth="1"/>
    <col min="177" max="177" width="12.28515625" style="67" customWidth="1"/>
    <col min="178" max="178" width="11.7109375" style="67" customWidth="1"/>
    <col min="179" max="179" width="4" style="67" customWidth="1"/>
    <col min="180" max="180" width="12.28515625" style="67" bestFit="1" customWidth="1"/>
    <col min="181" max="181" width="11.7109375" style="67" bestFit="1" customWidth="1"/>
    <col min="182" max="16384" width="9.140625" style="67"/>
  </cols>
  <sheetData>
    <row r="1" spans="1:16" ht="19.5" x14ac:dyDescent="0.25">
      <c r="A1" s="35" t="s">
        <v>50</v>
      </c>
      <c r="B1" s="3"/>
      <c r="C1" s="3"/>
      <c r="D1" s="3"/>
      <c r="E1" s="3"/>
      <c r="F1" s="3"/>
      <c r="G1" s="3"/>
      <c r="H1" s="3"/>
      <c r="I1" s="3"/>
      <c r="J1" s="3"/>
      <c r="K1" s="36"/>
      <c r="L1" s="3"/>
      <c r="M1" s="3"/>
      <c r="N1" s="3"/>
      <c r="O1" s="3"/>
      <c r="P1" s="3"/>
    </row>
    <row r="2" spans="1:16" ht="19.5" x14ac:dyDescent="0.25">
      <c r="A2" s="295" t="s">
        <v>2118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3"/>
      <c r="P2" s="3"/>
    </row>
    <row r="3" spans="1:16" ht="15.75" x14ac:dyDescent="0.25">
      <c r="A3" s="40" t="s">
        <v>29</v>
      </c>
      <c r="B3" s="3"/>
      <c r="C3" s="3" t="s">
        <v>96</v>
      </c>
      <c r="D3" s="3" t="s">
        <v>98</v>
      </c>
      <c r="E3" s="3"/>
      <c r="F3" s="39"/>
      <c r="G3" s="3"/>
      <c r="H3" s="39"/>
      <c r="I3" s="3"/>
      <c r="J3" s="3"/>
      <c r="K3" s="36"/>
      <c r="L3" s="3"/>
      <c r="M3" s="3"/>
      <c r="N3" s="3"/>
      <c r="O3" s="3"/>
      <c r="P3" s="3"/>
    </row>
    <row r="4" spans="1:16" ht="15.75" x14ac:dyDescent="0.25">
      <c r="A4" s="40"/>
      <c r="B4" s="3"/>
      <c r="C4" s="3" t="s">
        <v>21</v>
      </c>
      <c r="D4" s="3" t="s">
        <v>21</v>
      </c>
      <c r="E4" s="3"/>
      <c r="F4" s="39"/>
      <c r="G4" s="3"/>
      <c r="H4" s="39"/>
      <c r="I4" s="3"/>
      <c r="J4" s="3"/>
      <c r="K4" s="36"/>
      <c r="L4" s="3"/>
      <c r="M4" s="3"/>
      <c r="N4" s="3"/>
      <c r="O4" s="3"/>
      <c r="P4" s="3"/>
    </row>
    <row r="5" spans="1:16" ht="15.75" x14ac:dyDescent="0.25">
      <c r="A5" s="40"/>
      <c r="B5" s="3"/>
      <c r="C5" s="3" t="s">
        <v>21</v>
      </c>
      <c r="D5" s="3" t="s">
        <v>21</v>
      </c>
      <c r="E5" s="3"/>
      <c r="F5" s="3"/>
      <c r="G5" s="3"/>
      <c r="H5" s="3"/>
      <c r="I5" s="3" t="s">
        <v>67</v>
      </c>
      <c r="J5" s="3"/>
      <c r="K5" s="36"/>
      <c r="L5" s="3"/>
      <c r="M5" s="3"/>
      <c r="N5" s="3"/>
      <c r="O5" s="3"/>
      <c r="P5" s="3"/>
    </row>
    <row r="6" spans="1:16" ht="15.75" x14ac:dyDescent="0.25">
      <c r="A6" s="40"/>
      <c r="B6" s="3"/>
      <c r="C6" s="3"/>
      <c r="D6" s="3"/>
      <c r="E6" s="3"/>
      <c r="F6" s="3"/>
      <c r="G6" s="3"/>
      <c r="H6" s="3"/>
      <c r="I6" s="3"/>
      <c r="J6" s="3"/>
      <c r="K6" s="36"/>
      <c r="L6" s="3"/>
      <c r="M6" s="3"/>
      <c r="N6" s="3"/>
      <c r="O6" s="3"/>
      <c r="P6" s="3"/>
    </row>
    <row r="7" spans="1:16" s="75" customFormat="1" ht="20.25" customHeight="1" x14ac:dyDescent="0.25">
      <c r="A7" s="41" t="s">
        <v>32</v>
      </c>
      <c r="B7" s="120" t="s">
        <v>0</v>
      </c>
      <c r="C7" s="120" t="s">
        <v>1</v>
      </c>
      <c r="D7" s="120" t="s">
        <v>2</v>
      </c>
      <c r="E7" s="3"/>
      <c r="F7" s="42"/>
      <c r="G7" s="3"/>
      <c r="H7" s="42"/>
      <c r="I7" s="42"/>
      <c r="J7" s="42"/>
      <c r="K7" s="43"/>
      <c r="L7" s="42"/>
      <c r="M7" s="42"/>
      <c r="N7" s="42"/>
      <c r="O7" s="42"/>
      <c r="P7" s="42"/>
    </row>
    <row r="8" spans="1:16" x14ac:dyDescent="0.25">
      <c r="A8" s="44" t="s">
        <v>4</v>
      </c>
      <c r="B8" s="45" t="s">
        <v>97</v>
      </c>
      <c r="C8" s="46" t="s">
        <v>21</v>
      </c>
      <c r="D8" s="46" t="s">
        <v>21</v>
      </c>
      <c r="E8" s="3"/>
      <c r="F8" s="3"/>
      <c r="G8" s="3"/>
      <c r="H8" s="42"/>
      <c r="I8" s="42"/>
      <c r="J8" s="42"/>
      <c r="K8" s="36"/>
      <c r="L8" s="3"/>
      <c r="M8" s="3"/>
      <c r="N8" s="3"/>
      <c r="O8" s="3"/>
      <c r="P8" s="3"/>
    </row>
    <row r="9" spans="1:16" x14ac:dyDescent="0.25">
      <c r="A9" s="44" t="s">
        <v>5</v>
      </c>
      <c r="B9" s="13">
        <v>7</v>
      </c>
      <c r="C9" s="17" t="s">
        <v>21</v>
      </c>
      <c r="D9" s="17" t="s">
        <v>21</v>
      </c>
      <c r="E9" s="3"/>
      <c r="F9" s="3"/>
      <c r="G9" s="3"/>
      <c r="H9" s="3"/>
      <c r="I9" s="3"/>
      <c r="J9" s="3"/>
      <c r="K9" s="36"/>
      <c r="L9" s="3"/>
      <c r="M9" s="3"/>
      <c r="N9" s="3"/>
      <c r="O9" s="3"/>
      <c r="P9" s="3"/>
    </row>
    <row r="10" spans="1:16" x14ac:dyDescent="0.25">
      <c r="A10" s="44" t="s">
        <v>7</v>
      </c>
      <c r="B10" s="47" t="s">
        <v>48</v>
      </c>
      <c r="C10" s="17" t="s">
        <v>21</v>
      </c>
      <c r="D10" s="17" t="s">
        <v>21</v>
      </c>
      <c r="E10" s="3"/>
      <c r="F10" s="3"/>
      <c r="G10" s="48"/>
      <c r="H10" s="48"/>
      <c r="I10" s="48"/>
      <c r="J10" s="48"/>
      <c r="K10" s="36"/>
      <c r="L10" s="3"/>
      <c r="M10" s="3"/>
      <c r="N10" s="3"/>
      <c r="O10" s="3"/>
      <c r="P10" s="3"/>
    </row>
    <row r="11" spans="1:16" x14ac:dyDescent="0.25">
      <c r="A11" s="51"/>
      <c r="B11" s="3"/>
      <c r="C11" s="3"/>
      <c r="D11" s="3"/>
      <c r="E11" s="3"/>
      <c r="F11" s="3"/>
      <c r="G11" s="3"/>
      <c r="H11" s="3"/>
      <c r="I11" s="3"/>
      <c r="J11" s="3"/>
      <c r="K11" s="36"/>
      <c r="L11" s="3"/>
      <c r="M11" s="3"/>
      <c r="N11" s="3"/>
      <c r="O11" s="3"/>
      <c r="P11" s="3"/>
    </row>
    <row r="12" spans="1:16" ht="15" x14ac:dyDescent="0.25">
      <c r="A12" s="49" t="s">
        <v>8</v>
      </c>
      <c r="B12" s="3"/>
      <c r="C12" s="3"/>
      <c r="D12" s="3"/>
      <c r="E12" s="3"/>
      <c r="F12" s="3"/>
      <c r="G12" s="50"/>
      <c r="H12" s="3"/>
      <c r="I12" s="3"/>
      <c r="J12" s="3"/>
      <c r="K12" s="36"/>
      <c r="L12" s="3"/>
      <c r="M12" s="3"/>
      <c r="N12" s="3"/>
      <c r="O12" s="3"/>
      <c r="P12" s="3"/>
    </row>
    <row r="13" spans="1:16" x14ac:dyDescent="0.25">
      <c r="A13" s="292" t="s">
        <v>8</v>
      </c>
      <c r="B13" s="292"/>
      <c r="C13" s="292"/>
      <c r="D13" s="292"/>
      <c r="E13" s="292"/>
      <c r="F13" s="292"/>
      <c r="G13" s="292"/>
      <c r="H13" s="3"/>
      <c r="I13" s="3"/>
      <c r="J13" s="3"/>
      <c r="K13" s="36"/>
      <c r="L13" s="3"/>
      <c r="M13" s="3"/>
      <c r="N13" s="3"/>
      <c r="O13" s="3"/>
      <c r="P13" s="3"/>
    </row>
    <row r="14" spans="1:16" ht="15" x14ac:dyDescent="0.25">
      <c r="A14" s="293" t="s">
        <v>12</v>
      </c>
      <c r="B14" s="293"/>
      <c r="C14" s="293"/>
      <c r="D14" s="121"/>
      <c r="E14" s="3"/>
      <c r="F14" s="293" t="s">
        <v>13</v>
      </c>
      <c r="G14" s="293"/>
      <c r="H14" s="293"/>
      <c r="I14" s="124"/>
      <c r="J14" s="3"/>
      <c r="K14" s="294" t="s">
        <v>45</v>
      </c>
      <c r="L14" s="294"/>
      <c r="M14" s="3" t="s">
        <v>72</v>
      </c>
      <c r="N14" s="3"/>
      <c r="O14" s="3" t="s">
        <v>71</v>
      </c>
      <c r="P14" s="3"/>
    </row>
    <row r="15" spans="1:16" s="75" customFormat="1" ht="21.75" customHeight="1" x14ac:dyDescent="0.25">
      <c r="A15" s="122" t="s">
        <v>23</v>
      </c>
      <c r="B15" s="123" t="s">
        <v>9</v>
      </c>
      <c r="C15" s="123" t="s">
        <v>22</v>
      </c>
      <c r="D15" s="123" t="s">
        <v>60</v>
      </c>
      <c r="E15" s="3"/>
      <c r="F15" s="123" t="s">
        <v>23</v>
      </c>
      <c r="G15" s="123" t="s">
        <v>9</v>
      </c>
      <c r="H15" s="123" t="s">
        <v>22</v>
      </c>
      <c r="I15" s="125" t="s">
        <v>60</v>
      </c>
      <c r="J15" s="3"/>
      <c r="K15" s="194" t="s">
        <v>25</v>
      </c>
      <c r="L15" s="123" t="s">
        <v>22</v>
      </c>
      <c r="M15" s="42" t="s">
        <v>88</v>
      </c>
      <c r="N15" s="3"/>
      <c r="O15" s="109" t="s">
        <v>32</v>
      </c>
      <c r="P15" s="109" t="s">
        <v>108</v>
      </c>
    </row>
    <row r="16" spans="1:16" ht="13.5" customHeight="1" x14ac:dyDescent="0.25">
      <c r="A16" s="149">
        <v>1001000</v>
      </c>
      <c r="B16" s="67" t="s">
        <v>109</v>
      </c>
      <c r="C16" s="67" t="s">
        <v>796</v>
      </c>
      <c r="D16" s="67" t="s">
        <v>67</v>
      </c>
      <c r="F16" s="153">
        <v>4203000</v>
      </c>
      <c r="G16" s="67" t="s">
        <v>333</v>
      </c>
      <c r="H16" s="69" t="s">
        <v>803</v>
      </c>
      <c r="I16" s="67">
        <v>23</v>
      </c>
      <c r="K16" s="70">
        <v>10</v>
      </c>
      <c r="L16" s="67" t="s">
        <v>726</v>
      </c>
      <c r="M16" s="67">
        <v>10</v>
      </c>
      <c r="O16" s="71">
        <v>1001000</v>
      </c>
      <c r="P16" s="71" t="s">
        <v>109</v>
      </c>
    </row>
    <row r="17" spans="1:16" ht="13.5" customHeight="1" x14ac:dyDescent="0.25">
      <c r="A17" s="149">
        <v>1001001</v>
      </c>
      <c r="B17" s="67" t="s">
        <v>110</v>
      </c>
      <c r="C17" s="67" t="s">
        <v>796</v>
      </c>
      <c r="D17" s="67" t="s">
        <v>67</v>
      </c>
      <c r="F17" s="73">
        <v>4205000</v>
      </c>
      <c r="G17" s="67" t="s">
        <v>334</v>
      </c>
      <c r="H17" s="72" t="s">
        <v>709</v>
      </c>
      <c r="I17" s="67">
        <v>22</v>
      </c>
      <c r="K17" s="70">
        <v>10</v>
      </c>
      <c r="L17" s="67" t="s">
        <v>723</v>
      </c>
      <c r="M17" s="67">
        <v>10</v>
      </c>
      <c r="O17" s="71">
        <v>1001001</v>
      </c>
      <c r="P17" s="71" t="s">
        <v>110</v>
      </c>
    </row>
    <row r="18" spans="1:16" ht="13.5" customHeight="1" x14ac:dyDescent="0.25">
      <c r="A18" s="149">
        <v>1001002</v>
      </c>
      <c r="B18" s="67" t="s">
        <v>111</v>
      </c>
      <c r="C18" s="67" t="s">
        <v>796</v>
      </c>
      <c r="D18" s="67" t="s">
        <v>67</v>
      </c>
      <c r="F18" s="149">
        <v>4220000</v>
      </c>
      <c r="G18" s="67" t="s">
        <v>338</v>
      </c>
      <c r="H18" s="72" t="s">
        <v>658</v>
      </c>
      <c r="I18" s="67">
        <v>24</v>
      </c>
      <c r="K18" s="70">
        <v>11</v>
      </c>
      <c r="L18" s="67" t="s">
        <v>728</v>
      </c>
      <c r="M18" s="67">
        <v>11</v>
      </c>
      <c r="O18" s="71">
        <v>1001002</v>
      </c>
      <c r="P18" s="71" t="s">
        <v>111</v>
      </c>
    </row>
    <row r="19" spans="1:16" ht="13.5" customHeight="1" x14ac:dyDescent="0.25">
      <c r="A19" s="149">
        <v>1064000</v>
      </c>
      <c r="B19" s="67" t="s">
        <v>112</v>
      </c>
      <c r="C19" s="67" t="s">
        <v>796</v>
      </c>
      <c r="D19" s="67" t="s">
        <v>67</v>
      </c>
      <c r="F19" s="73">
        <v>4221000</v>
      </c>
      <c r="G19" s="67" t="s">
        <v>340</v>
      </c>
      <c r="H19" s="72" t="s">
        <v>831</v>
      </c>
      <c r="I19" s="67" t="s">
        <v>67</v>
      </c>
      <c r="K19" s="70">
        <v>11</v>
      </c>
      <c r="L19" s="67" t="s">
        <v>1455</v>
      </c>
      <c r="M19" s="67">
        <v>11</v>
      </c>
      <c r="O19" s="71">
        <v>1064000</v>
      </c>
      <c r="P19" s="71" t="s">
        <v>112</v>
      </c>
    </row>
    <row r="20" spans="1:16" ht="13.5" customHeight="1" x14ac:dyDescent="0.25">
      <c r="A20" s="149">
        <v>1071000</v>
      </c>
      <c r="B20" s="67" t="s">
        <v>113</v>
      </c>
      <c r="C20" s="67" t="s">
        <v>796</v>
      </c>
      <c r="D20" s="67" t="s">
        <v>67</v>
      </c>
      <c r="F20" s="73">
        <v>4226000</v>
      </c>
      <c r="G20" s="67" t="s">
        <v>343</v>
      </c>
      <c r="H20" s="72" t="s">
        <v>832</v>
      </c>
      <c r="I20" s="67" t="s">
        <v>67</v>
      </c>
      <c r="K20" s="70">
        <v>20</v>
      </c>
      <c r="L20" s="67" t="s">
        <v>643</v>
      </c>
      <c r="M20" s="67">
        <v>20</v>
      </c>
      <c r="O20" s="71">
        <v>1071000</v>
      </c>
      <c r="P20" s="71" t="s">
        <v>113</v>
      </c>
    </row>
    <row r="21" spans="1:16" ht="13.5" customHeight="1" x14ac:dyDescent="0.25">
      <c r="A21" s="149">
        <v>1071500</v>
      </c>
      <c r="B21" s="67" t="s">
        <v>114</v>
      </c>
      <c r="C21" s="67" t="s">
        <v>796</v>
      </c>
      <c r="D21" s="67" t="s">
        <v>67</v>
      </c>
      <c r="F21" s="73">
        <v>4230000</v>
      </c>
      <c r="G21" s="67" t="s">
        <v>348</v>
      </c>
      <c r="H21" s="72" t="s">
        <v>643</v>
      </c>
      <c r="I21" s="67">
        <v>20</v>
      </c>
      <c r="K21" s="70">
        <v>20</v>
      </c>
      <c r="L21" s="67" t="s">
        <v>648</v>
      </c>
      <c r="M21" s="67">
        <v>20</v>
      </c>
      <c r="O21" s="71">
        <v>1071500</v>
      </c>
      <c r="P21" s="71" t="s">
        <v>114</v>
      </c>
    </row>
    <row r="22" spans="1:16" ht="13.5" customHeight="1" x14ac:dyDescent="0.25">
      <c r="A22" s="149">
        <v>1072000</v>
      </c>
      <c r="B22" s="67" t="s">
        <v>115</v>
      </c>
      <c r="C22" s="67" t="s">
        <v>796</v>
      </c>
      <c r="D22" s="67" t="s">
        <v>67</v>
      </c>
      <c r="F22" s="73">
        <v>4230300</v>
      </c>
      <c r="G22" s="67" t="s">
        <v>349</v>
      </c>
      <c r="H22" s="72" t="s">
        <v>669</v>
      </c>
      <c r="I22" s="67">
        <v>21</v>
      </c>
      <c r="K22" s="70">
        <v>20</v>
      </c>
      <c r="L22" s="67" t="s">
        <v>652</v>
      </c>
      <c r="M22" s="67">
        <v>20</v>
      </c>
      <c r="O22" s="71">
        <v>1072000</v>
      </c>
      <c r="P22" s="71" t="s">
        <v>115</v>
      </c>
    </row>
    <row r="23" spans="1:16" ht="15.75" customHeight="1" x14ac:dyDescent="0.25">
      <c r="A23" s="149">
        <v>1101010</v>
      </c>
      <c r="B23" s="67" t="s">
        <v>116</v>
      </c>
      <c r="C23" s="67" t="s">
        <v>796</v>
      </c>
      <c r="D23" s="67" t="s">
        <v>67</v>
      </c>
      <c r="F23" s="73">
        <v>4230301</v>
      </c>
      <c r="G23" s="67" t="s">
        <v>350</v>
      </c>
      <c r="H23" s="72" t="s">
        <v>669</v>
      </c>
      <c r="I23" s="67">
        <v>21</v>
      </c>
      <c r="K23" s="70">
        <v>20</v>
      </c>
      <c r="L23" s="67" t="s">
        <v>1443</v>
      </c>
      <c r="M23" s="67">
        <v>20</v>
      </c>
      <c r="O23" s="71">
        <v>1101010</v>
      </c>
      <c r="P23" s="71" t="s">
        <v>116</v>
      </c>
    </row>
    <row r="24" spans="1:16" ht="15.75" customHeight="1" x14ac:dyDescent="0.25">
      <c r="A24" s="149">
        <v>1101020</v>
      </c>
      <c r="B24" s="67" t="s">
        <v>117</v>
      </c>
      <c r="C24" s="67" t="s">
        <v>796</v>
      </c>
      <c r="D24" s="67" t="s">
        <v>67</v>
      </c>
      <c r="F24" s="73">
        <v>4230303</v>
      </c>
      <c r="G24" s="67" t="s">
        <v>351</v>
      </c>
      <c r="H24" s="72" t="s">
        <v>669</v>
      </c>
      <c r="I24" s="67">
        <v>21</v>
      </c>
      <c r="K24" s="70">
        <v>20</v>
      </c>
      <c r="L24" s="67" t="s">
        <v>627</v>
      </c>
      <c r="M24" s="67">
        <v>20</v>
      </c>
      <c r="O24" s="71">
        <v>1101020</v>
      </c>
      <c r="P24" s="71" t="s">
        <v>117</v>
      </c>
    </row>
    <row r="25" spans="1:16" ht="15.75" customHeight="1" x14ac:dyDescent="0.25">
      <c r="A25" s="149">
        <v>1102000</v>
      </c>
      <c r="B25" s="67" t="s">
        <v>118</v>
      </c>
      <c r="C25" s="67" t="s">
        <v>797</v>
      </c>
      <c r="D25" s="67" t="s">
        <v>67</v>
      </c>
      <c r="F25" s="73">
        <v>4230304</v>
      </c>
      <c r="G25" s="67" t="s">
        <v>352</v>
      </c>
      <c r="H25" s="72" t="s">
        <v>669</v>
      </c>
      <c r="I25" s="67">
        <v>21</v>
      </c>
      <c r="K25" s="70">
        <v>20</v>
      </c>
      <c r="L25" s="67" t="s">
        <v>1442</v>
      </c>
      <c r="M25" s="67">
        <v>20</v>
      </c>
      <c r="O25" s="71">
        <v>1102000</v>
      </c>
      <c r="P25" s="71" t="s">
        <v>118</v>
      </c>
    </row>
    <row r="26" spans="1:16" ht="12.75" customHeight="1" x14ac:dyDescent="0.25">
      <c r="A26" s="149">
        <v>1102001</v>
      </c>
      <c r="B26" s="67" t="s">
        <v>119</v>
      </c>
      <c r="C26" s="67" t="s">
        <v>796</v>
      </c>
      <c r="D26" s="67" t="s">
        <v>67</v>
      </c>
      <c r="F26" s="73">
        <v>4230305</v>
      </c>
      <c r="G26" s="67" t="s">
        <v>353</v>
      </c>
      <c r="H26" s="72" t="s">
        <v>669</v>
      </c>
      <c r="I26" s="67">
        <v>21</v>
      </c>
      <c r="K26" s="70">
        <v>20</v>
      </c>
      <c r="L26" s="67" t="s">
        <v>625</v>
      </c>
      <c r="M26" s="67">
        <v>20</v>
      </c>
      <c r="O26" s="71">
        <v>1102001</v>
      </c>
      <c r="P26" s="71" t="s">
        <v>119</v>
      </c>
    </row>
    <row r="27" spans="1:16" ht="12.75" customHeight="1" x14ac:dyDescent="0.25">
      <c r="A27" s="149">
        <v>1103000</v>
      </c>
      <c r="B27" s="67" t="s">
        <v>120</v>
      </c>
      <c r="C27" s="67" t="s">
        <v>798</v>
      </c>
      <c r="D27" s="67" t="s">
        <v>67</v>
      </c>
      <c r="F27" s="73">
        <v>4230306</v>
      </c>
      <c r="G27" s="67" t="s">
        <v>354</v>
      </c>
      <c r="H27" s="72" t="s">
        <v>669</v>
      </c>
      <c r="I27" s="67">
        <v>21</v>
      </c>
      <c r="K27" s="70">
        <v>20</v>
      </c>
      <c r="L27" s="67" t="s">
        <v>632</v>
      </c>
      <c r="M27" s="67">
        <v>20</v>
      </c>
      <c r="O27" s="71">
        <v>1103000</v>
      </c>
      <c r="P27" s="71" t="s">
        <v>120</v>
      </c>
    </row>
    <row r="28" spans="1:16" ht="13.5" customHeight="1" x14ac:dyDescent="0.25">
      <c r="A28" s="149">
        <v>1104000</v>
      </c>
      <c r="B28" s="67" t="s">
        <v>121</v>
      </c>
      <c r="C28" s="67" t="s">
        <v>798</v>
      </c>
      <c r="D28" s="67" t="s">
        <v>67</v>
      </c>
      <c r="F28" s="149">
        <v>4230307</v>
      </c>
      <c r="G28" s="67" t="s">
        <v>355</v>
      </c>
      <c r="H28" s="72" t="s">
        <v>669</v>
      </c>
      <c r="I28" s="67">
        <v>21</v>
      </c>
      <c r="K28" s="70">
        <v>21</v>
      </c>
      <c r="L28" s="67" t="s">
        <v>669</v>
      </c>
      <c r="M28" s="67">
        <v>21</v>
      </c>
      <c r="O28" s="71">
        <v>1104000</v>
      </c>
      <c r="P28" s="71" t="s">
        <v>121</v>
      </c>
    </row>
    <row r="29" spans="1:16" ht="13.5" customHeight="1" x14ac:dyDescent="0.25">
      <c r="A29" s="149">
        <v>1105000</v>
      </c>
      <c r="B29" s="67" t="s">
        <v>122</v>
      </c>
      <c r="C29" s="67" t="s">
        <v>797</v>
      </c>
      <c r="D29" s="67" t="s">
        <v>67</v>
      </c>
      <c r="F29" s="149">
        <v>4230308</v>
      </c>
      <c r="G29" s="67" t="s">
        <v>356</v>
      </c>
      <c r="H29" s="72" t="s">
        <v>669</v>
      </c>
      <c r="I29" s="67">
        <v>21</v>
      </c>
      <c r="K29" s="70">
        <v>21</v>
      </c>
      <c r="L29" s="67" t="s">
        <v>673</v>
      </c>
      <c r="M29" s="67">
        <v>21</v>
      </c>
      <c r="O29" s="71">
        <v>1105000</v>
      </c>
      <c r="P29" s="71" t="s">
        <v>122</v>
      </c>
    </row>
    <row r="30" spans="1:16" ht="13.5" customHeight="1" x14ac:dyDescent="0.25">
      <c r="A30" s="149">
        <v>1106000</v>
      </c>
      <c r="B30" s="67" t="s">
        <v>123</v>
      </c>
      <c r="C30" s="67" t="s">
        <v>797</v>
      </c>
      <c r="D30" s="67" t="s">
        <v>67</v>
      </c>
      <c r="F30" s="73">
        <v>4230309</v>
      </c>
      <c r="G30" s="67" t="s">
        <v>357</v>
      </c>
      <c r="H30" s="72" t="s">
        <v>669</v>
      </c>
      <c r="I30" s="67">
        <v>21</v>
      </c>
      <c r="K30" s="70">
        <v>21</v>
      </c>
      <c r="L30" s="67" t="s">
        <v>661</v>
      </c>
      <c r="M30" s="67">
        <v>21</v>
      </c>
      <c r="O30" s="71">
        <v>1106000</v>
      </c>
      <c r="P30" s="71" t="s">
        <v>123</v>
      </c>
    </row>
    <row r="31" spans="1:16" ht="13.5" customHeight="1" x14ac:dyDescent="0.25">
      <c r="A31" s="149">
        <v>1107000</v>
      </c>
      <c r="B31" s="67" t="s">
        <v>124</v>
      </c>
      <c r="C31" s="67" t="s">
        <v>798</v>
      </c>
      <c r="D31" s="67" t="s">
        <v>67</v>
      </c>
      <c r="F31" s="73">
        <v>4230310</v>
      </c>
      <c r="G31" s="67" t="s">
        <v>358</v>
      </c>
      <c r="H31" s="72" t="s">
        <v>669</v>
      </c>
      <c r="I31" s="67">
        <v>21</v>
      </c>
      <c r="K31" s="70">
        <v>21</v>
      </c>
      <c r="L31" s="67" t="s">
        <v>663</v>
      </c>
      <c r="M31" s="67">
        <v>21</v>
      </c>
      <c r="O31" s="71">
        <v>1107000</v>
      </c>
      <c r="P31" s="71" t="s">
        <v>124</v>
      </c>
    </row>
    <row r="32" spans="1:16" ht="15.75" customHeight="1" x14ac:dyDescent="0.25">
      <c r="A32" s="149">
        <v>1110000</v>
      </c>
      <c r="B32" s="67" t="s">
        <v>125</v>
      </c>
      <c r="C32" s="67" t="s">
        <v>719</v>
      </c>
      <c r="D32" s="67" t="s">
        <v>67</v>
      </c>
      <c r="F32" s="73">
        <v>4230311</v>
      </c>
      <c r="G32" s="67" t="s">
        <v>359</v>
      </c>
      <c r="H32" s="72" t="s">
        <v>669</v>
      </c>
      <c r="I32" s="67">
        <v>21</v>
      </c>
      <c r="K32" s="70">
        <v>21</v>
      </c>
      <c r="L32" s="67" t="s">
        <v>666</v>
      </c>
      <c r="M32" s="67">
        <v>21</v>
      </c>
      <c r="O32" s="71">
        <v>1110000</v>
      </c>
      <c r="P32" s="71" t="s">
        <v>125</v>
      </c>
    </row>
    <row r="33" spans="1:16" ht="12.75" customHeight="1" x14ac:dyDescent="0.25">
      <c r="A33" s="73">
        <v>1112000</v>
      </c>
      <c r="B33" s="67" t="s">
        <v>126</v>
      </c>
      <c r="C33" s="67" t="s">
        <v>719</v>
      </c>
      <c r="D33" s="67" t="s">
        <v>67</v>
      </c>
      <c r="F33" s="149">
        <v>4230312</v>
      </c>
      <c r="G33" s="67" t="s">
        <v>360</v>
      </c>
      <c r="H33" s="72" t="s">
        <v>669</v>
      </c>
      <c r="I33" s="67">
        <v>21</v>
      </c>
      <c r="K33" s="70">
        <v>22</v>
      </c>
      <c r="L33" s="67" t="s">
        <v>709</v>
      </c>
      <c r="M33" s="67">
        <v>22</v>
      </c>
      <c r="O33" s="71">
        <v>1112000</v>
      </c>
      <c r="P33" s="71" t="s">
        <v>126</v>
      </c>
    </row>
    <row r="34" spans="1:16" ht="13.5" customHeight="1" x14ac:dyDescent="0.25">
      <c r="A34" s="73">
        <v>1128000</v>
      </c>
      <c r="B34" s="67" t="s">
        <v>127</v>
      </c>
      <c r="C34" s="67" t="s">
        <v>798</v>
      </c>
      <c r="D34" s="67" t="s">
        <v>67</v>
      </c>
      <c r="F34" s="73">
        <v>4230313</v>
      </c>
      <c r="G34" s="67" t="s">
        <v>361</v>
      </c>
      <c r="H34" s="72" t="s">
        <v>669</v>
      </c>
      <c r="I34" s="67">
        <v>21</v>
      </c>
      <c r="K34" s="70">
        <v>22</v>
      </c>
      <c r="L34" s="67" t="s">
        <v>711</v>
      </c>
      <c r="M34" s="67">
        <v>22</v>
      </c>
      <c r="O34" s="71">
        <v>1128000</v>
      </c>
      <c r="P34" s="71" t="s">
        <v>127</v>
      </c>
    </row>
    <row r="35" spans="1:16" ht="13.5" customHeight="1" x14ac:dyDescent="0.25">
      <c r="A35" s="73">
        <v>1130000</v>
      </c>
      <c r="B35" s="67" t="s">
        <v>128</v>
      </c>
      <c r="C35" s="67" t="s">
        <v>796</v>
      </c>
      <c r="D35" s="67" t="s">
        <v>67</v>
      </c>
      <c r="F35" s="73">
        <v>4230501</v>
      </c>
      <c r="G35" s="67" t="s">
        <v>368</v>
      </c>
      <c r="H35" s="72" t="s">
        <v>806</v>
      </c>
      <c r="I35" s="67" t="s">
        <v>67</v>
      </c>
      <c r="K35" s="70">
        <v>22</v>
      </c>
      <c r="L35" s="67" t="s">
        <v>714</v>
      </c>
      <c r="M35" s="67">
        <v>22</v>
      </c>
      <c r="O35" s="71">
        <v>1130000</v>
      </c>
      <c r="P35" s="71" t="s">
        <v>128</v>
      </c>
    </row>
    <row r="36" spans="1:16" ht="13.5" customHeight="1" x14ac:dyDescent="0.25">
      <c r="A36" s="73">
        <v>1140000</v>
      </c>
      <c r="B36" s="67" t="s">
        <v>129</v>
      </c>
      <c r="C36" s="67" t="s">
        <v>796</v>
      </c>
      <c r="D36" s="67" t="s">
        <v>67</v>
      </c>
      <c r="F36" s="73">
        <v>4231000</v>
      </c>
      <c r="G36" s="67" t="s">
        <v>369</v>
      </c>
      <c r="H36" s="72" t="s">
        <v>833</v>
      </c>
      <c r="I36" s="67" t="s">
        <v>67</v>
      </c>
      <c r="K36" s="70">
        <v>23</v>
      </c>
      <c r="L36" s="67" t="s">
        <v>803</v>
      </c>
      <c r="M36" s="67">
        <v>23</v>
      </c>
      <c r="O36" s="71">
        <v>1140000</v>
      </c>
      <c r="P36" s="71" t="s">
        <v>129</v>
      </c>
    </row>
    <row r="37" spans="1:16" ht="13.5" customHeight="1" x14ac:dyDescent="0.25">
      <c r="A37" s="73">
        <v>1140010</v>
      </c>
      <c r="B37" s="67" t="s">
        <v>130</v>
      </c>
      <c r="C37" s="67" t="s">
        <v>796</v>
      </c>
      <c r="D37" s="67" t="s">
        <v>67</v>
      </c>
      <c r="F37" s="73">
        <v>4232000</v>
      </c>
      <c r="G37" s="67" t="s">
        <v>370</v>
      </c>
      <c r="H37" s="72" t="s">
        <v>833</v>
      </c>
      <c r="I37" s="67" t="s">
        <v>67</v>
      </c>
      <c r="K37" s="70">
        <v>23</v>
      </c>
      <c r="L37" s="67" t="s">
        <v>717</v>
      </c>
      <c r="M37" s="67">
        <v>23</v>
      </c>
      <c r="O37" s="71">
        <v>1140010</v>
      </c>
      <c r="P37" s="71" t="s">
        <v>130</v>
      </c>
    </row>
    <row r="38" spans="1:16" ht="13.5" customHeight="1" x14ac:dyDescent="0.25">
      <c r="A38" s="73">
        <v>1140020</v>
      </c>
      <c r="B38" s="67" t="s">
        <v>131</v>
      </c>
      <c r="C38" s="67" t="s">
        <v>796</v>
      </c>
      <c r="D38" s="67" t="s">
        <v>67</v>
      </c>
      <c r="F38" s="73">
        <v>4233000</v>
      </c>
      <c r="G38" s="67" t="s">
        <v>371</v>
      </c>
      <c r="H38" s="72" t="s">
        <v>833</v>
      </c>
      <c r="I38" s="67" t="s">
        <v>67</v>
      </c>
      <c r="K38" s="70">
        <v>24</v>
      </c>
      <c r="L38" s="67" t="s">
        <v>658</v>
      </c>
      <c r="M38" s="67">
        <v>24</v>
      </c>
      <c r="O38" s="71">
        <v>1140020</v>
      </c>
      <c r="P38" s="71" t="s">
        <v>131</v>
      </c>
    </row>
    <row r="39" spans="1:16" ht="13.5" customHeight="1" x14ac:dyDescent="0.25">
      <c r="A39" s="73">
        <v>1140500</v>
      </c>
      <c r="B39" s="67" t="s">
        <v>132</v>
      </c>
      <c r="C39" s="67" t="s">
        <v>796</v>
      </c>
      <c r="D39" s="67" t="s">
        <v>67</v>
      </c>
      <c r="F39" s="149">
        <v>4234000</v>
      </c>
      <c r="G39" s="67" t="s">
        <v>372</v>
      </c>
      <c r="H39" s="72" t="s">
        <v>833</v>
      </c>
      <c r="I39" s="67" t="s">
        <v>67</v>
      </c>
      <c r="K39" s="70">
        <v>24</v>
      </c>
      <c r="L39" s="67" t="s">
        <v>909</v>
      </c>
      <c r="M39" s="67">
        <v>24</v>
      </c>
      <c r="O39" s="71">
        <v>1140500</v>
      </c>
      <c r="P39" s="71" t="s">
        <v>132</v>
      </c>
    </row>
    <row r="40" spans="1:16" ht="15.75" customHeight="1" x14ac:dyDescent="0.25">
      <c r="A40" s="73">
        <v>1140600</v>
      </c>
      <c r="B40" s="67" t="s">
        <v>133</v>
      </c>
      <c r="C40" s="67" t="s">
        <v>796</v>
      </c>
      <c r="D40" s="67" t="s">
        <v>67</v>
      </c>
      <c r="F40" s="73">
        <v>4260000</v>
      </c>
      <c r="G40" s="67" t="s">
        <v>373</v>
      </c>
      <c r="H40" s="72" t="s">
        <v>719</v>
      </c>
      <c r="I40" s="67" t="s">
        <v>67</v>
      </c>
      <c r="K40" s="70">
        <v>30</v>
      </c>
      <c r="L40" s="67" t="s">
        <v>2098</v>
      </c>
      <c r="M40" s="67">
        <v>30</v>
      </c>
      <c r="O40" s="71">
        <v>1140600</v>
      </c>
      <c r="P40" s="71" t="s">
        <v>133</v>
      </c>
    </row>
    <row r="41" spans="1:16" ht="15.75" customHeight="1" x14ac:dyDescent="0.25">
      <c r="A41" s="73">
        <v>1180000</v>
      </c>
      <c r="B41" s="67" t="s">
        <v>134</v>
      </c>
      <c r="C41" s="67" t="s">
        <v>799</v>
      </c>
      <c r="D41" s="67" t="s">
        <v>67</v>
      </c>
      <c r="F41" s="73">
        <v>4270000</v>
      </c>
      <c r="G41" s="67" t="s">
        <v>374</v>
      </c>
      <c r="H41" s="72" t="s">
        <v>798</v>
      </c>
      <c r="I41" s="67" t="s">
        <v>67</v>
      </c>
      <c r="K41" s="70">
        <v>30</v>
      </c>
      <c r="L41" s="67" t="s">
        <v>2099</v>
      </c>
      <c r="M41" s="67">
        <v>30</v>
      </c>
      <c r="O41" s="71">
        <v>1180000</v>
      </c>
      <c r="P41" s="71" t="s">
        <v>134</v>
      </c>
    </row>
    <row r="42" spans="1:16" ht="15.75" customHeight="1" x14ac:dyDescent="0.25">
      <c r="A42" s="73">
        <v>1201000</v>
      </c>
      <c r="B42" s="67" t="s">
        <v>135</v>
      </c>
      <c r="C42" s="67" t="s">
        <v>719</v>
      </c>
      <c r="D42" s="67" t="s">
        <v>67</v>
      </c>
      <c r="F42" s="73">
        <v>4280000</v>
      </c>
      <c r="G42" s="67" t="s">
        <v>375</v>
      </c>
      <c r="H42" s="72" t="s">
        <v>799</v>
      </c>
      <c r="I42" s="67" t="s">
        <v>67</v>
      </c>
      <c r="K42" s="70">
        <v>30</v>
      </c>
      <c r="L42" s="67" t="s">
        <v>2100</v>
      </c>
      <c r="M42" s="67">
        <v>30</v>
      </c>
      <c r="O42" s="71">
        <v>1201000</v>
      </c>
      <c r="P42" s="71" t="s">
        <v>135</v>
      </c>
    </row>
    <row r="43" spans="1:16" ht="13.5" customHeight="1" x14ac:dyDescent="0.25">
      <c r="A43" s="73">
        <v>1202000</v>
      </c>
      <c r="B43" s="67" t="s">
        <v>136</v>
      </c>
      <c r="C43" s="67" t="s">
        <v>719</v>
      </c>
      <c r="D43" s="67" t="s">
        <v>67</v>
      </c>
      <c r="F43" s="73">
        <v>4330500</v>
      </c>
      <c r="G43" s="67" t="s">
        <v>382</v>
      </c>
      <c r="H43" s="72" t="s">
        <v>726</v>
      </c>
      <c r="I43" s="67">
        <v>10</v>
      </c>
      <c r="K43" s="70">
        <v>30</v>
      </c>
      <c r="L43" s="67" t="s">
        <v>2101</v>
      </c>
      <c r="M43" s="67">
        <v>30</v>
      </c>
      <c r="O43" s="71">
        <v>1202000</v>
      </c>
      <c r="P43" s="71" t="s">
        <v>136</v>
      </c>
    </row>
    <row r="44" spans="1:16" ht="13.5" customHeight="1" x14ac:dyDescent="0.25">
      <c r="A44" s="73">
        <v>1204000</v>
      </c>
      <c r="B44" s="67" t="s">
        <v>137</v>
      </c>
      <c r="C44" s="67" t="s">
        <v>719</v>
      </c>
      <c r="D44" s="67" t="s">
        <v>67</v>
      </c>
      <c r="F44" s="73">
        <v>4330600</v>
      </c>
      <c r="G44" s="67" t="s">
        <v>383</v>
      </c>
      <c r="H44" s="72" t="s">
        <v>726</v>
      </c>
      <c r="I44" s="67">
        <v>10</v>
      </c>
      <c r="K44" s="70">
        <v>30</v>
      </c>
      <c r="L44" s="67" t="s">
        <v>2102</v>
      </c>
      <c r="M44" s="67">
        <v>30</v>
      </c>
      <c r="O44" s="71">
        <v>1204000</v>
      </c>
      <c r="P44" s="71" t="s">
        <v>137</v>
      </c>
    </row>
    <row r="45" spans="1:16" ht="13.5" customHeight="1" x14ac:dyDescent="0.25">
      <c r="A45" s="73">
        <v>1204200</v>
      </c>
      <c r="B45" s="67" t="s">
        <v>138</v>
      </c>
      <c r="C45" s="67" t="s">
        <v>800</v>
      </c>
      <c r="D45" s="67" t="s">
        <v>67</v>
      </c>
      <c r="F45" s="73">
        <v>4330700</v>
      </c>
      <c r="G45" s="67" t="s">
        <v>384</v>
      </c>
      <c r="H45" s="72" t="s">
        <v>726</v>
      </c>
      <c r="I45" s="67">
        <v>10</v>
      </c>
      <c r="K45" s="70">
        <v>31</v>
      </c>
      <c r="L45" s="67" t="s">
        <v>2103</v>
      </c>
      <c r="M45" s="67">
        <v>31</v>
      </c>
      <c r="O45" s="71">
        <v>1204200</v>
      </c>
      <c r="P45" s="71" t="s">
        <v>138</v>
      </c>
    </row>
    <row r="46" spans="1:16" ht="15.75" customHeight="1" x14ac:dyDescent="0.25">
      <c r="A46" s="73">
        <v>1204500</v>
      </c>
      <c r="B46" s="67" t="s">
        <v>139</v>
      </c>
      <c r="C46" s="67" t="s">
        <v>726</v>
      </c>
      <c r="D46" s="67">
        <v>10</v>
      </c>
      <c r="F46" s="149">
        <v>4356200</v>
      </c>
      <c r="G46" s="67" t="s">
        <v>397</v>
      </c>
      <c r="H46" s="72" t="s">
        <v>728</v>
      </c>
      <c r="I46" s="67">
        <v>11</v>
      </c>
      <c r="K46" s="70">
        <v>31</v>
      </c>
      <c r="L46" s="67" t="s">
        <v>2104</v>
      </c>
      <c r="M46" s="67">
        <v>31</v>
      </c>
      <c r="O46" s="71">
        <v>1204500</v>
      </c>
      <c r="P46" s="71" t="s">
        <v>139</v>
      </c>
    </row>
    <row r="47" spans="1:16" ht="13.5" customHeight="1" x14ac:dyDescent="0.25">
      <c r="A47" s="73">
        <v>1204501</v>
      </c>
      <c r="B47" s="67" t="s">
        <v>140</v>
      </c>
      <c r="C47" s="67" t="s">
        <v>726</v>
      </c>
      <c r="D47" s="67">
        <v>10</v>
      </c>
      <c r="F47" s="149">
        <v>4357200</v>
      </c>
      <c r="G47" s="67" t="s">
        <v>398</v>
      </c>
      <c r="H47" s="72" t="s">
        <v>728</v>
      </c>
      <c r="I47" s="67">
        <v>11</v>
      </c>
      <c r="K47" s="70">
        <v>31</v>
      </c>
      <c r="L47" s="67" t="s">
        <v>2105</v>
      </c>
      <c r="M47" s="67">
        <v>31</v>
      </c>
      <c r="O47" s="71">
        <v>1204501</v>
      </c>
      <c r="P47" s="71" t="s">
        <v>140</v>
      </c>
    </row>
    <row r="48" spans="1:16" ht="13.5" customHeight="1" x14ac:dyDescent="0.25">
      <c r="A48" s="73">
        <v>1204510</v>
      </c>
      <c r="B48" s="67" t="s">
        <v>141</v>
      </c>
      <c r="C48" s="67" t="s">
        <v>801</v>
      </c>
      <c r="D48" s="67" t="s">
        <v>67</v>
      </c>
      <c r="F48" s="149">
        <v>4365000</v>
      </c>
      <c r="G48" s="67" t="s">
        <v>399</v>
      </c>
      <c r="H48" s="72" t="s">
        <v>728</v>
      </c>
      <c r="I48" s="67">
        <v>11</v>
      </c>
      <c r="K48" s="70">
        <v>31</v>
      </c>
      <c r="L48" s="67" t="s">
        <v>2108</v>
      </c>
      <c r="M48" s="67">
        <v>31</v>
      </c>
      <c r="O48" s="71">
        <v>1204510</v>
      </c>
      <c r="P48" s="71" t="s">
        <v>141</v>
      </c>
    </row>
    <row r="49" spans="1:16" ht="13.5" customHeight="1" x14ac:dyDescent="0.25">
      <c r="A49" s="73">
        <v>1213000</v>
      </c>
      <c r="B49" s="67" t="s">
        <v>146</v>
      </c>
      <c r="C49" s="67" t="s">
        <v>728</v>
      </c>
      <c r="D49" s="67">
        <v>11</v>
      </c>
      <c r="F49" s="73">
        <v>4400000</v>
      </c>
      <c r="G49" s="67" t="s">
        <v>400</v>
      </c>
      <c r="H49" s="72" t="s">
        <v>834</v>
      </c>
      <c r="I49" s="67" t="s">
        <v>67</v>
      </c>
      <c r="K49" s="70">
        <v>31</v>
      </c>
      <c r="L49" s="67" t="s">
        <v>2106</v>
      </c>
      <c r="M49" s="67">
        <v>31</v>
      </c>
      <c r="O49" s="71">
        <v>1204800</v>
      </c>
      <c r="P49" s="71" t="s">
        <v>142</v>
      </c>
    </row>
    <row r="50" spans="1:16" ht="13.5" customHeight="1" x14ac:dyDescent="0.25">
      <c r="A50" s="73">
        <v>1213001</v>
      </c>
      <c r="B50" s="67" t="s">
        <v>147</v>
      </c>
      <c r="C50" s="67" t="s">
        <v>728</v>
      </c>
      <c r="D50" s="67">
        <v>11</v>
      </c>
      <c r="F50" s="73">
        <v>4405000</v>
      </c>
      <c r="G50" s="67" t="s">
        <v>401</v>
      </c>
      <c r="H50" s="72" t="s">
        <v>834</v>
      </c>
      <c r="I50" s="67" t="s">
        <v>67</v>
      </c>
      <c r="K50" s="70">
        <v>32</v>
      </c>
      <c r="L50" s="67" t="s">
        <v>777</v>
      </c>
      <c r="M50" s="67">
        <v>32</v>
      </c>
      <c r="O50" s="71">
        <v>1205000</v>
      </c>
      <c r="P50" s="71" t="s">
        <v>143</v>
      </c>
    </row>
    <row r="51" spans="1:16" ht="13.5" customHeight="1" x14ac:dyDescent="0.25">
      <c r="A51" s="73">
        <v>1216000</v>
      </c>
      <c r="B51" s="67" t="s">
        <v>148</v>
      </c>
      <c r="C51" s="67" t="s">
        <v>719</v>
      </c>
      <c r="D51" s="67" t="s">
        <v>67</v>
      </c>
      <c r="F51" s="73">
        <v>4406000</v>
      </c>
      <c r="G51" s="67" t="s">
        <v>402</v>
      </c>
      <c r="H51" s="72" t="s">
        <v>834</v>
      </c>
      <c r="I51" s="67" t="s">
        <v>67</v>
      </c>
      <c r="K51" s="70">
        <v>32</v>
      </c>
      <c r="L51" s="67" t="s">
        <v>904</v>
      </c>
      <c r="M51" s="67">
        <v>32</v>
      </c>
      <c r="O51" s="71">
        <v>1206000</v>
      </c>
      <c r="P51" s="71" t="s">
        <v>144</v>
      </c>
    </row>
    <row r="52" spans="1:16" ht="13.5" customHeight="1" x14ac:dyDescent="0.25">
      <c r="A52" s="73">
        <v>1400000</v>
      </c>
      <c r="B52" s="67" t="s">
        <v>149</v>
      </c>
      <c r="C52" s="67" t="s">
        <v>802</v>
      </c>
      <c r="D52" s="67" t="s">
        <v>67</v>
      </c>
      <c r="F52" s="73">
        <v>4410000</v>
      </c>
      <c r="G52" s="67" t="s">
        <v>403</v>
      </c>
      <c r="H52" s="72" t="s">
        <v>835</v>
      </c>
      <c r="I52" s="67" t="s">
        <v>67</v>
      </c>
      <c r="K52" s="70">
        <v>32</v>
      </c>
      <c r="L52" s="67" t="s">
        <v>779</v>
      </c>
      <c r="M52" s="67">
        <v>32</v>
      </c>
      <c r="O52" s="71">
        <v>1211000</v>
      </c>
      <c r="P52" s="71" t="s">
        <v>145</v>
      </c>
    </row>
    <row r="53" spans="1:16" ht="13.5" customHeight="1" x14ac:dyDescent="0.25">
      <c r="A53" s="73">
        <v>1400001</v>
      </c>
      <c r="B53" s="67" t="s">
        <v>150</v>
      </c>
      <c r="C53" s="67" t="s">
        <v>802</v>
      </c>
      <c r="D53" s="67" t="s">
        <v>67</v>
      </c>
      <c r="F53" s="73">
        <v>4415000</v>
      </c>
      <c r="G53" s="67" t="s">
        <v>404</v>
      </c>
      <c r="H53" s="72" t="s">
        <v>834</v>
      </c>
      <c r="I53" s="67" t="s">
        <v>67</v>
      </c>
      <c r="K53" s="70">
        <v>32</v>
      </c>
      <c r="L53" s="67" t="s">
        <v>905</v>
      </c>
      <c r="M53" s="67">
        <v>32</v>
      </c>
      <c r="O53" s="71">
        <v>1213000</v>
      </c>
      <c r="P53" s="71" t="s">
        <v>146</v>
      </c>
    </row>
    <row r="54" spans="1:16" ht="13.5" customHeight="1" x14ac:dyDescent="0.25">
      <c r="A54" s="73">
        <v>1400006</v>
      </c>
      <c r="B54" s="67" t="s">
        <v>151</v>
      </c>
      <c r="C54" s="67" t="s">
        <v>802</v>
      </c>
      <c r="D54" s="67" t="s">
        <v>67</v>
      </c>
      <c r="F54" s="73">
        <v>4416000</v>
      </c>
      <c r="G54" s="67" t="s">
        <v>405</v>
      </c>
      <c r="H54" s="72" t="s">
        <v>835</v>
      </c>
      <c r="I54" s="67" t="s">
        <v>67</v>
      </c>
      <c r="K54" s="70">
        <v>33</v>
      </c>
      <c r="L54" s="67" t="s">
        <v>821</v>
      </c>
      <c r="M54" s="67">
        <v>33</v>
      </c>
      <c r="O54" s="71">
        <v>1213001</v>
      </c>
      <c r="P54" s="71" t="s">
        <v>147</v>
      </c>
    </row>
    <row r="55" spans="1:16" ht="12.75" customHeight="1" x14ac:dyDescent="0.25">
      <c r="A55" s="149">
        <v>1400500</v>
      </c>
      <c r="B55" s="67" t="s">
        <v>152</v>
      </c>
      <c r="C55" s="67" t="s">
        <v>802</v>
      </c>
      <c r="D55" s="67" t="s">
        <v>67</v>
      </c>
      <c r="F55" s="73">
        <v>4416100</v>
      </c>
      <c r="G55" s="67" t="s">
        <v>406</v>
      </c>
      <c r="H55" s="72" t="s">
        <v>834</v>
      </c>
      <c r="I55" s="67" t="s">
        <v>67</v>
      </c>
      <c r="K55" s="70">
        <v>33</v>
      </c>
      <c r="L55" s="67" t="s">
        <v>906</v>
      </c>
      <c r="M55" s="67">
        <v>33</v>
      </c>
      <c r="O55" s="71">
        <v>1216000</v>
      </c>
      <c r="P55" s="71" t="s">
        <v>148</v>
      </c>
    </row>
    <row r="56" spans="1:16" ht="12.75" customHeight="1" x14ac:dyDescent="0.25">
      <c r="A56" s="73">
        <v>1401000</v>
      </c>
      <c r="B56" s="67" t="s">
        <v>153</v>
      </c>
      <c r="C56" s="67" t="s">
        <v>643</v>
      </c>
      <c r="D56" s="67">
        <v>20</v>
      </c>
      <c r="F56" s="73">
        <v>4416200</v>
      </c>
      <c r="G56" s="67" t="s">
        <v>407</v>
      </c>
      <c r="H56" s="72" t="s">
        <v>834</v>
      </c>
      <c r="I56" s="67" t="s">
        <v>67</v>
      </c>
      <c r="K56" s="70">
        <v>33</v>
      </c>
      <c r="L56" s="67" t="s">
        <v>907</v>
      </c>
      <c r="M56" s="67">
        <v>33</v>
      </c>
      <c r="O56" s="71">
        <v>1400000</v>
      </c>
      <c r="P56" s="71" t="s">
        <v>149</v>
      </c>
    </row>
    <row r="57" spans="1:16" ht="12.75" customHeight="1" x14ac:dyDescent="0.25">
      <c r="A57" s="73">
        <v>1413000</v>
      </c>
      <c r="B57" s="67" t="s">
        <v>156</v>
      </c>
      <c r="C57" s="67" t="s">
        <v>803</v>
      </c>
      <c r="D57" s="67">
        <v>23</v>
      </c>
      <c r="F57" s="149">
        <v>4605000</v>
      </c>
      <c r="G57" s="67" t="s">
        <v>408</v>
      </c>
      <c r="H57" s="72" t="s">
        <v>836</v>
      </c>
      <c r="I57" s="67" t="s">
        <v>67</v>
      </c>
      <c r="K57" s="70">
        <v>33</v>
      </c>
      <c r="L57" s="67" t="s">
        <v>908</v>
      </c>
      <c r="M57" s="67">
        <v>33</v>
      </c>
      <c r="O57" s="71">
        <v>1400001</v>
      </c>
      <c r="P57" s="71" t="s">
        <v>150</v>
      </c>
    </row>
    <row r="58" spans="1:16" ht="12.75" customHeight="1" x14ac:dyDescent="0.25">
      <c r="A58" s="149">
        <v>1441000</v>
      </c>
      <c r="B58" s="67" t="s">
        <v>160</v>
      </c>
      <c r="C58" s="67" t="s">
        <v>669</v>
      </c>
      <c r="D58" s="67">
        <v>21</v>
      </c>
      <c r="F58" s="73">
        <v>4610000</v>
      </c>
      <c r="G58" s="67" t="s">
        <v>409</v>
      </c>
      <c r="H58" s="72" t="s">
        <v>834</v>
      </c>
      <c r="I58" s="67" t="s">
        <v>67</v>
      </c>
      <c r="K58" s="70">
        <v>33</v>
      </c>
      <c r="L58" s="67" t="s">
        <v>781</v>
      </c>
      <c r="M58" s="67">
        <v>33</v>
      </c>
      <c r="O58" s="71">
        <v>1400006</v>
      </c>
      <c r="P58" s="71" t="s">
        <v>151</v>
      </c>
    </row>
    <row r="59" spans="1:16" ht="15" customHeight="1" x14ac:dyDescent="0.25">
      <c r="A59" s="73">
        <v>1454800</v>
      </c>
      <c r="B59" s="67" t="s">
        <v>170</v>
      </c>
      <c r="C59" s="67" t="s">
        <v>709</v>
      </c>
      <c r="D59" s="67">
        <v>22</v>
      </c>
      <c r="F59" s="149">
        <v>4620000</v>
      </c>
      <c r="G59" s="67" t="s">
        <v>410</v>
      </c>
      <c r="H59" s="72" t="s">
        <v>837</v>
      </c>
      <c r="I59" s="67" t="s">
        <v>67</v>
      </c>
      <c r="M59" s="67" t="s">
        <v>67</v>
      </c>
      <c r="O59" s="71">
        <v>1400500</v>
      </c>
      <c r="P59" s="71" t="s">
        <v>152</v>
      </c>
    </row>
    <row r="60" spans="1:16" ht="12.75" customHeight="1" x14ac:dyDescent="0.25">
      <c r="A60" s="150">
        <v>1462000</v>
      </c>
      <c r="B60" s="67" t="s">
        <v>171</v>
      </c>
      <c r="C60" s="67" t="s">
        <v>658</v>
      </c>
      <c r="D60" s="67">
        <v>24</v>
      </c>
      <c r="F60" s="73">
        <v>4700000</v>
      </c>
      <c r="G60" s="67" t="s">
        <v>413</v>
      </c>
      <c r="H60" s="72" t="s">
        <v>834</v>
      </c>
      <c r="I60" s="67" t="s">
        <v>67</v>
      </c>
      <c r="M60" s="67" t="s">
        <v>67</v>
      </c>
      <c r="O60" s="71">
        <v>1401000</v>
      </c>
      <c r="P60" s="71" t="s">
        <v>153</v>
      </c>
    </row>
    <row r="61" spans="1:16" ht="12.75" customHeight="1" x14ac:dyDescent="0.25">
      <c r="A61" s="151">
        <v>1480000</v>
      </c>
      <c r="B61" s="67" t="s">
        <v>178</v>
      </c>
      <c r="C61" s="67" t="s">
        <v>804</v>
      </c>
      <c r="D61" s="67" t="s">
        <v>67</v>
      </c>
      <c r="F61" s="149">
        <v>4706000</v>
      </c>
      <c r="G61" s="67" t="s">
        <v>414</v>
      </c>
      <c r="H61" s="72" t="s">
        <v>838</v>
      </c>
      <c r="I61" s="67" t="s">
        <v>67</v>
      </c>
      <c r="M61" s="67" t="s">
        <v>67</v>
      </c>
      <c r="O61" s="71">
        <v>1402000</v>
      </c>
      <c r="P61" s="71" t="s">
        <v>154</v>
      </c>
    </row>
    <row r="62" spans="1:16" ht="12.75" customHeight="1" x14ac:dyDescent="0.25">
      <c r="A62" s="73">
        <v>1486000</v>
      </c>
      <c r="B62" s="67" t="s">
        <v>180</v>
      </c>
      <c r="C62" s="67" t="s">
        <v>805</v>
      </c>
      <c r="D62" s="67" t="s">
        <v>67</v>
      </c>
      <c r="F62" s="73">
        <v>4707000</v>
      </c>
      <c r="G62" s="67" t="s">
        <v>415</v>
      </c>
      <c r="H62" s="72" t="s">
        <v>839</v>
      </c>
      <c r="I62" s="67" t="s">
        <v>67</v>
      </c>
      <c r="M62" s="67" t="s">
        <v>67</v>
      </c>
      <c r="O62" s="71">
        <v>1403000</v>
      </c>
      <c r="P62" s="71" t="s">
        <v>155</v>
      </c>
    </row>
    <row r="63" spans="1:16" ht="12.75" customHeight="1" x14ac:dyDescent="0.25">
      <c r="A63" s="73">
        <v>1489000</v>
      </c>
      <c r="B63" s="67" t="s">
        <v>183</v>
      </c>
      <c r="C63" s="67" t="s">
        <v>806</v>
      </c>
      <c r="D63" s="67" t="s">
        <v>67</v>
      </c>
      <c r="F63" s="73">
        <v>4711000</v>
      </c>
      <c r="G63" s="67" t="s">
        <v>416</v>
      </c>
      <c r="H63" s="72" t="s">
        <v>839</v>
      </c>
      <c r="I63" s="67" t="s">
        <v>67</v>
      </c>
      <c r="M63" s="67" t="s">
        <v>67</v>
      </c>
      <c r="O63" s="71">
        <v>1413000</v>
      </c>
      <c r="P63" s="71" t="s">
        <v>156</v>
      </c>
    </row>
    <row r="64" spans="1:16" ht="12.75" customHeight="1" x14ac:dyDescent="0.25">
      <c r="A64" s="73">
        <v>1490000</v>
      </c>
      <c r="B64" s="67" t="s">
        <v>184</v>
      </c>
      <c r="C64" s="67" t="s">
        <v>807</v>
      </c>
      <c r="D64" s="67" t="s">
        <v>67</v>
      </c>
      <c r="F64" s="73">
        <v>4711500</v>
      </c>
      <c r="G64" s="67" t="s">
        <v>417</v>
      </c>
      <c r="H64" s="72" t="s">
        <v>840</v>
      </c>
      <c r="I64" s="67" t="s">
        <v>67</v>
      </c>
      <c r="M64" s="67" t="s">
        <v>67</v>
      </c>
      <c r="O64" s="71">
        <v>1418000</v>
      </c>
      <c r="P64" s="71" t="s">
        <v>157</v>
      </c>
    </row>
    <row r="65" spans="1:16" ht="12.75" customHeight="1" x14ac:dyDescent="0.25">
      <c r="A65" s="73">
        <v>1490001</v>
      </c>
      <c r="B65" s="67" t="s">
        <v>185</v>
      </c>
      <c r="C65" s="67" t="s">
        <v>807</v>
      </c>
      <c r="D65" s="67" t="s">
        <v>67</v>
      </c>
      <c r="F65" s="73">
        <v>4712000</v>
      </c>
      <c r="G65" s="67" t="s">
        <v>418</v>
      </c>
      <c r="H65" s="72" t="s">
        <v>839</v>
      </c>
      <c r="I65" s="67" t="s">
        <v>67</v>
      </c>
      <c r="M65" s="67" t="s">
        <v>67</v>
      </c>
      <c r="O65" s="71">
        <v>1419000</v>
      </c>
      <c r="P65" s="71" t="s">
        <v>158</v>
      </c>
    </row>
    <row r="66" spans="1:16" ht="12.75" customHeight="1" x14ac:dyDescent="0.25">
      <c r="A66" s="73">
        <v>1501000</v>
      </c>
      <c r="B66" s="67" t="s">
        <v>186</v>
      </c>
      <c r="C66" s="67" t="s">
        <v>808</v>
      </c>
      <c r="D66" s="67" t="s">
        <v>67</v>
      </c>
      <c r="F66" s="73">
        <v>4712500</v>
      </c>
      <c r="G66" s="67" t="s">
        <v>419</v>
      </c>
      <c r="H66" s="72" t="s">
        <v>839</v>
      </c>
      <c r="I66" s="67" t="s">
        <v>67</v>
      </c>
      <c r="M66" s="67" t="s">
        <v>67</v>
      </c>
      <c r="O66" s="71">
        <v>1430000</v>
      </c>
      <c r="P66" s="71" t="s">
        <v>159</v>
      </c>
    </row>
    <row r="67" spans="1:16" ht="12.75" customHeight="1" x14ac:dyDescent="0.25">
      <c r="A67" s="73">
        <v>1501500</v>
      </c>
      <c r="B67" s="67" t="s">
        <v>187</v>
      </c>
      <c r="C67" s="67" t="s">
        <v>808</v>
      </c>
      <c r="D67" s="67" t="s">
        <v>67</v>
      </c>
      <c r="F67" s="73">
        <v>4714000</v>
      </c>
      <c r="G67" s="67" t="s">
        <v>420</v>
      </c>
      <c r="H67" s="72" t="s">
        <v>841</v>
      </c>
      <c r="I67" s="67" t="s">
        <v>67</v>
      </c>
      <c r="M67" s="67" t="s">
        <v>67</v>
      </c>
      <c r="O67" s="71">
        <v>1441000</v>
      </c>
      <c r="P67" s="71" t="s">
        <v>160</v>
      </c>
    </row>
    <row r="68" spans="1:16" ht="12.75" customHeight="1" x14ac:dyDescent="0.25">
      <c r="A68" s="73">
        <v>1520000</v>
      </c>
      <c r="B68" s="67" t="s">
        <v>188</v>
      </c>
      <c r="C68" s="67" t="s">
        <v>808</v>
      </c>
      <c r="D68" s="67" t="s">
        <v>67</v>
      </c>
      <c r="F68" s="73">
        <v>4715000</v>
      </c>
      <c r="G68" s="67" t="s">
        <v>421</v>
      </c>
      <c r="H68" s="72" t="s">
        <v>842</v>
      </c>
      <c r="I68" s="67" t="s">
        <v>67</v>
      </c>
      <c r="M68" s="67" t="s">
        <v>67</v>
      </c>
      <c r="O68" s="71">
        <v>1445000</v>
      </c>
      <c r="P68" s="71" t="s">
        <v>161</v>
      </c>
    </row>
    <row r="69" spans="1:16" ht="12.75" customHeight="1" x14ac:dyDescent="0.25">
      <c r="A69" s="73">
        <v>1520500</v>
      </c>
      <c r="B69" s="67" t="s">
        <v>189</v>
      </c>
      <c r="C69" s="67" t="s">
        <v>808</v>
      </c>
      <c r="D69" s="67" t="s">
        <v>67</v>
      </c>
      <c r="F69" s="73">
        <v>4716000</v>
      </c>
      <c r="G69" s="67" t="s">
        <v>422</v>
      </c>
      <c r="H69" s="72" t="s">
        <v>834</v>
      </c>
      <c r="I69" s="67" t="s">
        <v>67</v>
      </c>
      <c r="M69" s="67" t="s">
        <v>67</v>
      </c>
      <c r="O69" s="71">
        <v>1448000</v>
      </c>
      <c r="P69" s="71" t="s">
        <v>162</v>
      </c>
    </row>
    <row r="70" spans="1:16" ht="12.75" customHeight="1" x14ac:dyDescent="0.25">
      <c r="A70" s="73">
        <v>1530000</v>
      </c>
      <c r="B70" s="67" t="s">
        <v>190</v>
      </c>
      <c r="C70" s="67" t="s">
        <v>808</v>
      </c>
      <c r="D70" s="67" t="s">
        <v>67</v>
      </c>
      <c r="F70" s="73">
        <v>4720000</v>
      </c>
      <c r="G70" s="67" t="s">
        <v>423</v>
      </c>
      <c r="H70" s="72" t="s">
        <v>843</v>
      </c>
      <c r="I70" s="67" t="s">
        <v>67</v>
      </c>
      <c r="M70" s="67" t="s">
        <v>67</v>
      </c>
      <c r="O70" s="71">
        <v>1449000</v>
      </c>
      <c r="P70" s="71" t="s">
        <v>163</v>
      </c>
    </row>
    <row r="71" spans="1:16" ht="12.75" customHeight="1" x14ac:dyDescent="0.25">
      <c r="A71" s="73">
        <v>1530100</v>
      </c>
      <c r="B71" s="67" t="s">
        <v>191</v>
      </c>
      <c r="C71" s="67" t="s">
        <v>808</v>
      </c>
      <c r="D71" s="67" t="s">
        <v>67</v>
      </c>
      <c r="F71" s="73">
        <v>4725000</v>
      </c>
      <c r="G71" s="67" t="s">
        <v>424</v>
      </c>
      <c r="H71" s="72" t="s">
        <v>837</v>
      </c>
      <c r="I71" s="67" t="s">
        <v>67</v>
      </c>
      <c r="M71" s="67" t="s">
        <v>67</v>
      </c>
      <c r="O71" s="71">
        <v>1451000</v>
      </c>
      <c r="P71" s="71" t="s">
        <v>164</v>
      </c>
    </row>
    <row r="72" spans="1:16" ht="12.75" customHeight="1" x14ac:dyDescent="0.25">
      <c r="A72" s="73">
        <v>1545000</v>
      </c>
      <c r="B72" s="67" t="s">
        <v>192</v>
      </c>
      <c r="C72" s="67" t="s">
        <v>808</v>
      </c>
      <c r="D72" s="67" t="s">
        <v>67</v>
      </c>
      <c r="F72" s="73">
        <v>4725100</v>
      </c>
      <c r="G72" s="67" t="s">
        <v>425</v>
      </c>
      <c r="H72" s="72" t="s">
        <v>844</v>
      </c>
      <c r="I72" s="67" t="s">
        <v>67</v>
      </c>
      <c r="M72" s="67" t="s">
        <v>67</v>
      </c>
      <c r="O72" s="71">
        <v>1452000</v>
      </c>
      <c r="P72" s="71" t="s">
        <v>165</v>
      </c>
    </row>
    <row r="73" spans="1:16" ht="12.75" customHeight="1" x14ac:dyDescent="0.25">
      <c r="A73" s="73">
        <v>1550000</v>
      </c>
      <c r="B73" s="67" t="s">
        <v>193</v>
      </c>
      <c r="C73" s="67" t="s">
        <v>808</v>
      </c>
      <c r="D73" s="67" t="s">
        <v>67</v>
      </c>
      <c r="F73" s="73">
        <v>4725500</v>
      </c>
      <c r="G73" s="67" t="s">
        <v>426</v>
      </c>
      <c r="H73" s="72" t="s">
        <v>842</v>
      </c>
      <c r="I73" s="67" t="s">
        <v>67</v>
      </c>
      <c r="M73" s="67" t="s">
        <v>67</v>
      </c>
      <c r="O73" s="71">
        <v>1454000</v>
      </c>
      <c r="P73" s="71" t="s">
        <v>166</v>
      </c>
    </row>
    <row r="74" spans="1:16" ht="12.75" customHeight="1" x14ac:dyDescent="0.25">
      <c r="A74" s="73">
        <v>1550500</v>
      </c>
      <c r="B74" s="67" t="s">
        <v>194</v>
      </c>
      <c r="C74" s="67" t="s">
        <v>808</v>
      </c>
      <c r="D74" s="67" t="s">
        <v>67</v>
      </c>
      <c r="F74" s="73">
        <v>4730000</v>
      </c>
      <c r="G74" s="67" t="s">
        <v>427</v>
      </c>
      <c r="H74" s="72" t="s">
        <v>845</v>
      </c>
      <c r="I74" s="67" t="s">
        <v>67</v>
      </c>
      <c r="M74" s="67" t="s">
        <v>67</v>
      </c>
      <c r="O74" s="71">
        <v>1454100</v>
      </c>
      <c r="P74" s="71" t="s">
        <v>167</v>
      </c>
    </row>
    <row r="75" spans="1:16" ht="12.75" customHeight="1" x14ac:dyDescent="0.25">
      <c r="A75" s="150">
        <v>1560000</v>
      </c>
      <c r="B75" s="67" t="s">
        <v>195</v>
      </c>
      <c r="C75" s="67" t="s">
        <v>808</v>
      </c>
      <c r="D75" s="67" t="s">
        <v>67</v>
      </c>
      <c r="F75" s="73">
        <v>4730500</v>
      </c>
      <c r="G75" s="67" t="s">
        <v>428</v>
      </c>
      <c r="H75" s="72" t="s">
        <v>845</v>
      </c>
      <c r="I75" s="67" t="s">
        <v>67</v>
      </c>
      <c r="M75" s="67" t="s">
        <v>67</v>
      </c>
      <c r="O75" s="71">
        <v>1454500</v>
      </c>
      <c r="P75" s="71" t="s">
        <v>168</v>
      </c>
    </row>
    <row r="76" spans="1:16" ht="12.75" customHeight="1" x14ac:dyDescent="0.25">
      <c r="A76" s="73">
        <v>1560500</v>
      </c>
      <c r="B76" s="67" t="s">
        <v>196</v>
      </c>
      <c r="C76" s="67" t="s">
        <v>808</v>
      </c>
      <c r="D76" s="67" t="s">
        <v>67</v>
      </c>
      <c r="F76" s="73">
        <v>4740000</v>
      </c>
      <c r="G76" s="67" t="s">
        <v>429</v>
      </c>
      <c r="H76" s="72" t="s">
        <v>846</v>
      </c>
      <c r="I76" s="67" t="s">
        <v>67</v>
      </c>
      <c r="M76" s="67" t="s">
        <v>67</v>
      </c>
      <c r="O76" s="71">
        <v>1454600</v>
      </c>
      <c r="P76" s="71" t="s">
        <v>169</v>
      </c>
    </row>
    <row r="77" spans="1:16" ht="12.75" customHeight="1" x14ac:dyDescent="0.25">
      <c r="A77" s="73">
        <v>1602000</v>
      </c>
      <c r="B77" s="67" t="s">
        <v>197</v>
      </c>
      <c r="C77" s="67" t="s">
        <v>809</v>
      </c>
      <c r="D77" s="67" t="s">
        <v>67</v>
      </c>
      <c r="F77" s="73">
        <v>4741000</v>
      </c>
      <c r="G77" s="67" t="s">
        <v>430</v>
      </c>
      <c r="H77" s="72" t="s">
        <v>839</v>
      </c>
      <c r="I77" s="67" t="s">
        <v>67</v>
      </c>
      <c r="M77" s="67" t="s">
        <v>67</v>
      </c>
      <c r="O77" s="71">
        <v>1454800</v>
      </c>
      <c r="P77" s="71" t="s">
        <v>170</v>
      </c>
    </row>
    <row r="78" spans="1:16" ht="12.75" customHeight="1" x14ac:dyDescent="0.25">
      <c r="A78" s="150">
        <v>1604000</v>
      </c>
      <c r="B78" s="67" t="s">
        <v>198</v>
      </c>
      <c r="C78" s="67" t="s">
        <v>809</v>
      </c>
      <c r="D78" s="67" t="s">
        <v>67</v>
      </c>
      <c r="F78" s="152">
        <v>4742000</v>
      </c>
      <c r="G78" s="67" t="s">
        <v>431</v>
      </c>
      <c r="H78" s="72" t="s">
        <v>847</v>
      </c>
      <c r="I78" s="67" t="s">
        <v>67</v>
      </c>
      <c r="M78" s="67" t="s">
        <v>67</v>
      </c>
      <c r="O78" s="71">
        <v>1462000</v>
      </c>
      <c r="P78" s="71" t="s">
        <v>171</v>
      </c>
    </row>
    <row r="79" spans="1:16" ht="12.75" customHeight="1" x14ac:dyDescent="0.25">
      <c r="A79" s="73">
        <v>1604200</v>
      </c>
      <c r="B79" s="67" t="s">
        <v>199</v>
      </c>
      <c r="C79" s="67" t="s">
        <v>809</v>
      </c>
      <c r="D79" s="67" t="s">
        <v>67</v>
      </c>
      <c r="F79" s="73">
        <v>4750000</v>
      </c>
      <c r="G79" s="67" t="s">
        <v>432</v>
      </c>
      <c r="H79" s="72" t="s">
        <v>831</v>
      </c>
      <c r="I79" s="67" t="s">
        <v>67</v>
      </c>
      <c r="M79" s="67" t="s">
        <v>67</v>
      </c>
      <c r="O79" s="71">
        <v>1463000</v>
      </c>
      <c r="P79" s="71" t="s">
        <v>172</v>
      </c>
    </row>
    <row r="80" spans="1:16" ht="12.75" customHeight="1" x14ac:dyDescent="0.25">
      <c r="A80" s="73">
        <v>1604500</v>
      </c>
      <c r="B80" s="67" t="s">
        <v>200</v>
      </c>
      <c r="C80" s="67" t="s">
        <v>809</v>
      </c>
      <c r="D80" s="67" t="s">
        <v>67</v>
      </c>
      <c r="F80" s="73">
        <v>4751000</v>
      </c>
      <c r="G80" s="67" t="s">
        <v>433</v>
      </c>
      <c r="H80" s="72" t="s">
        <v>831</v>
      </c>
      <c r="I80" s="67" t="s">
        <v>67</v>
      </c>
      <c r="M80" s="67" t="s">
        <v>67</v>
      </c>
      <c r="O80" s="71">
        <v>1464000</v>
      </c>
      <c r="P80" s="71" t="s">
        <v>173</v>
      </c>
    </row>
    <row r="81" spans="1:16" ht="12.75" customHeight="1" x14ac:dyDescent="0.25">
      <c r="A81" s="73">
        <v>1604800</v>
      </c>
      <c r="B81" s="67" t="s">
        <v>201</v>
      </c>
      <c r="C81" s="67" t="s">
        <v>809</v>
      </c>
      <c r="D81" s="67" t="s">
        <v>67</v>
      </c>
      <c r="F81" s="73">
        <v>4752000</v>
      </c>
      <c r="G81" s="67" t="s">
        <v>434</v>
      </c>
      <c r="H81" s="72" t="s">
        <v>831</v>
      </c>
      <c r="I81" s="67" t="s">
        <v>67</v>
      </c>
      <c r="M81" s="67" t="s">
        <v>67</v>
      </c>
      <c r="O81" s="71">
        <v>1465000</v>
      </c>
      <c r="P81" s="71" t="s">
        <v>174</v>
      </c>
    </row>
    <row r="82" spans="1:16" ht="12.75" customHeight="1" x14ac:dyDescent="0.25">
      <c r="A82" s="73">
        <v>1605000</v>
      </c>
      <c r="B82" s="67" t="s">
        <v>202</v>
      </c>
      <c r="C82" s="67" t="s">
        <v>809</v>
      </c>
      <c r="D82" s="67" t="s">
        <v>67</v>
      </c>
      <c r="F82" s="73">
        <v>4753000</v>
      </c>
      <c r="G82" s="67" t="s">
        <v>435</v>
      </c>
      <c r="H82" s="72" t="s">
        <v>831</v>
      </c>
      <c r="I82" s="67" t="s">
        <v>67</v>
      </c>
      <c r="M82" s="67" t="s">
        <v>67</v>
      </c>
      <c r="O82" s="71">
        <v>1467000</v>
      </c>
      <c r="P82" s="71" t="s">
        <v>175</v>
      </c>
    </row>
    <row r="83" spans="1:16" ht="12.75" customHeight="1" x14ac:dyDescent="0.25">
      <c r="A83" s="73">
        <v>1606000</v>
      </c>
      <c r="B83" s="67" t="s">
        <v>203</v>
      </c>
      <c r="C83" s="67" t="s">
        <v>809</v>
      </c>
      <c r="D83" s="67" t="s">
        <v>67</v>
      </c>
      <c r="F83" s="73">
        <v>4754000</v>
      </c>
      <c r="G83" s="67" t="s">
        <v>436</v>
      </c>
      <c r="H83" s="72" t="s">
        <v>831</v>
      </c>
      <c r="I83" s="67" t="s">
        <v>67</v>
      </c>
      <c r="O83" s="71">
        <v>1472000</v>
      </c>
      <c r="P83" s="71" t="s">
        <v>176</v>
      </c>
    </row>
    <row r="84" spans="1:16" ht="12.75" customHeight="1" x14ac:dyDescent="0.25">
      <c r="A84" s="73">
        <v>1610000</v>
      </c>
      <c r="B84" s="67" t="s">
        <v>204</v>
      </c>
      <c r="C84" s="67" t="s">
        <v>809</v>
      </c>
      <c r="D84" s="67" t="s">
        <v>67</v>
      </c>
      <c r="F84" s="73">
        <v>4755000</v>
      </c>
      <c r="G84" s="67" t="s">
        <v>437</v>
      </c>
      <c r="H84" s="72" t="s">
        <v>831</v>
      </c>
      <c r="I84" s="67" t="s">
        <v>67</v>
      </c>
      <c r="O84" s="71">
        <v>1478000</v>
      </c>
      <c r="P84" s="71" t="s">
        <v>177</v>
      </c>
    </row>
    <row r="85" spans="1:16" ht="12.75" customHeight="1" x14ac:dyDescent="0.25">
      <c r="A85" s="73">
        <v>1611000</v>
      </c>
      <c r="B85" s="67" t="s">
        <v>205</v>
      </c>
      <c r="C85" s="67" t="s">
        <v>809</v>
      </c>
      <c r="D85" s="67" t="s">
        <v>67</v>
      </c>
      <c r="F85" s="73">
        <v>4756000</v>
      </c>
      <c r="G85" s="67" t="s">
        <v>438</v>
      </c>
      <c r="H85" s="72" t="s">
        <v>837</v>
      </c>
      <c r="I85" s="67" t="s">
        <v>67</v>
      </c>
      <c r="O85" s="71">
        <v>1480000</v>
      </c>
      <c r="P85" s="71" t="s">
        <v>178</v>
      </c>
    </row>
    <row r="86" spans="1:16" ht="12.75" customHeight="1" x14ac:dyDescent="0.25">
      <c r="A86" s="73">
        <v>1616000</v>
      </c>
      <c r="B86" s="67" t="s">
        <v>206</v>
      </c>
      <c r="C86" s="67" t="s">
        <v>809</v>
      </c>
      <c r="D86" s="67" t="s">
        <v>67</v>
      </c>
      <c r="F86" s="73">
        <v>4757000</v>
      </c>
      <c r="G86" s="67" t="s">
        <v>439</v>
      </c>
      <c r="H86" s="72" t="s">
        <v>848</v>
      </c>
      <c r="I86" s="67" t="s">
        <v>67</v>
      </c>
      <c r="O86" s="71">
        <v>1480100</v>
      </c>
      <c r="P86" s="71" t="s">
        <v>179</v>
      </c>
    </row>
    <row r="87" spans="1:16" ht="12.75" customHeight="1" x14ac:dyDescent="0.25">
      <c r="A87" s="73">
        <v>1628000</v>
      </c>
      <c r="B87" s="67" t="s">
        <v>207</v>
      </c>
      <c r="C87" s="67" t="s">
        <v>809</v>
      </c>
      <c r="D87" s="67" t="s">
        <v>67</v>
      </c>
      <c r="F87" s="152">
        <v>4758000</v>
      </c>
      <c r="G87" s="67" t="s">
        <v>440</v>
      </c>
      <c r="H87" s="72" t="s">
        <v>831</v>
      </c>
      <c r="I87" s="67" t="s">
        <v>67</v>
      </c>
      <c r="O87" s="71">
        <v>1486000</v>
      </c>
      <c r="P87" s="71" t="s">
        <v>180</v>
      </c>
    </row>
    <row r="88" spans="1:16" ht="12.75" customHeight="1" x14ac:dyDescent="0.25">
      <c r="A88" s="73">
        <v>1701000</v>
      </c>
      <c r="B88" s="67" t="s">
        <v>208</v>
      </c>
      <c r="C88" s="67" t="s">
        <v>809</v>
      </c>
      <c r="D88" s="67" t="s">
        <v>67</v>
      </c>
      <c r="F88" s="73">
        <v>4759000</v>
      </c>
      <c r="G88" s="67" t="s">
        <v>441</v>
      </c>
      <c r="H88" s="72" t="s">
        <v>831</v>
      </c>
      <c r="I88" s="67" t="s">
        <v>67</v>
      </c>
      <c r="O88" s="71">
        <v>1487000</v>
      </c>
      <c r="P88" s="71" t="s">
        <v>181</v>
      </c>
    </row>
    <row r="89" spans="1:16" ht="12.75" customHeight="1" x14ac:dyDescent="0.25">
      <c r="A89" s="73">
        <v>1705000</v>
      </c>
      <c r="B89" s="67" t="s">
        <v>209</v>
      </c>
      <c r="C89" s="67" t="s">
        <v>809</v>
      </c>
      <c r="D89" s="67" t="s">
        <v>67</v>
      </c>
      <c r="F89" s="73">
        <v>4760000</v>
      </c>
      <c r="G89" s="67" t="s">
        <v>442</v>
      </c>
      <c r="H89" s="72" t="s">
        <v>831</v>
      </c>
      <c r="I89" s="67" t="s">
        <v>67</v>
      </c>
      <c r="O89" s="71">
        <v>1488000</v>
      </c>
      <c r="P89" s="71" t="s">
        <v>182</v>
      </c>
    </row>
    <row r="90" spans="1:16" ht="12.75" customHeight="1" x14ac:dyDescent="0.25">
      <c r="A90" s="73">
        <v>1713000</v>
      </c>
      <c r="B90" s="67" t="s">
        <v>210</v>
      </c>
      <c r="C90" s="67" t="s">
        <v>809</v>
      </c>
      <c r="D90" s="67" t="s">
        <v>67</v>
      </c>
      <c r="F90" s="149">
        <v>4761000</v>
      </c>
      <c r="G90" s="67" t="s">
        <v>443</v>
      </c>
      <c r="H90" s="72" t="s">
        <v>831</v>
      </c>
      <c r="I90" s="67" t="s">
        <v>67</v>
      </c>
      <c r="O90" s="71">
        <v>1489000</v>
      </c>
      <c r="P90" s="71" t="s">
        <v>183</v>
      </c>
    </row>
    <row r="91" spans="1:16" ht="12.75" customHeight="1" x14ac:dyDescent="0.25">
      <c r="A91" s="149">
        <v>1720000</v>
      </c>
      <c r="B91" s="67" t="s">
        <v>211</v>
      </c>
      <c r="C91" s="67" t="s">
        <v>809</v>
      </c>
      <c r="D91" s="67" t="s">
        <v>67</v>
      </c>
      <c r="F91" s="73">
        <v>4762000</v>
      </c>
      <c r="G91" s="67" t="s">
        <v>444</v>
      </c>
      <c r="H91" s="72" t="s">
        <v>831</v>
      </c>
      <c r="I91" s="67" t="s">
        <v>67</v>
      </c>
      <c r="O91" s="71">
        <v>1490000</v>
      </c>
      <c r="P91" s="71" t="s">
        <v>184</v>
      </c>
    </row>
    <row r="92" spans="1:16" ht="12.75" customHeight="1" x14ac:dyDescent="0.25">
      <c r="A92" s="73">
        <v>1730000</v>
      </c>
      <c r="B92" s="67" t="s">
        <v>212</v>
      </c>
      <c r="C92" s="67" t="s">
        <v>809</v>
      </c>
      <c r="D92" s="67" t="s">
        <v>67</v>
      </c>
      <c r="F92" s="73">
        <v>4763000</v>
      </c>
      <c r="G92" s="67" t="s">
        <v>445</v>
      </c>
      <c r="H92" s="72" t="s">
        <v>831</v>
      </c>
      <c r="I92" s="67" t="s">
        <v>67</v>
      </c>
      <c r="O92" s="71">
        <v>1490001</v>
      </c>
      <c r="P92" s="71" t="s">
        <v>185</v>
      </c>
    </row>
    <row r="93" spans="1:16" ht="12.75" customHeight="1" x14ac:dyDescent="0.25">
      <c r="A93" s="149">
        <v>1740000</v>
      </c>
      <c r="B93" s="67" t="s">
        <v>213</v>
      </c>
      <c r="C93" s="67" t="s">
        <v>809</v>
      </c>
      <c r="D93" s="67" t="s">
        <v>67</v>
      </c>
      <c r="F93" s="149">
        <v>4780000</v>
      </c>
      <c r="G93" s="67" t="s">
        <v>446</v>
      </c>
      <c r="H93" s="72" t="s">
        <v>849</v>
      </c>
      <c r="I93" s="67" t="s">
        <v>67</v>
      </c>
      <c r="O93" s="71">
        <v>1501000</v>
      </c>
      <c r="P93" s="71" t="s">
        <v>186</v>
      </c>
    </row>
    <row r="94" spans="1:16" ht="12.75" customHeight="1" x14ac:dyDescent="0.25">
      <c r="A94" s="149">
        <v>1741000</v>
      </c>
      <c r="B94" s="67" t="s">
        <v>214</v>
      </c>
      <c r="C94" s="67" t="s">
        <v>809</v>
      </c>
      <c r="D94" s="67" t="s">
        <v>67</v>
      </c>
      <c r="F94" s="73">
        <v>4781000</v>
      </c>
      <c r="G94" s="67" t="s">
        <v>447</v>
      </c>
      <c r="H94" s="72" t="s">
        <v>837</v>
      </c>
      <c r="I94" s="67" t="s">
        <v>67</v>
      </c>
      <c r="O94" s="71">
        <v>1501500</v>
      </c>
      <c r="P94" s="71" t="s">
        <v>187</v>
      </c>
    </row>
    <row r="95" spans="1:16" ht="12.75" customHeight="1" x14ac:dyDescent="0.25">
      <c r="A95" s="149">
        <v>1743000</v>
      </c>
      <c r="B95" s="67" t="s">
        <v>215</v>
      </c>
      <c r="C95" s="67" t="s">
        <v>809</v>
      </c>
      <c r="D95" s="67" t="s">
        <v>67</v>
      </c>
      <c r="F95" s="73">
        <v>4781500</v>
      </c>
      <c r="G95" s="67" t="s">
        <v>448</v>
      </c>
      <c r="H95" s="72" t="s">
        <v>837</v>
      </c>
      <c r="I95" s="67" t="s">
        <v>67</v>
      </c>
      <c r="O95" s="71">
        <v>1520000</v>
      </c>
      <c r="P95" s="71" t="s">
        <v>188</v>
      </c>
    </row>
    <row r="96" spans="1:16" ht="12.75" customHeight="1" x14ac:dyDescent="0.25">
      <c r="A96" s="73">
        <v>1750000</v>
      </c>
      <c r="B96" s="67" t="s">
        <v>216</v>
      </c>
      <c r="C96" s="67" t="s">
        <v>809</v>
      </c>
      <c r="D96" s="67" t="s">
        <v>67</v>
      </c>
      <c r="F96" s="73">
        <v>4782000</v>
      </c>
      <c r="G96" s="67" t="s">
        <v>449</v>
      </c>
      <c r="H96" s="72" t="s">
        <v>837</v>
      </c>
      <c r="I96" s="67" t="s">
        <v>67</v>
      </c>
      <c r="O96" s="71">
        <v>1520500</v>
      </c>
      <c r="P96" s="71" t="s">
        <v>189</v>
      </c>
    </row>
    <row r="97" spans="1:16" ht="12.75" customHeight="1" x14ac:dyDescent="0.25">
      <c r="A97" s="73">
        <v>1762000</v>
      </c>
      <c r="B97" s="67" t="s">
        <v>217</v>
      </c>
      <c r="C97" s="67" t="s">
        <v>809</v>
      </c>
      <c r="D97" s="67" t="s">
        <v>67</v>
      </c>
      <c r="F97" s="149">
        <v>4782500</v>
      </c>
      <c r="G97" s="67" t="s">
        <v>450</v>
      </c>
      <c r="H97" s="72" t="s">
        <v>837</v>
      </c>
      <c r="I97" s="67" t="s">
        <v>67</v>
      </c>
      <c r="O97" s="71">
        <v>1530000</v>
      </c>
      <c r="P97" s="71" t="s">
        <v>190</v>
      </c>
    </row>
    <row r="98" spans="1:16" ht="12.75" customHeight="1" x14ac:dyDescent="0.25">
      <c r="A98" s="73">
        <v>1778000</v>
      </c>
      <c r="B98" s="67" t="s">
        <v>218</v>
      </c>
      <c r="C98" s="67" t="s">
        <v>809</v>
      </c>
      <c r="D98" s="67" t="s">
        <v>67</v>
      </c>
      <c r="F98" s="73">
        <v>4782600</v>
      </c>
      <c r="G98" s="67" t="s">
        <v>451</v>
      </c>
      <c r="H98" s="72" t="s">
        <v>837</v>
      </c>
      <c r="I98" s="67" t="s">
        <v>67</v>
      </c>
      <c r="O98" s="71">
        <v>1530100</v>
      </c>
      <c r="P98" s="71" t="s">
        <v>191</v>
      </c>
    </row>
    <row r="99" spans="1:16" ht="12.75" customHeight="1" x14ac:dyDescent="0.25">
      <c r="A99" s="149">
        <v>1778500</v>
      </c>
      <c r="B99" s="67" t="s">
        <v>219</v>
      </c>
      <c r="C99" s="67" t="s">
        <v>809</v>
      </c>
      <c r="D99" s="67" t="s">
        <v>67</v>
      </c>
      <c r="F99" s="73">
        <v>4783002</v>
      </c>
      <c r="G99" s="67" t="s">
        <v>453</v>
      </c>
      <c r="H99" s="72" t="s">
        <v>850</v>
      </c>
      <c r="I99" s="67" t="s">
        <v>67</v>
      </c>
      <c r="O99" s="71">
        <v>1545000</v>
      </c>
      <c r="P99" s="71" t="s">
        <v>192</v>
      </c>
    </row>
    <row r="100" spans="1:16" ht="12.75" customHeight="1" x14ac:dyDescent="0.25">
      <c r="A100" s="73">
        <v>1779000</v>
      </c>
      <c r="B100" s="67" t="s">
        <v>220</v>
      </c>
      <c r="C100" s="67" t="s">
        <v>809</v>
      </c>
      <c r="D100" s="67" t="s">
        <v>67</v>
      </c>
      <c r="F100" s="149">
        <v>4783003</v>
      </c>
      <c r="G100" s="67" t="s">
        <v>454</v>
      </c>
      <c r="H100" s="72" t="s">
        <v>850</v>
      </c>
      <c r="I100" s="67" t="s">
        <v>67</v>
      </c>
      <c r="O100" s="71">
        <v>1550000</v>
      </c>
      <c r="P100" s="71" t="s">
        <v>193</v>
      </c>
    </row>
    <row r="101" spans="1:16" ht="12.75" customHeight="1" x14ac:dyDescent="0.25">
      <c r="A101" s="73">
        <v>1780000</v>
      </c>
      <c r="B101" s="67" t="s">
        <v>221</v>
      </c>
      <c r="C101" s="67" t="s">
        <v>809</v>
      </c>
      <c r="D101" s="67" t="s">
        <v>67</v>
      </c>
      <c r="F101" s="149">
        <v>4783004</v>
      </c>
      <c r="G101" s="67" t="s">
        <v>455</v>
      </c>
      <c r="H101" s="72" t="s">
        <v>850</v>
      </c>
      <c r="I101" s="67" t="s">
        <v>67</v>
      </c>
      <c r="O101" s="71">
        <v>1550500</v>
      </c>
      <c r="P101" s="71" t="s">
        <v>194</v>
      </c>
    </row>
    <row r="102" spans="1:16" ht="12.75" customHeight="1" x14ac:dyDescent="0.25">
      <c r="A102" s="150">
        <v>1800000</v>
      </c>
      <c r="B102" s="67" t="s">
        <v>222</v>
      </c>
      <c r="C102" s="67" t="s">
        <v>809</v>
      </c>
      <c r="D102" s="67" t="s">
        <v>67</v>
      </c>
      <c r="F102" s="73">
        <v>4783005</v>
      </c>
      <c r="G102" s="67" t="s">
        <v>456</v>
      </c>
      <c r="H102" s="72" t="s">
        <v>850</v>
      </c>
      <c r="I102" s="67" t="s">
        <v>67</v>
      </c>
      <c r="O102" s="71">
        <v>1560000</v>
      </c>
      <c r="P102" s="71" t="s">
        <v>195</v>
      </c>
    </row>
    <row r="103" spans="1:16" ht="12.75" customHeight="1" x14ac:dyDescent="0.25">
      <c r="A103" s="73">
        <v>1800100</v>
      </c>
      <c r="B103" s="67" t="s">
        <v>223</v>
      </c>
      <c r="C103" s="67" t="s">
        <v>809</v>
      </c>
      <c r="D103" s="67" t="s">
        <v>67</v>
      </c>
      <c r="F103" s="73">
        <v>4783006</v>
      </c>
      <c r="G103" s="67" t="s">
        <v>457</v>
      </c>
      <c r="H103" s="72" t="s">
        <v>850</v>
      </c>
      <c r="I103" s="67" t="s">
        <v>67</v>
      </c>
      <c r="O103" s="71">
        <v>1560500</v>
      </c>
      <c r="P103" s="71" t="s">
        <v>196</v>
      </c>
    </row>
    <row r="104" spans="1:16" ht="12.75" customHeight="1" x14ac:dyDescent="0.25">
      <c r="A104" s="73">
        <v>1800200</v>
      </c>
      <c r="B104" s="67" t="s">
        <v>224</v>
      </c>
      <c r="C104" s="67" t="s">
        <v>809</v>
      </c>
      <c r="D104" s="67" t="s">
        <v>67</v>
      </c>
      <c r="F104" s="73">
        <v>4783007</v>
      </c>
      <c r="G104" s="67" t="s">
        <v>458</v>
      </c>
      <c r="H104" s="72" t="s">
        <v>850</v>
      </c>
      <c r="I104" s="67" t="s">
        <v>67</v>
      </c>
      <c r="O104" s="71">
        <v>1602000</v>
      </c>
      <c r="P104" s="71" t="s">
        <v>197</v>
      </c>
    </row>
    <row r="105" spans="1:16" ht="12.75" customHeight="1" x14ac:dyDescent="0.25">
      <c r="A105" s="73">
        <v>1800300</v>
      </c>
      <c r="B105" s="67" t="s">
        <v>225</v>
      </c>
      <c r="C105" s="67" t="s">
        <v>809</v>
      </c>
      <c r="D105" s="67" t="s">
        <v>67</v>
      </c>
      <c r="F105" s="73">
        <v>4783500</v>
      </c>
      <c r="G105" s="67" t="s">
        <v>459</v>
      </c>
      <c r="H105" s="72" t="s">
        <v>851</v>
      </c>
      <c r="I105" s="67" t="s">
        <v>67</v>
      </c>
      <c r="O105" s="71">
        <v>1604000</v>
      </c>
      <c r="P105" s="71" t="s">
        <v>198</v>
      </c>
    </row>
    <row r="106" spans="1:16" ht="12.75" customHeight="1" x14ac:dyDescent="0.25">
      <c r="A106" s="73">
        <v>1800400</v>
      </c>
      <c r="B106" s="67" t="s">
        <v>226</v>
      </c>
      <c r="C106" s="67" t="s">
        <v>809</v>
      </c>
      <c r="D106" s="67" t="s">
        <v>67</v>
      </c>
      <c r="F106" s="73">
        <v>4784000</v>
      </c>
      <c r="G106" s="67" t="s">
        <v>460</v>
      </c>
      <c r="H106" s="72" t="s">
        <v>837</v>
      </c>
      <c r="I106" s="67" t="s">
        <v>67</v>
      </c>
      <c r="O106" s="71">
        <v>1604200</v>
      </c>
      <c r="P106" s="71" t="s">
        <v>199</v>
      </c>
    </row>
    <row r="107" spans="1:16" ht="12.75" customHeight="1" x14ac:dyDescent="0.25">
      <c r="A107" s="73">
        <v>1800500</v>
      </c>
      <c r="B107" s="67" t="s">
        <v>227</v>
      </c>
      <c r="C107" s="67" t="s">
        <v>810</v>
      </c>
      <c r="D107" s="67" t="s">
        <v>67</v>
      </c>
      <c r="F107" s="73">
        <v>4784500</v>
      </c>
      <c r="G107" s="67" t="s">
        <v>461</v>
      </c>
      <c r="H107" s="72" t="s">
        <v>852</v>
      </c>
      <c r="I107" s="67" t="s">
        <v>67</v>
      </c>
      <c r="O107" s="71">
        <v>1604500</v>
      </c>
      <c r="P107" s="71" t="s">
        <v>200</v>
      </c>
    </row>
    <row r="108" spans="1:16" ht="12.75" customHeight="1" x14ac:dyDescent="0.25">
      <c r="A108" s="73">
        <v>1800600</v>
      </c>
      <c r="B108" s="67" t="s">
        <v>228</v>
      </c>
      <c r="C108" s="67" t="s">
        <v>809</v>
      </c>
      <c r="D108" s="67" t="s">
        <v>67</v>
      </c>
      <c r="F108" s="73">
        <v>4784600</v>
      </c>
      <c r="G108" s="67" t="s">
        <v>462</v>
      </c>
      <c r="H108" s="72" t="s">
        <v>800</v>
      </c>
      <c r="I108" s="67" t="s">
        <v>67</v>
      </c>
      <c r="O108" s="71">
        <v>1604800</v>
      </c>
      <c r="P108" s="71" t="s">
        <v>201</v>
      </c>
    </row>
    <row r="109" spans="1:16" ht="12.75" customHeight="1" x14ac:dyDescent="0.25">
      <c r="A109" s="149">
        <v>1800700</v>
      </c>
      <c r="B109" s="67" t="s">
        <v>229</v>
      </c>
      <c r="C109" s="67" t="s">
        <v>809</v>
      </c>
      <c r="D109" s="67" t="s">
        <v>67</v>
      </c>
      <c r="F109" s="73">
        <v>4785000</v>
      </c>
      <c r="G109" s="67" t="s">
        <v>463</v>
      </c>
      <c r="H109" s="72" t="s">
        <v>837</v>
      </c>
      <c r="I109" s="67" t="s">
        <v>67</v>
      </c>
      <c r="O109" s="71">
        <v>1605000</v>
      </c>
      <c r="P109" s="71" t="s">
        <v>202</v>
      </c>
    </row>
    <row r="110" spans="1:16" ht="12.75" customHeight="1" x14ac:dyDescent="0.25">
      <c r="A110" s="73">
        <v>1801000</v>
      </c>
      <c r="B110" s="67" t="s">
        <v>230</v>
      </c>
      <c r="C110" s="67" t="s">
        <v>811</v>
      </c>
      <c r="D110" s="67" t="s">
        <v>67</v>
      </c>
      <c r="F110" s="73">
        <v>4786000</v>
      </c>
      <c r="G110" s="67" t="s">
        <v>464</v>
      </c>
      <c r="H110" s="72" t="s">
        <v>837</v>
      </c>
      <c r="I110" s="67" t="s">
        <v>67</v>
      </c>
      <c r="O110" s="71">
        <v>1606000</v>
      </c>
      <c r="P110" s="71" t="s">
        <v>203</v>
      </c>
    </row>
    <row r="111" spans="1:16" ht="12.75" customHeight="1" x14ac:dyDescent="0.25">
      <c r="A111" s="73">
        <v>1802000</v>
      </c>
      <c r="B111" s="67" t="s">
        <v>231</v>
      </c>
      <c r="C111" s="67" t="s">
        <v>809</v>
      </c>
      <c r="D111" s="67" t="s">
        <v>67</v>
      </c>
      <c r="F111" s="73">
        <v>5275000</v>
      </c>
      <c r="G111" s="67" t="s">
        <v>465</v>
      </c>
      <c r="H111" s="72" t="s">
        <v>816</v>
      </c>
      <c r="I111" s="67" t="s">
        <v>67</v>
      </c>
      <c r="O111" s="71">
        <v>1610000</v>
      </c>
      <c r="P111" s="71" t="s">
        <v>204</v>
      </c>
    </row>
    <row r="112" spans="1:16" ht="12.75" customHeight="1" x14ac:dyDescent="0.25">
      <c r="A112" s="73">
        <v>1803000</v>
      </c>
      <c r="B112" s="67" t="s">
        <v>232</v>
      </c>
      <c r="C112" s="67" t="s">
        <v>809</v>
      </c>
      <c r="D112" s="67" t="s">
        <v>67</v>
      </c>
      <c r="F112" s="73">
        <v>5277000</v>
      </c>
      <c r="G112" s="67" t="s">
        <v>466</v>
      </c>
      <c r="H112" s="72" t="s">
        <v>817</v>
      </c>
      <c r="I112" s="67" t="s">
        <v>67</v>
      </c>
      <c r="O112" s="71">
        <v>1611000</v>
      </c>
      <c r="P112" s="71" t="s">
        <v>205</v>
      </c>
    </row>
    <row r="113" spans="1:16" ht="12.75" customHeight="1" x14ac:dyDescent="0.25">
      <c r="A113" s="149">
        <v>1804000</v>
      </c>
      <c r="B113" s="67" t="s">
        <v>233</v>
      </c>
      <c r="C113" s="67" t="s">
        <v>809</v>
      </c>
      <c r="D113" s="67" t="s">
        <v>67</v>
      </c>
      <c r="F113" s="149">
        <v>5291000</v>
      </c>
      <c r="G113" s="67" t="s">
        <v>467</v>
      </c>
      <c r="H113" s="72" t="s">
        <v>818</v>
      </c>
      <c r="I113" s="67" t="s">
        <v>67</v>
      </c>
      <c r="O113" s="71">
        <v>1616000</v>
      </c>
      <c r="P113" s="71" t="s">
        <v>206</v>
      </c>
    </row>
    <row r="114" spans="1:16" ht="12.75" customHeight="1" x14ac:dyDescent="0.25">
      <c r="A114" s="73">
        <v>1804100</v>
      </c>
      <c r="B114" s="67" t="s">
        <v>234</v>
      </c>
      <c r="C114" s="67" t="s">
        <v>809</v>
      </c>
      <c r="D114" s="67" t="s">
        <v>67</v>
      </c>
      <c r="F114" s="73">
        <v>5301000</v>
      </c>
      <c r="G114" s="67" t="s">
        <v>468</v>
      </c>
      <c r="H114" s="72" t="s">
        <v>819</v>
      </c>
      <c r="I114" s="67" t="s">
        <v>67</v>
      </c>
      <c r="O114" s="71">
        <v>1628000</v>
      </c>
      <c r="P114" s="71" t="s">
        <v>207</v>
      </c>
    </row>
    <row r="115" spans="1:16" ht="12.75" customHeight="1" x14ac:dyDescent="0.25">
      <c r="A115" s="73">
        <v>1805000</v>
      </c>
      <c r="B115" s="67" t="s">
        <v>235</v>
      </c>
      <c r="C115" s="67" t="s">
        <v>812</v>
      </c>
      <c r="D115" s="67" t="s">
        <v>67</v>
      </c>
      <c r="F115" s="73">
        <v>5320000</v>
      </c>
      <c r="G115" s="67" t="s">
        <v>469</v>
      </c>
      <c r="H115" s="72" t="s">
        <v>1453</v>
      </c>
      <c r="I115" s="67" t="s">
        <v>67</v>
      </c>
      <c r="O115" s="71">
        <v>1701000</v>
      </c>
      <c r="P115" s="71" t="s">
        <v>208</v>
      </c>
    </row>
    <row r="116" spans="1:16" ht="12.75" customHeight="1" x14ac:dyDescent="0.25">
      <c r="A116" s="73">
        <v>1805001</v>
      </c>
      <c r="B116" s="67" t="s">
        <v>236</v>
      </c>
      <c r="C116" s="67" t="s">
        <v>809</v>
      </c>
      <c r="D116" s="67" t="s">
        <v>67</v>
      </c>
      <c r="F116" s="73">
        <v>5321000</v>
      </c>
      <c r="G116" s="67" t="s">
        <v>470</v>
      </c>
      <c r="H116" s="72" t="s">
        <v>1454</v>
      </c>
      <c r="I116" s="67" t="s">
        <v>67</v>
      </c>
      <c r="O116" s="71">
        <v>1705000</v>
      </c>
      <c r="P116" s="71" t="s">
        <v>209</v>
      </c>
    </row>
    <row r="117" spans="1:16" ht="12.75" customHeight="1" x14ac:dyDescent="0.25">
      <c r="A117" s="149">
        <v>1805100</v>
      </c>
      <c r="B117" s="67" t="s">
        <v>237</v>
      </c>
      <c r="C117" s="67" t="s">
        <v>813</v>
      </c>
      <c r="D117" s="67" t="s">
        <v>67</v>
      </c>
      <c r="F117" s="149">
        <v>5353000</v>
      </c>
      <c r="G117" s="67" t="s">
        <v>472</v>
      </c>
      <c r="H117" s="72" t="s">
        <v>1449</v>
      </c>
      <c r="I117" s="67" t="s">
        <v>67</v>
      </c>
      <c r="O117" s="71">
        <v>1713000</v>
      </c>
      <c r="P117" s="71" t="s">
        <v>210</v>
      </c>
    </row>
    <row r="118" spans="1:16" ht="12.75" customHeight="1" x14ac:dyDescent="0.25">
      <c r="A118" s="73">
        <v>1805200</v>
      </c>
      <c r="B118" s="67" t="s">
        <v>238</v>
      </c>
      <c r="C118" s="67" t="s">
        <v>813</v>
      </c>
      <c r="D118" s="67" t="s">
        <v>67</v>
      </c>
      <c r="F118" s="73">
        <v>5451000</v>
      </c>
      <c r="G118" s="67" t="s">
        <v>473</v>
      </c>
      <c r="H118" s="72" t="s">
        <v>1444</v>
      </c>
      <c r="I118" s="67" t="s">
        <v>67</v>
      </c>
      <c r="O118" s="71">
        <v>1720000</v>
      </c>
      <c r="P118" s="71" t="s">
        <v>211</v>
      </c>
    </row>
    <row r="119" spans="1:16" ht="12.75" customHeight="1" x14ac:dyDescent="0.25">
      <c r="A119" s="149">
        <v>1806000</v>
      </c>
      <c r="B119" s="67" t="s">
        <v>239</v>
      </c>
      <c r="C119" s="67" t="s">
        <v>809</v>
      </c>
      <c r="D119" s="67" t="s">
        <v>67</v>
      </c>
      <c r="F119" s="149">
        <v>5452000</v>
      </c>
      <c r="G119" s="67" t="s">
        <v>474</v>
      </c>
      <c r="H119" s="72" t="s">
        <v>777</v>
      </c>
      <c r="I119" s="67">
        <v>32</v>
      </c>
      <c r="O119" s="71">
        <v>1730000</v>
      </c>
      <c r="P119" s="71" t="s">
        <v>212</v>
      </c>
    </row>
    <row r="120" spans="1:16" ht="12.75" customHeight="1" x14ac:dyDescent="0.25">
      <c r="A120" s="149">
        <v>1806001</v>
      </c>
      <c r="B120" s="67" t="s">
        <v>240</v>
      </c>
      <c r="C120" s="67" t="s">
        <v>809</v>
      </c>
      <c r="D120" s="67" t="s">
        <v>67</v>
      </c>
      <c r="F120" s="149">
        <v>5460000</v>
      </c>
      <c r="G120" s="67" t="s">
        <v>482</v>
      </c>
      <c r="H120" s="72" t="s">
        <v>821</v>
      </c>
      <c r="I120" s="67">
        <v>33</v>
      </c>
      <c r="O120" s="71">
        <v>1740000</v>
      </c>
      <c r="P120" s="71" t="s">
        <v>213</v>
      </c>
    </row>
    <row r="121" spans="1:16" ht="12.75" customHeight="1" x14ac:dyDescent="0.25">
      <c r="A121" s="73">
        <v>1806003</v>
      </c>
      <c r="B121" s="67" t="s">
        <v>242</v>
      </c>
      <c r="C121" s="67" t="s">
        <v>809</v>
      </c>
      <c r="D121" s="67" t="s">
        <v>67</v>
      </c>
      <c r="F121" s="149">
        <v>5485000</v>
      </c>
      <c r="G121" s="67" t="s">
        <v>484</v>
      </c>
      <c r="H121" s="72" t="s">
        <v>822</v>
      </c>
      <c r="I121" s="67" t="s">
        <v>67</v>
      </c>
      <c r="O121" s="71">
        <v>1741000</v>
      </c>
      <c r="P121" s="71" t="s">
        <v>214</v>
      </c>
    </row>
    <row r="122" spans="1:16" ht="12.75" customHeight="1" x14ac:dyDescent="0.25">
      <c r="A122" s="73">
        <v>1806004</v>
      </c>
      <c r="B122" s="67" t="s">
        <v>243</v>
      </c>
      <c r="C122" s="67" t="s">
        <v>809</v>
      </c>
      <c r="D122" s="67" t="s">
        <v>67</v>
      </c>
      <c r="F122" s="149">
        <v>5486000</v>
      </c>
      <c r="G122" s="67" t="s">
        <v>485</v>
      </c>
      <c r="H122" s="72" t="s">
        <v>822</v>
      </c>
      <c r="I122" s="67" t="s">
        <v>67</v>
      </c>
      <c r="O122" s="71">
        <v>1743000</v>
      </c>
      <c r="P122" s="71" t="s">
        <v>215</v>
      </c>
    </row>
    <row r="123" spans="1:16" ht="12.75" customHeight="1" x14ac:dyDescent="0.25">
      <c r="A123" s="149">
        <v>1855000</v>
      </c>
      <c r="B123" s="67" t="s">
        <v>244</v>
      </c>
      <c r="C123" s="67" t="s">
        <v>809</v>
      </c>
      <c r="D123" s="67" t="s">
        <v>67</v>
      </c>
      <c r="F123" s="149">
        <v>5487000</v>
      </c>
      <c r="G123" s="67" t="s">
        <v>486</v>
      </c>
      <c r="H123" s="72" t="s">
        <v>822</v>
      </c>
      <c r="I123" s="67" t="s">
        <v>67</v>
      </c>
      <c r="O123" s="71">
        <v>1750000</v>
      </c>
      <c r="P123" s="71" t="s">
        <v>216</v>
      </c>
    </row>
    <row r="124" spans="1:16" ht="12.75" customHeight="1" x14ac:dyDescent="0.25">
      <c r="A124" s="73">
        <v>2000000</v>
      </c>
      <c r="B124" s="67" t="s">
        <v>245</v>
      </c>
      <c r="C124" s="67" t="s">
        <v>814</v>
      </c>
      <c r="D124" s="67" t="s">
        <v>67</v>
      </c>
      <c r="F124" s="149">
        <v>5492000</v>
      </c>
      <c r="G124" s="67" t="s">
        <v>487</v>
      </c>
      <c r="H124" s="72" t="s">
        <v>822</v>
      </c>
      <c r="I124" s="67" t="s">
        <v>67</v>
      </c>
      <c r="O124" s="71">
        <v>1762000</v>
      </c>
      <c r="P124" s="71" t="s">
        <v>217</v>
      </c>
    </row>
    <row r="125" spans="1:16" ht="12.75" customHeight="1" x14ac:dyDescent="0.25">
      <c r="A125" s="150">
        <v>2000001</v>
      </c>
      <c r="B125" s="67" t="s">
        <v>246</v>
      </c>
      <c r="C125" s="67" t="s">
        <v>814</v>
      </c>
      <c r="D125" s="67" t="s">
        <v>67</v>
      </c>
      <c r="F125" s="149">
        <v>5493000</v>
      </c>
      <c r="G125" s="67" t="s">
        <v>488</v>
      </c>
      <c r="H125" s="72" t="s">
        <v>823</v>
      </c>
      <c r="I125" s="67" t="s">
        <v>67</v>
      </c>
      <c r="O125" s="71">
        <v>1778000</v>
      </c>
      <c r="P125" s="71" t="s">
        <v>218</v>
      </c>
    </row>
    <row r="126" spans="1:16" ht="12.75" customHeight="1" x14ac:dyDescent="0.25">
      <c r="A126" s="73">
        <v>2000002</v>
      </c>
      <c r="B126" s="67" t="s">
        <v>247</v>
      </c>
      <c r="C126" s="67" t="s">
        <v>814</v>
      </c>
      <c r="D126" s="67" t="s">
        <v>67</v>
      </c>
      <c r="F126" s="149">
        <v>5510000</v>
      </c>
      <c r="G126" s="67" t="s">
        <v>489</v>
      </c>
      <c r="H126" s="72" t="s">
        <v>853</v>
      </c>
      <c r="I126" s="67" t="s">
        <v>67</v>
      </c>
      <c r="O126" s="71">
        <v>1778500</v>
      </c>
      <c r="P126" s="71" t="s">
        <v>219</v>
      </c>
    </row>
    <row r="127" spans="1:16" ht="12.75" customHeight="1" x14ac:dyDescent="0.25">
      <c r="A127" s="73">
        <v>2001000</v>
      </c>
      <c r="B127" s="67" t="s">
        <v>248</v>
      </c>
      <c r="C127" s="67" t="s">
        <v>815</v>
      </c>
      <c r="D127" s="67" t="s">
        <v>67</v>
      </c>
      <c r="F127" s="149">
        <v>5511000</v>
      </c>
      <c r="G127" s="67" t="s">
        <v>490</v>
      </c>
      <c r="H127" s="72" t="s">
        <v>853</v>
      </c>
      <c r="I127" s="67" t="s">
        <v>67</v>
      </c>
      <c r="O127" s="71">
        <v>1779000</v>
      </c>
      <c r="P127" s="71" t="s">
        <v>220</v>
      </c>
    </row>
    <row r="128" spans="1:16" ht="12.75" customHeight="1" x14ac:dyDescent="0.25">
      <c r="A128" s="73">
        <v>2050000</v>
      </c>
      <c r="B128" s="67" t="s">
        <v>249</v>
      </c>
      <c r="C128" s="67" t="s">
        <v>814</v>
      </c>
      <c r="D128" s="67" t="s">
        <v>67</v>
      </c>
      <c r="F128" s="149">
        <v>5512000</v>
      </c>
      <c r="G128" s="67" t="s">
        <v>491</v>
      </c>
      <c r="H128" s="72" t="s">
        <v>854</v>
      </c>
      <c r="I128" s="67" t="s">
        <v>67</v>
      </c>
      <c r="O128" s="71">
        <v>1780000</v>
      </c>
      <c r="P128" s="71" t="s">
        <v>221</v>
      </c>
    </row>
    <row r="129" spans="1:16" ht="12.75" customHeight="1" x14ac:dyDescent="0.25">
      <c r="A129" s="73">
        <v>2051000</v>
      </c>
      <c r="B129" s="67" t="s">
        <v>250</v>
      </c>
      <c r="C129" s="67" t="s">
        <v>814</v>
      </c>
      <c r="D129" s="67" t="s">
        <v>67</v>
      </c>
      <c r="F129" s="149">
        <v>5520000</v>
      </c>
      <c r="G129" s="67" t="s">
        <v>492</v>
      </c>
      <c r="H129" s="72" t="s">
        <v>855</v>
      </c>
      <c r="I129" s="67" t="s">
        <v>67</v>
      </c>
      <c r="O129" s="71">
        <v>1800000</v>
      </c>
      <c r="P129" s="71" t="s">
        <v>222</v>
      </c>
    </row>
    <row r="130" spans="1:16" ht="12.75" customHeight="1" x14ac:dyDescent="0.25">
      <c r="A130" s="73">
        <v>2054000</v>
      </c>
      <c r="B130" s="67" t="s">
        <v>251</v>
      </c>
      <c r="C130" s="67" t="s">
        <v>814</v>
      </c>
      <c r="D130" s="67" t="s">
        <v>67</v>
      </c>
      <c r="F130" s="149">
        <v>5520200</v>
      </c>
      <c r="G130" s="67" t="s">
        <v>493</v>
      </c>
      <c r="H130" s="72" t="s">
        <v>855</v>
      </c>
      <c r="I130" s="67" t="s">
        <v>67</v>
      </c>
      <c r="O130" s="71">
        <v>1800100</v>
      </c>
      <c r="P130" s="71" t="s">
        <v>223</v>
      </c>
    </row>
    <row r="131" spans="1:16" ht="12.75" customHeight="1" x14ac:dyDescent="0.25">
      <c r="A131" s="73">
        <v>2062000</v>
      </c>
      <c r="B131" s="67" t="s">
        <v>252</v>
      </c>
      <c r="C131" s="67" t="s">
        <v>814</v>
      </c>
      <c r="D131" s="67" t="s">
        <v>67</v>
      </c>
      <c r="F131" s="73">
        <v>5525000</v>
      </c>
      <c r="G131" s="67" t="s">
        <v>494</v>
      </c>
      <c r="H131" s="72" t="s">
        <v>854</v>
      </c>
      <c r="I131" s="67" t="s">
        <v>67</v>
      </c>
      <c r="O131" s="71">
        <v>1800200</v>
      </c>
      <c r="P131" s="71" t="s">
        <v>224</v>
      </c>
    </row>
    <row r="132" spans="1:16" ht="12.75" customHeight="1" x14ac:dyDescent="0.25">
      <c r="A132" s="73">
        <v>2068000</v>
      </c>
      <c r="B132" s="67" t="s">
        <v>253</v>
      </c>
      <c r="C132" s="67" t="s">
        <v>814</v>
      </c>
      <c r="D132" s="67" t="s">
        <v>67</v>
      </c>
      <c r="F132" s="149">
        <v>5526000</v>
      </c>
      <c r="G132" s="67" t="s">
        <v>495</v>
      </c>
      <c r="H132" s="72" t="s">
        <v>856</v>
      </c>
      <c r="I132" s="67" t="s">
        <v>67</v>
      </c>
      <c r="O132" s="71">
        <v>1800300</v>
      </c>
      <c r="P132" s="71" t="s">
        <v>225</v>
      </c>
    </row>
    <row r="133" spans="1:16" ht="12.75" customHeight="1" x14ac:dyDescent="0.25">
      <c r="A133" s="73">
        <v>2275000</v>
      </c>
      <c r="B133" s="67" t="s">
        <v>254</v>
      </c>
      <c r="C133" s="67" t="s">
        <v>816</v>
      </c>
      <c r="D133" s="67" t="s">
        <v>67</v>
      </c>
      <c r="F133" s="73">
        <v>5527000</v>
      </c>
      <c r="G133" s="67" t="s">
        <v>496</v>
      </c>
      <c r="H133" s="72" t="s">
        <v>856</v>
      </c>
      <c r="I133" s="67" t="s">
        <v>67</v>
      </c>
      <c r="O133" s="71">
        <v>1800400</v>
      </c>
      <c r="P133" s="71" t="s">
        <v>226</v>
      </c>
    </row>
    <row r="134" spans="1:16" ht="12.75" customHeight="1" x14ac:dyDescent="0.25">
      <c r="A134" s="73">
        <v>2277000</v>
      </c>
      <c r="B134" s="67" t="s">
        <v>255</v>
      </c>
      <c r="C134" s="67" t="s">
        <v>817</v>
      </c>
      <c r="D134" s="67" t="s">
        <v>67</v>
      </c>
      <c r="F134" s="73">
        <v>5540000</v>
      </c>
      <c r="G134" s="67" t="s">
        <v>497</v>
      </c>
      <c r="H134" s="72" t="s">
        <v>857</v>
      </c>
      <c r="I134" s="67" t="s">
        <v>67</v>
      </c>
      <c r="O134" s="71">
        <v>1800500</v>
      </c>
      <c r="P134" s="71" t="s">
        <v>227</v>
      </c>
    </row>
    <row r="135" spans="1:16" ht="12.75" customHeight="1" x14ac:dyDescent="0.25">
      <c r="A135" s="73">
        <v>2291000</v>
      </c>
      <c r="B135" s="67" t="s">
        <v>256</v>
      </c>
      <c r="C135" s="67" t="s">
        <v>818</v>
      </c>
      <c r="D135" s="67" t="s">
        <v>67</v>
      </c>
      <c r="F135" s="73">
        <v>5560000</v>
      </c>
      <c r="G135" s="67" t="s">
        <v>498</v>
      </c>
      <c r="H135" s="72" t="s">
        <v>857</v>
      </c>
      <c r="I135" s="67" t="s">
        <v>67</v>
      </c>
      <c r="O135" s="71">
        <v>1800600</v>
      </c>
      <c r="P135" s="71" t="s">
        <v>228</v>
      </c>
    </row>
    <row r="136" spans="1:16" ht="12.75" customHeight="1" x14ac:dyDescent="0.25">
      <c r="A136" s="73">
        <v>2300000</v>
      </c>
      <c r="B136" s="67" t="s">
        <v>257</v>
      </c>
      <c r="C136" s="67" t="s">
        <v>814</v>
      </c>
      <c r="D136" s="67" t="s">
        <v>67</v>
      </c>
      <c r="F136" s="73">
        <v>5565000</v>
      </c>
      <c r="G136" s="67" t="s">
        <v>499</v>
      </c>
      <c r="H136" s="72" t="s">
        <v>854</v>
      </c>
      <c r="I136" s="67" t="s">
        <v>67</v>
      </c>
      <c r="O136" s="71">
        <v>1800700</v>
      </c>
      <c r="P136" s="71" t="s">
        <v>229</v>
      </c>
    </row>
    <row r="137" spans="1:16" ht="12.75" customHeight="1" x14ac:dyDescent="0.25">
      <c r="A137" s="73">
        <v>2300001</v>
      </c>
      <c r="B137" s="67" t="s">
        <v>258</v>
      </c>
      <c r="C137" s="67" t="s">
        <v>819</v>
      </c>
      <c r="D137" s="67" t="s">
        <v>67</v>
      </c>
      <c r="F137" s="73">
        <v>5600000</v>
      </c>
      <c r="G137" s="67" t="s">
        <v>500</v>
      </c>
      <c r="H137" s="72" t="s">
        <v>858</v>
      </c>
      <c r="I137" s="67" t="s">
        <v>67</v>
      </c>
      <c r="O137" s="71">
        <v>1801000</v>
      </c>
      <c r="P137" s="71" t="s">
        <v>230</v>
      </c>
    </row>
    <row r="138" spans="1:16" ht="12.75" customHeight="1" x14ac:dyDescent="0.25">
      <c r="A138" s="73">
        <v>2301000</v>
      </c>
      <c r="B138" s="67" t="s">
        <v>259</v>
      </c>
      <c r="C138" s="67" t="s">
        <v>819</v>
      </c>
      <c r="D138" s="67" t="s">
        <v>67</v>
      </c>
      <c r="F138" s="73">
        <v>5603000</v>
      </c>
      <c r="G138" s="67" t="s">
        <v>501</v>
      </c>
      <c r="H138" s="72" t="s">
        <v>858</v>
      </c>
      <c r="I138" s="67" t="s">
        <v>67</v>
      </c>
      <c r="O138" s="71">
        <v>1802000</v>
      </c>
      <c r="P138" s="71" t="s">
        <v>231</v>
      </c>
    </row>
    <row r="139" spans="1:16" ht="12.75" customHeight="1" x14ac:dyDescent="0.25">
      <c r="A139" s="73">
        <v>2350000</v>
      </c>
      <c r="B139" s="67" t="s">
        <v>261</v>
      </c>
      <c r="C139" s="67" t="s">
        <v>820</v>
      </c>
      <c r="D139" s="67" t="s">
        <v>67</v>
      </c>
      <c r="F139" s="73">
        <v>5605000</v>
      </c>
      <c r="G139" s="67" t="s">
        <v>502</v>
      </c>
      <c r="H139" s="72" t="s">
        <v>858</v>
      </c>
      <c r="I139" s="67" t="s">
        <v>67</v>
      </c>
      <c r="O139" s="71">
        <v>1803000</v>
      </c>
      <c r="P139" s="71" t="s">
        <v>232</v>
      </c>
    </row>
    <row r="140" spans="1:16" ht="12.75" customHeight="1" x14ac:dyDescent="0.25">
      <c r="A140" s="73">
        <v>2350001</v>
      </c>
      <c r="B140" s="67" t="s">
        <v>262</v>
      </c>
      <c r="C140" s="67" t="s">
        <v>820</v>
      </c>
      <c r="D140" s="67" t="s">
        <v>67</v>
      </c>
      <c r="F140" s="73">
        <v>5615000</v>
      </c>
      <c r="G140" s="67" t="s">
        <v>503</v>
      </c>
      <c r="H140" s="72" t="s">
        <v>859</v>
      </c>
      <c r="I140" s="67" t="s">
        <v>67</v>
      </c>
      <c r="O140" s="71">
        <v>1804000</v>
      </c>
      <c r="P140" s="71" t="s">
        <v>233</v>
      </c>
    </row>
    <row r="141" spans="1:16" ht="12.75" customHeight="1" x14ac:dyDescent="0.25">
      <c r="A141" s="73">
        <v>2351000</v>
      </c>
      <c r="B141" s="67" t="s">
        <v>263</v>
      </c>
      <c r="C141" s="67" t="s">
        <v>820</v>
      </c>
      <c r="D141" s="67" t="s">
        <v>67</v>
      </c>
      <c r="F141" s="73">
        <v>5620000</v>
      </c>
      <c r="G141" s="67" t="s">
        <v>504</v>
      </c>
      <c r="H141" s="72" t="s">
        <v>860</v>
      </c>
      <c r="I141" s="67" t="s">
        <v>67</v>
      </c>
      <c r="O141" s="71">
        <v>1804100</v>
      </c>
      <c r="P141" s="71" t="s">
        <v>234</v>
      </c>
    </row>
    <row r="142" spans="1:16" ht="12.75" customHeight="1" x14ac:dyDescent="0.25">
      <c r="A142" s="73">
        <v>2352000</v>
      </c>
      <c r="B142" s="67" t="s">
        <v>264</v>
      </c>
      <c r="C142" s="67" t="s">
        <v>1444</v>
      </c>
      <c r="D142" s="67" t="s">
        <v>67</v>
      </c>
      <c r="F142" s="73">
        <v>5630000</v>
      </c>
      <c r="G142" s="67" t="s">
        <v>505</v>
      </c>
      <c r="H142" s="72" t="s">
        <v>861</v>
      </c>
      <c r="I142" s="67" t="s">
        <v>67</v>
      </c>
      <c r="O142" s="71">
        <v>1805000</v>
      </c>
      <c r="P142" s="71" t="s">
        <v>235</v>
      </c>
    </row>
    <row r="143" spans="1:16" ht="12.75" customHeight="1" x14ac:dyDescent="0.25">
      <c r="A143" s="149">
        <v>2353000</v>
      </c>
      <c r="B143" s="67" t="s">
        <v>265</v>
      </c>
      <c r="C143" s="67" t="s">
        <v>1449</v>
      </c>
      <c r="D143" s="67" t="s">
        <v>67</v>
      </c>
      <c r="F143" s="73">
        <v>5645000</v>
      </c>
      <c r="G143" s="67" t="s">
        <v>506</v>
      </c>
      <c r="H143" s="72" t="s">
        <v>862</v>
      </c>
      <c r="I143" s="67" t="s">
        <v>67</v>
      </c>
      <c r="O143" s="71">
        <v>1805001</v>
      </c>
      <c r="P143" s="71" t="s">
        <v>236</v>
      </c>
    </row>
    <row r="144" spans="1:16" ht="12.75" customHeight="1" x14ac:dyDescent="0.25">
      <c r="A144" s="73">
        <v>2355000</v>
      </c>
      <c r="B144" s="67" t="s">
        <v>267</v>
      </c>
      <c r="C144" s="67" t="s">
        <v>821</v>
      </c>
      <c r="D144" s="67">
        <v>33</v>
      </c>
      <c r="F144" s="73">
        <v>5652000</v>
      </c>
      <c r="G144" s="67" t="s">
        <v>507</v>
      </c>
      <c r="H144" s="72" t="s">
        <v>863</v>
      </c>
      <c r="I144" s="67" t="s">
        <v>67</v>
      </c>
      <c r="O144" s="71">
        <v>1805100</v>
      </c>
      <c r="P144" s="71" t="s">
        <v>237</v>
      </c>
    </row>
    <row r="145" spans="1:16" ht="12.75" customHeight="1" x14ac:dyDescent="0.25">
      <c r="A145" s="149">
        <v>2356000</v>
      </c>
      <c r="B145" s="67" t="s">
        <v>268</v>
      </c>
      <c r="C145" s="67" t="s">
        <v>1453</v>
      </c>
      <c r="D145" s="67" t="s">
        <v>67</v>
      </c>
      <c r="F145" s="73">
        <v>5655000</v>
      </c>
      <c r="G145" s="67" t="s">
        <v>508</v>
      </c>
      <c r="H145" s="72" t="s">
        <v>860</v>
      </c>
      <c r="I145" s="67" t="s">
        <v>67</v>
      </c>
      <c r="O145" s="71">
        <v>1805200</v>
      </c>
      <c r="P145" s="71" t="s">
        <v>238</v>
      </c>
    </row>
    <row r="146" spans="1:16" ht="12.75" customHeight="1" x14ac:dyDescent="0.25">
      <c r="A146" s="73">
        <v>2357000</v>
      </c>
      <c r="B146" s="67" t="s">
        <v>270</v>
      </c>
      <c r="C146" s="67" t="s">
        <v>777</v>
      </c>
      <c r="D146" s="67">
        <v>32</v>
      </c>
      <c r="F146" s="149">
        <v>5663000</v>
      </c>
      <c r="G146" s="67" t="s">
        <v>509</v>
      </c>
      <c r="H146" s="72" t="s">
        <v>864</v>
      </c>
      <c r="I146" s="67" t="s">
        <v>67</v>
      </c>
      <c r="O146" s="71">
        <v>1806000</v>
      </c>
      <c r="P146" s="71" t="s">
        <v>239</v>
      </c>
    </row>
    <row r="147" spans="1:16" ht="12.75" customHeight="1" x14ac:dyDescent="0.25">
      <c r="A147" s="73">
        <v>2358000</v>
      </c>
      <c r="B147" s="67" t="s">
        <v>271</v>
      </c>
      <c r="C147" s="67" t="s">
        <v>777</v>
      </c>
      <c r="D147" s="67">
        <v>32</v>
      </c>
      <c r="F147" s="149">
        <v>5663100</v>
      </c>
      <c r="G147" s="67" t="s">
        <v>510</v>
      </c>
      <c r="H147" s="72" t="s">
        <v>864</v>
      </c>
      <c r="I147" s="67" t="s">
        <v>67</v>
      </c>
      <c r="O147" s="71">
        <v>1806001</v>
      </c>
      <c r="P147" s="71" t="s">
        <v>240</v>
      </c>
    </row>
    <row r="148" spans="1:16" ht="12.75" customHeight="1" x14ac:dyDescent="0.25">
      <c r="A148" s="73">
        <v>2400000</v>
      </c>
      <c r="B148" s="67" t="s">
        <v>276</v>
      </c>
      <c r="C148" s="67" t="s">
        <v>822</v>
      </c>
      <c r="D148" s="67" t="s">
        <v>67</v>
      </c>
      <c r="F148" s="73">
        <v>5663200</v>
      </c>
      <c r="G148" s="67" t="s">
        <v>511</v>
      </c>
      <c r="H148" s="72" t="s">
        <v>864</v>
      </c>
      <c r="I148" s="67" t="s">
        <v>67</v>
      </c>
      <c r="O148" s="71">
        <v>1806002</v>
      </c>
      <c r="P148" s="71" t="s">
        <v>241</v>
      </c>
    </row>
    <row r="149" spans="1:16" ht="12.75" customHeight="1" x14ac:dyDescent="0.25">
      <c r="A149" s="73">
        <v>2401000</v>
      </c>
      <c r="B149" s="67" t="s">
        <v>277</v>
      </c>
      <c r="C149" s="67" t="s">
        <v>822</v>
      </c>
      <c r="D149" s="67" t="s">
        <v>67</v>
      </c>
      <c r="F149" s="73">
        <v>5663500</v>
      </c>
      <c r="G149" s="67" t="s">
        <v>512</v>
      </c>
      <c r="H149" s="72" t="s">
        <v>864</v>
      </c>
      <c r="I149" s="67" t="s">
        <v>67</v>
      </c>
      <c r="O149" s="71">
        <v>1806003</v>
      </c>
      <c r="P149" s="71" t="s">
        <v>242</v>
      </c>
    </row>
    <row r="150" spans="1:16" ht="12.75" customHeight="1" x14ac:dyDescent="0.25">
      <c r="A150" s="73">
        <v>2402000</v>
      </c>
      <c r="B150" s="67" t="s">
        <v>278</v>
      </c>
      <c r="C150" s="67" t="s">
        <v>822</v>
      </c>
      <c r="D150" s="67" t="s">
        <v>67</v>
      </c>
      <c r="F150" s="149">
        <v>5663600</v>
      </c>
      <c r="G150" s="67" t="s">
        <v>513</v>
      </c>
      <c r="H150" s="72" t="s">
        <v>860</v>
      </c>
      <c r="I150" s="67" t="s">
        <v>67</v>
      </c>
      <c r="O150" s="71">
        <v>1806004</v>
      </c>
      <c r="P150" s="71" t="s">
        <v>243</v>
      </c>
    </row>
    <row r="151" spans="1:16" ht="12.75" customHeight="1" x14ac:dyDescent="0.25">
      <c r="A151" s="73">
        <v>2406000</v>
      </c>
      <c r="B151" s="67" t="s">
        <v>279</v>
      </c>
      <c r="C151" s="67" t="s">
        <v>822</v>
      </c>
      <c r="D151" s="67" t="s">
        <v>67</v>
      </c>
      <c r="F151" s="73">
        <v>5667000</v>
      </c>
      <c r="G151" s="67" t="s">
        <v>514</v>
      </c>
      <c r="H151" s="72" t="s">
        <v>865</v>
      </c>
      <c r="I151" s="67" t="s">
        <v>67</v>
      </c>
      <c r="O151" s="71">
        <v>1855000</v>
      </c>
      <c r="P151" s="71" t="s">
        <v>244</v>
      </c>
    </row>
    <row r="152" spans="1:16" ht="12.75" customHeight="1" x14ac:dyDescent="0.25">
      <c r="A152" s="73">
        <v>2407000</v>
      </c>
      <c r="B152" s="67" t="s">
        <v>280</v>
      </c>
      <c r="C152" s="67" t="s">
        <v>823</v>
      </c>
      <c r="D152" s="67" t="s">
        <v>67</v>
      </c>
      <c r="F152" s="73">
        <v>5675000</v>
      </c>
      <c r="G152" s="67" t="s">
        <v>515</v>
      </c>
      <c r="H152" s="72" t="s">
        <v>865</v>
      </c>
      <c r="I152" s="67" t="s">
        <v>67</v>
      </c>
      <c r="O152" s="71">
        <v>2000000</v>
      </c>
      <c r="P152" s="71" t="s">
        <v>245</v>
      </c>
    </row>
    <row r="153" spans="1:16" ht="12.75" customHeight="1" x14ac:dyDescent="0.25">
      <c r="A153" s="73">
        <v>2575000</v>
      </c>
      <c r="B153" s="67" t="s">
        <v>281</v>
      </c>
      <c r="C153" s="67" t="s">
        <v>824</v>
      </c>
      <c r="D153" s="67" t="s">
        <v>67</v>
      </c>
      <c r="F153" s="73">
        <v>5677000</v>
      </c>
      <c r="G153" s="67" t="s">
        <v>516</v>
      </c>
      <c r="H153" s="72" t="s">
        <v>865</v>
      </c>
      <c r="I153" s="67" t="s">
        <v>67</v>
      </c>
      <c r="O153" s="71">
        <v>2000001</v>
      </c>
      <c r="P153" s="71" t="s">
        <v>246</v>
      </c>
    </row>
    <row r="154" spans="1:16" ht="12.75" customHeight="1" x14ac:dyDescent="0.25">
      <c r="A154" s="73">
        <v>2601000</v>
      </c>
      <c r="B154" s="67" t="s">
        <v>282</v>
      </c>
      <c r="C154" s="67" t="s">
        <v>824</v>
      </c>
      <c r="D154" s="67" t="s">
        <v>67</v>
      </c>
      <c r="F154" s="73">
        <v>5677001</v>
      </c>
      <c r="G154" s="67" t="s">
        <v>517</v>
      </c>
      <c r="H154" s="72" t="s">
        <v>861</v>
      </c>
      <c r="I154" s="67" t="s">
        <v>67</v>
      </c>
      <c r="O154" s="71">
        <v>2000002</v>
      </c>
      <c r="P154" s="71" t="s">
        <v>247</v>
      </c>
    </row>
    <row r="155" spans="1:16" ht="12.75" customHeight="1" x14ac:dyDescent="0.25">
      <c r="A155" s="73">
        <v>2652000</v>
      </c>
      <c r="B155" s="67" t="s">
        <v>283</v>
      </c>
      <c r="C155" s="67" t="s">
        <v>824</v>
      </c>
      <c r="D155" s="67" t="s">
        <v>67</v>
      </c>
      <c r="F155" s="73">
        <v>5681000</v>
      </c>
      <c r="G155" s="67" t="s">
        <v>518</v>
      </c>
      <c r="H155" s="72" t="s">
        <v>866</v>
      </c>
      <c r="I155" s="67" t="s">
        <v>67</v>
      </c>
      <c r="O155" s="71">
        <v>2001000</v>
      </c>
      <c r="P155" s="71" t="s">
        <v>248</v>
      </c>
    </row>
    <row r="156" spans="1:16" ht="12.75" customHeight="1" x14ac:dyDescent="0.25">
      <c r="A156" s="73">
        <v>2652100</v>
      </c>
      <c r="B156" s="67" t="s">
        <v>284</v>
      </c>
      <c r="C156" s="67" t="s">
        <v>824</v>
      </c>
      <c r="D156" s="67" t="s">
        <v>67</v>
      </c>
      <c r="F156" s="73">
        <v>5695000</v>
      </c>
      <c r="G156" s="67" t="s">
        <v>519</v>
      </c>
      <c r="H156" s="72" t="s">
        <v>867</v>
      </c>
      <c r="I156" s="67" t="s">
        <v>67</v>
      </c>
      <c r="O156" s="71">
        <v>2050000</v>
      </c>
      <c r="P156" s="71" t="s">
        <v>249</v>
      </c>
    </row>
    <row r="157" spans="1:16" ht="12.75" customHeight="1" x14ac:dyDescent="0.25">
      <c r="A157" s="73">
        <v>2652500</v>
      </c>
      <c r="B157" s="67" t="s">
        <v>287</v>
      </c>
      <c r="C157" s="67" t="s">
        <v>824</v>
      </c>
      <c r="D157" s="67" t="s">
        <v>67</v>
      </c>
      <c r="F157" s="73">
        <v>5700000</v>
      </c>
      <c r="G157" s="67" t="s">
        <v>301</v>
      </c>
      <c r="H157" s="72" t="s">
        <v>868</v>
      </c>
      <c r="I157" s="67" t="s">
        <v>67</v>
      </c>
      <c r="O157" s="71">
        <v>2051000</v>
      </c>
      <c r="P157" s="71" t="s">
        <v>250</v>
      </c>
    </row>
    <row r="158" spans="1:16" ht="12.75" customHeight="1" x14ac:dyDescent="0.25">
      <c r="A158" s="73">
        <v>2653000</v>
      </c>
      <c r="B158" s="67" t="s">
        <v>288</v>
      </c>
      <c r="C158" s="67" t="s">
        <v>824</v>
      </c>
      <c r="D158" s="67" t="s">
        <v>67</v>
      </c>
      <c r="F158" s="73">
        <v>5710000</v>
      </c>
      <c r="G158" s="67" t="s">
        <v>520</v>
      </c>
      <c r="H158" s="72" t="s">
        <v>869</v>
      </c>
      <c r="I158" s="67" t="s">
        <v>67</v>
      </c>
      <c r="O158" s="71">
        <v>2054000</v>
      </c>
      <c r="P158" s="71" t="s">
        <v>251</v>
      </c>
    </row>
    <row r="159" spans="1:16" ht="12.75" customHeight="1" x14ac:dyDescent="0.25">
      <c r="A159" s="73">
        <v>2656000</v>
      </c>
      <c r="B159" s="67" t="s">
        <v>289</v>
      </c>
      <c r="C159" s="67" t="s">
        <v>824</v>
      </c>
      <c r="D159" s="67" t="s">
        <v>67</v>
      </c>
      <c r="F159" s="149">
        <v>5720000</v>
      </c>
      <c r="G159" s="67" t="s">
        <v>521</v>
      </c>
      <c r="H159" s="72" t="s">
        <v>868</v>
      </c>
      <c r="I159" s="67" t="s">
        <v>67</v>
      </c>
      <c r="O159" s="71">
        <v>2062000</v>
      </c>
      <c r="P159" s="71" t="s">
        <v>252</v>
      </c>
    </row>
    <row r="160" spans="1:16" ht="12.75" customHeight="1" x14ac:dyDescent="0.25">
      <c r="A160" s="150">
        <v>2691000</v>
      </c>
      <c r="B160" s="67" t="s">
        <v>229</v>
      </c>
      <c r="C160" s="67" t="s">
        <v>824</v>
      </c>
      <c r="D160" s="67" t="s">
        <v>67</v>
      </c>
      <c r="F160" s="149">
        <v>5730000</v>
      </c>
      <c r="G160" s="67" t="s">
        <v>522</v>
      </c>
      <c r="H160" s="72" t="s">
        <v>869</v>
      </c>
      <c r="I160" s="67" t="s">
        <v>67</v>
      </c>
      <c r="O160" s="71">
        <v>2068000</v>
      </c>
      <c r="P160" s="71" t="s">
        <v>253</v>
      </c>
    </row>
    <row r="161" spans="1:16" ht="12.75" customHeight="1" x14ac:dyDescent="0.25">
      <c r="A161" s="73">
        <v>2700000</v>
      </c>
      <c r="B161" s="67" t="s">
        <v>290</v>
      </c>
      <c r="C161" s="67" t="s">
        <v>824</v>
      </c>
      <c r="D161" s="67" t="s">
        <v>67</v>
      </c>
      <c r="F161" s="73">
        <v>5755000</v>
      </c>
      <c r="G161" s="67" t="s">
        <v>523</v>
      </c>
      <c r="H161" s="72" t="s">
        <v>870</v>
      </c>
      <c r="I161" s="67" t="s">
        <v>67</v>
      </c>
      <c r="O161" s="71">
        <v>2275000</v>
      </c>
      <c r="P161" s="71" t="s">
        <v>254</v>
      </c>
    </row>
    <row r="162" spans="1:16" ht="12.75" customHeight="1" x14ac:dyDescent="0.25">
      <c r="A162" s="73">
        <v>2700001</v>
      </c>
      <c r="B162" s="67" t="s">
        <v>291</v>
      </c>
      <c r="C162" s="67" t="s">
        <v>824</v>
      </c>
      <c r="D162" s="67" t="s">
        <v>67</v>
      </c>
      <c r="F162" s="73">
        <v>5755500</v>
      </c>
      <c r="G162" s="67" t="s">
        <v>524</v>
      </c>
      <c r="H162" s="72" t="s">
        <v>869</v>
      </c>
      <c r="I162" s="67" t="s">
        <v>67</v>
      </c>
      <c r="O162" s="71">
        <v>2277000</v>
      </c>
      <c r="P162" s="71" t="s">
        <v>255</v>
      </c>
    </row>
    <row r="163" spans="1:16" ht="12.75" customHeight="1" x14ac:dyDescent="0.25">
      <c r="A163" s="73">
        <v>2700002</v>
      </c>
      <c r="B163" s="67" t="s">
        <v>292</v>
      </c>
      <c r="C163" s="67" t="s">
        <v>824</v>
      </c>
      <c r="D163" s="67" t="s">
        <v>67</v>
      </c>
      <c r="F163" s="73">
        <v>5775000</v>
      </c>
      <c r="G163" s="67" t="s">
        <v>525</v>
      </c>
      <c r="H163" s="72" t="s">
        <v>871</v>
      </c>
      <c r="I163" s="67" t="s">
        <v>67</v>
      </c>
      <c r="O163" s="71">
        <v>2291000</v>
      </c>
      <c r="P163" s="71" t="s">
        <v>256</v>
      </c>
    </row>
    <row r="164" spans="1:16" ht="12.75" customHeight="1" x14ac:dyDescent="0.25">
      <c r="A164" s="73">
        <v>2710000</v>
      </c>
      <c r="B164" s="67" t="s">
        <v>293</v>
      </c>
      <c r="C164" s="67" t="s">
        <v>824</v>
      </c>
      <c r="D164" s="67" t="s">
        <v>67</v>
      </c>
      <c r="F164" s="73">
        <v>5783001</v>
      </c>
      <c r="G164" s="67" t="s">
        <v>526</v>
      </c>
      <c r="H164" s="72" t="s">
        <v>869</v>
      </c>
      <c r="I164" s="67" t="s">
        <v>67</v>
      </c>
      <c r="O164" s="71">
        <v>2300000</v>
      </c>
      <c r="P164" s="71" t="s">
        <v>257</v>
      </c>
    </row>
    <row r="165" spans="1:16" ht="12.75" customHeight="1" x14ac:dyDescent="0.25">
      <c r="A165" s="73">
        <v>2711000</v>
      </c>
      <c r="B165" s="67" t="s">
        <v>294</v>
      </c>
      <c r="C165" s="67" t="s">
        <v>824</v>
      </c>
      <c r="D165" s="67" t="s">
        <v>67</v>
      </c>
      <c r="F165" s="73">
        <v>5783002</v>
      </c>
      <c r="G165" s="67" t="s">
        <v>527</v>
      </c>
      <c r="H165" s="72" t="s">
        <v>872</v>
      </c>
      <c r="I165" s="67" t="s">
        <v>67</v>
      </c>
      <c r="O165" s="71">
        <v>2300001</v>
      </c>
      <c r="P165" s="71" t="s">
        <v>258</v>
      </c>
    </row>
    <row r="166" spans="1:16" ht="12.75" customHeight="1" x14ac:dyDescent="0.25">
      <c r="A166" s="73">
        <v>2715000</v>
      </c>
      <c r="B166" s="67" t="s">
        <v>295</v>
      </c>
      <c r="C166" s="67" t="s">
        <v>824</v>
      </c>
      <c r="D166" s="67" t="s">
        <v>67</v>
      </c>
      <c r="F166" s="73">
        <v>5783005</v>
      </c>
      <c r="G166" s="67" t="s">
        <v>530</v>
      </c>
      <c r="H166" s="72" t="s">
        <v>872</v>
      </c>
      <c r="I166" s="67" t="s">
        <v>67</v>
      </c>
      <c r="O166" s="71">
        <v>2301000</v>
      </c>
      <c r="P166" s="71" t="s">
        <v>259</v>
      </c>
    </row>
    <row r="167" spans="1:16" ht="12.75" customHeight="1" x14ac:dyDescent="0.25">
      <c r="A167" s="73">
        <v>2720000</v>
      </c>
      <c r="B167" s="67" t="s">
        <v>296</v>
      </c>
      <c r="C167" s="67" t="s">
        <v>824</v>
      </c>
      <c r="D167" s="67" t="s">
        <v>67</v>
      </c>
      <c r="F167" s="73">
        <v>5783006</v>
      </c>
      <c r="G167" s="67" t="s">
        <v>531</v>
      </c>
      <c r="H167" s="72" t="s">
        <v>872</v>
      </c>
      <c r="I167" s="67" t="s">
        <v>67</v>
      </c>
      <c r="O167" s="71">
        <v>2306000</v>
      </c>
      <c r="P167" s="71" t="s">
        <v>260</v>
      </c>
    </row>
    <row r="168" spans="1:16" ht="12.75" customHeight="1" x14ac:dyDescent="0.25">
      <c r="A168" s="149">
        <v>2720200</v>
      </c>
      <c r="B168" s="67" t="s">
        <v>297</v>
      </c>
      <c r="C168" s="67" t="s">
        <v>824</v>
      </c>
      <c r="D168" s="67" t="s">
        <v>67</v>
      </c>
      <c r="F168" s="73">
        <v>5783007</v>
      </c>
      <c r="G168" s="67" t="s">
        <v>532</v>
      </c>
      <c r="H168" s="72" t="s">
        <v>872</v>
      </c>
      <c r="I168" s="67" t="s">
        <v>67</v>
      </c>
      <c r="O168" s="71">
        <v>2350000</v>
      </c>
      <c r="P168" s="71" t="s">
        <v>261</v>
      </c>
    </row>
    <row r="169" spans="1:16" ht="12.75" customHeight="1" x14ac:dyDescent="0.25">
      <c r="A169" s="73">
        <v>2720500</v>
      </c>
      <c r="B169" s="67" t="s">
        <v>298</v>
      </c>
      <c r="C169" s="67" t="s">
        <v>824</v>
      </c>
      <c r="D169" s="67" t="s">
        <v>67</v>
      </c>
      <c r="F169" s="73">
        <v>5783008</v>
      </c>
      <c r="G169" s="67" t="s">
        <v>533</v>
      </c>
      <c r="H169" s="72" t="s">
        <v>872</v>
      </c>
      <c r="I169" s="67" t="s">
        <v>67</v>
      </c>
      <c r="O169" s="71">
        <v>2350001</v>
      </c>
      <c r="P169" s="71" t="s">
        <v>262</v>
      </c>
    </row>
    <row r="170" spans="1:16" ht="12.75" customHeight="1" x14ac:dyDescent="0.25">
      <c r="A170" s="149">
        <v>2722000</v>
      </c>
      <c r="B170" s="67" t="s">
        <v>299</v>
      </c>
      <c r="C170" s="67" t="s">
        <v>824</v>
      </c>
      <c r="D170" s="67" t="s">
        <v>67</v>
      </c>
      <c r="F170" s="73">
        <v>5783009</v>
      </c>
      <c r="G170" s="67" t="s">
        <v>534</v>
      </c>
      <c r="H170" s="72" t="s">
        <v>872</v>
      </c>
      <c r="I170" s="67" t="s">
        <v>67</v>
      </c>
      <c r="O170" s="71">
        <v>2351000</v>
      </c>
      <c r="P170" s="71" t="s">
        <v>263</v>
      </c>
    </row>
    <row r="171" spans="1:16" ht="12.75" customHeight="1" x14ac:dyDescent="0.25">
      <c r="A171" s="73">
        <v>2723000</v>
      </c>
      <c r="B171" s="67" t="s">
        <v>300</v>
      </c>
      <c r="C171" s="67" t="s">
        <v>824</v>
      </c>
      <c r="D171" s="67" t="s">
        <v>67</v>
      </c>
      <c r="F171" s="73">
        <v>5785000</v>
      </c>
      <c r="G171" s="67" t="s">
        <v>535</v>
      </c>
      <c r="H171" s="72" t="s">
        <v>873</v>
      </c>
      <c r="I171" s="67" t="s">
        <v>67</v>
      </c>
      <c r="O171" s="71">
        <v>2352000</v>
      </c>
      <c r="P171" s="71" t="s">
        <v>264</v>
      </c>
    </row>
    <row r="172" spans="1:16" ht="12.75" customHeight="1" x14ac:dyDescent="0.25">
      <c r="A172" s="149">
        <v>2724000</v>
      </c>
      <c r="B172" s="67" t="s">
        <v>301</v>
      </c>
      <c r="C172" s="67" t="s">
        <v>824</v>
      </c>
      <c r="D172" s="67" t="s">
        <v>67</v>
      </c>
      <c r="F172" s="152">
        <v>5785100</v>
      </c>
      <c r="G172" s="67" t="s">
        <v>536</v>
      </c>
      <c r="H172" s="72" t="s">
        <v>874</v>
      </c>
      <c r="I172" s="67" t="s">
        <v>67</v>
      </c>
      <c r="O172" s="71">
        <v>2353000</v>
      </c>
      <c r="P172" s="71" t="s">
        <v>265</v>
      </c>
    </row>
    <row r="173" spans="1:16" ht="12.75" customHeight="1" x14ac:dyDescent="0.25">
      <c r="A173" s="73">
        <v>2725000</v>
      </c>
      <c r="B173" s="67" t="s">
        <v>302</v>
      </c>
      <c r="C173" s="67" t="s">
        <v>824</v>
      </c>
      <c r="D173" s="67" t="s">
        <v>67</v>
      </c>
      <c r="F173" s="73">
        <v>5786000</v>
      </c>
      <c r="G173" s="67" t="s">
        <v>537</v>
      </c>
      <c r="H173" s="72" t="s">
        <v>875</v>
      </c>
      <c r="I173" s="67" t="s">
        <v>67</v>
      </c>
      <c r="O173" s="71">
        <v>2354000</v>
      </c>
      <c r="P173" s="71" t="s">
        <v>266</v>
      </c>
    </row>
    <row r="174" spans="1:16" ht="12.75" customHeight="1" x14ac:dyDescent="0.25">
      <c r="A174" s="149">
        <v>2726000</v>
      </c>
      <c r="B174" s="67" t="s">
        <v>303</v>
      </c>
      <c r="C174" s="67" t="s">
        <v>824</v>
      </c>
      <c r="D174" s="67" t="s">
        <v>67</v>
      </c>
      <c r="F174" s="73">
        <v>5787000</v>
      </c>
      <c r="G174" s="67" t="s">
        <v>538</v>
      </c>
      <c r="H174" s="72" t="s">
        <v>876</v>
      </c>
      <c r="I174" s="67" t="s">
        <v>67</v>
      </c>
      <c r="O174" s="71">
        <v>2355000</v>
      </c>
      <c r="P174" s="71" t="s">
        <v>267</v>
      </c>
    </row>
    <row r="175" spans="1:16" ht="12.75" customHeight="1" x14ac:dyDescent="0.25">
      <c r="A175" s="149">
        <v>2804000</v>
      </c>
      <c r="B175" s="67" t="s">
        <v>304</v>
      </c>
      <c r="C175" s="67" t="s">
        <v>824</v>
      </c>
      <c r="D175" s="67" t="s">
        <v>67</v>
      </c>
      <c r="F175" s="73">
        <v>5789000</v>
      </c>
      <c r="G175" s="67" t="s">
        <v>539</v>
      </c>
      <c r="H175" s="72" t="s">
        <v>877</v>
      </c>
      <c r="I175" s="67" t="s">
        <v>67</v>
      </c>
      <c r="O175" s="71">
        <v>2356000</v>
      </c>
      <c r="P175" s="71" t="s">
        <v>268</v>
      </c>
    </row>
    <row r="176" spans="1:16" ht="12.75" customHeight="1" x14ac:dyDescent="0.25">
      <c r="A176" s="73">
        <v>2814000</v>
      </c>
      <c r="B176" s="67" t="s">
        <v>305</v>
      </c>
      <c r="C176" s="67" t="s">
        <v>824</v>
      </c>
      <c r="D176" s="67" t="s">
        <v>67</v>
      </c>
      <c r="F176" s="73">
        <v>5789001</v>
      </c>
      <c r="G176" s="67" t="s">
        <v>540</v>
      </c>
      <c r="H176" s="72" t="s">
        <v>877</v>
      </c>
      <c r="I176" s="67" t="s">
        <v>67</v>
      </c>
      <c r="O176" s="71">
        <v>2356500</v>
      </c>
      <c r="P176" s="71" t="s">
        <v>269</v>
      </c>
    </row>
    <row r="177" spans="1:16" ht="12.75" customHeight="1" x14ac:dyDescent="0.25">
      <c r="A177" s="73">
        <v>2814450</v>
      </c>
      <c r="B177" s="67" t="s">
        <v>306</v>
      </c>
      <c r="C177" s="67" t="s">
        <v>824</v>
      </c>
      <c r="D177" s="67" t="s">
        <v>67</v>
      </c>
      <c r="F177" s="73">
        <v>5789100</v>
      </c>
      <c r="G177" s="67" t="s">
        <v>541</v>
      </c>
      <c r="H177" s="72" t="s">
        <v>878</v>
      </c>
      <c r="I177" s="67" t="s">
        <v>67</v>
      </c>
      <c r="O177" s="71">
        <v>2357000</v>
      </c>
      <c r="P177" s="71" t="s">
        <v>270</v>
      </c>
    </row>
    <row r="178" spans="1:16" ht="15" customHeight="1" x14ac:dyDescent="0.25">
      <c r="A178" s="73">
        <v>2815000</v>
      </c>
      <c r="B178" s="67" t="s">
        <v>307</v>
      </c>
      <c r="C178" s="67" t="s">
        <v>824</v>
      </c>
      <c r="D178" s="67" t="s">
        <v>67</v>
      </c>
      <c r="F178" s="149">
        <v>5790000</v>
      </c>
      <c r="G178" s="67" t="s">
        <v>542</v>
      </c>
      <c r="H178" s="72" t="s">
        <v>879</v>
      </c>
      <c r="I178" s="67" t="s">
        <v>67</v>
      </c>
      <c r="O178" s="71">
        <v>2358000</v>
      </c>
      <c r="P178" s="71" t="s">
        <v>271</v>
      </c>
    </row>
    <row r="179" spans="1:16" ht="12.75" customHeight="1" x14ac:dyDescent="0.25">
      <c r="A179" s="73">
        <v>2815500</v>
      </c>
      <c r="B179" s="67" t="s">
        <v>308</v>
      </c>
      <c r="C179" s="67" t="s">
        <v>824</v>
      </c>
      <c r="D179" s="67" t="s">
        <v>67</v>
      </c>
      <c r="F179" s="149">
        <v>5795000</v>
      </c>
      <c r="G179" s="67" t="s">
        <v>543</v>
      </c>
      <c r="H179" s="72" t="s">
        <v>880</v>
      </c>
      <c r="I179" s="67" t="s">
        <v>67</v>
      </c>
      <c r="O179" s="71">
        <v>2359000</v>
      </c>
      <c r="P179" s="71" t="s">
        <v>272</v>
      </c>
    </row>
    <row r="180" spans="1:16" ht="12.75" customHeight="1" x14ac:dyDescent="0.25">
      <c r="A180" s="73">
        <v>2816000</v>
      </c>
      <c r="B180" s="67" t="s">
        <v>67</v>
      </c>
      <c r="C180" s="67" t="s">
        <v>824</v>
      </c>
      <c r="D180" s="67" t="s">
        <v>67</v>
      </c>
      <c r="F180" s="73">
        <v>5795100</v>
      </c>
      <c r="G180" s="67" t="s">
        <v>544</v>
      </c>
      <c r="H180" s="72" t="s">
        <v>880</v>
      </c>
      <c r="I180" s="67" t="s">
        <v>67</v>
      </c>
      <c r="O180" s="71">
        <v>2360000</v>
      </c>
      <c r="P180" s="71" t="s">
        <v>273</v>
      </c>
    </row>
    <row r="181" spans="1:16" ht="12.75" customHeight="1" x14ac:dyDescent="0.25">
      <c r="A181" s="73">
        <v>2817000</v>
      </c>
      <c r="B181" s="67" t="s">
        <v>309</v>
      </c>
      <c r="C181" s="67" t="s">
        <v>824</v>
      </c>
      <c r="D181" s="67" t="s">
        <v>67</v>
      </c>
      <c r="F181" s="73">
        <v>5795200</v>
      </c>
      <c r="G181" s="67" t="s">
        <v>545</v>
      </c>
      <c r="H181" s="72" t="s">
        <v>880</v>
      </c>
      <c r="I181" s="67" t="s">
        <v>67</v>
      </c>
      <c r="O181" s="71">
        <v>2361000</v>
      </c>
      <c r="P181" s="71" t="s">
        <v>274</v>
      </c>
    </row>
    <row r="182" spans="1:16" ht="12.75" customHeight="1" x14ac:dyDescent="0.25">
      <c r="A182" s="73">
        <v>2818000</v>
      </c>
      <c r="B182" s="67" t="s">
        <v>310</v>
      </c>
      <c r="C182" s="67" t="s">
        <v>824</v>
      </c>
      <c r="D182" s="67" t="s">
        <v>67</v>
      </c>
      <c r="F182" s="73">
        <v>5796000</v>
      </c>
      <c r="G182" s="67" t="s">
        <v>546</v>
      </c>
      <c r="H182" s="72" t="s">
        <v>881</v>
      </c>
      <c r="I182" s="67" t="s">
        <v>67</v>
      </c>
      <c r="O182" s="71">
        <v>2370000</v>
      </c>
      <c r="P182" s="71" t="s">
        <v>275</v>
      </c>
    </row>
    <row r="183" spans="1:16" ht="12.75" customHeight="1" x14ac:dyDescent="0.25">
      <c r="A183" s="73">
        <v>2820004</v>
      </c>
      <c r="B183" s="67" t="s">
        <v>315</v>
      </c>
      <c r="C183" s="67" t="s">
        <v>824</v>
      </c>
      <c r="D183" s="67" t="s">
        <v>67</v>
      </c>
      <c r="F183" s="73">
        <v>5797000</v>
      </c>
      <c r="G183" s="67" t="s">
        <v>547</v>
      </c>
      <c r="H183" s="72" t="s">
        <v>882</v>
      </c>
      <c r="I183" s="67" t="s">
        <v>67</v>
      </c>
      <c r="O183" s="71">
        <v>2400000</v>
      </c>
      <c r="P183" s="71" t="s">
        <v>276</v>
      </c>
    </row>
    <row r="184" spans="1:16" ht="12.75" customHeight="1" x14ac:dyDescent="0.25">
      <c r="A184" s="73">
        <v>2820005</v>
      </c>
      <c r="B184" s="67" t="s">
        <v>316</v>
      </c>
      <c r="C184" s="67" t="s">
        <v>824</v>
      </c>
      <c r="D184" s="67" t="s">
        <v>67</v>
      </c>
      <c r="F184" s="73">
        <v>5797100</v>
      </c>
      <c r="G184" s="67" t="s">
        <v>548</v>
      </c>
      <c r="H184" s="72" t="s">
        <v>868</v>
      </c>
      <c r="I184" s="67" t="s">
        <v>67</v>
      </c>
      <c r="O184" s="71">
        <v>2401000</v>
      </c>
      <c r="P184" s="71" t="s">
        <v>277</v>
      </c>
    </row>
    <row r="185" spans="1:16" ht="15" customHeight="1" x14ac:dyDescent="0.25">
      <c r="A185" s="73">
        <v>2900000</v>
      </c>
      <c r="B185" s="67" t="s">
        <v>317</v>
      </c>
      <c r="C185" s="67" t="s">
        <v>824</v>
      </c>
      <c r="D185" s="67" t="s">
        <v>67</v>
      </c>
      <c r="F185" s="73">
        <v>5797200</v>
      </c>
      <c r="G185" s="67" t="s">
        <v>549</v>
      </c>
      <c r="H185" s="72" t="s">
        <v>868</v>
      </c>
      <c r="I185" s="67" t="s">
        <v>67</v>
      </c>
      <c r="O185" s="71">
        <v>2402000</v>
      </c>
      <c r="P185" s="71" t="s">
        <v>278</v>
      </c>
    </row>
    <row r="186" spans="1:16" ht="12.75" customHeight="1" x14ac:dyDescent="0.25">
      <c r="A186" s="73">
        <v>2999000</v>
      </c>
      <c r="B186" s="67" t="s">
        <v>320</v>
      </c>
      <c r="C186" s="67" t="s">
        <v>824</v>
      </c>
      <c r="D186" s="67" t="s">
        <v>67</v>
      </c>
      <c r="F186" s="73">
        <v>5797201</v>
      </c>
      <c r="G186" s="67" t="s">
        <v>550</v>
      </c>
      <c r="H186" s="72" t="s">
        <v>868</v>
      </c>
      <c r="I186" s="67" t="s">
        <v>67</v>
      </c>
      <c r="O186" s="71">
        <v>2406000</v>
      </c>
      <c r="P186" s="71" t="s">
        <v>279</v>
      </c>
    </row>
    <row r="187" spans="1:16" ht="12.75" customHeight="1" x14ac:dyDescent="0.25">
      <c r="A187" s="73">
        <v>2999980</v>
      </c>
      <c r="B187" s="67" t="s">
        <v>321</v>
      </c>
      <c r="C187" s="67" t="s">
        <v>824</v>
      </c>
      <c r="D187" s="67" t="s">
        <v>67</v>
      </c>
      <c r="F187" s="73">
        <v>5797300</v>
      </c>
      <c r="G187" s="67" t="s">
        <v>551</v>
      </c>
      <c r="H187" s="72" t="s">
        <v>872</v>
      </c>
      <c r="I187" s="67" t="s">
        <v>67</v>
      </c>
      <c r="O187" s="71">
        <v>2407000</v>
      </c>
      <c r="P187" s="71" t="s">
        <v>280</v>
      </c>
    </row>
    <row r="188" spans="1:16" ht="12.75" customHeight="1" x14ac:dyDescent="0.25">
      <c r="A188" s="150">
        <v>2999990</v>
      </c>
      <c r="B188" s="67" t="s">
        <v>322</v>
      </c>
      <c r="C188" s="67" t="s">
        <v>824</v>
      </c>
      <c r="D188" s="67" t="s">
        <v>67</v>
      </c>
      <c r="F188" s="73">
        <v>5797400</v>
      </c>
      <c r="G188" s="67" t="s">
        <v>552</v>
      </c>
      <c r="H188" s="72" t="s">
        <v>872</v>
      </c>
      <c r="I188" s="67" t="s">
        <v>67</v>
      </c>
      <c r="O188" s="71">
        <v>2575000</v>
      </c>
      <c r="P188" s="71" t="s">
        <v>281</v>
      </c>
    </row>
    <row r="189" spans="1:16" ht="12.75" customHeight="1" x14ac:dyDescent="0.25">
      <c r="A189" s="73">
        <v>3201000</v>
      </c>
      <c r="B189" s="67" t="s">
        <v>323</v>
      </c>
      <c r="C189" s="67" t="s">
        <v>825</v>
      </c>
      <c r="D189" s="67" t="s">
        <v>67</v>
      </c>
      <c r="F189" s="73">
        <v>5798000</v>
      </c>
      <c r="G189" s="67" t="s">
        <v>553</v>
      </c>
      <c r="H189" s="72" t="s">
        <v>883</v>
      </c>
      <c r="I189" s="67" t="s">
        <v>67</v>
      </c>
      <c r="O189" s="71">
        <v>2601000</v>
      </c>
      <c r="P189" s="71" t="s">
        <v>282</v>
      </c>
    </row>
    <row r="190" spans="1:16" ht="12.75" customHeight="1" x14ac:dyDescent="0.25">
      <c r="A190" s="73">
        <v>3202000</v>
      </c>
      <c r="B190" s="67" t="s">
        <v>323</v>
      </c>
      <c r="C190" s="67" t="s">
        <v>825</v>
      </c>
      <c r="D190" s="67" t="s">
        <v>67</v>
      </c>
      <c r="F190" s="149">
        <v>5805000</v>
      </c>
      <c r="G190" s="67" t="s">
        <v>556</v>
      </c>
      <c r="H190" s="72" t="s">
        <v>884</v>
      </c>
      <c r="I190" s="67" t="s">
        <v>67</v>
      </c>
      <c r="O190" s="71">
        <v>2652000</v>
      </c>
      <c r="P190" s="71" t="s">
        <v>283</v>
      </c>
    </row>
    <row r="191" spans="1:16" ht="12.75" customHeight="1" x14ac:dyDescent="0.25">
      <c r="A191" s="73">
        <v>3210000</v>
      </c>
      <c r="B191" s="67" t="s">
        <v>324</v>
      </c>
      <c r="C191" s="67" t="s">
        <v>826</v>
      </c>
      <c r="D191" s="67" t="s">
        <v>67</v>
      </c>
      <c r="F191" s="149">
        <v>5815000</v>
      </c>
      <c r="G191" s="67" t="s">
        <v>557</v>
      </c>
      <c r="H191" s="72" t="s">
        <v>885</v>
      </c>
      <c r="I191" s="67" t="s">
        <v>67</v>
      </c>
      <c r="O191" s="71">
        <v>2652100</v>
      </c>
      <c r="P191" s="71" t="s">
        <v>284</v>
      </c>
    </row>
    <row r="192" spans="1:16" ht="12.75" customHeight="1" x14ac:dyDescent="0.25">
      <c r="A192" s="73">
        <v>3211000</v>
      </c>
      <c r="B192" s="67" t="s">
        <v>325</v>
      </c>
      <c r="C192" s="67" t="s">
        <v>827</v>
      </c>
      <c r="D192" s="67" t="s">
        <v>67</v>
      </c>
      <c r="F192" s="149">
        <v>5820000</v>
      </c>
      <c r="G192" s="67" t="s">
        <v>558</v>
      </c>
      <c r="H192" s="72" t="s">
        <v>879</v>
      </c>
      <c r="I192" s="67" t="s">
        <v>67</v>
      </c>
      <c r="O192" s="71">
        <v>2652200</v>
      </c>
      <c r="P192" s="71" t="s">
        <v>285</v>
      </c>
    </row>
    <row r="193" spans="1:16" ht="12.75" customHeight="1" x14ac:dyDescent="0.25">
      <c r="A193" s="73">
        <v>3225000</v>
      </c>
      <c r="B193" s="67" t="s">
        <v>327</v>
      </c>
      <c r="C193" s="67" t="s">
        <v>827</v>
      </c>
      <c r="D193" s="67" t="s">
        <v>67</v>
      </c>
      <c r="F193" s="149">
        <v>5820001</v>
      </c>
      <c r="G193" s="67" t="s">
        <v>559</v>
      </c>
      <c r="H193" s="72" t="s">
        <v>879</v>
      </c>
      <c r="I193" s="67" t="s">
        <v>67</v>
      </c>
      <c r="O193" s="71">
        <v>2652300</v>
      </c>
      <c r="P193" s="71" t="s">
        <v>286</v>
      </c>
    </row>
    <row r="194" spans="1:16" ht="12.75" customHeight="1" x14ac:dyDescent="0.25">
      <c r="A194" s="73">
        <v>3226000</v>
      </c>
      <c r="B194" s="67" t="s">
        <v>328</v>
      </c>
      <c r="C194" s="67" t="s">
        <v>828</v>
      </c>
      <c r="D194" s="67" t="s">
        <v>67</v>
      </c>
      <c r="F194" s="73">
        <v>5823000</v>
      </c>
      <c r="G194" s="67" t="s">
        <v>560</v>
      </c>
      <c r="H194" s="72" t="s">
        <v>886</v>
      </c>
      <c r="I194" s="67" t="s">
        <v>67</v>
      </c>
      <c r="O194" s="71">
        <v>2652500</v>
      </c>
      <c r="P194" s="71" t="s">
        <v>287</v>
      </c>
    </row>
    <row r="195" spans="1:16" ht="12.75" customHeight="1" x14ac:dyDescent="0.25">
      <c r="A195" s="73">
        <v>3227000</v>
      </c>
      <c r="B195" s="67" t="s">
        <v>329</v>
      </c>
      <c r="C195" s="67" t="s">
        <v>827</v>
      </c>
      <c r="D195" s="67" t="s">
        <v>67</v>
      </c>
      <c r="F195" s="73">
        <v>5826000</v>
      </c>
      <c r="G195" s="67" t="s">
        <v>561</v>
      </c>
      <c r="H195" s="72" t="s">
        <v>887</v>
      </c>
      <c r="I195" s="67" t="s">
        <v>67</v>
      </c>
      <c r="O195" s="71">
        <v>2653000</v>
      </c>
      <c r="P195" s="71" t="s">
        <v>288</v>
      </c>
    </row>
    <row r="196" spans="1:16" ht="12.75" customHeight="1" x14ac:dyDescent="0.25">
      <c r="A196" s="73">
        <v>3230000</v>
      </c>
      <c r="B196" s="67" t="s">
        <v>330</v>
      </c>
      <c r="C196" s="67" t="s">
        <v>829</v>
      </c>
      <c r="D196" s="67" t="s">
        <v>67</v>
      </c>
      <c r="F196" s="149">
        <v>5847000</v>
      </c>
      <c r="G196" s="67" t="s">
        <v>562</v>
      </c>
      <c r="H196" s="72" t="s">
        <v>888</v>
      </c>
      <c r="I196" s="67" t="s">
        <v>67</v>
      </c>
      <c r="O196" s="71">
        <v>2656000</v>
      </c>
      <c r="P196" s="71" t="s">
        <v>289</v>
      </c>
    </row>
    <row r="197" spans="1:16" ht="12.75" customHeight="1" x14ac:dyDescent="0.25">
      <c r="A197" s="152">
        <v>3245000</v>
      </c>
      <c r="B197" s="67" t="s">
        <v>331</v>
      </c>
      <c r="C197" s="67" t="s">
        <v>830</v>
      </c>
      <c r="D197" s="67" t="s">
        <v>67</v>
      </c>
      <c r="F197" s="73">
        <v>5850000</v>
      </c>
      <c r="G197" s="67" t="s">
        <v>563</v>
      </c>
      <c r="H197" s="72" t="s">
        <v>889</v>
      </c>
      <c r="I197" s="67" t="s">
        <v>67</v>
      </c>
      <c r="O197" s="71">
        <v>2691000</v>
      </c>
      <c r="P197" s="71" t="s">
        <v>229</v>
      </c>
    </row>
    <row r="198" spans="1:16" ht="12.75" customHeight="1" x14ac:dyDescent="0.25">
      <c r="A198" s="73"/>
      <c r="B198" s="67" t="s">
        <v>67</v>
      </c>
      <c r="D198" s="67" t="s">
        <v>67</v>
      </c>
      <c r="F198" s="149">
        <v>5863000</v>
      </c>
      <c r="G198" s="67" t="s">
        <v>564</v>
      </c>
      <c r="H198" s="72" t="s">
        <v>869</v>
      </c>
      <c r="I198" s="67" t="s">
        <v>67</v>
      </c>
      <c r="O198" s="71">
        <v>2700000</v>
      </c>
      <c r="P198" s="71" t="s">
        <v>290</v>
      </c>
    </row>
    <row r="199" spans="1:16" ht="12.75" customHeight="1" x14ac:dyDescent="0.25">
      <c r="A199" s="73"/>
      <c r="B199" s="67" t="s">
        <v>67</v>
      </c>
      <c r="D199" s="67" t="s">
        <v>67</v>
      </c>
      <c r="F199" s="149">
        <v>5864000</v>
      </c>
      <c r="G199" s="67" t="s">
        <v>565</v>
      </c>
      <c r="H199" s="72" t="s">
        <v>890</v>
      </c>
      <c r="I199" s="67" t="s">
        <v>67</v>
      </c>
      <c r="O199" s="71">
        <v>2700001</v>
      </c>
      <c r="P199" s="71" t="s">
        <v>291</v>
      </c>
    </row>
    <row r="200" spans="1:16" ht="12.75" customHeight="1" x14ac:dyDescent="0.25">
      <c r="A200" s="73"/>
      <c r="B200" s="67" t="s">
        <v>67</v>
      </c>
      <c r="D200" s="67" t="s">
        <v>67</v>
      </c>
      <c r="F200" s="149">
        <v>5864001</v>
      </c>
      <c r="G200" s="67" t="s">
        <v>566</v>
      </c>
      <c r="H200" s="72" t="s">
        <v>870</v>
      </c>
      <c r="I200" s="67" t="s">
        <v>67</v>
      </c>
      <c r="O200" s="71">
        <v>2700002</v>
      </c>
      <c r="P200" s="71" t="s">
        <v>292</v>
      </c>
    </row>
    <row r="201" spans="1:16" ht="12.75" customHeight="1" x14ac:dyDescent="0.25">
      <c r="A201" s="73"/>
      <c r="B201" s="67" t="s">
        <v>67</v>
      </c>
      <c r="D201" s="67" t="s">
        <v>67</v>
      </c>
      <c r="F201" s="73">
        <v>5864002</v>
      </c>
      <c r="G201" s="67" t="s">
        <v>567</v>
      </c>
      <c r="H201" s="72" t="s">
        <v>891</v>
      </c>
      <c r="I201" s="67" t="s">
        <v>67</v>
      </c>
      <c r="O201" s="71">
        <v>2710000</v>
      </c>
      <c r="P201" s="71" t="s">
        <v>293</v>
      </c>
    </row>
    <row r="202" spans="1:16" ht="12.75" customHeight="1" x14ac:dyDescent="0.25">
      <c r="A202" s="73"/>
      <c r="B202" s="67" t="s">
        <v>67</v>
      </c>
      <c r="D202" s="67" t="s">
        <v>67</v>
      </c>
      <c r="F202" s="149">
        <v>5867000</v>
      </c>
      <c r="G202" s="67" t="s">
        <v>568</v>
      </c>
      <c r="H202" s="72" t="s">
        <v>892</v>
      </c>
      <c r="I202" s="67" t="s">
        <v>67</v>
      </c>
      <c r="O202" s="71">
        <v>2711000</v>
      </c>
      <c r="P202" s="71" t="s">
        <v>294</v>
      </c>
    </row>
    <row r="203" spans="1:16" ht="12.75" customHeight="1" x14ac:dyDescent="0.25">
      <c r="A203" s="73"/>
      <c r="B203" s="67" t="s">
        <v>67</v>
      </c>
      <c r="D203" s="67" t="s">
        <v>67</v>
      </c>
      <c r="F203" s="73">
        <v>5867100</v>
      </c>
      <c r="G203" s="67" t="s">
        <v>569</v>
      </c>
      <c r="H203" s="72" t="s">
        <v>893</v>
      </c>
      <c r="I203" s="67" t="s">
        <v>67</v>
      </c>
      <c r="O203" s="71">
        <v>2715000</v>
      </c>
      <c r="P203" s="71" t="s">
        <v>295</v>
      </c>
    </row>
    <row r="204" spans="1:16" ht="12.75" customHeight="1" x14ac:dyDescent="0.25">
      <c r="A204" s="73"/>
      <c r="B204" s="67" t="s">
        <v>67</v>
      </c>
      <c r="D204" s="67" t="s">
        <v>67</v>
      </c>
      <c r="F204" s="73">
        <v>5867200</v>
      </c>
      <c r="G204" s="67" t="s">
        <v>570</v>
      </c>
      <c r="H204" s="72" t="s">
        <v>871</v>
      </c>
      <c r="I204" s="67" t="s">
        <v>67</v>
      </c>
      <c r="O204" s="71">
        <v>2720000</v>
      </c>
      <c r="P204" s="71" t="s">
        <v>296</v>
      </c>
    </row>
    <row r="205" spans="1:16" ht="12.75" customHeight="1" x14ac:dyDescent="0.25">
      <c r="A205" s="73"/>
      <c r="B205" s="67" t="s">
        <v>67</v>
      </c>
      <c r="D205" s="67" t="s">
        <v>67</v>
      </c>
      <c r="F205" s="149">
        <v>5867300</v>
      </c>
      <c r="G205" s="67" t="s">
        <v>571</v>
      </c>
      <c r="H205" s="72" t="s">
        <v>894</v>
      </c>
      <c r="I205" s="67" t="s">
        <v>67</v>
      </c>
      <c r="O205" s="71">
        <v>2720200</v>
      </c>
      <c r="P205" s="71" t="s">
        <v>297</v>
      </c>
    </row>
    <row r="206" spans="1:16" ht="12.75" customHeight="1" x14ac:dyDescent="0.25">
      <c r="A206" s="73"/>
      <c r="B206" s="67" t="s">
        <v>67</v>
      </c>
      <c r="D206" s="67" t="s">
        <v>67</v>
      </c>
      <c r="F206" s="73">
        <v>5867400</v>
      </c>
      <c r="G206" s="67" t="s">
        <v>572</v>
      </c>
      <c r="H206" s="72" t="s">
        <v>894</v>
      </c>
      <c r="I206" s="67" t="s">
        <v>67</v>
      </c>
      <c r="O206" s="71">
        <v>2720500</v>
      </c>
      <c r="P206" s="71" t="s">
        <v>298</v>
      </c>
    </row>
    <row r="207" spans="1:16" ht="12.75" customHeight="1" x14ac:dyDescent="0.25">
      <c r="A207" s="73"/>
      <c r="B207" s="67" t="s">
        <v>67</v>
      </c>
      <c r="D207" s="67" t="s">
        <v>67</v>
      </c>
      <c r="F207" s="149">
        <v>5867500</v>
      </c>
      <c r="G207" s="67" t="s">
        <v>573</v>
      </c>
      <c r="H207" s="72" t="s">
        <v>894</v>
      </c>
      <c r="I207" s="67" t="s">
        <v>67</v>
      </c>
      <c r="O207" s="71">
        <v>2722000</v>
      </c>
      <c r="P207" s="71" t="s">
        <v>299</v>
      </c>
    </row>
    <row r="208" spans="1:16" ht="12.75" customHeight="1" x14ac:dyDescent="0.25">
      <c r="A208" s="73"/>
      <c r="B208" s="67" t="s">
        <v>67</v>
      </c>
      <c r="D208" s="67" t="s">
        <v>67</v>
      </c>
      <c r="F208" s="149">
        <v>5868000</v>
      </c>
      <c r="G208" s="67" t="s">
        <v>574</v>
      </c>
      <c r="H208" s="72" t="s">
        <v>894</v>
      </c>
      <c r="I208" s="67" t="s">
        <v>67</v>
      </c>
      <c r="O208" s="71">
        <v>2723000</v>
      </c>
      <c r="P208" s="71" t="s">
        <v>300</v>
      </c>
    </row>
    <row r="209" spans="1:16" ht="12.75" customHeight="1" x14ac:dyDescent="0.25">
      <c r="A209" s="73"/>
      <c r="B209" s="67" t="s">
        <v>67</v>
      </c>
      <c r="D209" s="67" t="s">
        <v>67</v>
      </c>
      <c r="F209" s="73">
        <v>5868100</v>
      </c>
      <c r="G209" s="67" t="s">
        <v>575</v>
      </c>
      <c r="H209" s="72" t="s">
        <v>894</v>
      </c>
      <c r="I209" s="67" t="s">
        <v>67</v>
      </c>
      <c r="O209" s="71">
        <v>2724000</v>
      </c>
      <c r="P209" s="71" t="s">
        <v>301</v>
      </c>
    </row>
    <row r="210" spans="1:16" ht="12.75" customHeight="1" x14ac:dyDescent="0.25">
      <c r="A210" s="73"/>
      <c r="B210" s="67" t="s">
        <v>67</v>
      </c>
      <c r="D210" s="67" t="s">
        <v>67</v>
      </c>
      <c r="F210" s="73">
        <v>5868101</v>
      </c>
      <c r="G210" s="67" t="s">
        <v>576</v>
      </c>
      <c r="H210" s="72" t="s">
        <v>894</v>
      </c>
      <c r="I210" s="67" t="s">
        <v>67</v>
      </c>
      <c r="O210" s="71">
        <v>2725000</v>
      </c>
      <c r="P210" s="71" t="s">
        <v>302</v>
      </c>
    </row>
    <row r="211" spans="1:16" ht="12.75" customHeight="1" x14ac:dyDescent="0.25">
      <c r="A211" s="73"/>
      <c r="B211" s="67" t="s">
        <v>67</v>
      </c>
      <c r="D211" s="67" t="s">
        <v>67</v>
      </c>
      <c r="F211" s="149">
        <v>5868102</v>
      </c>
      <c r="G211" s="67" t="s">
        <v>577</v>
      </c>
      <c r="H211" s="72" t="s">
        <v>894</v>
      </c>
      <c r="I211" s="67" t="s">
        <v>67</v>
      </c>
      <c r="O211" s="71">
        <v>2726000</v>
      </c>
      <c r="P211" s="71" t="s">
        <v>303</v>
      </c>
    </row>
    <row r="212" spans="1:16" ht="12.75" customHeight="1" x14ac:dyDescent="0.25">
      <c r="B212" s="67" t="s">
        <v>67</v>
      </c>
      <c r="D212" s="67" t="s">
        <v>67</v>
      </c>
      <c r="F212" s="149">
        <v>5868200</v>
      </c>
      <c r="G212" s="67" t="s">
        <v>578</v>
      </c>
      <c r="H212" s="72" t="s">
        <v>894</v>
      </c>
      <c r="I212" s="67" t="s">
        <v>67</v>
      </c>
      <c r="O212" s="71">
        <v>2804000</v>
      </c>
      <c r="P212" s="71" t="s">
        <v>304</v>
      </c>
    </row>
    <row r="213" spans="1:16" ht="12.75" customHeight="1" x14ac:dyDescent="0.25">
      <c r="B213" s="67" t="s">
        <v>67</v>
      </c>
      <c r="D213" s="67" t="s">
        <v>67</v>
      </c>
      <c r="F213" s="149">
        <v>5868201</v>
      </c>
      <c r="G213" s="67" t="s">
        <v>579</v>
      </c>
      <c r="H213" s="72" t="s">
        <v>894</v>
      </c>
      <c r="I213" s="67" t="s">
        <v>67</v>
      </c>
      <c r="O213" s="71">
        <v>2814000</v>
      </c>
      <c r="P213" s="71" t="s">
        <v>305</v>
      </c>
    </row>
    <row r="214" spans="1:16" ht="12.75" customHeight="1" x14ac:dyDescent="0.25">
      <c r="B214" s="67" t="s">
        <v>67</v>
      </c>
      <c r="D214" s="67" t="s">
        <v>67</v>
      </c>
      <c r="F214" s="149">
        <v>5868202</v>
      </c>
      <c r="G214" s="67" t="s">
        <v>580</v>
      </c>
      <c r="H214" s="72" t="s">
        <v>894</v>
      </c>
      <c r="I214" s="67" t="s">
        <v>67</v>
      </c>
      <c r="O214" s="71">
        <v>2814450</v>
      </c>
      <c r="P214" s="71" t="s">
        <v>306</v>
      </c>
    </row>
    <row r="215" spans="1:16" ht="12.75" customHeight="1" x14ac:dyDescent="0.25">
      <c r="B215" s="67" t="s">
        <v>67</v>
      </c>
      <c r="D215" s="67" t="s">
        <v>67</v>
      </c>
      <c r="F215" s="149">
        <v>5868300</v>
      </c>
      <c r="G215" s="67" t="s">
        <v>444</v>
      </c>
      <c r="H215" s="72" t="s">
        <v>894</v>
      </c>
      <c r="I215" s="67" t="s">
        <v>67</v>
      </c>
      <c r="O215" s="71">
        <v>2815000</v>
      </c>
      <c r="P215" s="71" t="s">
        <v>307</v>
      </c>
    </row>
    <row r="216" spans="1:16" ht="12.75" customHeight="1" x14ac:dyDescent="0.25">
      <c r="B216" s="67" t="s">
        <v>67</v>
      </c>
      <c r="D216" s="67" t="s">
        <v>67</v>
      </c>
      <c r="F216" s="149">
        <v>5868301</v>
      </c>
      <c r="G216" s="67" t="s">
        <v>581</v>
      </c>
      <c r="H216" s="72" t="s">
        <v>894</v>
      </c>
      <c r="I216" s="67" t="s">
        <v>67</v>
      </c>
      <c r="O216" s="71">
        <v>2815500</v>
      </c>
      <c r="P216" s="71" t="s">
        <v>308</v>
      </c>
    </row>
    <row r="217" spans="1:16" ht="12.75" customHeight="1" x14ac:dyDescent="0.25">
      <c r="B217" s="67" t="s">
        <v>67</v>
      </c>
      <c r="D217" s="67" t="s">
        <v>67</v>
      </c>
      <c r="F217" s="149">
        <v>5868302</v>
      </c>
      <c r="G217" s="67" t="s">
        <v>582</v>
      </c>
      <c r="H217" s="72" t="s">
        <v>894</v>
      </c>
      <c r="I217" s="67" t="s">
        <v>67</v>
      </c>
      <c r="O217" s="71">
        <v>2817000</v>
      </c>
      <c r="P217" s="71" t="s">
        <v>309</v>
      </c>
    </row>
    <row r="218" spans="1:16" ht="12.75" customHeight="1" x14ac:dyDescent="0.25">
      <c r="B218" s="67" t="s">
        <v>67</v>
      </c>
      <c r="D218" s="67" t="s">
        <v>67</v>
      </c>
      <c r="F218" s="73">
        <v>5868400</v>
      </c>
      <c r="G218" s="67" t="s">
        <v>440</v>
      </c>
      <c r="H218" s="72" t="s">
        <v>894</v>
      </c>
      <c r="I218" s="67" t="s">
        <v>67</v>
      </c>
      <c r="O218" s="71">
        <v>2818000</v>
      </c>
      <c r="P218" s="71" t="s">
        <v>310</v>
      </c>
    </row>
    <row r="219" spans="1:16" ht="12.75" customHeight="1" x14ac:dyDescent="0.25">
      <c r="B219" s="67" t="s">
        <v>67</v>
      </c>
      <c r="D219" s="67" t="s">
        <v>67</v>
      </c>
      <c r="F219" s="73">
        <v>5868401</v>
      </c>
      <c r="G219" s="67" t="s">
        <v>583</v>
      </c>
      <c r="H219" s="72" t="s">
        <v>894</v>
      </c>
      <c r="I219" s="67" t="s">
        <v>67</v>
      </c>
      <c r="O219" s="71">
        <v>2820000</v>
      </c>
      <c r="P219" s="71" t="s">
        <v>311</v>
      </c>
    </row>
    <row r="220" spans="1:16" ht="12.75" customHeight="1" x14ac:dyDescent="0.25">
      <c r="B220" s="67" t="s">
        <v>67</v>
      </c>
      <c r="D220" s="67" t="s">
        <v>67</v>
      </c>
      <c r="F220" s="73">
        <v>5868402</v>
      </c>
      <c r="G220" s="67" t="s">
        <v>584</v>
      </c>
      <c r="H220" s="72" t="s">
        <v>894</v>
      </c>
      <c r="I220" s="67" t="s">
        <v>67</v>
      </c>
      <c r="O220" s="71">
        <v>2820001</v>
      </c>
      <c r="P220" s="71" t="s">
        <v>312</v>
      </c>
    </row>
    <row r="221" spans="1:16" ht="12.75" customHeight="1" x14ac:dyDescent="0.25">
      <c r="B221" s="67" t="s">
        <v>67</v>
      </c>
      <c r="D221" s="67" t="s">
        <v>67</v>
      </c>
      <c r="F221" s="149">
        <v>5868500</v>
      </c>
      <c r="G221" s="67" t="s">
        <v>439</v>
      </c>
      <c r="H221" s="72" t="s">
        <v>894</v>
      </c>
      <c r="I221" s="67" t="s">
        <v>67</v>
      </c>
      <c r="O221" s="71">
        <v>2820002</v>
      </c>
      <c r="P221" s="71" t="s">
        <v>313</v>
      </c>
    </row>
    <row r="222" spans="1:16" ht="12.75" customHeight="1" x14ac:dyDescent="0.25">
      <c r="B222" s="67" t="s">
        <v>67</v>
      </c>
      <c r="D222" s="67" t="s">
        <v>67</v>
      </c>
      <c r="F222" s="149">
        <v>5868501</v>
      </c>
      <c r="G222" s="67" t="s">
        <v>585</v>
      </c>
      <c r="H222" s="72" t="s">
        <v>894</v>
      </c>
      <c r="I222" s="67" t="s">
        <v>67</v>
      </c>
      <c r="O222" s="71">
        <v>2820003</v>
      </c>
      <c r="P222" s="71" t="s">
        <v>314</v>
      </c>
    </row>
    <row r="223" spans="1:16" ht="12.75" customHeight="1" x14ac:dyDescent="0.25">
      <c r="B223" s="67" t="s">
        <v>67</v>
      </c>
      <c r="D223" s="67" t="s">
        <v>67</v>
      </c>
      <c r="F223" s="149">
        <v>5868600</v>
      </c>
      <c r="G223" s="67" t="s">
        <v>443</v>
      </c>
      <c r="H223" s="72" t="s">
        <v>894</v>
      </c>
      <c r="I223" s="67" t="s">
        <v>67</v>
      </c>
      <c r="O223" s="71">
        <v>2820004</v>
      </c>
      <c r="P223" s="71" t="s">
        <v>315</v>
      </c>
    </row>
    <row r="224" spans="1:16" ht="12.75" customHeight="1" x14ac:dyDescent="0.25">
      <c r="B224" s="67" t="s">
        <v>67</v>
      </c>
      <c r="D224" s="67" t="s">
        <v>67</v>
      </c>
      <c r="F224" s="149">
        <v>5868601</v>
      </c>
      <c r="G224" s="67" t="s">
        <v>586</v>
      </c>
      <c r="H224" s="72" t="s">
        <v>894</v>
      </c>
      <c r="I224" s="67" t="s">
        <v>67</v>
      </c>
      <c r="O224" s="71">
        <v>2820005</v>
      </c>
      <c r="P224" s="71" t="s">
        <v>316</v>
      </c>
    </row>
    <row r="225" spans="1:16" ht="12.75" customHeight="1" x14ac:dyDescent="0.25">
      <c r="B225" s="67" t="s">
        <v>67</v>
      </c>
      <c r="D225" s="67" t="s">
        <v>67</v>
      </c>
      <c r="F225" s="149">
        <v>5868602</v>
      </c>
      <c r="G225" s="67" t="s">
        <v>587</v>
      </c>
      <c r="H225" s="72" t="s">
        <v>894</v>
      </c>
      <c r="I225" s="67" t="s">
        <v>67</v>
      </c>
      <c r="O225" s="71">
        <v>2900000</v>
      </c>
      <c r="P225" s="71" t="s">
        <v>317</v>
      </c>
    </row>
    <row r="226" spans="1:16" ht="12.75" customHeight="1" x14ac:dyDescent="0.25">
      <c r="B226" s="67" t="s">
        <v>67</v>
      </c>
      <c r="D226" s="67" t="s">
        <v>67</v>
      </c>
      <c r="F226" s="149">
        <v>5868702</v>
      </c>
      <c r="G226" s="67" t="s">
        <v>588</v>
      </c>
      <c r="H226" s="72" t="s">
        <v>894</v>
      </c>
      <c r="I226" s="67" t="s">
        <v>67</v>
      </c>
      <c r="O226" s="71">
        <v>2900100</v>
      </c>
      <c r="P226" s="71" t="s">
        <v>318</v>
      </c>
    </row>
    <row r="227" spans="1:16" ht="12.75" customHeight="1" x14ac:dyDescent="0.25">
      <c r="B227" s="67" t="s">
        <v>67</v>
      </c>
      <c r="D227" s="67" t="s">
        <v>67</v>
      </c>
      <c r="F227" s="73">
        <v>5869000</v>
      </c>
      <c r="G227" s="67" t="s">
        <v>589</v>
      </c>
      <c r="H227" s="72" t="s">
        <v>895</v>
      </c>
      <c r="I227" s="67" t="s">
        <v>67</v>
      </c>
      <c r="O227" s="71">
        <v>2900200</v>
      </c>
      <c r="P227" s="71" t="s">
        <v>319</v>
      </c>
    </row>
    <row r="228" spans="1:16" ht="12.75" customHeight="1" x14ac:dyDescent="0.25">
      <c r="B228" s="67" t="s">
        <v>67</v>
      </c>
      <c r="D228" s="67" t="s">
        <v>67</v>
      </c>
      <c r="F228" s="73">
        <v>5869500</v>
      </c>
      <c r="G228" s="67" t="s">
        <v>590</v>
      </c>
      <c r="H228" s="72" t="s">
        <v>894</v>
      </c>
      <c r="I228" s="67" t="s">
        <v>67</v>
      </c>
      <c r="O228" s="71">
        <v>2999000</v>
      </c>
      <c r="P228" s="71" t="s">
        <v>320</v>
      </c>
    </row>
    <row r="229" spans="1:16" ht="12.75" customHeight="1" x14ac:dyDescent="0.25">
      <c r="B229" s="67" t="s">
        <v>67</v>
      </c>
      <c r="D229" s="67" t="s">
        <v>67</v>
      </c>
      <c r="F229" s="73">
        <v>5869600</v>
      </c>
      <c r="G229" s="67" t="s">
        <v>591</v>
      </c>
      <c r="H229" s="72" t="s">
        <v>868</v>
      </c>
      <c r="I229" s="67" t="s">
        <v>67</v>
      </c>
      <c r="O229" s="71">
        <v>2999980</v>
      </c>
      <c r="P229" s="71" t="s">
        <v>321</v>
      </c>
    </row>
    <row r="230" spans="1:16" ht="12.75" customHeight="1" x14ac:dyDescent="0.25">
      <c r="B230" s="67" t="s">
        <v>67</v>
      </c>
      <c r="D230" s="67" t="s">
        <v>67</v>
      </c>
      <c r="F230" s="73">
        <v>5875000</v>
      </c>
      <c r="G230" s="67" t="s">
        <v>592</v>
      </c>
      <c r="H230" s="72" t="s">
        <v>896</v>
      </c>
      <c r="I230" s="67" t="s">
        <v>67</v>
      </c>
      <c r="O230" s="71">
        <v>2999990</v>
      </c>
      <c r="P230" s="71" t="s">
        <v>322</v>
      </c>
    </row>
    <row r="231" spans="1:16" ht="12.75" customHeight="1" x14ac:dyDescent="0.25">
      <c r="B231" s="67" t="s">
        <v>67</v>
      </c>
      <c r="D231" s="67" t="s">
        <v>67</v>
      </c>
      <c r="F231" s="73">
        <v>5878000</v>
      </c>
      <c r="G231" s="67" t="s">
        <v>593</v>
      </c>
      <c r="H231" s="72" t="s">
        <v>896</v>
      </c>
      <c r="I231" s="67" t="s">
        <v>67</v>
      </c>
      <c r="O231" s="71">
        <v>3201000</v>
      </c>
      <c r="P231" s="71" t="s">
        <v>323</v>
      </c>
    </row>
    <row r="232" spans="1:16" ht="12.75" customHeight="1" x14ac:dyDescent="0.25">
      <c r="B232" s="67" t="s">
        <v>67</v>
      </c>
      <c r="D232" s="67" t="s">
        <v>67</v>
      </c>
      <c r="F232" s="73">
        <v>5880000</v>
      </c>
      <c r="G232" s="67" t="s">
        <v>594</v>
      </c>
      <c r="H232" s="72" t="s">
        <v>897</v>
      </c>
      <c r="I232" s="67" t="s">
        <v>67</v>
      </c>
      <c r="O232" s="71">
        <v>3202000</v>
      </c>
      <c r="P232" s="71" t="s">
        <v>323</v>
      </c>
    </row>
    <row r="233" spans="1:16" ht="12.75" customHeight="1" x14ac:dyDescent="0.25">
      <c r="B233" s="67" t="s">
        <v>67</v>
      </c>
      <c r="D233" s="67" t="s">
        <v>67</v>
      </c>
      <c r="F233" s="73">
        <v>5880001</v>
      </c>
      <c r="G233" s="67" t="s">
        <v>595</v>
      </c>
      <c r="H233" s="72" t="s">
        <v>897</v>
      </c>
      <c r="I233" s="67" t="s">
        <v>67</v>
      </c>
      <c r="O233" s="71">
        <v>3210000</v>
      </c>
      <c r="P233" s="71" t="s">
        <v>324</v>
      </c>
    </row>
    <row r="234" spans="1:16" ht="12.75" customHeight="1" x14ac:dyDescent="0.25">
      <c r="B234" s="67" t="s">
        <v>67</v>
      </c>
      <c r="D234" s="67" t="s">
        <v>67</v>
      </c>
      <c r="F234" s="149">
        <v>5880002</v>
      </c>
      <c r="G234" s="67" t="s">
        <v>596</v>
      </c>
      <c r="H234" s="72" t="s">
        <v>898</v>
      </c>
      <c r="I234" s="67" t="s">
        <v>67</v>
      </c>
      <c r="O234" s="71">
        <v>3211000</v>
      </c>
      <c r="P234" s="71" t="s">
        <v>325</v>
      </c>
    </row>
    <row r="235" spans="1:16" ht="12.75" customHeight="1" x14ac:dyDescent="0.25">
      <c r="A235" s="152"/>
      <c r="B235" s="67" t="s">
        <v>67</v>
      </c>
      <c r="D235" s="67" t="s">
        <v>67</v>
      </c>
      <c r="F235" s="149">
        <v>5885000</v>
      </c>
      <c r="G235" s="67" t="s">
        <v>597</v>
      </c>
      <c r="H235" s="72" t="s">
        <v>897</v>
      </c>
      <c r="I235" s="67" t="s">
        <v>67</v>
      </c>
      <c r="O235" s="71">
        <v>3224000</v>
      </c>
      <c r="P235" s="71" t="s">
        <v>326</v>
      </c>
    </row>
    <row r="236" spans="1:16" ht="12.75" customHeight="1" x14ac:dyDescent="0.25">
      <c r="B236" s="67" t="s">
        <v>67</v>
      </c>
      <c r="D236" s="67" t="s">
        <v>67</v>
      </c>
      <c r="F236" s="73">
        <v>5889900</v>
      </c>
      <c r="G236" s="67" t="s">
        <v>598</v>
      </c>
      <c r="H236" s="72" t="s">
        <v>897</v>
      </c>
      <c r="I236" s="67" t="s">
        <v>67</v>
      </c>
      <c r="O236" s="71">
        <v>3225000</v>
      </c>
      <c r="P236" s="71" t="s">
        <v>327</v>
      </c>
    </row>
    <row r="237" spans="1:16" ht="12.75" customHeight="1" x14ac:dyDescent="0.25">
      <c r="B237" s="67" t="s">
        <v>67</v>
      </c>
      <c r="D237" s="67" t="s">
        <v>67</v>
      </c>
      <c r="F237" s="73">
        <v>5890000</v>
      </c>
      <c r="G237" s="67" t="s">
        <v>599</v>
      </c>
      <c r="H237" s="72" t="s">
        <v>899</v>
      </c>
      <c r="I237" s="67" t="s">
        <v>67</v>
      </c>
      <c r="O237" s="71">
        <v>3226000</v>
      </c>
      <c r="P237" s="71" t="s">
        <v>328</v>
      </c>
    </row>
    <row r="238" spans="1:16" ht="12.75" customHeight="1" x14ac:dyDescent="0.25">
      <c r="B238" s="67" t="s">
        <v>67</v>
      </c>
      <c r="D238" s="67" t="s">
        <v>67</v>
      </c>
      <c r="F238" s="149">
        <v>5890100</v>
      </c>
      <c r="G238" s="67" t="s">
        <v>600</v>
      </c>
      <c r="H238" s="72" t="s">
        <v>899</v>
      </c>
      <c r="I238" s="67" t="s">
        <v>67</v>
      </c>
      <c r="O238" s="71">
        <v>3227000</v>
      </c>
      <c r="P238" s="71" t="s">
        <v>329</v>
      </c>
    </row>
    <row r="239" spans="1:16" ht="12.75" customHeight="1" x14ac:dyDescent="0.25">
      <c r="B239" s="67" t="s">
        <v>67</v>
      </c>
      <c r="D239" s="67" t="s">
        <v>67</v>
      </c>
      <c r="F239" s="149">
        <v>5890200</v>
      </c>
      <c r="G239" s="67" t="s">
        <v>601</v>
      </c>
      <c r="H239" s="72" t="s">
        <v>900</v>
      </c>
      <c r="I239" s="67" t="s">
        <v>67</v>
      </c>
      <c r="O239" s="71">
        <v>3230000</v>
      </c>
      <c r="P239" s="71" t="s">
        <v>330</v>
      </c>
    </row>
    <row r="240" spans="1:16" ht="12.75" customHeight="1" x14ac:dyDescent="0.25">
      <c r="B240" s="67" t="s">
        <v>67</v>
      </c>
      <c r="D240" s="67" t="s">
        <v>67</v>
      </c>
      <c r="F240" s="149">
        <v>5890500</v>
      </c>
      <c r="G240" s="67" t="s">
        <v>602</v>
      </c>
      <c r="H240" s="72" t="s">
        <v>901</v>
      </c>
      <c r="I240" s="67" t="s">
        <v>67</v>
      </c>
      <c r="O240" s="71">
        <v>3245000</v>
      </c>
      <c r="P240" s="71" t="s">
        <v>331</v>
      </c>
    </row>
    <row r="241" spans="1:16" ht="12.75" customHeight="1" x14ac:dyDescent="0.25">
      <c r="B241" s="67" t="s">
        <v>67</v>
      </c>
      <c r="D241" s="67" t="s">
        <v>67</v>
      </c>
      <c r="F241" s="149">
        <v>5890600</v>
      </c>
      <c r="G241" s="67" t="s">
        <v>603</v>
      </c>
      <c r="H241" s="72" t="s">
        <v>901</v>
      </c>
      <c r="I241" s="67" t="s">
        <v>67</v>
      </c>
      <c r="O241" s="71">
        <v>4200000</v>
      </c>
      <c r="P241" s="71" t="s">
        <v>332</v>
      </c>
    </row>
    <row r="242" spans="1:16" ht="12.75" customHeight="1" x14ac:dyDescent="0.25">
      <c r="B242" s="67" t="s">
        <v>67</v>
      </c>
      <c r="D242" s="67" t="s">
        <v>67</v>
      </c>
      <c r="F242" s="149">
        <v>5891000</v>
      </c>
      <c r="G242" s="67" t="s">
        <v>604</v>
      </c>
      <c r="H242" s="72" t="s">
        <v>902</v>
      </c>
      <c r="I242" s="67" t="s">
        <v>67</v>
      </c>
      <c r="O242" s="71">
        <v>4203000</v>
      </c>
      <c r="P242" s="71" t="s">
        <v>333</v>
      </c>
    </row>
    <row r="243" spans="1:16" ht="12.75" customHeight="1" x14ac:dyDescent="0.25">
      <c r="B243" s="67" t="s">
        <v>67</v>
      </c>
      <c r="D243" s="67" t="s">
        <v>67</v>
      </c>
      <c r="F243" s="149">
        <v>5891500</v>
      </c>
      <c r="G243" s="67" t="s">
        <v>605</v>
      </c>
      <c r="H243" s="72" t="s">
        <v>869</v>
      </c>
      <c r="I243" s="67" t="s">
        <v>67</v>
      </c>
      <c r="O243" s="71">
        <v>4205000</v>
      </c>
      <c r="P243" s="71" t="s">
        <v>334</v>
      </c>
    </row>
    <row r="244" spans="1:16" ht="12.75" customHeight="1" x14ac:dyDescent="0.25">
      <c r="B244" s="67" t="s">
        <v>67</v>
      </c>
      <c r="D244" s="67" t="s">
        <v>67</v>
      </c>
      <c r="F244" s="149">
        <v>5892000</v>
      </c>
      <c r="G244" s="67" t="s">
        <v>606</v>
      </c>
      <c r="H244" s="72" t="s">
        <v>868</v>
      </c>
      <c r="I244" s="67" t="s">
        <v>67</v>
      </c>
      <c r="O244" s="71">
        <v>4210000</v>
      </c>
      <c r="P244" s="71" t="s">
        <v>335</v>
      </c>
    </row>
    <row r="245" spans="1:16" ht="12.75" customHeight="1" x14ac:dyDescent="0.25">
      <c r="A245" s="151"/>
      <c r="B245" s="67" t="s">
        <v>67</v>
      </c>
      <c r="D245" s="67" t="s">
        <v>67</v>
      </c>
      <c r="F245" s="149">
        <v>5894000</v>
      </c>
      <c r="G245" s="67" t="s">
        <v>607</v>
      </c>
      <c r="H245" s="72" t="s">
        <v>868</v>
      </c>
      <c r="I245" s="67" t="s">
        <v>67</v>
      </c>
      <c r="O245" s="71">
        <v>4213000</v>
      </c>
      <c r="P245" s="71" t="s">
        <v>336</v>
      </c>
    </row>
    <row r="246" spans="1:16" ht="12.75" customHeight="1" x14ac:dyDescent="0.25">
      <c r="A246" s="151"/>
      <c r="B246" s="67" t="s">
        <v>67</v>
      </c>
      <c r="D246" s="67" t="s">
        <v>67</v>
      </c>
      <c r="F246" s="73">
        <v>5895000</v>
      </c>
      <c r="G246" s="67" t="s">
        <v>608</v>
      </c>
      <c r="H246" s="72" t="s">
        <v>868</v>
      </c>
      <c r="I246" s="67" t="s">
        <v>67</v>
      </c>
      <c r="O246" s="71">
        <v>4213500</v>
      </c>
      <c r="P246" s="71" t="s">
        <v>337</v>
      </c>
    </row>
    <row r="247" spans="1:16" ht="12.75" customHeight="1" x14ac:dyDescent="0.25">
      <c r="A247" s="151"/>
      <c r="B247" s="67" t="s">
        <v>67</v>
      </c>
      <c r="D247" s="67" t="s">
        <v>67</v>
      </c>
      <c r="F247" s="73">
        <v>5896000</v>
      </c>
      <c r="G247" s="67" t="s">
        <v>609</v>
      </c>
      <c r="H247" s="72" t="s">
        <v>885</v>
      </c>
      <c r="I247" s="67" t="s">
        <v>67</v>
      </c>
      <c r="O247" s="71">
        <v>4220000</v>
      </c>
      <c r="P247" s="71" t="s">
        <v>338</v>
      </c>
    </row>
    <row r="248" spans="1:16" ht="12.75" customHeight="1" x14ac:dyDescent="0.25">
      <c r="A248" s="151"/>
      <c r="B248" s="67" t="s">
        <v>67</v>
      </c>
      <c r="D248" s="67" t="s">
        <v>67</v>
      </c>
      <c r="F248" s="73">
        <v>5897000</v>
      </c>
      <c r="G248" s="67" t="s">
        <v>610</v>
      </c>
      <c r="H248" s="72" t="s">
        <v>885</v>
      </c>
      <c r="I248" s="67" t="s">
        <v>67</v>
      </c>
      <c r="O248" s="71">
        <v>4220500</v>
      </c>
      <c r="P248" s="71" t="s">
        <v>339</v>
      </c>
    </row>
    <row r="249" spans="1:16" ht="12.75" customHeight="1" x14ac:dyDescent="0.25">
      <c r="A249" s="151"/>
      <c r="B249" s="67" t="s">
        <v>67</v>
      </c>
      <c r="D249" s="67" t="s">
        <v>67</v>
      </c>
      <c r="F249" s="73">
        <v>5897500</v>
      </c>
      <c r="G249" s="67" t="s">
        <v>611</v>
      </c>
      <c r="H249" s="72" t="s">
        <v>869</v>
      </c>
      <c r="I249" s="67" t="s">
        <v>67</v>
      </c>
      <c r="O249" s="71">
        <v>4221000</v>
      </c>
      <c r="P249" s="71" t="s">
        <v>340</v>
      </c>
    </row>
    <row r="250" spans="1:16" ht="12.75" customHeight="1" x14ac:dyDescent="0.25">
      <c r="A250" s="151"/>
      <c r="B250" s="67" t="s">
        <v>67</v>
      </c>
      <c r="D250" s="67" t="s">
        <v>67</v>
      </c>
      <c r="F250" s="73">
        <v>5897501</v>
      </c>
      <c r="G250" s="67" t="s">
        <v>612</v>
      </c>
      <c r="H250" s="72" t="s">
        <v>869</v>
      </c>
      <c r="I250" s="67" t="s">
        <v>67</v>
      </c>
      <c r="O250" s="71">
        <v>4222000</v>
      </c>
      <c r="P250" s="71" t="s">
        <v>341</v>
      </c>
    </row>
    <row r="251" spans="1:16" ht="12.75" customHeight="1" x14ac:dyDescent="0.25">
      <c r="A251" s="151"/>
      <c r="B251" s="67" t="s">
        <v>67</v>
      </c>
      <c r="D251" s="67" t="s">
        <v>67</v>
      </c>
      <c r="F251" s="73">
        <v>5920000</v>
      </c>
      <c r="G251" s="67" t="s">
        <v>613</v>
      </c>
      <c r="H251" s="72" t="s">
        <v>49</v>
      </c>
      <c r="I251" s="67" t="s">
        <v>67</v>
      </c>
      <c r="O251" s="71">
        <v>4225000</v>
      </c>
      <c r="P251" s="71" t="s">
        <v>342</v>
      </c>
    </row>
    <row r="252" spans="1:16" ht="12.75" customHeight="1" x14ac:dyDescent="0.25">
      <c r="B252" s="67" t="s">
        <v>67</v>
      </c>
      <c r="D252" s="67" t="s">
        <v>67</v>
      </c>
      <c r="F252" s="73">
        <v>5930000</v>
      </c>
      <c r="G252" s="67" t="s">
        <v>614</v>
      </c>
      <c r="H252" s="72" t="s">
        <v>52</v>
      </c>
      <c r="I252" s="67" t="s">
        <v>67</v>
      </c>
      <c r="O252" s="71">
        <v>4226000</v>
      </c>
      <c r="P252" s="71" t="s">
        <v>343</v>
      </c>
    </row>
    <row r="253" spans="1:16" ht="12.75" customHeight="1" x14ac:dyDescent="0.25">
      <c r="B253" s="67" t="s">
        <v>67</v>
      </c>
      <c r="D253" s="67" t="s">
        <v>67</v>
      </c>
      <c r="F253" s="73">
        <v>5990000</v>
      </c>
      <c r="G253" s="67" t="s">
        <v>615</v>
      </c>
      <c r="H253" s="72" t="s">
        <v>903</v>
      </c>
      <c r="I253" s="67" t="s">
        <v>67</v>
      </c>
      <c r="O253" s="71">
        <v>4228000</v>
      </c>
      <c r="P253" s="71" t="s">
        <v>344</v>
      </c>
    </row>
    <row r="254" spans="1:16" ht="12.75" customHeight="1" x14ac:dyDescent="0.25">
      <c r="B254" s="67" t="s">
        <v>67</v>
      </c>
      <c r="D254" s="67" t="s">
        <v>67</v>
      </c>
      <c r="G254" s="67" t="s">
        <v>67</v>
      </c>
      <c r="H254" s="72"/>
      <c r="I254" s="67" t="s">
        <v>67</v>
      </c>
      <c r="O254" s="71">
        <v>4228500</v>
      </c>
      <c r="P254" s="71" t="s">
        <v>345</v>
      </c>
    </row>
    <row r="255" spans="1:16" ht="12.75" customHeight="1" x14ac:dyDescent="0.25">
      <c r="B255" s="67" t="s">
        <v>67</v>
      </c>
      <c r="D255" s="67" t="s">
        <v>67</v>
      </c>
      <c r="F255" s="73"/>
      <c r="G255" s="67" t="s">
        <v>67</v>
      </c>
      <c r="H255" s="72"/>
      <c r="I255" s="67" t="s">
        <v>67</v>
      </c>
      <c r="O255" s="71">
        <v>4228800</v>
      </c>
      <c r="P255" s="71" t="s">
        <v>346</v>
      </c>
    </row>
    <row r="256" spans="1:16" ht="12.75" customHeight="1" x14ac:dyDescent="0.25">
      <c r="A256" s="151"/>
      <c r="B256" s="67" t="s">
        <v>67</v>
      </c>
      <c r="D256" s="67" t="s">
        <v>67</v>
      </c>
      <c r="G256" s="67" t="s">
        <v>67</v>
      </c>
      <c r="H256" s="72"/>
      <c r="I256" s="67" t="s">
        <v>67</v>
      </c>
      <c r="O256" s="71">
        <v>4229000</v>
      </c>
      <c r="P256" s="71" t="s">
        <v>347</v>
      </c>
    </row>
    <row r="257" spans="1:16" ht="12.75" customHeight="1" x14ac:dyDescent="0.25">
      <c r="B257" s="67" t="s">
        <v>67</v>
      </c>
      <c r="D257" s="67" t="s">
        <v>67</v>
      </c>
      <c r="F257" s="73"/>
      <c r="G257" s="67" t="s">
        <v>67</v>
      </c>
      <c r="H257" s="72"/>
      <c r="I257" s="67" t="s">
        <v>67</v>
      </c>
      <c r="O257" s="71">
        <v>4230000</v>
      </c>
      <c r="P257" s="71" t="s">
        <v>348</v>
      </c>
    </row>
    <row r="258" spans="1:16" ht="12.75" customHeight="1" x14ac:dyDescent="0.25">
      <c r="B258" s="67" t="s">
        <v>67</v>
      </c>
      <c r="D258" s="67" t="s">
        <v>67</v>
      </c>
      <c r="F258" s="73"/>
      <c r="G258" s="67" t="s">
        <v>67</v>
      </c>
      <c r="H258" s="72"/>
      <c r="I258" s="67" t="s">
        <v>67</v>
      </c>
      <c r="O258" s="71">
        <v>4230300</v>
      </c>
      <c r="P258" s="71" t="s">
        <v>349</v>
      </c>
    </row>
    <row r="259" spans="1:16" ht="12.75" customHeight="1" x14ac:dyDescent="0.25">
      <c r="B259" s="67" t="s">
        <v>67</v>
      </c>
      <c r="D259" s="67" t="s">
        <v>67</v>
      </c>
      <c r="F259" s="73"/>
      <c r="G259" s="67" t="s">
        <v>67</v>
      </c>
      <c r="H259" s="72"/>
      <c r="I259" s="67" t="s">
        <v>67</v>
      </c>
      <c r="O259" s="71">
        <v>4230301</v>
      </c>
      <c r="P259" s="71" t="s">
        <v>350</v>
      </c>
    </row>
    <row r="260" spans="1:16" ht="12.75" customHeight="1" x14ac:dyDescent="0.25">
      <c r="B260" s="67" t="s">
        <v>67</v>
      </c>
      <c r="D260" s="67" t="s">
        <v>67</v>
      </c>
      <c r="F260" s="73"/>
      <c r="G260" s="67" t="s">
        <v>67</v>
      </c>
      <c r="H260" s="72"/>
      <c r="I260" s="67" t="s">
        <v>67</v>
      </c>
      <c r="O260" s="71">
        <v>4230303</v>
      </c>
      <c r="P260" s="71" t="s">
        <v>351</v>
      </c>
    </row>
    <row r="261" spans="1:16" x14ac:dyDescent="0.25">
      <c r="B261" s="67" t="s">
        <v>67</v>
      </c>
      <c r="D261" s="67" t="s">
        <v>67</v>
      </c>
      <c r="F261" s="73"/>
      <c r="G261" s="67" t="s">
        <v>67</v>
      </c>
      <c r="H261" s="72"/>
      <c r="I261" s="67" t="s">
        <v>67</v>
      </c>
      <c r="O261" s="71">
        <v>4230304</v>
      </c>
      <c r="P261" s="71" t="s">
        <v>352</v>
      </c>
    </row>
    <row r="262" spans="1:16" ht="12.75" customHeight="1" x14ac:dyDescent="0.25">
      <c r="B262" s="67" t="s">
        <v>67</v>
      </c>
      <c r="D262" s="67" t="s">
        <v>67</v>
      </c>
      <c r="F262" s="73"/>
      <c r="G262" s="67" t="s">
        <v>67</v>
      </c>
      <c r="H262" s="72"/>
      <c r="I262" s="67" t="s">
        <v>67</v>
      </c>
      <c r="O262" s="71">
        <v>4230305</v>
      </c>
      <c r="P262" s="71" t="s">
        <v>353</v>
      </c>
    </row>
    <row r="263" spans="1:16" ht="12.75" customHeight="1" x14ac:dyDescent="0.25">
      <c r="A263" s="151"/>
      <c r="B263" s="67" t="s">
        <v>67</v>
      </c>
      <c r="D263" s="67" t="s">
        <v>67</v>
      </c>
      <c r="F263" s="73"/>
      <c r="G263" s="67" t="s">
        <v>67</v>
      </c>
      <c r="H263" s="72"/>
      <c r="I263" s="67" t="s">
        <v>67</v>
      </c>
      <c r="O263" s="71">
        <v>4230306</v>
      </c>
      <c r="P263" s="71" t="s">
        <v>354</v>
      </c>
    </row>
    <row r="264" spans="1:16" ht="12.75" customHeight="1" x14ac:dyDescent="0.25">
      <c r="B264" s="67" t="s">
        <v>67</v>
      </c>
      <c r="D264" s="67" t="s">
        <v>67</v>
      </c>
      <c r="F264" s="73"/>
      <c r="G264" s="67" t="s">
        <v>67</v>
      </c>
      <c r="H264" s="72"/>
      <c r="I264" s="67" t="s">
        <v>67</v>
      </c>
      <c r="O264" s="71">
        <v>4230307</v>
      </c>
      <c r="P264" s="71" t="s">
        <v>355</v>
      </c>
    </row>
    <row r="265" spans="1:16" ht="12.75" customHeight="1" x14ac:dyDescent="0.25">
      <c r="B265" s="67" t="s">
        <v>67</v>
      </c>
      <c r="D265" s="67" t="s">
        <v>67</v>
      </c>
      <c r="F265" s="73"/>
      <c r="G265" s="67" t="s">
        <v>67</v>
      </c>
      <c r="H265" s="72"/>
      <c r="I265" s="67" t="s">
        <v>67</v>
      </c>
      <c r="O265" s="71">
        <v>4230308</v>
      </c>
      <c r="P265" s="71" t="s">
        <v>356</v>
      </c>
    </row>
    <row r="266" spans="1:16" ht="12.75" customHeight="1" x14ac:dyDescent="0.25">
      <c r="B266" s="67" t="s">
        <v>67</v>
      </c>
      <c r="D266" s="67" t="s">
        <v>67</v>
      </c>
      <c r="G266" s="67" t="s">
        <v>67</v>
      </c>
      <c r="H266" s="72"/>
      <c r="I266" s="67" t="s">
        <v>67</v>
      </c>
      <c r="O266" s="71">
        <v>4230309</v>
      </c>
      <c r="P266" s="71" t="s">
        <v>357</v>
      </c>
    </row>
    <row r="267" spans="1:16" ht="12.75" customHeight="1" x14ac:dyDescent="0.25">
      <c r="A267" s="151"/>
      <c r="B267" s="67" t="s">
        <v>67</v>
      </c>
      <c r="D267" s="67" t="s">
        <v>67</v>
      </c>
      <c r="G267" s="67" t="s">
        <v>67</v>
      </c>
      <c r="H267" s="72"/>
      <c r="I267" s="67" t="s">
        <v>67</v>
      </c>
      <c r="O267" s="71">
        <v>4230310</v>
      </c>
      <c r="P267" s="71" t="s">
        <v>358</v>
      </c>
    </row>
    <row r="268" spans="1:16" ht="12.75" customHeight="1" x14ac:dyDescent="0.25">
      <c r="B268" s="67" t="s">
        <v>67</v>
      </c>
      <c r="D268" s="67" t="s">
        <v>67</v>
      </c>
      <c r="F268" s="73"/>
      <c r="G268" s="67" t="s">
        <v>67</v>
      </c>
      <c r="H268" s="72"/>
      <c r="I268" s="67" t="s">
        <v>67</v>
      </c>
      <c r="O268" s="71">
        <v>4230311</v>
      </c>
      <c r="P268" s="71" t="s">
        <v>359</v>
      </c>
    </row>
    <row r="269" spans="1:16" ht="12.75" customHeight="1" x14ac:dyDescent="0.25">
      <c r="B269" s="67" t="s">
        <v>67</v>
      </c>
      <c r="D269" s="67" t="s">
        <v>67</v>
      </c>
      <c r="F269" s="73"/>
      <c r="G269" s="67" t="s">
        <v>67</v>
      </c>
      <c r="H269" s="72"/>
      <c r="I269" s="67" t="s">
        <v>67</v>
      </c>
      <c r="O269" s="71">
        <v>4230312</v>
      </c>
      <c r="P269" s="71" t="s">
        <v>360</v>
      </c>
    </row>
    <row r="270" spans="1:16" ht="12.75" customHeight="1" x14ac:dyDescent="0.25">
      <c r="B270" s="67" t="s">
        <v>67</v>
      </c>
      <c r="D270" s="67" t="s">
        <v>67</v>
      </c>
      <c r="G270" s="67" t="s">
        <v>67</v>
      </c>
      <c r="H270" s="72"/>
      <c r="I270" s="67" t="s">
        <v>67</v>
      </c>
      <c r="O270" s="71">
        <v>4230313</v>
      </c>
      <c r="P270" s="71" t="s">
        <v>361</v>
      </c>
    </row>
    <row r="271" spans="1:16" ht="12.75" customHeight="1" x14ac:dyDescent="0.25">
      <c r="B271" s="67" t="s">
        <v>67</v>
      </c>
      <c r="D271" s="67" t="s">
        <v>67</v>
      </c>
      <c r="G271" s="67" t="s">
        <v>67</v>
      </c>
      <c r="H271" s="72"/>
      <c r="I271" s="67" t="s">
        <v>67</v>
      </c>
      <c r="O271" s="71">
        <v>4230314</v>
      </c>
      <c r="P271" s="71" t="s">
        <v>362</v>
      </c>
    </row>
    <row r="272" spans="1:16" ht="12.75" customHeight="1" x14ac:dyDescent="0.25">
      <c r="B272" s="67" t="s">
        <v>67</v>
      </c>
      <c r="D272" s="67" t="s">
        <v>67</v>
      </c>
      <c r="G272" s="67" t="s">
        <v>67</v>
      </c>
      <c r="H272" s="72"/>
      <c r="I272" s="67" t="s">
        <v>67</v>
      </c>
      <c r="O272" s="71">
        <v>4230315</v>
      </c>
      <c r="P272" s="71" t="s">
        <v>363</v>
      </c>
    </row>
    <row r="273" spans="1:16" ht="12.75" customHeight="1" x14ac:dyDescent="0.25">
      <c r="B273" s="67" t="s">
        <v>67</v>
      </c>
      <c r="D273" s="67" t="s">
        <v>67</v>
      </c>
      <c r="I273" s="67" t="s">
        <v>67</v>
      </c>
      <c r="O273" s="71">
        <v>4230316</v>
      </c>
      <c r="P273" s="71" t="s">
        <v>364</v>
      </c>
    </row>
    <row r="274" spans="1:16" ht="12.75" customHeight="1" x14ac:dyDescent="0.25">
      <c r="B274" s="67" t="s">
        <v>67</v>
      </c>
      <c r="D274" s="67" t="s">
        <v>67</v>
      </c>
      <c r="I274" s="67" t="s">
        <v>67</v>
      </c>
      <c r="O274" s="71">
        <v>4230317</v>
      </c>
      <c r="P274" s="71" t="s">
        <v>365</v>
      </c>
    </row>
    <row r="275" spans="1:16" ht="12.75" customHeight="1" x14ac:dyDescent="0.25">
      <c r="A275" s="151"/>
      <c r="B275" s="67" t="s">
        <v>67</v>
      </c>
      <c r="D275" s="67" t="s">
        <v>67</v>
      </c>
      <c r="I275" s="67" t="s">
        <v>67</v>
      </c>
      <c r="O275" s="71">
        <v>4230318</v>
      </c>
      <c r="P275" s="71" t="s">
        <v>366</v>
      </c>
    </row>
    <row r="276" spans="1:16" ht="12.75" customHeight="1" x14ac:dyDescent="0.25">
      <c r="B276" s="67" t="s">
        <v>67</v>
      </c>
      <c r="D276" s="67" t="s">
        <v>67</v>
      </c>
      <c r="I276" s="67" t="s">
        <v>67</v>
      </c>
      <c r="O276" s="71">
        <v>4230500</v>
      </c>
      <c r="P276" s="71" t="s">
        <v>367</v>
      </c>
    </row>
    <row r="277" spans="1:16" ht="12.75" customHeight="1" x14ac:dyDescent="0.25">
      <c r="B277" s="67" t="s">
        <v>67</v>
      </c>
      <c r="D277" s="67" t="s">
        <v>67</v>
      </c>
      <c r="I277" s="67" t="s">
        <v>67</v>
      </c>
      <c r="O277" s="71">
        <v>4230501</v>
      </c>
      <c r="P277" s="71" t="s">
        <v>368</v>
      </c>
    </row>
    <row r="278" spans="1:16" x14ac:dyDescent="0.25">
      <c r="B278" s="67" t="s">
        <v>67</v>
      </c>
      <c r="D278" s="67" t="s">
        <v>67</v>
      </c>
      <c r="F278" s="73"/>
      <c r="H278" s="72"/>
      <c r="I278" s="67" t="s">
        <v>67</v>
      </c>
      <c r="O278" s="71">
        <v>4231000</v>
      </c>
      <c r="P278" s="71" t="s">
        <v>369</v>
      </c>
    </row>
    <row r="279" spans="1:16" ht="12.75" customHeight="1" x14ac:dyDescent="0.25">
      <c r="B279" s="67" t="s">
        <v>67</v>
      </c>
      <c r="D279" s="67" t="s">
        <v>67</v>
      </c>
      <c r="I279" s="67" t="s">
        <v>67</v>
      </c>
      <c r="O279" s="71">
        <v>4232000</v>
      </c>
      <c r="P279" s="71" t="s">
        <v>370</v>
      </c>
    </row>
    <row r="280" spans="1:16" ht="12.75" customHeight="1" x14ac:dyDescent="0.25">
      <c r="B280" s="67" t="s">
        <v>67</v>
      </c>
      <c r="D280" s="67" t="s">
        <v>67</v>
      </c>
      <c r="I280" s="67" t="s">
        <v>67</v>
      </c>
      <c r="O280" s="71">
        <v>4233000</v>
      </c>
      <c r="P280" s="71" t="s">
        <v>371</v>
      </c>
    </row>
    <row r="281" spans="1:16" ht="12.75" customHeight="1" x14ac:dyDescent="0.25">
      <c r="B281" s="67" t="s">
        <v>67</v>
      </c>
      <c r="D281" s="67" t="s">
        <v>67</v>
      </c>
      <c r="F281" s="73"/>
      <c r="H281" s="72"/>
      <c r="I281" s="67" t="s">
        <v>67</v>
      </c>
      <c r="O281" s="71">
        <v>4234000</v>
      </c>
      <c r="P281" s="71" t="s">
        <v>372</v>
      </c>
    </row>
    <row r="282" spans="1:16" ht="12.75" customHeight="1" x14ac:dyDescent="0.25">
      <c r="B282" s="67" t="s">
        <v>67</v>
      </c>
      <c r="D282" s="67" t="s">
        <v>67</v>
      </c>
      <c r="F282" s="73"/>
      <c r="H282" s="108"/>
      <c r="I282" s="67" t="s">
        <v>67</v>
      </c>
      <c r="O282" s="71">
        <v>4260000</v>
      </c>
      <c r="P282" s="71" t="s">
        <v>373</v>
      </c>
    </row>
    <row r="283" spans="1:16" ht="12.75" customHeight="1" x14ac:dyDescent="0.25">
      <c r="B283" s="67" t="s">
        <v>67</v>
      </c>
      <c r="D283" s="67" t="s">
        <v>67</v>
      </c>
      <c r="I283" s="67" t="s">
        <v>67</v>
      </c>
      <c r="O283" s="71">
        <v>4270000</v>
      </c>
      <c r="P283" s="71" t="s">
        <v>374</v>
      </c>
    </row>
    <row r="284" spans="1:16" ht="12.75" customHeight="1" x14ac:dyDescent="0.25">
      <c r="B284" s="67" t="s">
        <v>67</v>
      </c>
      <c r="D284" s="67" t="s">
        <v>67</v>
      </c>
      <c r="I284" s="67" t="s">
        <v>67</v>
      </c>
      <c r="O284" s="71">
        <v>4280000</v>
      </c>
      <c r="P284" s="71" t="s">
        <v>375</v>
      </c>
    </row>
    <row r="285" spans="1:16" ht="12.75" customHeight="1" x14ac:dyDescent="0.25">
      <c r="B285" s="67" t="s">
        <v>67</v>
      </c>
      <c r="D285" s="67" t="s">
        <v>67</v>
      </c>
      <c r="I285" s="67" t="s">
        <v>67</v>
      </c>
      <c r="O285" s="71">
        <v>4300000</v>
      </c>
      <c r="P285" s="71" t="s">
        <v>376</v>
      </c>
    </row>
    <row r="286" spans="1:16" ht="12.75" customHeight="1" x14ac:dyDescent="0.25">
      <c r="B286" s="67" t="s">
        <v>67</v>
      </c>
      <c r="D286" s="67" t="s">
        <v>67</v>
      </c>
      <c r="I286" s="67" t="s">
        <v>67</v>
      </c>
      <c r="O286" s="71">
        <v>4300100</v>
      </c>
      <c r="P286" s="71" t="s">
        <v>377</v>
      </c>
    </row>
    <row r="287" spans="1:16" ht="12.75" customHeight="1" x14ac:dyDescent="0.25">
      <c r="B287" s="67" t="s">
        <v>67</v>
      </c>
      <c r="D287" s="67" t="s">
        <v>67</v>
      </c>
      <c r="I287" s="67" t="s">
        <v>67</v>
      </c>
      <c r="O287" s="71">
        <v>4300200</v>
      </c>
      <c r="P287" s="71" t="s">
        <v>378</v>
      </c>
    </row>
    <row r="288" spans="1:16" ht="12.75" customHeight="1" x14ac:dyDescent="0.25">
      <c r="B288" s="67" t="s">
        <v>67</v>
      </c>
      <c r="D288" s="67" t="s">
        <v>67</v>
      </c>
      <c r="F288" s="73"/>
      <c r="H288" s="72"/>
      <c r="I288" s="67" t="s">
        <v>67</v>
      </c>
      <c r="O288" s="71">
        <v>4330000</v>
      </c>
      <c r="P288" s="71" t="s">
        <v>379</v>
      </c>
    </row>
    <row r="289" spans="2:16" ht="12.75" customHeight="1" x14ac:dyDescent="0.25">
      <c r="B289" s="67" t="s">
        <v>67</v>
      </c>
      <c r="D289" s="67" t="s">
        <v>67</v>
      </c>
      <c r="F289" s="73"/>
      <c r="H289" s="72"/>
      <c r="I289" s="67" t="s">
        <v>67</v>
      </c>
      <c r="O289" s="71">
        <v>4330100</v>
      </c>
      <c r="P289" s="71" t="s">
        <v>380</v>
      </c>
    </row>
    <row r="290" spans="2:16" ht="12.75" customHeight="1" x14ac:dyDescent="0.25">
      <c r="B290" s="67" t="s">
        <v>67</v>
      </c>
      <c r="D290" s="67" t="s">
        <v>67</v>
      </c>
      <c r="F290" s="151"/>
      <c r="I290" s="67" t="s">
        <v>67</v>
      </c>
      <c r="O290" s="71">
        <v>4330200</v>
      </c>
      <c r="P290" s="71" t="s">
        <v>381</v>
      </c>
    </row>
    <row r="291" spans="2:16" ht="12.75" customHeight="1" x14ac:dyDescent="0.25">
      <c r="B291" s="67" t="s">
        <v>67</v>
      </c>
      <c r="D291" s="67" t="s">
        <v>67</v>
      </c>
      <c r="I291" s="67" t="s">
        <v>67</v>
      </c>
      <c r="O291" s="71">
        <v>4330500</v>
      </c>
      <c r="P291" s="71" t="s">
        <v>382</v>
      </c>
    </row>
    <row r="292" spans="2:16" ht="12.75" customHeight="1" x14ac:dyDescent="0.25">
      <c r="B292" s="67" t="s">
        <v>67</v>
      </c>
      <c r="D292" s="67" t="s">
        <v>67</v>
      </c>
      <c r="I292" s="67" t="s">
        <v>67</v>
      </c>
      <c r="O292" s="71">
        <v>4330600</v>
      </c>
      <c r="P292" s="71" t="s">
        <v>383</v>
      </c>
    </row>
    <row r="293" spans="2:16" ht="12.75" customHeight="1" x14ac:dyDescent="0.25">
      <c r="B293" s="67" t="s">
        <v>67</v>
      </c>
      <c r="D293" s="67" t="s">
        <v>67</v>
      </c>
      <c r="I293" s="67" t="s">
        <v>67</v>
      </c>
      <c r="O293" s="71">
        <v>4330700</v>
      </c>
      <c r="P293" s="71" t="s">
        <v>384</v>
      </c>
    </row>
    <row r="294" spans="2:16" ht="12.75" customHeight="1" x14ac:dyDescent="0.25">
      <c r="B294" s="67" t="s">
        <v>67</v>
      </c>
      <c r="D294" s="67" t="s">
        <v>67</v>
      </c>
      <c r="I294" s="67" t="s">
        <v>67</v>
      </c>
      <c r="O294" s="71">
        <v>4331000</v>
      </c>
      <c r="P294" s="71" t="s">
        <v>385</v>
      </c>
    </row>
    <row r="295" spans="2:16" ht="12.75" customHeight="1" x14ac:dyDescent="0.25">
      <c r="B295" s="67" t="s">
        <v>67</v>
      </c>
      <c r="D295" s="67" t="s">
        <v>67</v>
      </c>
      <c r="I295" s="67" t="s">
        <v>67</v>
      </c>
      <c r="O295" s="71">
        <v>4331100</v>
      </c>
      <c r="P295" s="71" t="s">
        <v>386</v>
      </c>
    </row>
    <row r="296" spans="2:16" ht="12.75" customHeight="1" x14ac:dyDescent="0.25">
      <c r="B296" s="67" t="s">
        <v>67</v>
      </c>
      <c r="D296" s="67" t="s">
        <v>67</v>
      </c>
      <c r="I296" s="67" t="s">
        <v>67</v>
      </c>
      <c r="O296" s="71">
        <v>4331200</v>
      </c>
      <c r="P296" s="71" t="s">
        <v>387</v>
      </c>
    </row>
    <row r="297" spans="2:16" ht="12.75" customHeight="1" x14ac:dyDescent="0.25">
      <c r="B297" s="67" t="s">
        <v>67</v>
      </c>
      <c r="D297" s="67" t="s">
        <v>67</v>
      </c>
      <c r="I297" s="67" t="s">
        <v>67</v>
      </c>
      <c r="O297" s="71">
        <v>4333000</v>
      </c>
      <c r="P297" s="71" t="s">
        <v>388</v>
      </c>
    </row>
    <row r="298" spans="2:16" ht="12.75" customHeight="1" x14ac:dyDescent="0.25">
      <c r="B298" s="67" t="s">
        <v>67</v>
      </c>
      <c r="D298" s="67" t="s">
        <v>67</v>
      </c>
      <c r="I298" s="67" t="s">
        <v>67</v>
      </c>
      <c r="O298" s="71">
        <v>4333100</v>
      </c>
      <c r="P298" s="71" t="s">
        <v>389</v>
      </c>
    </row>
    <row r="299" spans="2:16" ht="12.75" customHeight="1" x14ac:dyDescent="0.25">
      <c r="B299" s="67" t="s">
        <v>67</v>
      </c>
      <c r="D299" s="67" t="s">
        <v>67</v>
      </c>
      <c r="I299" s="67" t="s">
        <v>67</v>
      </c>
      <c r="O299" s="71">
        <v>4333200</v>
      </c>
      <c r="P299" s="71" t="s">
        <v>390</v>
      </c>
    </row>
    <row r="300" spans="2:16" ht="12.75" customHeight="1" x14ac:dyDescent="0.25">
      <c r="B300" s="67" t="s">
        <v>67</v>
      </c>
      <c r="D300" s="67" t="s">
        <v>67</v>
      </c>
      <c r="I300" s="67" t="s">
        <v>67</v>
      </c>
      <c r="O300" s="71">
        <v>4350000</v>
      </c>
      <c r="P300" s="71" t="s">
        <v>391</v>
      </c>
    </row>
    <row r="301" spans="2:16" ht="12.75" customHeight="1" x14ac:dyDescent="0.25">
      <c r="B301" s="67" t="s">
        <v>67</v>
      </c>
      <c r="D301" s="67" t="s">
        <v>67</v>
      </c>
      <c r="I301" s="67" t="s">
        <v>67</v>
      </c>
      <c r="O301" s="71">
        <v>4350100</v>
      </c>
      <c r="P301" s="71" t="s">
        <v>392</v>
      </c>
    </row>
    <row r="302" spans="2:16" ht="12.75" customHeight="1" x14ac:dyDescent="0.25">
      <c r="B302" s="67" t="s">
        <v>67</v>
      </c>
      <c r="D302" s="67" t="s">
        <v>67</v>
      </c>
      <c r="I302" s="67" t="s">
        <v>67</v>
      </c>
      <c r="O302" s="71">
        <v>4350200</v>
      </c>
      <c r="P302" s="71" t="s">
        <v>393</v>
      </c>
    </row>
    <row r="303" spans="2:16" ht="12.75" customHeight="1" x14ac:dyDescent="0.25">
      <c r="B303" s="67" t="s">
        <v>67</v>
      </c>
      <c r="D303" s="67" t="s">
        <v>67</v>
      </c>
      <c r="I303" s="67" t="s">
        <v>67</v>
      </c>
      <c r="O303" s="71">
        <v>4355000</v>
      </c>
      <c r="P303" s="71" t="s">
        <v>394</v>
      </c>
    </row>
    <row r="304" spans="2:16" ht="12.75" customHeight="1" x14ac:dyDescent="0.25">
      <c r="B304" s="67" t="s">
        <v>67</v>
      </c>
      <c r="D304" s="67" t="s">
        <v>67</v>
      </c>
      <c r="I304" s="67" t="s">
        <v>67</v>
      </c>
      <c r="O304" s="71">
        <v>4356000</v>
      </c>
      <c r="P304" s="71" t="s">
        <v>395</v>
      </c>
    </row>
    <row r="305" spans="2:16" ht="12.75" customHeight="1" x14ac:dyDescent="0.25">
      <c r="B305" s="67" t="s">
        <v>67</v>
      </c>
      <c r="D305" s="67" t="s">
        <v>67</v>
      </c>
      <c r="I305" s="67" t="s">
        <v>67</v>
      </c>
      <c r="O305" s="71">
        <v>4356100</v>
      </c>
      <c r="P305" s="71" t="s">
        <v>396</v>
      </c>
    </row>
    <row r="306" spans="2:16" ht="12.75" customHeight="1" x14ac:dyDescent="0.25">
      <c r="B306" s="67" t="s">
        <v>67</v>
      </c>
      <c r="D306" s="67" t="s">
        <v>67</v>
      </c>
      <c r="I306" s="67" t="s">
        <v>67</v>
      </c>
      <c r="O306" s="71">
        <v>4356200</v>
      </c>
      <c r="P306" s="71" t="s">
        <v>397</v>
      </c>
    </row>
    <row r="307" spans="2:16" ht="12.75" customHeight="1" x14ac:dyDescent="0.25">
      <c r="B307" s="67" t="s">
        <v>67</v>
      </c>
      <c r="D307" s="67" t="s">
        <v>67</v>
      </c>
      <c r="I307" s="67" t="s">
        <v>67</v>
      </c>
      <c r="O307" s="71">
        <v>4357200</v>
      </c>
      <c r="P307" s="71" t="s">
        <v>398</v>
      </c>
    </row>
    <row r="308" spans="2:16" x14ac:dyDescent="0.25">
      <c r="B308" s="67" t="s">
        <v>67</v>
      </c>
      <c r="D308" s="67" t="s">
        <v>67</v>
      </c>
      <c r="I308" s="67" t="s">
        <v>67</v>
      </c>
      <c r="O308" s="71">
        <v>4365000</v>
      </c>
      <c r="P308" s="71" t="s">
        <v>399</v>
      </c>
    </row>
    <row r="309" spans="2:16" x14ac:dyDescent="0.25">
      <c r="B309" s="67" t="s">
        <v>67</v>
      </c>
      <c r="D309" s="67" t="s">
        <v>67</v>
      </c>
      <c r="I309" s="67" t="s">
        <v>67</v>
      </c>
      <c r="O309" s="71">
        <v>4400000</v>
      </c>
      <c r="P309" s="71" t="s">
        <v>400</v>
      </c>
    </row>
    <row r="310" spans="2:16" x14ac:dyDescent="0.25">
      <c r="D310" s="67" t="s">
        <v>67</v>
      </c>
      <c r="I310" s="67" t="s">
        <v>67</v>
      </c>
      <c r="O310" s="71">
        <v>4405000</v>
      </c>
      <c r="P310" s="71" t="s">
        <v>401</v>
      </c>
    </row>
    <row r="311" spans="2:16" x14ac:dyDescent="0.25">
      <c r="D311" s="67" t="s">
        <v>67</v>
      </c>
      <c r="I311" s="67" t="s">
        <v>67</v>
      </c>
      <c r="O311" s="71">
        <v>4406000</v>
      </c>
      <c r="P311" s="71" t="s">
        <v>402</v>
      </c>
    </row>
    <row r="312" spans="2:16" x14ac:dyDescent="0.25">
      <c r="D312" s="67" t="s">
        <v>67</v>
      </c>
      <c r="I312" s="67" t="s">
        <v>67</v>
      </c>
      <c r="O312" s="71">
        <v>4410000</v>
      </c>
      <c r="P312" s="71" t="s">
        <v>403</v>
      </c>
    </row>
    <row r="313" spans="2:16" x14ac:dyDescent="0.25">
      <c r="D313" s="67" t="s">
        <v>67</v>
      </c>
      <c r="I313" s="67" t="s">
        <v>67</v>
      </c>
      <c r="O313" s="71">
        <v>4415000</v>
      </c>
      <c r="P313" s="71" t="s">
        <v>404</v>
      </c>
    </row>
    <row r="314" spans="2:16" x14ac:dyDescent="0.25">
      <c r="D314" s="67" t="s">
        <v>67</v>
      </c>
      <c r="I314" s="67" t="s">
        <v>67</v>
      </c>
      <c r="O314" s="71">
        <v>4416000</v>
      </c>
      <c r="P314" s="71" t="s">
        <v>405</v>
      </c>
    </row>
    <row r="315" spans="2:16" x14ac:dyDescent="0.25">
      <c r="D315" s="67" t="s">
        <v>67</v>
      </c>
      <c r="I315" s="67" t="s">
        <v>67</v>
      </c>
      <c r="O315" s="71">
        <v>4416100</v>
      </c>
      <c r="P315" s="71" t="s">
        <v>406</v>
      </c>
    </row>
    <row r="316" spans="2:16" x14ac:dyDescent="0.25">
      <c r="D316" s="67" t="s">
        <v>67</v>
      </c>
      <c r="I316" s="67" t="s">
        <v>67</v>
      </c>
      <c r="O316" s="71">
        <v>4416200</v>
      </c>
      <c r="P316" s="71" t="s">
        <v>407</v>
      </c>
    </row>
    <row r="317" spans="2:16" x14ac:dyDescent="0.25">
      <c r="D317" s="67" t="s">
        <v>67</v>
      </c>
      <c r="I317" s="67" t="s">
        <v>67</v>
      </c>
      <c r="O317" s="71">
        <v>4605000</v>
      </c>
      <c r="P317" s="71" t="s">
        <v>408</v>
      </c>
    </row>
    <row r="318" spans="2:16" x14ac:dyDescent="0.25">
      <c r="D318" s="67" t="s">
        <v>67</v>
      </c>
      <c r="I318" s="67" t="s">
        <v>67</v>
      </c>
      <c r="O318" s="71">
        <v>4610000</v>
      </c>
      <c r="P318" s="71" t="s">
        <v>409</v>
      </c>
    </row>
    <row r="319" spans="2:16" x14ac:dyDescent="0.25">
      <c r="D319" s="67" t="s">
        <v>67</v>
      </c>
      <c r="I319" s="67" t="s">
        <v>67</v>
      </c>
      <c r="O319" s="71">
        <v>4620000</v>
      </c>
      <c r="P319" s="71" t="s">
        <v>410</v>
      </c>
    </row>
    <row r="320" spans="2:16" x14ac:dyDescent="0.25">
      <c r="D320" s="67" t="s">
        <v>67</v>
      </c>
      <c r="I320" s="67" t="s">
        <v>67</v>
      </c>
      <c r="O320" s="71">
        <v>4630000</v>
      </c>
      <c r="P320" s="71" t="s">
        <v>411</v>
      </c>
    </row>
    <row r="321" spans="4:16" x14ac:dyDescent="0.25">
      <c r="D321" s="67" t="s">
        <v>67</v>
      </c>
      <c r="I321" s="67" t="s">
        <v>67</v>
      </c>
      <c r="O321" s="71">
        <v>4630001</v>
      </c>
      <c r="P321" s="71" t="s">
        <v>412</v>
      </c>
    </row>
    <row r="322" spans="4:16" x14ac:dyDescent="0.25">
      <c r="D322" s="67" t="s">
        <v>67</v>
      </c>
      <c r="I322" s="67" t="s">
        <v>67</v>
      </c>
      <c r="O322" s="71">
        <v>4700000</v>
      </c>
      <c r="P322" s="71" t="s">
        <v>413</v>
      </c>
    </row>
    <row r="323" spans="4:16" x14ac:dyDescent="0.25">
      <c r="D323" s="67" t="s">
        <v>67</v>
      </c>
      <c r="I323" s="67" t="s">
        <v>67</v>
      </c>
      <c r="O323" s="71">
        <v>4706000</v>
      </c>
      <c r="P323" s="71" t="s">
        <v>414</v>
      </c>
    </row>
    <row r="324" spans="4:16" x14ac:dyDescent="0.25">
      <c r="D324" s="67" t="s">
        <v>67</v>
      </c>
      <c r="I324" s="67" t="s">
        <v>67</v>
      </c>
      <c r="O324" s="71">
        <v>4707000</v>
      </c>
      <c r="P324" s="71" t="s">
        <v>415</v>
      </c>
    </row>
    <row r="325" spans="4:16" x14ac:dyDescent="0.25">
      <c r="D325" s="67" t="s">
        <v>67</v>
      </c>
      <c r="I325" s="67" t="s">
        <v>67</v>
      </c>
      <c r="O325" s="71">
        <v>4711000</v>
      </c>
      <c r="P325" s="71" t="s">
        <v>416</v>
      </c>
    </row>
    <row r="326" spans="4:16" x14ac:dyDescent="0.25">
      <c r="D326" s="67" t="s">
        <v>67</v>
      </c>
      <c r="I326" s="67" t="s">
        <v>67</v>
      </c>
      <c r="O326" s="71">
        <v>4711500</v>
      </c>
      <c r="P326" s="71" t="s">
        <v>417</v>
      </c>
    </row>
    <row r="327" spans="4:16" x14ac:dyDescent="0.25">
      <c r="D327" s="67" t="s">
        <v>67</v>
      </c>
      <c r="I327" s="67" t="s">
        <v>67</v>
      </c>
      <c r="O327" s="71">
        <v>4712000</v>
      </c>
      <c r="P327" s="71" t="s">
        <v>418</v>
      </c>
    </row>
    <row r="328" spans="4:16" x14ac:dyDescent="0.25">
      <c r="D328" s="67" t="s">
        <v>67</v>
      </c>
      <c r="I328" s="67" t="s">
        <v>67</v>
      </c>
      <c r="O328" s="71">
        <v>4712500</v>
      </c>
      <c r="P328" s="71" t="s">
        <v>419</v>
      </c>
    </row>
    <row r="329" spans="4:16" x14ac:dyDescent="0.25">
      <c r="D329" s="67" t="s">
        <v>67</v>
      </c>
      <c r="I329" s="67" t="s">
        <v>67</v>
      </c>
      <c r="O329" s="71">
        <v>4714000</v>
      </c>
      <c r="P329" s="71" t="s">
        <v>420</v>
      </c>
    </row>
    <row r="330" spans="4:16" x14ac:dyDescent="0.25">
      <c r="D330" s="67" t="s">
        <v>67</v>
      </c>
      <c r="I330" s="67" t="s">
        <v>67</v>
      </c>
      <c r="O330" s="71">
        <v>4715000</v>
      </c>
      <c r="P330" s="71" t="s">
        <v>421</v>
      </c>
    </row>
    <row r="331" spans="4:16" x14ac:dyDescent="0.25">
      <c r="D331" s="67" t="s">
        <v>67</v>
      </c>
      <c r="I331" s="67" t="s">
        <v>67</v>
      </c>
      <c r="O331" s="71">
        <v>4716000</v>
      </c>
      <c r="P331" s="71" t="s">
        <v>422</v>
      </c>
    </row>
    <row r="332" spans="4:16" x14ac:dyDescent="0.25">
      <c r="D332" s="67" t="s">
        <v>67</v>
      </c>
      <c r="I332" s="67" t="s">
        <v>67</v>
      </c>
      <c r="O332" s="71">
        <v>4720000</v>
      </c>
      <c r="P332" s="71" t="s">
        <v>423</v>
      </c>
    </row>
    <row r="333" spans="4:16" x14ac:dyDescent="0.25">
      <c r="D333" s="67" t="s">
        <v>67</v>
      </c>
      <c r="I333" s="67" t="s">
        <v>67</v>
      </c>
      <c r="O333" s="71">
        <v>4725000</v>
      </c>
      <c r="P333" s="71" t="s">
        <v>424</v>
      </c>
    </row>
    <row r="334" spans="4:16" x14ac:dyDescent="0.25">
      <c r="D334" s="67" t="s">
        <v>67</v>
      </c>
      <c r="I334" s="67" t="s">
        <v>67</v>
      </c>
      <c r="O334" s="71">
        <v>4725100</v>
      </c>
      <c r="P334" s="71" t="s">
        <v>425</v>
      </c>
    </row>
    <row r="335" spans="4:16" x14ac:dyDescent="0.25">
      <c r="D335" s="67" t="s">
        <v>67</v>
      </c>
      <c r="I335" s="67" t="s">
        <v>67</v>
      </c>
      <c r="O335" s="71">
        <v>4725500</v>
      </c>
      <c r="P335" s="71" t="s">
        <v>426</v>
      </c>
    </row>
    <row r="336" spans="4:16" x14ac:dyDescent="0.25">
      <c r="D336" s="67" t="s">
        <v>67</v>
      </c>
      <c r="I336" s="67" t="s">
        <v>67</v>
      </c>
      <c r="O336" s="71">
        <v>4730000</v>
      </c>
      <c r="P336" s="71" t="s">
        <v>427</v>
      </c>
    </row>
    <row r="337" spans="4:16" x14ac:dyDescent="0.25">
      <c r="D337" s="67" t="s">
        <v>67</v>
      </c>
      <c r="I337" s="67" t="s">
        <v>67</v>
      </c>
      <c r="O337" s="71">
        <v>4730500</v>
      </c>
      <c r="P337" s="71" t="s">
        <v>428</v>
      </c>
    </row>
    <row r="338" spans="4:16" x14ac:dyDescent="0.25">
      <c r="D338" s="67" t="s">
        <v>67</v>
      </c>
      <c r="I338" s="67" t="s">
        <v>67</v>
      </c>
      <c r="O338" s="71">
        <v>4740000</v>
      </c>
      <c r="P338" s="71" t="s">
        <v>429</v>
      </c>
    </row>
    <row r="339" spans="4:16" x14ac:dyDescent="0.25">
      <c r="D339" s="67" t="s">
        <v>67</v>
      </c>
      <c r="I339" s="67" t="s">
        <v>67</v>
      </c>
      <c r="O339" s="71">
        <v>4741000</v>
      </c>
      <c r="P339" s="71" t="s">
        <v>430</v>
      </c>
    </row>
    <row r="340" spans="4:16" x14ac:dyDescent="0.25">
      <c r="D340" s="67" t="s">
        <v>67</v>
      </c>
      <c r="I340" s="67" t="s">
        <v>67</v>
      </c>
      <c r="O340" s="71">
        <v>4742000</v>
      </c>
      <c r="P340" s="71" t="s">
        <v>431</v>
      </c>
    </row>
    <row r="341" spans="4:16" x14ac:dyDescent="0.25">
      <c r="D341" s="67" t="s">
        <v>67</v>
      </c>
      <c r="I341" s="67" t="s">
        <v>67</v>
      </c>
      <c r="O341" s="71">
        <v>4750000</v>
      </c>
      <c r="P341" s="71" t="s">
        <v>432</v>
      </c>
    </row>
    <row r="342" spans="4:16" x14ac:dyDescent="0.25">
      <c r="D342" s="67" t="s">
        <v>67</v>
      </c>
      <c r="I342" s="67" t="s">
        <v>67</v>
      </c>
      <c r="O342" s="71">
        <v>4751000</v>
      </c>
      <c r="P342" s="71" t="s">
        <v>433</v>
      </c>
    </row>
    <row r="343" spans="4:16" x14ac:dyDescent="0.25">
      <c r="D343" s="67" t="s">
        <v>67</v>
      </c>
      <c r="I343" s="67" t="s">
        <v>67</v>
      </c>
      <c r="O343" s="71">
        <v>4752000</v>
      </c>
      <c r="P343" s="71" t="s">
        <v>434</v>
      </c>
    </row>
    <row r="344" spans="4:16" x14ac:dyDescent="0.25">
      <c r="D344" s="67" t="s">
        <v>67</v>
      </c>
      <c r="I344" s="67" t="s">
        <v>67</v>
      </c>
      <c r="O344" s="71">
        <v>4753000</v>
      </c>
      <c r="P344" s="71" t="s">
        <v>435</v>
      </c>
    </row>
    <row r="345" spans="4:16" x14ac:dyDescent="0.25">
      <c r="D345" s="67" t="s">
        <v>67</v>
      </c>
      <c r="I345" s="67" t="s">
        <v>67</v>
      </c>
      <c r="O345" s="71">
        <v>4754000</v>
      </c>
      <c r="P345" s="71" t="s">
        <v>436</v>
      </c>
    </row>
    <row r="346" spans="4:16" x14ac:dyDescent="0.25">
      <c r="D346" s="67" t="s">
        <v>67</v>
      </c>
      <c r="I346" s="67" t="s">
        <v>67</v>
      </c>
      <c r="O346" s="71">
        <v>4755000</v>
      </c>
      <c r="P346" s="71" t="s">
        <v>437</v>
      </c>
    </row>
    <row r="347" spans="4:16" x14ac:dyDescent="0.25">
      <c r="D347" s="67" t="s">
        <v>67</v>
      </c>
      <c r="I347" s="67" t="s">
        <v>67</v>
      </c>
      <c r="O347" s="71">
        <v>4756000</v>
      </c>
      <c r="P347" s="71" t="s">
        <v>438</v>
      </c>
    </row>
    <row r="348" spans="4:16" x14ac:dyDescent="0.25">
      <c r="D348" s="67" t="s">
        <v>67</v>
      </c>
      <c r="I348" s="67" t="s">
        <v>67</v>
      </c>
      <c r="O348" s="71">
        <v>4757000</v>
      </c>
      <c r="P348" s="71" t="s">
        <v>439</v>
      </c>
    </row>
    <row r="349" spans="4:16" x14ac:dyDescent="0.25">
      <c r="D349" s="67" t="s">
        <v>67</v>
      </c>
      <c r="I349" s="67" t="s">
        <v>67</v>
      </c>
      <c r="O349" s="71">
        <v>4758000</v>
      </c>
      <c r="P349" s="71" t="s">
        <v>440</v>
      </c>
    </row>
    <row r="350" spans="4:16" x14ac:dyDescent="0.25">
      <c r="D350" s="67" t="s">
        <v>67</v>
      </c>
      <c r="I350" s="67" t="s">
        <v>67</v>
      </c>
      <c r="O350" s="71">
        <v>4759000</v>
      </c>
      <c r="P350" s="71" t="s">
        <v>441</v>
      </c>
    </row>
    <row r="351" spans="4:16" x14ac:dyDescent="0.25">
      <c r="D351" s="67" t="s">
        <v>67</v>
      </c>
      <c r="I351" s="67" t="s">
        <v>67</v>
      </c>
      <c r="O351" s="71">
        <v>4760000</v>
      </c>
      <c r="P351" s="71" t="s">
        <v>442</v>
      </c>
    </row>
    <row r="352" spans="4:16" x14ac:dyDescent="0.25">
      <c r="D352" s="67" t="s">
        <v>67</v>
      </c>
      <c r="I352" s="67" t="s">
        <v>67</v>
      </c>
      <c r="O352" s="71">
        <v>4761000</v>
      </c>
      <c r="P352" s="71" t="s">
        <v>443</v>
      </c>
    </row>
    <row r="353" spans="4:16" x14ac:dyDescent="0.25">
      <c r="D353" s="67" t="s">
        <v>67</v>
      </c>
      <c r="I353" s="67" t="s">
        <v>67</v>
      </c>
      <c r="O353" s="71">
        <v>4762000</v>
      </c>
      <c r="P353" s="71" t="s">
        <v>444</v>
      </c>
    </row>
    <row r="354" spans="4:16" x14ac:dyDescent="0.25">
      <c r="D354" s="67" t="s">
        <v>67</v>
      </c>
      <c r="I354" s="67" t="s">
        <v>67</v>
      </c>
      <c r="O354" s="71">
        <v>4763000</v>
      </c>
      <c r="P354" s="71" t="s">
        <v>445</v>
      </c>
    </row>
    <row r="355" spans="4:16" x14ac:dyDescent="0.25">
      <c r="D355" s="67" t="s">
        <v>67</v>
      </c>
      <c r="I355" s="67" t="s">
        <v>67</v>
      </c>
      <c r="O355" s="71">
        <v>4780000</v>
      </c>
      <c r="P355" s="71" t="s">
        <v>446</v>
      </c>
    </row>
    <row r="356" spans="4:16" x14ac:dyDescent="0.25">
      <c r="D356" s="67" t="s">
        <v>67</v>
      </c>
      <c r="I356" s="67" t="s">
        <v>67</v>
      </c>
      <c r="O356" s="71">
        <v>4781000</v>
      </c>
      <c r="P356" s="71" t="s">
        <v>447</v>
      </c>
    </row>
    <row r="357" spans="4:16" x14ac:dyDescent="0.25">
      <c r="D357" s="67" t="s">
        <v>67</v>
      </c>
      <c r="I357" s="67" t="s">
        <v>67</v>
      </c>
      <c r="O357" s="71">
        <v>4781500</v>
      </c>
      <c r="P357" s="71" t="s">
        <v>448</v>
      </c>
    </row>
    <row r="358" spans="4:16" x14ac:dyDescent="0.25">
      <c r="D358" s="67" t="s">
        <v>67</v>
      </c>
      <c r="I358" s="67" t="s">
        <v>67</v>
      </c>
      <c r="O358" s="71">
        <v>4782000</v>
      </c>
      <c r="P358" s="71" t="s">
        <v>449</v>
      </c>
    </row>
    <row r="359" spans="4:16" x14ac:dyDescent="0.25">
      <c r="D359" s="67" t="s">
        <v>67</v>
      </c>
      <c r="I359" s="67" t="s">
        <v>67</v>
      </c>
      <c r="O359" s="71">
        <v>4782500</v>
      </c>
      <c r="P359" s="71" t="s">
        <v>450</v>
      </c>
    </row>
    <row r="360" spans="4:16" x14ac:dyDescent="0.25">
      <c r="D360" s="67" t="s">
        <v>67</v>
      </c>
      <c r="I360" s="67" t="s">
        <v>67</v>
      </c>
      <c r="O360" s="71">
        <v>4782600</v>
      </c>
      <c r="P360" s="71" t="s">
        <v>451</v>
      </c>
    </row>
    <row r="361" spans="4:16" x14ac:dyDescent="0.25">
      <c r="D361" s="67" t="s">
        <v>67</v>
      </c>
      <c r="I361" s="67" t="s">
        <v>67</v>
      </c>
      <c r="O361" s="71">
        <v>4783001</v>
      </c>
      <c r="P361" s="71" t="s">
        <v>452</v>
      </c>
    </row>
    <row r="362" spans="4:16" x14ac:dyDescent="0.25">
      <c r="D362" s="67" t="s">
        <v>67</v>
      </c>
      <c r="I362" s="67" t="s">
        <v>67</v>
      </c>
      <c r="O362" s="71">
        <v>4783002</v>
      </c>
      <c r="P362" s="71" t="s">
        <v>453</v>
      </c>
    </row>
    <row r="363" spans="4:16" x14ac:dyDescent="0.25">
      <c r="D363" s="67" t="s">
        <v>67</v>
      </c>
      <c r="I363" s="67" t="s">
        <v>67</v>
      </c>
      <c r="O363" s="71">
        <v>4783003</v>
      </c>
      <c r="P363" s="71" t="s">
        <v>454</v>
      </c>
    </row>
    <row r="364" spans="4:16" x14ac:dyDescent="0.25">
      <c r="D364" s="67" t="s">
        <v>67</v>
      </c>
      <c r="I364" s="67" t="s">
        <v>67</v>
      </c>
      <c r="O364" s="71">
        <v>4783004</v>
      </c>
      <c r="P364" s="71" t="s">
        <v>455</v>
      </c>
    </row>
    <row r="365" spans="4:16" x14ac:dyDescent="0.25">
      <c r="D365" s="67" t="s">
        <v>67</v>
      </c>
      <c r="I365" s="67" t="s">
        <v>67</v>
      </c>
      <c r="O365" s="71">
        <v>4783005</v>
      </c>
      <c r="P365" s="71" t="s">
        <v>456</v>
      </c>
    </row>
    <row r="366" spans="4:16" x14ac:dyDescent="0.25">
      <c r="D366" s="67" t="s">
        <v>67</v>
      </c>
      <c r="I366" s="67" t="s">
        <v>67</v>
      </c>
      <c r="O366" s="71">
        <v>4783006</v>
      </c>
      <c r="P366" s="71" t="s">
        <v>457</v>
      </c>
    </row>
    <row r="367" spans="4:16" x14ac:dyDescent="0.25">
      <c r="D367" s="67" t="s">
        <v>67</v>
      </c>
      <c r="I367" s="67" t="s">
        <v>67</v>
      </c>
      <c r="O367" s="71">
        <v>4783007</v>
      </c>
      <c r="P367" s="71" t="s">
        <v>458</v>
      </c>
    </row>
    <row r="368" spans="4:16" x14ac:dyDescent="0.25">
      <c r="D368" s="67" t="s">
        <v>67</v>
      </c>
      <c r="I368" s="67" t="s">
        <v>67</v>
      </c>
      <c r="O368" s="71">
        <v>4783500</v>
      </c>
      <c r="P368" s="71" t="s">
        <v>459</v>
      </c>
    </row>
    <row r="369" spans="4:16" x14ac:dyDescent="0.25">
      <c r="D369" s="67" t="s">
        <v>67</v>
      </c>
      <c r="I369" s="67" t="s">
        <v>67</v>
      </c>
      <c r="O369" s="71">
        <v>4784000</v>
      </c>
      <c r="P369" s="71" t="s">
        <v>460</v>
      </c>
    </row>
    <row r="370" spans="4:16" x14ac:dyDescent="0.25">
      <c r="D370" s="67" t="s">
        <v>67</v>
      </c>
      <c r="I370" s="67" t="s">
        <v>67</v>
      </c>
      <c r="O370" s="71">
        <v>4784500</v>
      </c>
      <c r="P370" s="71" t="s">
        <v>461</v>
      </c>
    </row>
    <row r="371" spans="4:16" x14ac:dyDescent="0.25">
      <c r="D371" s="67" t="s">
        <v>67</v>
      </c>
      <c r="I371" s="67" t="s">
        <v>67</v>
      </c>
      <c r="O371" s="71">
        <v>4784600</v>
      </c>
      <c r="P371" s="71" t="s">
        <v>462</v>
      </c>
    </row>
    <row r="372" spans="4:16" x14ac:dyDescent="0.25">
      <c r="D372" s="67" t="s">
        <v>67</v>
      </c>
      <c r="I372" s="67" t="s">
        <v>67</v>
      </c>
      <c r="O372" s="71">
        <v>4785000</v>
      </c>
      <c r="P372" s="71" t="s">
        <v>463</v>
      </c>
    </row>
    <row r="373" spans="4:16" x14ac:dyDescent="0.25">
      <c r="D373" s="67" t="s">
        <v>67</v>
      </c>
      <c r="I373" s="67" t="s">
        <v>67</v>
      </c>
      <c r="O373" s="71">
        <v>4786000</v>
      </c>
      <c r="P373" s="71" t="s">
        <v>464</v>
      </c>
    </row>
    <row r="374" spans="4:16" x14ac:dyDescent="0.25">
      <c r="D374" s="67" t="s">
        <v>67</v>
      </c>
      <c r="I374" s="67" t="s">
        <v>67</v>
      </c>
      <c r="O374" s="71">
        <v>5275000</v>
      </c>
      <c r="P374" s="71" t="s">
        <v>465</v>
      </c>
    </row>
    <row r="375" spans="4:16" x14ac:dyDescent="0.25">
      <c r="D375" s="67" t="s">
        <v>67</v>
      </c>
      <c r="I375" s="67" t="s">
        <v>67</v>
      </c>
      <c r="O375" s="71">
        <v>5277000</v>
      </c>
      <c r="P375" s="71" t="s">
        <v>466</v>
      </c>
    </row>
    <row r="376" spans="4:16" x14ac:dyDescent="0.25">
      <c r="D376" s="67" t="s">
        <v>67</v>
      </c>
      <c r="I376" s="67" t="s">
        <v>67</v>
      </c>
      <c r="O376" s="71">
        <v>5291000</v>
      </c>
      <c r="P376" s="71" t="s">
        <v>467</v>
      </c>
    </row>
    <row r="377" spans="4:16" x14ac:dyDescent="0.25">
      <c r="D377" s="67" t="s">
        <v>67</v>
      </c>
      <c r="I377" s="67" t="s">
        <v>67</v>
      </c>
      <c r="O377" s="71">
        <v>5301000</v>
      </c>
      <c r="P377" s="71" t="s">
        <v>468</v>
      </c>
    </row>
    <row r="378" spans="4:16" x14ac:dyDescent="0.25">
      <c r="D378" s="67" t="s">
        <v>67</v>
      </c>
      <c r="I378" s="67" t="s">
        <v>67</v>
      </c>
      <c r="O378" s="71">
        <v>5320000</v>
      </c>
      <c r="P378" s="71" t="s">
        <v>469</v>
      </c>
    </row>
    <row r="379" spans="4:16" x14ac:dyDescent="0.25">
      <c r="D379" s="67" t="s">
        <v>67</v>
      </c>
      <c r="I379" s="67" t="s">
        <v>67</v>
      </c>
      <c r="O379" s="71">
        <v>5321000</v>
      </c>
      <c r="P379" s="71" t="s">
        <v>470</v>
      </c>
    </row>
    <row r="380" spans="4:16" x14ac:dyDescent="0.25">
      <c r="D380" s="67" t="s">
        <v>67</v>
      </c>
      <c r="I380" s="67" t="s">
        <v>67</v>
      </c>
      <c r="O380" s="71">
        <v>5330000</v>
      </c>
      <c r="P380" s="71" t="s">
        <v>471</v>
      </c>
    </row>
    <row r="381" spans="4:16" x14ac:dyDescent="0.25">
      <c r="D381" s="67" t="s">
        <v>67</v>
      </c>
      <c r="I381" s="67" t="s">
        <v>67</v>
      </c>
      <c r="O381" s="71">
        <v>5353000</v>
      </c>
      <c r="P381" s="71" t="s">
        <v>472</v>
      </c>
    </row>
    <row r="382" spans="4:16" x14ac:dyDescent="0.25">
      <c r="D382" s="67" t="s">
        <v>67</v>
      </c>
      <c r="I382" s="67" t="s">
        <v>67</v>
      </c>
      <c r="O382" s="71">
        <v>5451000</v>
      </c>
      <c r="P382" s="71" t="s">
        <v>473</v>
      </c>
    </row>
    <row r="383" spans="4:16" x14ac:dyDescent="0.25">
      <c r="D383" s="67" t="s">
        <v>67</v>
      </c>
      <c r="I383" s="67" t="s">
        <v>67</v>
      </c>
      <c r="O383" s="71">
        <v>5452000</v>
      </c>
      <c r="P383" s="71" t="s">
        <v>474</v>
      </c>
    </row>
    <row r="384" spans="4:16" x14ac:dyDescent="0.25">
      <c r="D384" s="67" t="s">
        <v>67</v>
      </c>
      <c r="I384" s="67" t="s">
        <v>67</v>
      </c>
      <c r="O384" s="71">
        <v>5452100</v>
      </c>
      <c r="P384" s="71" t="s">
        <v>475</v>
      </c>
    </row>
    <row r="385" spans="4:16" x14ac:dyDescent="0.25">
      <c r="D385" s="67" t="s">
        <v>67</v>
      </c>
      <c r="I385" s="67" t="s">
        <v>67</v>
      </c>
      <c r="O385" s="71">
        <v>5452200</v>
      </c>
      <c r="P385" s="71" t="s">
        <v>476</v>
      </c>
    </row>
    <row r="386" spans="4:16" x14ac:dyDescent="0.25">
      <c r="D386" s="67" t="s">
        <v>67</v>
      </c>
      <c r="I386" s="67" t="s">
        <v>67</v>
      </c>
      <c r="O386" s="71">
        <v>5452300</v>
      </c>
      <c r="P386" s="71" t="s">
        <v>477</v>
      </c>
    </row>
    <row r="387" spans="4:16" x14ac:dyDescent="0.25">
      <c r="D387" s="67" t="s">
        <v>67</v>
      </c>
      <c r="I387" s="67" t="s">
        <v>67</v>
      </c>
      <c r="O387" s="71">
        <v>5452400</v>
      </c>
      <c r="P387" s="71" t="s">
        <v>478</v>
      </c>
    </row>
    <row r="388" spans="4:16" x14ac:dyDescent="0.25">
      <c r="D388" s="67" t="s">
        <v>67</v>
      </c>
      <c r="I388" s="67" t="s">
        <v>67</v>
      </c>
      <c r="O388" s="71">
        <v>5452500</v>
      </c>
      <c r="P388" s="71" t="s">
        <v>479</v>
      </c>
    </row>
    <row r="389" spans="4:16" x14ac:dyDescent="0.25">
      <c r="D389" s="67" t="s">
        <v>67</v>
      </c>
      <c r="I389" s="67" t="s">
        <v>67</v>
      </c>
      <c r="O389" s="71">
        <v>5452600</v>
      </c>
      <c r="P389" s="71" t="s">
        <v>480</v>
      </c>
    </row>
    <row r="390" spans="4:16" x14ac:dyDescent="0.25">
      <c r="D390" s="67" t="s">
        <v>67</v>
      </c>
      <c r="I390" s="67" t="s">
        <v>67</v>
      </c>
      <c r="O390" s="71">
        <v>5455000</v>
      </c>
      <c r="P390" s="71" t="s">
        <v>481</v>
      </c>
    </row>
    <row r="391" spans="4:16" x14ac:dyDescent="0.25">
      <c r="D391" s="67" t="s">
        <v>67</v>
      </c>
      <c r="I391" s="67" t="s">
        <v>67</v>
      </c>
      <c r="O391" s="71">
        <v>5460000</v>
      </c>
      <c r="P391" s="71" t="s">
        <v>482</v>
      </c>
    </row>
    <row r="392" spans="4:16" x14ac:dyDescent="0.25">
      <c r="D392" s="67" t="s">
        <v>67</v>
      </c>
      <c r="I392" s="67" t="s">
        <v>67</v>
      </c>
      <c r="O392" s="71">
        <v>5470000</v>
      </c>
      <c r="P392" s="71" t="s">
        <v>483</v>
      </c>
    </row>
    <row r="393" spans="4:16" x14ac:dyDescent="0.25">
      <c r="D393" s="67" t="s">
        <v>67</v>
      </c>
      <c r="I393" s="67" t="s">
        <v>67</v>
      </c>
      <c r="O393" s="71">
        <v>5485000</v>
      </c>
      <c r="P393" s="71" t="s">
        <v>484</v>
      </c>
    </row>
    <row r="394" spans="4:16" x14ac:dyDescent="0.25">
      <c r="D394" s="67" t="s">
        <v>67</v>
      </c>
      <c r="I394" s="67" t="s">
        <v>67</v>
      </c>
      <c r="O394" s="71">
        <v>5486000</v>
      </c>
      <c r="P394" s="71" t="s">
        <v>485</v>
      </c>
    </row>
    <row r="395" spans="4:16" x14ac:dyDescent="0.25">
      <c r="D395" s="67" t="s">
        <v>67</v>
      </c>
      <c r="I395" s="67" t="s">
        <v>67</v>
      </c>
      <c r="O395" s="71">
        <v>5487000</v>
      </c>
      <c r="P395" s="71" t="s">
        <v>486</v>
      </c>
    </row>
    <row r="396" spans="4:16" x14ac:dyDescent="0.25">
      <c r="D396" s="67" t="s">
        <v>67</v>
      </c>
      <c r="I396" s="67" t="s">
        <v>67</v>
      </c>
      <c r="O396" s="71">
        <v>5492000</v>
      </c>
      <c r="P396" s="71" t="s">
        <v>487</v>
      </c>
    </row>
    <row r="397" spans="4:16" x14ac:dyDescent="0.25">
      <c r="D397" s="67" t="s">
        <v>67</v>
      </c>
      <c r="I397" s="67" t="s">
        <v>67</v>
      </c>
      <c r="O397" s="71">
        <v>5493000</v>
      </c>
      <c r="P397" s="71" t="s">
        <v>488</v>
      </c>
    </row>
    <row r="398" spans="4:16" x14ac:dyDescent="0.25">
      <c r="D398" s="67" t="s">
        <v>67</v>
      </c>
      <c r="I398" s="67" t="s">
        <v>67</v>
      </c>
      <c r="O398" s="71">
        <v>5510000</v>
      </c>
      <c r="P398" s="71" t="s">
        <v>489</v>
      </c>
    </row>
    <row r="399" spans="4:16" x14ac:dyDescent="0.25">
      <c r="D399" s="67" t="s">
        <v>67</v>
      </c>
      <c r="I399" s="67" t="s">
        <v>67</v>
      </c>
      <c r="O399" s="71">
        <v>5511000</v>
      </c>
      <c r="P399" s="71" t="s">
        <v>490</v>
      </c>
    </row>
    <row r="400" spans="4:16" x14ac:dyDescent="0.25">
      <c r="D400" s="67" t="s">
        <v>67</v>
      </c>
      <c r="I400" s="67" t="s">
        <v>67</v>
      </c>
      <c r="O400" s="71">
        <v>5512000</v>
      </c>
      <c r="P400" s="71" t="s">
        <v>491</v>
      </c>
    </row>
    <row r="401" spans="4:16" x14ac:dyDescent="0.25">
      <c r="D401" s="67" t="s">
        <v>67</v>
      </c>
      <c r="I401" s="67" t="s">
        <v>67</v>
      </c>
      <c r="O401" s="71">
        <v>5520000</v>
      </c>
      <c r="P401" s="71" t="s">
        <v>492</v>
      </c>
    </row>
    <row r="402" spans="4:16" x14ac:dyDescent="0.25">
      <c r="D402" s="67" t="s">
        <v>67</v>
      </c>
      <c r="I402" s="67" t="s">
        <v>67</v>
      </c>
      <c r="O402" s="71">
        <v>5520200</v>
      </c>
      <c r="P402" s="71" t="s">
        <v>493</v>
      </c>
    </row>
    <row r="403" spans="4:16" x14ac:dyDescent="0.25">
      <c r="D403" s="67" t="s">
        <v>67</v>
      </c>
      <c r="I403" s="67" t="s">
        <v>67</v>
      </c>
      <c r="O403" s="71">
        <v>5525000</v>
      </c>
      <c r="P403" s="71" t="s">
        <v>494</v>
      </c>
    </row>
    <row r="404" spans="4:16" x14ac:dyDescent="0.25">
      <c r="D404" s="67" t="s">
        <v>67</v>
      </c>
      <c r="I404" s="67" t="s">
        <v>67</v>
      </c>
      <c r="O404" s="71">
        <v>5526000</v>
      </c>
      <c r="P404" s="71" t="s">
        <v>495</v>
      </c>
    </row>
    <row r="405" spans="4:16" x14ac:dyDescent="0.25">
      <c r="D405" s="67" t="s">
        <v>67</v>
      </c>
      <c r="I405" s="67" t="s">
        <v>67</v>
      </c>
      <c r="O405" s="71">
        <v>5527000</v>
      </c>
      <c r="P405" s="71" t="s">
        <v>496</v>
      </c>
    </row>
    <row r="406" spans="4:16" x14ac:dyDescent="0.25">
      <c r="D406" s="67" t="s">
        <v>67</v>
      </c>
      <c r="I406" s="67" t="s">
        <v>67</v>
      </c>
      <c r="O406" s="71">
        <v>5540000</v>
      </c>
      <c r="P406" s="71" t="s">
        <v>497</v>
      </c>
    </row>
    <row r="407" spans="4:16" x14ac:dyDescent="0.25">
      <c r="D407" s="67" t="s">
        <v>67</v>
      </c>
      <c r="I407" s="67" t="s">
        <v>67</v>
      </c>
      <c r="O407" s="71">
        <v>5560000</v>
      </c>
      <c r="P407" s="71" t="s">
        <v>498</v>
      </c>
    </row>
    <row r="408" spans="4:16" x14ac:dyDescent="0.25">
      <c r="D408" s="67" t="s">
        <v>67</v>
      </c>
      <c r="I408" s="67" t="s">
        <v>67</v>
      </c>
      <c r="O408" s="71">
        <v>5565000</v>
      </c>
      <c r="P408" s="71" t="s">
        <v>499</v>
      </c>
    </row>
    <row r="409" spans="4:16" x14ac:dyDescent="0.25">
      <c r="D409" s="67" t="s">
        <v>67</v>
      </c>
      <c r="I409" s="67" t="s">
        <v>67</v>
      </c>
      <c r="O409" s="71">
        <v>5600000</v>
      </c>
      <c r="P409" s="71" t="s">
        <v>500</v>
      </c>
    </row>
    <row r="410" spans="4:16" x14ac:dyDescent="0.25">
      <c r="D410" s="67" t="s">
        <v>67</v>
      </c>
      <c r="I410" s="67" t="s">
        <v>67</v>
      </c>
      <c r="O410" s="71">
        <v>5603000</v>
      </c>
      <c r="P410" s="71" t="s">
        <v>501</v>
      </c>
    </row>
    <row r="411" spans="4:16" x14ac:dyDescent="0.25">
      <c r="D411" s="67" t="s">
        <v>67</v>
      </c>
      <c r="I411" s="67" t="s">
        <v>67</v>
      </c>
      <c r="O411" s="71">
        <v>5605000</v>
      </c>
      <c r="P411" s="71" t="s">
        <v>502</v>
      </c>
    </row>
    <row r="412" spans="4:16" x14ac:dyDescent="0.25">
      <c r="D412" s="67" t="s">
        <v>67</v>
      </c>
      <c r="I412" s="67" t="s">
        <v>67</v>
      </c>
      <c r="O412" s="71">
        <v>5615000</v>
      </c>
      <c r="P412" s="71" t="s">
        <v>503</v>
      </c>
    </row>
    <row r="413" spans="4:16" x14ac:dyDescent="0.25">
      <c r="D413" s="67" t="s">
        <v>67</v>
      </c>
      <c r="I413" s="67" t="s">
        <v>67</v>
      </c>
      <c r="O413" s="71">
        <v>5620000</v>
      </c>
      <c r="P413" s="71" t="s">
        <v>504</v>
      </c>
    </row>
    <row r="414" spans="4:16" x14ac:dyDescent="0.25">
      <c r="D414" s="67" t="s">
        <v>67</v>
      </c>
      <c r="I414" s="67" t="s">
        <v>67</v>
      </c>
      <c r="O414" s="71">
        <v>5630000</v>
      </c>
      <c r="P414" s="71" t="s">
        <v>505</v>
      </c>
    </row>
    <row r="415" spans="4:16" x14ac:dyDescent="0.25">
      <c r="D415" s="67" t="s">
        <v>67</v>
      </c>
      <c r="I415" s="67" t="s">
        <v>67</v>
      </c>
      <c r="O415" s="71">
        <v>5645000</v>
      </c>
      <c r="P415" s="71" t="s">
        <v>506</v>
      </c>
    </row>
    <row r="416" spans="4:16" x14ac:dyDescent="0.25">
      <c r="D416" s="67" t="s">
        <v>67</v>
      </c>
      <c r="I416" s="67" t="s">
        <v>67</v>
      </c>
      <c r="O416" s="71">
        <v>5652000</v>
      </c>
      <c r="P416" s="71" t="s">
        <v>507</v>
      </c>
    </row>
    <row r="417" spans="4:16" x14ac:dyDescent="0.25">
      <c r="D417" s="67" t="s">
        <v>67</v>
      </c>
      <c r="I417" s="67" t="s">
        <v>67</v>
      </c>
      <c r="O417" s="71">
        <v>5655000</v>
      </c>
      <c r="P417" s="71" t="s">
        <v>508</v>
      </c>
    </row>
    <row r="418" spans="4:16" x14ac:dyDescent="0.25">
      <c r="D418" s="67" t="s">
        <v>67</v>
      </c>
      <c r="I418" s="67" t="s">
        <v>67</v>
      </c>
      <c r="O418" s="71">
        <v>5663000</v>
      </c>
      <c r="P418" s="71" t="s">
        <v>509</v>
      </c>
    </row>
    <row r="419" spans="4:16" x14ac:dyDescent="0.25">
      <c r="D419" s="67" t="s">
        <v>67</v>
      </c>
      <c r="I419" s="67" t="s">
        <v>67</v>
      </c>
      <c r="O419" s="71">
        <v>5663100</v>
      </c>
      <c r="P419" s="71" t="s">
        <v>510</v>
      </c>
    </row>
    <row r="420" spans="4:16" x14ac:dyDescent="0.25">
      <c r="D420" s="67" t="s">
        <v>67</v>
      </c>
      <c r="I420" s="67" t="s">
        <v>67</v>
      </c>
      <c r="O420" s="71">
        <v>5663200</v>
      </c>
      <c r="P420" s="71" t="s">
        <v>511</v>
      </c>
    </row>
    <row r="421" spans="4:16" x14ac:dyDescent="0.25">
      <c r="D421" s="67" t="s">
        <v>67</v>
      </c>
      <c r="I421" s="67" t="s">
        <v>67</v>
      </c>
      <c r="O421" s="71">
        <v>5663500</v>
      </c>
      <c r="P421" s="71" t="s">
        <v>512</v>
      </c>
    </row>
    <row r="422" spans="4:16" x14ac:dyDescent="0.25">
      <c r="D422" s="67" t="s">
        <v>67</v>
      </c>
      <c r="I422" s="67" t="s">
        <v>67</v>
      </c>
      <c r="O422" s="71">
        <v>5663600</v>
      </c>
      <c r="P422" s="71" t="s">
        <v>513</v>
      </c>
    </row>
    <row r="423" spans="4:16" x14ac:dyDescent="0.25">
      <c r="D423" s="67" t="s">
        <v>67</v>
      </c>
      <c r="I423" s="67" t="s">
        <v>67</v>
      </c>
      <c r="O423" s="71">
        <v>5667000</v>
      </c>
      <c r="P423" s="71" t="s">
        <v>514</v>
      </c>
    </row>
    <row r="424" spans="4:16" x14ac:dyDescent="0.25">
      <c r="D424" s="67" t="s">
        <v>67</v>
      </c>
      <c r="I424" s="67" t="s">
        <v>67</v>
      </c>
      <c r="O424" s="71">
        <v>5675000</v>
      </c>
      <c r="P424" s="71" t="s">
        <v>515</v>
      </c>
    </row>
    <row r="425" spans="4:16" x14ac:dyDescent="0.25">
      <c r="D425" s="67" t="s">
        <v>67</v>
      </c>
      <c r="I425" s="67" t="s">
        <v>67</v>
      </c>
      <c r="O425" s="71">
        <v>5677000</v>
      </c>
      <c r="P425" s="71" t="s">
        <v>516</v>
      </c>
    </row>
    <row r="426" spans="4:16" x14ac:dyDescent="0.25">
      <c r="D426" s="67" t="s">
        <v>67</v>
      </c>
      <c r="I426" s="67" t="s">
        <v>67</v>
      </c>
      <c r="O426" s="71">
        <v>5677001</v>
      </c>
      <c r="P426" s="71" t="s">
        <v>517</v>
      </c>
    </row>
    <row r="427" spans="4:16" x14ac:dyDescent="0.25">
      <c r="D427" s="67" t="s">
        <v>67</v>
      </c>
      <c r="I427" s="67" t="s">
        <v>67</v>
      </c>
      <c r="O427" s="71">
        <v>5681000</v>
      </c>
      <c r="P427" s="71" t="s">
        <v>518</v>
      </c>
    </row>
    <row r="428" spans="4:16" x14ac:dyDescent="0.25">
      <c r="D428" s="67" t="s">
        <v>67</v>
      </c>
      <c r="I428" s="67" t="s">
        <v>67</v>
      </c>
      <c r="O428" s="71">
        <v>5695000</v>
      </c>
      <c r="P428" s="71" t="s">
        <v>519</v>
      </c>
    </row>
    <row r="429" spans="4:16" x14ac:dyDescent="0.25">
      <c r="D429" s="67" t="s">
        <v>67</v>
      </c>
      <c r="I429" s="67" t="s">
        <v>67</v>
      </c>
      <c r="O429" s="71">
        <v>5700000</v>
      </c>
      <c r="P429" s="71" t="s">
        <v>301</v>
      </c>
    </row>
    <row r="430" spans="4:16" x14ac:dyDescent="0.25">
      <c r="D430" s="67" t="s">
        <v>67</v>
      </c>
      <c r="I430" s="67" t="s">
        <v>67</v>
      </c>
      <c r="O430" s="71">
        <v>5710000</v>
      </c>
      <c r="P430" s="71" t="s">
        <v>520</v>
      </c>
    </row>
    <row r="431" spans="4:16" x14ac:dyDescent="0.25">
      <c r="D431" s="67" t="s">
        <v>67</v>
      </c>
      <c r="I431" s="67" t="s">
        <v>67</v>
      </c>
      <c r="O431" s="71">
        <v>5720000</v>
      </c>
      <c r="P431" s="71" t="s">
        <v>521</v>
      </c>
    </row>
    <row r="432" spans="4:16" x14ac:dyDescent="0.25">
      <c r="D432" s="67" t="s">
        <v>67</v>
      </c>
      <c r="I432" s="67" t="s">
        <v>67</v>
      </c>
      <c r="O432" s="71">
        <v>5730000</v>
      </c>
      <c r="P432" s="71" t="s">
        <v>522</v>
      </c>
    </row>
    <row r="433" spans="4:16" x14ac:dyDescent="0.25">
      <c r="D433" s="67" t="s">
        <v>67</v>
      </c>
      <c r="I433" s="67" t="s">
        <v>67</v>
      </c>
      <c r="O433" s="71">
        <v>5755000</v>
      </c>
      <c r="P433" s="71" t="s">
        <v>523</v>
      </c>
    </row>
    <row r="434" spans="4:16" x14ac:dyDescent="0.25">
      <c r="D434" s="67" t="s">
        <v>67</v>
      </c>
      <c r="I434" s="67" t="s">
        <v>67</v>
      </c>
      <c r="O434" s="71">
        <v>5755500</v>
      </c>
      <c r="P434" s="71" t="s">
        <v>524</v>
      </c>
    </row>
    <row r="435" spans="4:16" x14ac:dyDescent="0.25">
      <c r="D435" s="67" t="s">
        <v>67</v>
      </c>
      <c r="I435" s="67" t="s">
        <v>67</v>
      </c>
      <c r="O435" s="71">
        <v>5775000</v>
      </c>
      <c r="P435" s="71" t="s">
        <v>525</v>
      </c>
    </row>
    <row r="436" spans="4:16" x14ac:dyDescent="0.25">
      <c r="D436" s="67" t="s">
        <v>67</v>
      </c>
      <c r="I436" s="67" t="s">
        <v>67</v>
      </c>
      <c r="O436" s="71">
        <v>5783001</v>
      </c>
      <c r="P436" s="71" t="s">
        <v>526</v>
      </c>
    </row>
    <row r="437" spans="4:16" x14ac:dyDescent="0.25">
      <c r="D437" s="67" t="s">
        <v>67</v>
      </c>
      <c r="I437" s="67" t="s">
        <v>67</v>
      </c>
      <c r="O437" s="71">
        <v>5783002</v>
      </c>
      <c r="P437" s="71" t="s">
        <v>527</v>
      </c>
    </row>
    <row r="438" spans="4:16" x14ac:dyDescent="0.25">
      <c r="D438" s="67" t="s">
        <v>67</v>
      </c>
      <c r="I438" s="67" t="s">
        <v>67</v>
      </c>
      <c r="O438" s="71">
        <v>5783003</v>
      </c>
      <c r="P438" s="71" t="s">
        <v>528</v>
      </c>
    </row>
    <row r="439" spans="4:16" x14ac:dyDescent="0.25">
      <c r="D439" s="67" t="s">
        <v>67</v>
      </c>
      <c r="I439" s="67" t="s">
        <v>67</v>
      </c>
      <c r="O439" s="71">
        <v>5783004</v>
      </c>
      <c r="P439" s="71" t="s">
        <v>529</v>
      </c>
    </row>
    <row r="440" spans="4:16" x14ac:dyDescent="0.25">
      <c r="D440" s="67" t="s">
        <v>67</v>
      </c>
      <c r="I440" s="67" t="s">
        <v>67</v>
      </c>
      <c r="O440" s="71">
        <v>5783005</v>
      </c>
      <c r="P440" s="71" t="s">
        <v>530</v>
      </c>
    </row>
    <row r="441" spans="4:16" x14ac:dyDescent="0.25">
      <c r="D441" s="67" t="s">
        <v>67</v>
      </c>
      <c r="I441" s="67" t="s">
        <v>67</v>
      </c>
      <c r="O441" s="71">
        <v>5783006</v>
      </c>
      <c r="P441" s="71" t="s">
        <v>531</v>
      </c>
    </row>
    <row r="442" spans="4:16" x14ac:dyDescent="0.25">
      <c r="D442" s="67" t="s">
        <v>67</v>
      </c>
      <c r="I442" s="67" t="s">
        <v>67</v>
      </c>
      <c r="O442" s="71">
        <v>5783007</v>
      </c>
      <c r="P442" s="71" t="s">
        <v>532</v>
      </c>
    </row>
    <row r="443" spans="4:16" x14ac:dyDescent="0.25">
      <c r="D443" s="67" t="s">
        <v>67</v>
      </c>
      <c r="I443" s="67" t="s">
        <v>67</v>
      </c>
      <c r="O443" s="71">
        <v>5783008</v>
      </c>
      <c r="P443" s="71" t="s">
        <v>533</v>
      </c>
    </row>
    <row r="444" spans="4:16" x14ac:dyDescent="0.25">
      <c r="D444" s="67" t="s">
        <v>67</v>
      </c>
      <c r="I444" s="67" t="s">
        <v>67</v>
      </c>
      <c r="O444" s="71">
        <v>5783009</v>
      </c>
      <c r="P444" s="71" t="s">
        <v>534</v>
      </c>
    </row>
    <row r="445" spans="4:16" x14ac:dyDescent="0.25">
      <c r="D445" s="67" t="s">
        <v>67</v>
      </c>
      <c r="I445" s="67" t="s">
        <v>67</v>
      </c>
      <c r="O445" s="71">
        <v>5785000</v>
      </c>
      <c r="P445" s="71" t="s">
        <v>535</v>
      </c>
    </row>
    <row r="446" spans="4:16" x14ac:dyDescent="0.25">
      <c r="D446" s="67" t="s">
        <v>67</v>
      </c>
      <c r="I446" s="67" t="s">
        <v>67</v>
      </c>
      <c r="O446" s="71">
        <v>5785100</v>
      </c>
      <c r="P446" s="71" t="s">
        <v>536</v>
      </c>
    </row>
    <row r="447" spans="4:16" x14ac:dyDescent="0.25">
      <c r="D447" s="67" t="s">
        <v>67</v>
      </c>
      <c r="I447" s="67" t="s">
        <v>67</v>
      </c>
      <c r="O447" s="71">
        <v>5786000</v>
      </c>
      <c r="P447" s="71" t="s">
        <v>537</v>
      </c>
    </row>
    <row r="448" spans="4:16" x14ac:dyDescent="0.25">
      <c r="D448" s="67" t="s">
        <v>67</v>
      </c>
      <c r="I448" s="67" t="s">
        <v>67</v>
      </c>
      <c r="O448" s="71">
        <v>5787000</v>
      </c>
      <c r="P448" s="71" t="s">
        <v>538</v>
      </c>
    </row>
    <row r="449" spans="4:16" x14ac:dyDescent="0.25">
      <c r="D449" s="67" t="s">
        <v>67</v>
      </c>
      <c r="I449" s="67" t="s">
        <v>67</v>
      </c>
      <c r="O449" s="71">
        <v>5789000</v>
      </c>
      <c r="P449" s="71" t="s">
        <v>539</v>
      </c>
    </row>
    <row r="450" spans="4:16" x14ac:dyDescent="0.25">
      <c r="D450" s="67" t="s">
        <v>67</v>
      </c>
      <c r="I450" s="67" t="s">
        <v>67</v>
      </c>
      <c r="O450" s="71">
        <v>5789001</v>
      </c>
      <c r="P450" s="71" t="s">
        <v>540</v>
      </c>
    </row>
    <row r="451" spans="4:16" x14ac:dyDescent="0.25">
      <c r="D451" s="67" t="s">
        <v>67</v>
      </c>
      <c r="I451" s="67" t="s">
        <v>67</v>
      </c>
      <c r="O451" s="71">
        <v>5789100</v>
      </c>
      <c r="P451" s="71" t="s">
        <v>541</v>
      </c>
    </row>
    <row r="452" spans="4:16" x14ac:dyDescent="0.25">
      <c r="D452" s="67" t="s">
        <v>67</v>
      </c>
      <c r="I452" s="67" t="s">
        <v>67</v>
      </c>
      <c r="O452" s="71">
        <v>5790000</v>
      </c>
      <c r="P452" s="71" t="s">
        <v>542</v>
      </c>
    </row>
    <row r="453" spans="4:16" x14ac:dyDescent="0.25">
      <c r="D453" s="67" t="s">
        <v>67</v>
      </c>
      <c r="I453" s="67" t="s">
        <v>67</v>
      </c>
      <c r="O453" s="71">
        <v>5795000</v>
      </c>
      <c r="P453" s="71" t="s">
        <v>543</v>
      </c>
    </row>
    <row r="454" spans="4:16" x14ac:dyDescent="0.25">
      <c r="D454" s="67" t="s">
        <v>67</v>
      </c>
      <c r="I454" s="67" t="s">
        <v>67</v>
      </c>
      <c r="O454" s="71">
        <v>5795100</v>
      </c>
      <c r="P454" s="71" t="s">
        <v>544</v>
      </c>
    </row>
    <row r="455" spans="4:16" x14ac:dyDescent="0.25">
      <c r="D455" s="67" t="s">
        <v>67</v>
      </c>
      <c r="I455" s="67" t="s">
        <v>67</v>
      </c>
      <c r="O455" s="71">
        <v>5795200</v>
      </c>
      <c r="P455" s="71" t="s">
        <v>545</v>
      </c>
    </row>
    <row r="456" spans="4:16" x14ac:dyDescent="0.25">
      <c r="D456" s="67" t="s">
        <v>67</v>
      </c>
      <c r="I456" s="67" t="s">
        <v>67</v>
      </c>
      <c r="O456" s="71">
        <v>5796000</v>
      </c>
      <c r="P456" s="71" t="s">
        <v>546</v>
      </c>
    </row>
    <row r="457" spans="4:16" x14ac:dyDescent="0.25">
      <c r="D457" s="67" t="s">
        <v>67</v>
      </c>
      <c r="I457" s="67" t="s">
        <v>67</v>
      </c>
      <c r="O457" s="71">
        <v>5797000</v>
      </c>
      <c r="P457" s="71" t="s">
        <v>547</v>
      </c>
    </row>
    <row r="458" spans="4:16" x14ac:dyDescent="0.25">
      <c r="D458" s="67" t="s">
        <v>67</v>
      </c>
      <c r="I458" s="67" t="s">
        <v>67</v>
      </c>
      <c r="O458" s="71">
        <v>5797100</v>
      </c>
      <c r="P458" s="71" t="s">
        <v>548</v>
      </c>
    </row>
    <row r="459" spans="4:16" x14ac:dyDescent="0.25">
      <c r="D459" s="67" t="s">
        <v>67</v>
      </c>
      <c r="I459" s="67" t="s">
        <v>67</v>
      </c>
      <c r="O459" s="71">
        <v>5797200</v>
      </c>
      <c r="P459" s="71" t="s">
        <v>549</v>
      </c>
    </row>
    <row r="460" spans="4:16" x14ac:dyDescent="0.25">
      <c r="D460" s="67" t="s">
        <v>67</v>
      </c>
      <c r="I460" s="67" t="s">
        <v>67</v>
      </c>
      <c r="O460" s="71">
        <v>5797201</v>
      </c>
      <c r="P460" s="71" t="s">
        <v>550</v>
      </c>
    </row>
    <row r="461" spans="4:16" x14ac:dyDescent="0.25">
      <c r="D461" s="67" t="s">
        <v>67</v>
      </c>
      <c r="I461" s="67" t="s">
        <v>67</v>
      </c>
      <c r="O461" s="71">
        <v>5797300</v>
      </c>
      <c r="P461" s="71" t="s">
        <v>551</v>
      </c>
    </row>
    <row r="462" spans="4:16" x14ac:dyDescent="0.25">
      <c r="D462" s="67" t="s">
        <v>67</v>
      </c>
      <c r="I462" s="67" t="s">
        <v>67</v>
      </c>
      <c r="O462" s="71">
        <v>5797400</v>
      </c>
      <c r="P462" s="71" t="s">
        <v>552</v>
      </c>
    </row>
    <row r="463" spans="4:16" x14ac:dyDescent="0.25">
      <c r="D463" s="67" t="s">
        <v>67</v>
      </c>
      <c r="I463" s="67" t="s">
        <v>67</v>
      </c>
      <c r="O463" s="71">
        <v>5798000</v>
      </c>
      <c r="P463" s="71" t="s">
        <v>553</v>
      </c>
    </row>
    <row r="464" spans="4:16" x14ac:dyDescent="0.25">
      <c r="D464" s="67" t="s">
        <v>67</v>
      </c>
      <c r="I464" s="67" t="s">
        <v>67</v>
      </c>
      <c r="O464" s="71">
        <v>5798100</v>
      </c>
      <c r="P464" s="71" t="s">
        <v>554</v>
      </c>
    </row>
    <row r="465" spans="4:16" x14ac:dyDescent="0.25">
      <c r="D465" s="67" t="s">
        <v>67</v>
      </c>
      <c r="I465" s="67" t="s">
        <v>67</v>
      </c>
      <c r="O465" s="71">
        <v>5798200</v>
      </c>
      <c r="P465" s="71" t="s">
        <v>555</v>
      </c>
    </row>
    <row r="466" spans="4:16" x14ac:dyDescent="0.25">
      <c r="D466" s="67" t="s">
        <v>67</v>
      </c>
      <c r="I466" s="67" t="s">
        <v>67</v>
      </c>
      <c r="O466" s="71">
        <v>5805000</v>
      </c>
      <c r="P466" s="71" t="s">
        <v>556</v>
      </c>
    </row>
    <row r="467" spans="4:16" x14ac:dyDescent="0.25">
      <c r="D467" s="67" t="s">
        <v>67</v>
      </c>
      <c r="I467" s="67" t="s">
        <v>67</v>
      </c>
      <c r="O467" s="71">
        <v>5815000</v>
      </c>
      <c r="P467" s="71" t="s">
        <v>557</v>
      </c>
    </row>
    <row r="468" spans="4:16" x14ac:dyDescent="0.25">
      <c r="D468" s="67" t="s">
        <v>67</v>
      </c>
      <c r="I468" s="67" t="s">
        <v>67</v>
      </c>
      <c r="O468" s="71">
        <v>5820000</v>
      </c>
      <c r="P468" s="71" t="s">
        <v>558</v>
      </c>
    </row>
    <row r="469" spans="4:16" x14ac:dyDescent="0.25">
      <c r="D469" s="67" t="s">
        <v>67</v>
      </c>
      <c r="I469" s="67" t="s">
        <v>67</v>
      </c>
      <c r="O469" s="71">
        <v>5820001</v>
      </c>
      <c r="P469" s="71" t="s">
        <v>559</v>
      </c>
    </row>
    <row r="470" spans="4:16" x14ac:dyDescent="0.25">
      <c r="D470" s="67" t="s">
        <v>67</v>
      </c>
      <c r="I470" s="67" t="s">
        <v>67</v>
      </c>
      <c r="O470" s="71">
        <v>5823000</v>
      </c>
      <c r="P470" s="71" t="s">
        <v>560</v>
      </c>
    </row>
    <row r="471" spans="4:16" x14ac:dyDescent="0.25">
      <c r="D471" s="67" t="s">
        <v>67</v>
      </c>
      <c r="I471" s="67" t="s">
        <v>67</v>
      </c>
      <c r="O471" s="71">
        <v>5826000</v>
      </c>
      <c r="P471" s="71" t="s">
        <v>561</v>
      </c>
    </row>
    <row r="472" spans="4:16" x14ac:dyDescent="0.25">
      <c r="D472" s="67" t="s">
        <v>67</v>
      </c>
      <c r="I472" s="67" t="s">
        <v>67</v>
      </c>
      <c r="O472" s="71">
        <v>5847000</v>
      </c>
      <c r="P472" s="71" t="s">
        <v>562</v>
      </c>
    </row>
    <row r="473" spans="4:16" x14ac:dyDescent="0.25">
      <c r="D473" s="67" t="s">
        <v>67</v>
      </c>
      <c r="I473" s="67" t="s">
        <v>67</v>
      </c>
      <c r="O473" s="71">
        <v>5850000</v>
      </c>
      <c r="P473" s="71" t="s">
        <v>563</v>
      </c>
    </row>
    <row r="474" spans="4:16" x14ac:dyDescent="0.25">
      <c r="D474" s="67" t="s">
        <v>67</v>
      </c>
      <c r="I474" s="67" t="s">
        <v>67</v>
      </c>
      <c r="O474" s="71">
        <v>5863000</v>
      </c>
      <c r="P474" s="71" t="s">
        <v>564</v>
      </c>
    </row>
    <row r="475" spans="4:16" x14ac:dyDescent="0.25">
      <c r="D475" s="67" t="s">
        <v>67</v>
      </c>
      <c r="I475" s="67" t="s">
        <v>67</v>
      </c>
      <c r="O475" s="71">
        <v>5864000</v>
      </c>
      <c r="P475" s="71" t="s">
        <v>565</v>
      </c>
    </row>
    <row r="476" spans="4:16" x14ac:dyDescent="0.25">
      <c r="D476" s="67" t="s">
        <v>67</v>
      </c>
      <c r="I476" s="67" t="s">
        <v>67</v>
      </c>
      <c r="O476" s="71">
        <v>5864001</v>
      </c>
      <c r="P476" s="71" t="s">
        <v>566</v>
      </c>
    </row>
    <row r="477" spans="4:16" x14ac:dyDescent="0.25">
      <c r="D477" s="67" t="s">
        <v>67</v>
      </c>
      <c r="I477" s="67" t="s">
        <v>67</v>
      </c>
      <c r="O477" s="71">
        <v>5864002</v>
      </c>
      <c r="P477" s="71" t="s">
        <v>567</v>
      </c>
    </row>
    <row r="478" spans="4:16" x14ac:dyDescent="0.25">
      <c r="D478" s="67" t="s">
        <v>67</v>
      </c>
      <c r="I478" s="67" t="s">
        <v>67</v>
      </c>
      <c r="O478" s="71">
        <v>5867000</v>
      </c>
      <c r="P478" s="71" t="s">
        <v>568</v>
      </c>
    </row>
    <row r="479" spans="4:16" x14ac:dyDescent="0.25">
      <c r="D479" s="67" t="s">
        <v>67</v>
      </c>
      <c r="I479" s="67" t="s">
        <v>67</v>
      </c>
      <c r="O479" s="71">
        <v>5867100</v>
      </c>
      <c r="P479" s="71" t="s">
        <v>569</v>
      </c>
    </row>
    <row r="480" spans="4:16" x14ac:dyDescent="0.25">
      <c r="D480" s="67" t="s">
        <v>67</v>
      </c>
      <c r="I480" s="67" t="s">
        <v>67</v>
      </c>
      <c r="O480" s="71">
        <v>5867200</v>
      </c>
      <c r="P480" s="71" t="s">
        <v>570</v>
      </c>
    </row>
    <row r="481" spans="4:16" x14ac:dyDescent="0.25">
      <c r="D481" s="67" t="s">
        <v>67</v>
      </c>
      <c r="I481" s="67" t="s">
        <v>67</v>
      </c>
      <c r="O481" s="71">
        <v>5867300</v>
      </c>
      <c r="P481" s="71" t="s">
        <v>571</v>
      </c>
    </row>
    <row r="482" spans="4:16" x14ac:dyDescent="0.25">
      <c r="D482" s="67" t="s">
        <v>67</v>
      </c>
      <c r="I482" s="67" t="s">
        <v>67</v>
      </c>
      <c r="O482" s="71">
        <v>5867400</v>
      </c>
      <c r="P482" s="71" t="s">
        <v>572</v>
      </c>
    </row>
    <row r="483" spans="4:16" x14ac:dyDescent="0.25">
      <c r="D483" s="67" t="s">
        <v>67</v>
      </c>
      <c r="I483" s="67" t="s">
        <v>67</v>
      </c>
      <c r="O483" s="71">
        <v>5867500</v>
      </c>
      <c r="P483" s="71" t="s">
        <v>573</v>
      </c>
    </row>
    <row r="484" spans="4:16" x14ac:dyDescent="0.25">
      <c r="D484" s="67" t="s">
        <v>67</v>
      </c>
      <c r="I484" s="67" t="s">
        <v>67</v>
      </c>
      <c r="O484" s="71">
        <v>5868000</v>
      </c>
      <c r="P484" s="71" t="s">
        <v>574</v>
      </c>
    </row>
    <row r="485" spans="4:16" x14ac:dyDescent="0.25">
      <c r="D485" s="67" t="s">
        <v>67</v>
      </c>
      <c r="I485" s="67" t="s">
        <v>67</v>
      </c>
      <c r="O485" s="71">
        <v>5868100</v>
      </c>
      <c r="P485" s="71" t="s">
        <v>575</v>
      </c>
    </row>
    <row r="486" spans="4:16" x14ac:dyDescent="0.25">
      <c r="D486" s="67" t="s">
        <v>67</v>
      </c>
      <c r="I486" s="67" t="s">
        <v>67</v>
      </c>
      <c r="O486" s="71">
        <v>5868101</v>
      </c>
      <c r="P486" s="71" t="s">
        <v>576</v>
      </c>
    </row>
    <row r="487" spans="4:16" x14ac:dyDescent="0.25">
      <c r="D487" s="67" t="s">
        <v>67</v>
      </c>
      <c r="I487" s="67" t="s">
        <v>67</v>
      </c>
      <c r="O487" s="71">
        <v>5868102</v>
      </c>
      <c r="P487" s="71" t="s">
        <v>577</v>
      </c>
    </row>
    <row r="488" spans="4:16" x14ac:dyDescent="0.25">
      <c r="D488" s="67" t="s">
        <v>67</v>
      </c>
      <c r="I488" s="67" t="s">
        <v>67</v>
      </c>
      <c r="O488" s="71">
        <v>5868200</v>
      </c>
      <c r="P488" s="71" t="s">
        <v>578</v>
      </c>
    </row>
    <row r="489" spans="4:16" x14ac:dyDescent="0.25">
      <c r="D489" s="67" t="s">
        <v>67</v>
      </c>
      <c r="I489" s="67" t="s">
        <v>67</v>
      </c>
      <c r="O489" s="71">
        <v>5868201</v>
      </c>
      <c r="P489" s="71" t="s">
        <v>579</v>
      </c>
    </row>
    <row r="490" spans="4:16" x14ac:dyDescent="0.25">
      <c r="D490" s="67" t="s">
        <v>67</v>
      </c>
      <c r="I490" s="67" t="s">
        <v>67</v>
      </c>
      <c r="O490" s="71">
        <v>5868202</v>
      </c>
      <c r="P490" s="71" t="s">
        <v>580</v>
      </c>
    </row>
    <row r="491" spans="4:16" x14ac:dyDescent="0.25">
      <c r="D491" s="67" t="s">
        <v>67</v>
      </c>
      <c r="I491" s="67" t="s">
        <v>67</v>
      </c>
      <c r="O491" s="71">
        <v>5868300</v>
      </c>
      <c r="P491" s="71" t="s">
        <v>444</v>
      </c>
    </row>
    <row r="492" spans="4:16" x14ac:dyDescent="0.25">
      <c r="D492" s="67" t="s">
        <v>67</v>
      </c>
      <c r="I492" s="67" t="s">
        <v>67</v>
      </c>
      <c r="O492" s="71">
        <v>5868301</v>
      </c>
      <c r="P492" s="71" t="s">
        <v>581</v>
      </c>
    </row>
    <row r="493" spans="4:16" x14ac:dyDescent="0.25">
      <c r="D493" s="67" t="s">
        <v>67</v>
      </c>
      <c r="I493" s="67" t="s">
        <v>67</v>
      </c>
      <c r="O493" s="71">
        <v>5868302</v>
      </c>
      <c r="P493" s="71" t="s">
        <v>582</v>
      </c>
    </row>
    <row r="494" spans="4:16" x14ac:dyDescent="0.25">
      <c r="D494" s="67" t="s">
        <v>67</v>
      </c>
      <c r="I494" s="67" t="s">
        <v>67</v>
      </c>
      <c r="O494" s="71">
        <v>5868400</v>
      </c>
      <c r="P494" s="71" t="s">
        <v>440</v>
      </c>
    </row>
    <row r="495" spans="4:16" x14ac:dyDescent="0.25">
      <c r="D495" s="67" t="s">
        <v>67</v>
      </c>
      <c r="I495" s="67" t="s">
        <v>67</v>
      </c>
      <c r="O495" s="71">
        <v>5868401</v>
      </c>
      <c r="P495" s="71" t="s">
        <v>583</v>
      </c>
    </row>
    <row r="496" spans="4:16" x14ac:dyDescent="0.25">
      <c r="D496" s="67" t="s">
        <v>67</v>
      </c>
      <c r="I496" s="67" t="s">
        <v>67</v>
      </c>
      <c r="O496" s="71">
        <v>5868402</v>
      </c>
      <c r="P496" s="71" t="s">
        <v>584</v>
      </c>
    </row>
    <row r="497" spans="4:16" x14ac:dyDescent="0.25">
      <c r="D497" s="67" t="s">
        <v>67</v>
      </c>
      <c r="I497" s="67" t="s">
        <v>67</v>
      </c>
      <c r="O497" s="71">
        <v>5868500</v>
      </c>
      <c r="P497" s="71" t="s">
        <v>439</v>
      </c>
    </row>
    <row r="498" spans="4:16" x14ac:dyDescent="0.25">
      <c r="D498" s="67" t="s">
        <v>67</v>
      </c>
      <c r="I498" s="67" t="s">
        <v>67</v>
      </c>
      <c r="O498" s="71">
        <v>5868501</v>
      </c>
      <c r="P498" s="71" t="s">
        <v>585</v>
      </c>
    </row>
    <row r="499" spans="4:16" x14ac:dyDescent="0.25">
      <c r="I499" s="67" t="s">
        <v>67</v>
      </c>
      <c r="O499" s="71">
        <v>5868600</v>
      </c>
      <c r="P499" s="71" t="s">
        <v>443</v>
      </c>
    </row>
    <row r="500" spans="4:16" x14ac:dyDescent="0.25">
      <c r="I500" s="67" t="s">
        <v>67</v>
      </c>
      <c r="O500" s="71">
        <v>5868601</v>
      </c>
      <c r="P500" s="71" t="s">
        <v>586</v>
      </c>
    </row>
    <row r="501" spans="4:16" x14ac:dyDescent="0.25">
      <c r="I501" s="67" t="s">
        <v>67</v>
      </c>
      <c r="O501" s="71">
        <v>5868602</v>
      </c>
      <c r="P501" s="71" t="s">
        <v>587</v>
      </c>
    </row>
    <row r="502" spans="4:16" x14ac:dyDescent="0.25">
      <c r="I502" s="67" t="s">
        <v>67</v>
      </c>
      <c r="O502" s="71">
        <v>5868702</v>
      </c>
      <c r="P502" s="71" t="s">
        <v>588</v>
      </c>
    </row>
    <row r="503" spans="4:16" x14ac:dyDescent="0.25">
      <c r="I503" s="67" t="s">
        <v>67</v>
      </c>
      <c r="O503" s="71">
        <v>5869000</v>
      </c>
      <c r="P503" s="71" t="s">
        <v>589</v>
      </c>
    </row>
    <row r="504" spans="4:16" x14ac:dyDescent="0.25">
      <c r="I504" s="67" t="s">
        <v>67</v>
      </c>
      <c r="O504" s="71">
        <v>5869500</v>
      </c>
      <c r="P504" s="71" t="s">
        <v>590</v>
      </c>
    </row>
    <row r="505" spans="4:16" x14ac:dyDescent="0.25">
      <c r="I505" s="67" t="s">
        <v>67</v>
      </c>
      <c r="O505" s="71">
        <v>5869600</v>
      </c>
      <c r="P505" s="71" t="s">
        <v>591</v>
      </c>
    </row>
    <row r="506" spans="4:16" x14ac:dyDescent="0.25">
      <c r="I506" s="67" t="s">
        <v>67</v>
      </c>
      <c r="O506" s="71">
        <v>5875000</v>
      </c>
      <c r="P506" s="71" t="s">
        <v>592</v>
      </c>
    </row>
    <row r="507" spans="4:16" x14ac:dyDescent="0.25">
      <c r="I507" s="67" t="s">
        <v>67</v>
      </c>
      <c r="O507" s="71">
        <v>5878000</v>
      </c>
      <c r="P507" s="71" t="s">
        <v>593</v>
      </c>
    </row>
    <row r="508" spans="4:16" x14ac:dyDescent="0.25">
      <c r="I508" s="67" t="s">
        <v>67</v>
      </c>
      <c r="O508" s="71">
        <v>5880000</v>
      </c>
      <c r="P508" s="71" t="s">
        <v>594</v>
      </c>
    </row>
    <row r="509" spans="4:16" x14ac:dyDescent="0.25">
      <c r="I509" s="67" t="s">
        <v>67</v>
      </c>
      <c r="O509" s="71">
        <v>5880001</v>
      </c>
      <c r="P509" s="71" t="s">
        <v>595</v>
      </c>
    </row>
    <row r="510" spans="4:16" x14ac:dyDescent="0.25">
      <c r="I510" s="67" t="s">
        <v>67</v>
      </c>
      <c r="O510" s="71">
        <v>5880002</v>
      </c>
      <c r="P510" s="71" t="s">
        <v>596</v>
      </c>
    </row>
    <row r="511" spans="4:16" x14ac:dyDescent="0.25">
      <c r="I511" s="67" t="s">
        <v>67</v>
      </c>
      <c r="O511" s="71">
        <v>5885000</v>
      </c>
      <c r="P511" s="71" t="s">
        <v>597</v>
      </c>
    </row>
    <row r="512" spans="4:16" x14ac:dyDescent="0.25">
      <c r="I512" s="67" t="s">
        <v>67</v>
      </c>
      <c r="O512" s="71">
        <v>5889900</v>
      </c>
      <c r="P512" s="71" t="s">
        <v>598</v>
      </c>
    </row>
    <row r="513" spans="4:16" x14ac:dyDescent="0.25">
      <c r="I513" s="67" t="s">
        <v>67</v>
      </c>
      <c r="O513" s="71">
        <v>5890000</v>
      </c>
      <c r="P513" s="71" t="s">
        <v>599</v>
      </c>
    </row>
    <row r="514" spans="4:16" x14ac:dyDescent="0.25">
      <c r="D514" s="68" t="s">
        <v>67</v>
      </c>
      <c r="I514" s="67" t="s">
        <v>67</v>
      </c>
      <c r="O514" s="71">
        <v>5890100</v>
      </c>
      <c r="P514" s="71" t="s">
        <v>600</v>
      </c>
    </row>
    <row r="515" spans="4:16" x14ac:dyDescent="0.25">
      <c r="D515" s="68" t="s">
        <v>67</v>
      </c>
      <c r="I515" s="67" t="s">
        <v>67</v>
      </c>
      <c r="O515" s="71">
        <v>5890200</v>
      </c>
      <c r="P515" s="71" t="s">
        <v>601</v>
      </c>
    </row>
    <row r="516" spans="4:16" x14ac:dyDescent="0.25">
      <c r="I516" s="67" t="s">
        <v>67</v>
      </c>
      <c r="O516" s="71">
        <v>5890500</v>
      </c>
      <c r="P516" s="71" t="s">
        <v>602</v>
      </c>
    </row>
    <row r="517" spans="4:16" x14ac:dyDescent="0.25">
      <c r="I517" s="67" t="s">
        <v>67</v>
      </c>
      <c r="O517" s="71">
        <v>5890600</v>
      </c>
      <c r="P517" s="71" t="s">
        <v>603</v>
      </c>
    </row>
    <row r="518" spans="4:16" x14ac:dyDescent="0.25">
      <c r="I518" s="67" t="s">
        <v>67</v>
      </c>
      <c r="O518" s="71">
        <v>5891000</v>
      </c>
      <c r="P518" s="71" t="s">
        <v>604</v>
      </c>
    </row>
    <row r="519" spans="4:16" x14ac:dyDescent="0.25">
      <c r="D519" s="68" t="s">
        <v>67</v>
      </c>
      <c r="I519" s="67" t="s">
        <v>67</v>
      </c>
      <c r="O519" s="71">
        <v>5891500</v>
      </c>
      <c r="P519" s="71" t="s">
        <v>605</v>
      </c>
    </row>
    <row r="520" spans="4:16" x14ac:dyDescent="0.25">
      <c r="D520" s="68" t="s">
        <v>67</v>
      </c>
      <c r="I520" s="67" t="s">
        <v>67</v>
      </c>
      <c r="O520" s="71">
        <v>5892000</v>
      </c>
      <c r="P520" s="71" t="s">
        <v>606</v>
      </c>
    </row>
    <row r="521" spans="4:16" x14ac:dyDescent="0.25">
      <c r="I521" s="67" t="s">
        <v>67</v>
      </c>
      <c r="O521" s="71">
        <v>5894000</v>
      </c>
      <c r="P521" s="71" t="s">
        <v>607</v>
      </c>
    </row>
    <row r="522" spans="4:16" x14ac:dyDescent="0.25">
      <c r="D522" s="68" t="s">
        <v>67</v>
      </c>
      <c r="I522" s="67" t="s">
        <v>67</v>
      </c>
      <c r="O522" s="71">
        <v>5895000</v>
      </c>
      <c r="P522" s="71" t="s">
        <v>608</v>
      </c>
    </row>
    <row r="523" spans="4:16" x14ac:dyDescent="0.25">
      <c r="D523" s="68" t="s">
        <v>67</v>
      </c>
      <c r="I523" s="67" t="s">
        <v>67</v>
      </c>
      <c r="O523" s="71">
        <v>5896000</v>
      </c>
      <c r="P523" s="71" t="s">
        <v>609</v>
      </c>
    </row>
    <row r="524" spans="4:16" x14ac:dyDescent="0.25">
      <c r="I524" s="67" t="s">
        <v>67</v>
      </c>
      <c r="O524" s="71">
        <v>5897000</v>
      </c>
      <c r="P524" s="71" t="s">
        <v>610</v>
      </c>
    </row>
    <row r="525" spans="4:16" x14ac:dyDescent="0.25">
      <c r="I525" s="67" t="s">
        <v>67</v>
      </c>
      <c r="O525" s="71">
        <v>5897500</v>
      </c>
      <c r="P525" s="71" t="s">
        <v>611</v>
      </c>
    </row>
    <row r="526" spans="4:16" x14ac:dyDescent="0.25">
      <c r="I526" s="67" t="s">
        <v>67</v>
      </c>
      <c r="O526" s="71">
        <v>5897501</v>
      </c>
      <c r="P526" s="71" t="s">
        <v>612</v>
      </c>
    </row>
    <row r="527" spans="4:16" x14ac:dyDescent="0.25">
      <c r="I527" s="67" t="s">
        <v>67</v>
      </c>
      <c r="O527" s="71">
        <v>5920000</v>
      </c>
      <c r="P527" s="71" t="s">
        <v>613</v>
      </c>
    </row>
    <row r="528" spans="4:16" x14ac:dyDescent="0.25">
      <c r="I528" s="67" t="s">
        <v>67</v>
      </c>
      <c r="O528" s="71">
        <v>5930000</v>
      </c>
      <c r="P528" s="71" t="s">
        <v>614</v>
      </c>
    </row>
    <row r="529" spans="9:16" x14ac:dyDescent="0.25">
      <c r="I529" s="67" t="s">
        <v>67</v>
      </c>
      <c r="O529" s="71">
        <v>5990000</v>
      </c>
      <c r="P529" s="71" t="s">
        <v>615</v>
      </c>
    </row>
    <row r="530" spans="9:16" x14ac:dyDescent="0.25">
      <c r="I530" s="67" t="s">
        <v>67</v>
      </c>
      <c r="O530" s="71"/>
      <c r="P530" s="71"/>
    </row>
    <row r="531" spans="9:16" x14ac:dyDescent="0.25">
      <c r="I531" s="67" t="s">
        <v>67</v>
      </c>
      <c r="O531" s="71"/>
      <c r="P531" s="71"/>
    </row>
    <row r="532" spans="9:16" x14ac:dyDescent="0.25">
      <c r="I532" s="67" t="s">
        <v>67</v>
      </c>
      <c r="O532" s="71"/>
      <c r="P532" s="71"/>
    </row>
    <row r="533" spans="9:16" x14ac:dyDescent="0.25">
      <c r="I533" s="67" t="s">
        <v>67</v>
      </c>
      <c r="O533" s="71"/>
      <c r="P533" s="71"/>
    </row>
    <row r="534" spans="9:16" x14ac:dyDescent="0.25">
      <c r="I534" s="67" t="s">
        <v>67</v>
      </c>
      <c r="O534" s="71"/>
      <c r="P534" s="71"/>
    </row>
    <row r="535" spans="9:16" x14ac:dyDescent="0.25">
      <c r="I535" s="67" t="s">
        <v>67</v>
      </c>
      <c r="O535" s="71"/>
      <c r="P535" s="71"/>
    </row>
    <row r="536" spans="9:16" x14ac:dyDescent="0.25">
      <c r="I536" s="67" t="s">
        <v>67</v>
      </c>
      <c r="O536" s="71"/>
      <c r="P536" s="71"/>
    </row>
    <row r="537" spans="9:16" x14ac:dyDescent="0.25">
      <c r="I537" s="67" t="s">
        <v>67</v>
      </c>
      <c r="O537" s="71"/>
      <c r="P537" s="71"/>
    </row>
    <row r="538" spans="9:16" x14ac:dyDescent="0.25">
      <c r="I538" s="67" t="s">
        <v>67</v>
      </c>
      <c r="O538" s="71"/>
      <c r="P538" s="71"/>
    </row>
    <row r="539" spans="9:16" x14ac:dyDescent="0.25">
      <c r="I539" s="67" t="s">
        <v>67</v>
      </c>
      <c r="O539" s="71"/>
      <c r="P539" s="71"/>
    </row>
    <row r="540" spans="9:16" x14ac:dyDescent="0.25">
      <c r="I540" s="67" t="s">
        <v>67</v>
      </c>
      <c r="O540" s="71"/>
      <c r="P540" s="71"/>
    </row>
    <row r="541" spans="9:16" x14ac:dyDescent="0.25">
      <c r="I541" s="67" t="s">
        <v>67</v>
      </c>
      <c r="O541" s="71"/>
      <c r="P541" s="71"/>
    </row>
    <row r="542" spans="9:16" x14ac:dyDescent="0.25">
      <c r="I542" s="67" t="s">
        <v>67</v>
      </c>
      <c r="O542" s="71"/>
      <c r="P542" s="71"/>
    </row>
    <row r="543" spans="9:16" x14ac:dyDescent="0.25">
      <c r="I543" s="67" t="s">
        <v>67</v>
      </c>
      <c r="O543" s="71"/>
      <c r="P543" s="71"/>
    </row>
    <row r="544" spans="9:16" x14ac:dyDescent="0.25">
      <c r="I544" s="67" t="s">
        <v>67</v>
      </c>
      <c r="O544" s="71"/>
      <c r="P544" s="71"/>
    </row>
    <row r="545" spans="9:16" x14ac:dyDescent="0.25">
      <c r="I545" s="67" t="s">
        <v>67</v>
      </c>
      <c r="O545" s="71"/>
      <c r="P545" s="71"/>
    </row>
    <row r="546" spans="9:16" x14ac:dyDescent="0.25">
      <c r="I546" s="67" t="s">
        <v>67</v>
      </c>
      <c r="O546" s="71"/>
      <c r="P546" s="71"/>
    </row>
    <row r="547" spans="9:16" x14ac:dyDescent="0.25">
      <c r="I547" s="67" t="s">
        <v>67</v>
      </c>
      <c r="O547" s="71"/>
      <c r="P547" s="71"/>
    </row>
    <row r="548" spans="9:16" x14ac:dyDescent="0.25">
      <c r="I548" s="67" t="s">
        <v>67</v>
      </c>
      <c r="O548" s="71"/>
      <c r="P548" s="71"/>
    </row>
    <row r="549" spans="9:16" x14ac:dyDescent="0.25">
      <c r="I549" s="67" t="s">
        <v>67</v>
      </c>
      <c r="O549" s="71"/>
      <c r="P549" s="71"/>
    </row>
    <row r="550" spans="9:16" x14ac:dyDescent="0.25">
      <c r="I550" s="67" t="s">
        <v>67</v>
      </c>
      <c r="O550" s="71"/>
      <c r="P550" s="71"/>
    </row>
    <row r="551" spans="9:16" x14ac:dyDescent="0.25">
      <c r="I551" s="67" t="s">
        <v>67</v>
      </c>
      <c r="O551" s="71"/>
      <c r="P551" s="71"/>
    </row>
    <row r="552" spans="9:16" x14ac:dyDescent="0.25">
      <c r="I552" s="67" t="s">
        <v>67</v>
      </c>
      <c r="O552" s="71"/>
      <c r="P552" s="71"/>
    </row>
    <row r="553" spans="9:16" x14ac:dyDescent="0.25">
      <c r="I553" s="67" t="s">
        <v>67</v>
      </c>
      <c r="O553" s="71"/>
      <c r="P553" s="71"/>
    </row>
    <row r="554" spans="9:16" x14ac:dyDescent="0.25">
      <c r="I554" s="67" t="s">
        <v>67</v>
      </c>
      <c r="O554" s="71"/>
      <c r="P554" s="71"/>
    </row>
    <row r="555" spans="9:16" x14ac:dyDescent="0.25">
      <c r="I555" s="67" t="s">
        <v>67</v>
      </c>
      <c r="O555" s="71"/>
      <c r="P555" s="71"/>
    </row>
    <row r="556" spans="9:16" x14ac:dyDescent="0.25">
      <c r="I556" s="67" t="s">
        <v>67</v>
      </c>
      <c r="O556" s="71"/>
      <c r="P556" s="71"/>
    </row>
    <row r="557" spans="9:16" x14ac:dyDescent="0.25">
      <c r="I557" s="67" t="s">
        <v>67</v>
      </c>
      <c r="O557" s="71"/>
      <c r="P557" s="71"/>
    </row>
    <row r="558" spans="9:16" x14ac:dyDescent="0.25">
      <c r="I558" s="67" t="s">
        <v>67</v>
      </c>
      <c r="O558" s="71"/>
      <c r="P558" s="71"/>
    </row>
    <row r="559" spans="9:16" x14ac:dyDescent="0.25">
      <c r="I559" s="67" t="s">
        <v>67</v>
      </c>
      <c r="O559" s="71"/>
      <c r="P559" s="71"/>
    </row>
    <row r="560" spans="9:16" x14ac:dyDescent="0.25">
      <c r="I560" s="67" t="s">
        <v>67</v>
      </c>
      <c r="O560" s="71"/>
      <c r="P560" s="71"/>
    </row>
    <row r="561" spans="9:16" x14ac:dyDescent="0.25">
      <c r="I561" s="67" t="s">
        <v>67</v>
      </c>
      <c r="O561" s="71"/>
      <c r="P561" s="71"/>
    </row>
    <row r="562" spans="9:16" x14ac:dyDescent="0.25">
      <c r="I562" s="67" t="s">
        <v>67</v>
      </c>
      <c r="O562" s="71"/>
      <c r="P562" s="71"/>
    </row>
    <row r="563" spans="9:16" x14ac:dyDescent="0.25">
      <c r="I563" s="67" t="s">
        <v>67</v>
      </c>
      <c r="O563" s="71"/>
      <c r="P563" s="71"/>
    </row>
    <row r="564" spans="9:16" x14ac:dyDescent="0.25">
      <c r="I564" s="67" t="s">
        <v>67</v>
      </c>
      <c r="O564" s="71"/>
      <c r="P564" s="71"/>
    </row>
    <row r="565" spans="9:16" x14ac:dyDescent="0.25">
      <c r="I565" s="67" t="s">
        <v>67</v>
      </c>
      <c r="O565" s="71"/>
      <c r="P565" s="71"/>
    </row>
    <row r="566" spans="9:16" x14ac:dyDescent="0.25">
      <c r="I566" s="67" t="s">
        <v>67</v>
      </c>
      <c r="O566" s="71"/>
      <c r="P566" s="71"/>
    </row>
    <row r="567" spans="9:16" x14ac:dyDescent="0.25">
      <c r="I567" s="67" t="s">
        <v>67</v>
      </c>
      <c r="O567" s="71"/>
      <c r="P567" s="71"/>
    </row>
    <row r="568" spans="9:16" x14ac:dyDescent="0.25">
      <c r="I568" s="67" t="s">
        <v>67</v>
      </c>
      <c r="O568" s="71"/>
      <c r="P568" s="71"/>
    </row>
    <row r="569" spans="9:16" x14ac:dyDescent="0.25">
      <c r="I569" s="67" t="s">
        <v>67</v>
      </c>
      <c r="O569" s="71"/>
      <c r="P569" s="71"/>
    </row>
    <row r="570" spans="9:16" x14ac:dyDescent="0.25">
      <c r="I570" s="67" t="s">
        <v>67</v>
      </c>
      <c r="O570" s="71"/>
      <c r="P570" s="71"/>
    </row>
    <row r="571" spans="9:16" x14ac:dyDescent="0.25">
      <c r="I571" s="67" t="s">
        <v>67</v>
      </c>
      <c r="O571" s="71"/>
      <c r="P571" s="71"/>
    </row>
    <row r="572" spans="9:16" x14ac:dyDescent="0.25">
      <c r="I572" s="67" t="s">
        <v>67</v>
      </c>
      <c r="O572" s="71"/>
      <c r="P572" s="71"/>
    </row>
    <row r="573" spans="9:16" x14ac:dyDescent="0.25">
      <c r="I573" s="67" t="s">
        <v>67</v>
      </c>
      <c r="O573" s="71"/>
      <c r="P573" s="71"/>
    </row>
    <row r="574" spans="9:16" x14ac:dyDescent="0.25">
      <c r="I574" s="67" t="s">
        <v>67</v>
      </c>
      <c r="O574" s="71"/>
      <c r="P574" s="71"/>
    </row>
    <row r="575" spans="9:16" x14ac:dyDescent="0.25">
      <c r="I575" s="67" t="s">
        <v>67</v>
      </c>
      <c r="O575" s="71"/>
      <c r="P575" s="71"/>
    </row>
    <row r="576" spans="9:16" x14ac:dyDescent="0.25">
      <c r="I576" s="67" t="s">
        <v>67</v>
      </c>
      <c r="O576" s="71"/>
      <c r="P576" s="71"/>
    </row>
    <row r="577" spans="15:16" x14ac:dyDescent="0.25">
      <c r="O577" s="71"/>
      <c r="P577" s="71"/>
    </row>
    <row r="578" spans="15:16" x14ac:dyDescent="0.25">
      <c r="O578" s="71"/>
      <c r="P578" s="71"/>
    </row>
    <row r="579" spans="15:16" x14ac:dyDescent="0.25">
      <c r="O579" s="71"/>
      <c r="P579" s="71"/>
    </row>
    <row r="580" spans="15:16" x14ac:dyDescent="0.25">
      <c r="O580" s="71"/>
      <c r="P580" s="71"/>
    </row>
    <row r="581" spans="15:16" x14ac:dyDescent="0.25">
      <c r="O581" s="71"/>
      <c r="P581" s="71"/>
    </row>
    <row r="582" spans="15:16" x14ac:dyDescent="0.25">
      <c r="O582" s="71"/>
      <c r="P582" s="71"/>
    </row>
    <row r="583" spans="15:16" x14ac:dyDescent="0.25">
      <c r="O583" s="71"/>
      <c r="P583" s="71"/>
    </row>
    <row r="584" spans="15:16" x14ac:dyDescent="0.25">
      <c r="O584" s="71"/>
      <c r="P584" s="71"/>
    </row>
    <row r="585" spans="15:16" x14ac:dyDescent="0.25">
      <c r="O585" s="71"/>
      <c r="P585" s="71"/>
    </row>
    <row r="586" spans="15:16" x14ac:dyDescent="0.25">
      <c r="O586" s="71"/>
      <c r="P586" s="71"/>
    </row>
    <row r="587" spans="15:16" x14ac:dyDescent="0.25">
      <c r="O587" s="71"/>
      <c r="P587" s="71"/>
    </row>
    <row r="588" spans="15:16" x14ac:dyDescent="0.25">
      <c r="O588" s="71"/>
      <c r="P588" s="71"/>
    </row>
    <row r="589" spans="15:16" x14ac:dyDescent="0.25">
      <c r="O589" s="71"/>
      <c r="P589" s="71"/>
    </row>
    <row r="590" spans="15:16" x14ac:dyDescent="0.25">
      <c r="O590" s="71"/>
      <c r="P590" s="71"/>
    </row>
    <row r="591" spans="15:16" x14ac:dyDescent="0.25">
      <c r="O591" s="71"/>
      <c r="P591" s="71"/>
    </row>
    <row r="592" spans="15:16" x14ac:dyDescent="0.25">
      <c r="O592" s="71"/>
      <c r="P592" s="71"/>
    </row>
    <row r="593" spans="15:16" x14ac:dyDescent="0.25">
      <c r="O593" s="71"/>
      <c r="P593" s="71"/>
    </row>
    <row r="594" spans="15:16" x14ac:dyDescent="0.25">
      <c r="O594" s="71"/>
      <c r="P594" s="71"/>
    </row>
    <row r="595" spans="15:16" x14ac:dyDescent="0.25">
      <c r="O595" s="71"/>
      <c r="P595" s="71"/>
    </row>
    <row r="596" spans="15:16" x14ac:dyDescent="0.25">
      <c r="O596" s="71"/>
      <c r="P596" s="71"/>
    </row>
    <row r="597" spans="15:16" x14ac:dyDescent="0.25">
      <c r="O597" s="71"/>
      <c r="P597" s="71"/>
    </row>
    <row r="598" spans="15:16" x14ac:dyDescent="0.25">
      <c r="O598" s="71"/>
      <c r="P598" s="71"/>
    </row>
    <row r="599" spans="15:16" x14ac:dyDescent="0.25">
      <c r="O599" s="71"/>
      <c r="P599" s="71"/>
    </row>
    <row r="600" spans="15:16" x14ac:dyDescent="0.25">
      <c r="O600" s="71"/>
      <c r="P600" s="71"/>
    </row>
    <row r="601" spans="15:16" x14ac:dyDescent="0.25">
      <c r="O601" s="71"/>
      <c r="P601" s="71"/>
    </row>
    <row r="602" spans="15:16" x14ac:dyDescent="0.25">
      <c r="O602" s="71"/>
      <c r="P602" s="71"/>
    </row>
    <row r="603" spans="15:16" x14ac:dyDescent="0.25">
      <c r="O603" s="71"/>
      <c r="P603" s="71"/>
    </row>
    <row r="604" spans="15:16" x14ac:dyDescent="0.25">
      <c r="O604" s="71"/>
      <c r="P604" s="71"/>
    </row>
    <row r="605" spans="15:16" x14ac:dyDescent="0.25">
      <c r="O605" s="71"/>
      <c r="P605" s="71"/>
    </row>
    <row r="606" spans="15:16" x14ac:dyDescent="0.25">
      <c r="O606" s="71"/>
      <c r="P606" s="71"/>
    </row>
    <row r="607" spans="15:16" x14ac:dyDescent="0.25">
      <c r="O607" s="71"/>
      <c r="P607" s="71"/>
    </row>
    <row r="608" spans="15:16" x14ac:dyDescent="0.25">
      <c r="O608" s="71"/>
      <c r="P608" s="71"/>
    </row>
    <row r="609" spans="15:16" x14ac:dyDescent="0.25">
      <c r="O609" s="71"/>
      <c r="P609" s="71"/>
    </row>
    <row r="610" spans="15:16" x14ac:dyDescent="0.25">
      <c r="O610" s="71"/>
      <c r="P610" s="71"/>
    </row>
    <row r="611" spans="15:16" x14ac:dyDescent="0.25">
      <c r="O611" s="71"/>
      <c r="P611" s="71"/>
    </row>
    <row r="612" spans="15:16" x14ac:dyDescent="0.25">
      <c r="O612" s="71"/>
      <c r="P612" s="71"/>
    </row>
    <row r="613" spans="15:16" x14ac:dyDescent="0.25">
      <c r="O613" s="71"/>
      <c r="P613" s="71"/>
    </row>
    <row r="614" spans="15:16" x14ac:dyDescent="0.25">
      <c r="O614" s="71"/>
      <c r="P614" s="71"/>
    </row>
    <row r="615" spans="15:16" x14ac:dyDescent="0.25">
      <c r="O615" s="71"/>
      <c r="P615" s="71"/>
    </row>
    <row r="616" spans="15:16" x14ac:dyDescent="0.25">
      <c r="O616" s="71"/>
      <c r="P616" s="71"/>
    </row>
    <row r="617" spans="15:16" x14ac:dyDescent="0.25">
      <c r="O617" s="71"/>
      <c r="P617" s="71"/>
    </row>
    <row r="618" spans="15:16" x14ac:dyDescent="0.25">
      <c r="O618" s="71"/>
      <c r="P618" s="71"/>
    </row>
    <row r="619" spans="15:16" x14ac:dyDescent="0.25">
      <c r="O619" s="71"/>
      <c r="P619" s="71"/>
    </row>
    <row r="620" spans="15:16" x14ac:dyDescent="0.25">
      <c r="O620" s="71"/>
      <c r="P620" s="71"/>
    </row>
    <row r="621" spans="15:16" x14ac:dyDescent="0.25">
      <c r="O621" s="71"/>
      <c r="P621" s="71"/>
    </row>
    <row r="622" spans="15:16" x14ac:dyDescent="0.25">
      <c r="O622" s="71"/>
      <c r="P622" s="71"/>
    </row>
    <row r="623" spans="15:16" x14ac:dyDescent="0.25">
      <c r="O623" s="71"/>
      <c r="P623" s="71"/>
    </row>
    <row r="624" spans="15:16" x14ac:dyDescent="0.25">
      <c r="O624" s="71"/>
      <c r="P624" s="71"/>
    </row>
    <row r="625" spans="15:16" x14ac:dyDescent="0.25">
      <c r="O625" s="71"/>
      <c r="P625" s="71"/>
    </row>
    <row r="626" spans="15:16" x14ac:dyDescent="0.25">
      <c r="O626" s="71"/>
      <c r="P626" s="71"/>
    </row>
    <row r="627" spans="15:16" x14ac:dyDescent="0.25">
      <c r="O627" s="71"/>
      <c r="P627" s="71"/>
    </row>
    <row r="628" spans="15:16" x14ac:dyDescent="0.25">
      <c r="O628" s="71"/>
      <c r="P628" s="71"/>
    </row>
    <row r="629" spans="15:16" x14ac:dyDescent="0.25">
      <c r="O629" s="71"/>
      <c r="P629" s="71"/>
    </row>
    <row r="630" spans="15:16" x14ac:dyDescent="0.25">
      <c r="O630" s="71"/>
      <c r="P630" s="71"/>
    </row>
    <row r="631" spans="15:16" x14ac:dyDescent="0.25">
      <c r="O631" s="71"/>
      <c r="P631" s="71"/>
    </row>
    <row r="632" spans="15:16" x14ac:dyDescent="0.25">
      <c r="O632" s="71"/>
      <c r="P632" s="71"/>
    </row>
    <row r="633" spans="15:16" x14ac:dyDescent="0.25">
      <c r="O633" s="71"/>
      <c r="P633" s="71"/>
    </row>
    <row r="634" spans="15:16" x14ac:dyDescent="0.25">
      <c r="O634" s="71"/>
      <c r="P634" s="71"/>
    </row>
    <row r="635" spans="15:16" x14ac:dyDescent="0.25">
      <c r="O635" s="71"/>
      <c r="P635" s="71"/>
    </row>
    <row r="636" spans="15:16" x14ac:dyDescent="0.25">
      <c r="O636" s="71"/>
      <c r="P636" s="71"/>
    </row>
    <row r="637" spans="15:16" x14ac:dyDescent="0.25">
      <c r="O637" s="71"/>
      <c r="P637" s="71"/>
    </row>
    <row r="638" spans="15:16" x14ac:dyDescent="0.25">
      <c r="O638" s="71"/>
      <c r="P638" s="71"/>
    </row>
    <row r="639" spans="15:16" x14ac:dyDescent="0.25">
      <c r="O639" s="71"/>
      <c r="P639" s="71"/>
    </row>
    <row r="640" spans="15:16" x14ac:dyDescent="0.25">
      <c r="O640" s="71"/>
      <c r="P640" s="71"/>
    </row>
    <row r="641" spans="15:16" x14ac:dyDescent="0.25">
      <c r="O641" s="71"/>
      <c r="P641" s="71"/>
    </row>
    <row r="642" spans="15:16" x14ac:dyDescent="0.25">
      <c r="O642" s="71"/>
      <c r="P642" s="71"/>
    </row>
    <row r="643" spans="15:16" x14ac:dyDescent="0.25">
      <c r="O643" s="71"/>
      <c r="P643" s="71"/>
    </row>
    <row r="644" spans="15:16" x14ac:dyDescent="0.25">
      <c r="O644" s="71"/>
      <c r="P644" s="71"/>
    </row>
    <row r="645" spans="15:16" x14ac:dyDescent="0.25">
      <c r="O645" s="71"/>
      <c r="P645" s="71"/>
    </row>
    <row r="646" spans="15:16" x14ac:dyDescent="0.25">
      <c r="O646" s="71"/>
      <c r="P646" s="71"/>
    </row>
    <row r="647" spans="15:16" x14ac:dyDescent="0.25">
      <c r="O647" s="71"/>
      <c r="P647" s="71"/>
    </row>
    <row r="648" spans="15:16" x14ac:dyDescent="0.25">
      <c r="O648" s="71"/>
      <c r="P648" s="71"/>
    </row>
    <row r="649" spans="15:16" x14ac:dyDescent="0.25">
      <c r="O649" s="71"/>
      <c r="P649" s="71"/>
    </row>
    <row r="650" spans="15:16" x14ac:dyDescent="0.25">
      <c r="O650" s="71"/>
      <c r="P650" s="71"/>
    </row>
    <row r="651" spans="15:16" x14ac:dyDescent="0.25">
      <c r="O651" s="71"/>
      <c r="P651" s="71"/>
    </row>
    <row r="652" spans="15:16" x14ac:dyDescent="0.25">
      <c r="O652" s="71"/>
      <c r="P652" s="71"/>
    </row>
    <row r="653" spans="15:16" x14ac:dyDescent="0.25">
      <c r="O653" s="71"/>
      <c r="P653" s="71"/>
    </row>
    <row r="654" spans="15:16" x14ac:dyDescent="0.25">
      <c r="O654" s="71"/>
      <c r="P654" s="71"/>
    </row>
    <row r="655" spans="15:16" x14ac:dyDescent="0.25">
      <c r="O655" s="71"/>
      <c r="P655" s="71"/>
    </row>
    <row r="656" spans="15:16" x14ac:dyDescent="0.25">
      <c r="O656" s="71"/>
      <c r="P656" s="71"/>
    </row>
    <row r="657" spans="15:16" x14ac:dyDescent="0.25">
      <c r="O657" s="71"/>
      <c r="P657" s="71"/>
    </row>
    <row r="658" spans="15:16" x14ac:dyDescent="0.25">
      <c r="O658" s="71"/>
      <c r="P658" s="71"/>
    </row>
    <row r="659" spans="15:16" x14ac:dyDescent="0.25">
      <c r="O659" s="71"/>
      <c r="P659" s="71"/>
    </row>
    <row r="660" spans="15:16" x14ac:dyDescent="0.25">
      <c r="O660" s="71"/>
      <c r="P660" s="71"/>
    </row>
    <row r="661" spans="15:16" x14ac:dyDescent="0.25">
      <c r="O661" s="71"/>
      <c r="P661" s="71"/>
    </row>
    <row r="662" spans="15:16" x14ac:dyDescent="0.25">
      <c r="O662" s="71"/>
      <c r="P662" s="71"/>
    </row>
    <row r="663" spans="15:16" x14ac:dyDescent="0.25">
      <c r="O663" s="71"/>
      <c r="P663" s="71"/>
    </row>
    <row r="664" spans="15:16" x14ac:dyDescent="0.25">
      <c r="O664" s="71"/>
      <c r="P664" s="71"/>
    </row>
    <row r="665" spans="15:16" x14ac:dyDescent="0.25">
      <c r="O665" s="71"/>
      <c r="P665" s="71"/>
    </row>
    <row r="666" spans="15:16" x14ac:dyDescent="0.25">
      <c r="O666" s="71"/>
      <c r="P666" s="71"/>
    </row>
    <row r="667" spans="15:16" x14ac:dyDescent="0.25">
      <c r="O667" s="71"/>
      <c r="P667" s="71"/>
    </row>
    <row r="668" spans="15:16" x14ac:dyDescent="0.25">
      <c r="O668" s="71"/>
      <c r="P668" s="71"/>
    </row>
    <row r="669" spans="15:16" x14ac:dyDescent="0.25">
      <c r="O669" s="71"/>
      <c r="P669" s="71"/>
    </row>
    <row r="670" spans="15:16" x14ac:dyDescent="0.25">
      <c r="O670" s="71"/>
      <c r="P670" s="71"/>
    </row>
    <row r="671" spans="15:16" x14ac:dyDescent="0.25">
      <c r="O671" s="71"/>
      <c r="P671" s="71"/>
    </row>
    <row r="672" spans="15:16" x14ac:dyDescent="0.25">
      <c r="O672" s="71"/>
      <c r="P672" s="71"/>
    </row>
    <row r="673" spans="15:16" x14ac:dyDescent="0.25">
      <c r="O673" s="71"/>
      <c r="P673" s="71"/>
    </row>
    <row r="674" spans="15:16" x14ac:dyDescent="0.25">
      <c r="O674" s="71"/>
      <c r="P674" s="71"/>
    </row>
    <row r="675" spans="15:16" x14ac:dyDescent="0.25">
      <c r="O675" s="71"/>
      <c r="P675" s="71"/>
    </row>
    <row r="676" spans="15:16" x14ac:dyDescent="0.25">
      <c r="O676" s="71"/>
      <c r="P676" s="71"/>
    </row>
    <row r="677" spans="15:16" x14ac:dyDescent="0.25">
      <c r="O677" s="71"/>
      <c r="P677" s="71"/>
    </row>
    <row r="678" spans="15:16" x14ac:dyDescent="0.25">
      <c r="O678" s="71"/>
      <c r="P678" s="71"/>
    </row>
    <row r="679" spans="15:16" x14ac:dyDescent="0.25">
      <c r="O679" s="71"/>
      <c r="P679" s="71"/>
    </row>
    <row r="680" spans="15:16" x14ac:dyDescent="0.25">
      <c r="O680" s="71"/>
      <c r="P680" s="71"/>
    </row>
    <row r="681" spans="15:16" x14ac:dyDescent="0.25">
      <c r="O681" s="71"/>
      <c r="P681" s="71"/>
    </row>
    <row r="682" spans="15:16" x14ac:dyDescent="0.25">
      <c r="O682" s="71"/>
      <c r="P682" s="71"/>
    </row>
    <row r="683" spans="15:16" x14ac:dyDescent="0.25">
      <c r="O683" s="71"/>
      <c r="P683" s="71"/>
    </row>
    <row r="684" spans="15:16" x14ac:dyDescent="0.25">
      <c r="O684" s="71"/>
      <c r="P684" s="71"/>
    </row>
    <row r="685" spans="15:16" x14ac:dyDescent="0.25">
      <c r="O685" s="71"/>
      <c r="P685" s="71"/>
    </row>
    <row r="686" spans="15:16" x14ac:dyDescent="0.25">
      <c r="O686" s="71"/>
      <c r="P686" s="71"/>
    </row>
    <row r="687" spans="15:16" x14ac:dyDescent="0.25">
      <c r="O687" s="71"/>
      <c r="P687" s="71"/>
    </row>
    <row r="688" spans="15:16" x14ac:dyDescent="0.25">
      <c r="O688" s="71"/>
      <c r="P688" s="71"/>
    </row>
    <row r="689" spans="15:16" x14ac:dyDescent="0.25">
      <c r="O689" s="71"/>
      <c r="P689" s="71"/>
    </row>
    <row r="690" spans="15:16" x14ac:dyDescent="0.25">
      <c r="O690" s="71"/>
      <c r="P690" s="71"/>
    </row>
    <row r="691" spans="15:16" x14ac:dyDescent="0.25">
      <c r="O691" s="71"/>
      <c r="P691" s="71"/>
    </row>
    <row r="692" spans="15:16" x14ac:dyDescent="0.25">
      <c r="O692" s="71"/>
      <c r="P692" s="71"/>
    </row>
    <row r="693" spans="15:16" x14ac:dyDescent="0.25">
      <c r="O693" s="71"/>
      <c r="P693" s="71"/>
    </row>
    <row r="694" spans="15:16" x14ac:dyDescent="0.25">
      <c r="O694" s="71"/>
      <c r="P694" s="71"/>
    </row>
    <row r="695" spans="15:16" x14ac:dyDescent="0.25">
      <c r="O695" s="71"/>
      <c r="P695" s="71"/>
    </row>
    <row r="696" spans="15:16" x14ac:dyDescent="0.25">
      <c r="O696" s="71"/>
      <c r="P696" s="71"/>
    </row>
    <row r="697" spans="15:16" x14ac:dyDescent="0.25">
      <c r="O697" s="71"/>
      <c r="P697" s="71"/>
    </row>
    <row r="698" spans="15:16" x14ac:dyDescent="0.25">
      <c r="O698" s="71"/>
      <c r="P698" s="71"/>
    </row>
    <row r="699" spans="15:16" x14ac:dyDescent="0.25">
      <c r="O699" s="71"/>
      <c r="P699" s="71"/>
    </row>
    <row r="700" spans="15:16" x14ac:dyDescent="0.25">
      <c r="O700" s="71"/>
      <c r="P700" s="71"/>
    </row>
    <row r="701" spans="15:16" x14ac:dyDescent="0.25">
      <c r="O701" s="71"/>
      <c r="P701" s="71"/>
    </row>
    <row r="702" spans="15:16" x14ac:dyDescent="0.25">
      <c r="O702" s="71"/>
      <c r="P702" s="71"/>
    </row>
    <row r="703" spans="15:16" x14ac:dyDescent="0.25">
      <c r="O703" s="71"/>
      <c r="P703" s="71"/>
    </row>
    <row r="704" spans="15:16" x14ac:dyDescent="0.25">
      <c r="O704" s="71"/>
      <c r="P704" s="71"/>
    </row>
    <row r="705" spans="15:16" x14ac:dyDescent="0.25">
      <c r="O705" s="71"/>
      <c r="P705" s="71"/>
    </row>
    <row r="706" spans="15:16" x14ac:dyDescent="0.25">
      <c r="O706" s="71"/>
      <c r="P706" s="71"/>
    </row>
    <row r="707" spans="15:16" x14ac:dyDescent="0.25">
      <c r="O707" s="71"/>
      <c r="P707" s="71"/>
    </row>
    <row r="708" spans="15:16" x14ac:dyDescent="0.25">
      <c r="O708" s="71"/>
      <c r="P708" s="71"/>
    </row>
    <row r="709" spans="15:16" x14ac:dyDescent="0.25">
      <c r="O709" s="71"/>
      <c r="P709" s="71"/>
    </row>
    <row r="710" spans="15:16" x14ac:dyDescent="0.25">
      <c r="O710" s="71"/>
      <c r="P710" s="71"/>
    </row>
    <row r="711" spans="15:16" x14ac:dyDescent="0.25">
      <c r="O711" s="71"/>
      <c r="P711" s="71"/>
    </row>
    <row r="712" spans="15:16" x14ac:dyDescent="0.25">
      <c r="O712" s="71"/>
      <c r="P712" s="71"/>
    </row>
    <row r="713" spans="15:16" x14ac:dyDescent="0.25">
      <c r="O713" s="71"/>
      <c r="P713" s="71"/>
    </row>
    <row r="714" spans="15:16" x14ac:dyDescent="0.25">
      <c r="O714" s="71"/>
      <c r="P714" s="71"/>
    </row>
    <row r="715" spans="15:16" x14ac:dyDescent="0.25">
      <c r="O715" s="71"/>
      <c r="P715" s="71"/>
    </row>
    <row r="716" spans="15:16" x14ac:dyDescent="0.25">
      <c r="O716" s="71"/>
      <c r="P716" s="71"/>
    </row>
    <row r="717" spans="15:16" x14ac:dyDescent="0.25">
      <c r="O717" s="71"/>
      <c r="P717" s="71"/>
    </row>
    <row r="718" spans="15:16" x14ac:dyDescent="0.25">
      <c r="O718" s="71"/>
      <c r="P718" s="71"/>
    </row>
    <row r="719" spans="15:16" x14ac:dyDescent="0.25">
      <c r="O719" s="71"/>
      <c r="P719" s="71"/>
    </row>
    <row r="720" spans="15:16" x14ac:dyDescent="0.25">
      <c r="O720" s="71"/>
      <c r="P720" s="71"/>
    </row>
    <row r="721" spans="15:16" x14ac:dyDescent="0.25">
      <c r="O721" s="71"/>
      <c r="P721" s="71"/>
    </row>
    <row r="722" spans="15:16" x14ac:dyDescent="0.25">
      <c r="O722" s="71"/>
      <c r="P722" s="71"/>
    </row>
    <row r="723" spans="15:16" x14ac:dyDescent="0.25">
      <c r="O723" s="71"/>
      <c r="P723" s="71"/>
    </row>
    <row r="724" spans="15:16" x14ac:dyDescent="0.25">
      <c r="O724" s="71"/>
      <c r="P724" s="71"/>
    </row>
    <row r="725" spans="15:16" x14ac:dyDescent="0.25">
      <c r="O725" s="71"/>
      <c r="P725" s="71"/>
    </row>
    <row r="726" spans="15:16" x14ac:dyDescent="0.25">
      <c r="O726" s="71"/>
      <c r="P726" s="71"/>
    </row>
    <row r="727" spans="15:16" x14ac:dyDescent="0.25">
      <c r="O727" s="71"/>
      <c r="P727" s="71"/>
    </row>
    <row r="728" spans="15:16" x14ac:dyDescent="0.25">
      <c r="O728" s="71"/>
      <c r="P728" s="71"/>
    </row>
    <row r="729" spans="15:16" x14ac:dyDescent="0.25">
      <c r="O729" s="71"/>
      <c r="P729" s="71"/>
    </row>
    <row r="730" spans="15:16" x14ac:dyDescent="0.25">
      <c r="O730" s="71"/>
      <c r="P730" s="71"/>
    </row>
    <row r="731" spans="15:16" x14ac:dyDescent="0.25">
      <c r="O731" s="71"/>
      <c r="P731" s="71"/>
    </row>
    <row r="732" spans="15:16" x14ac:dyDescent="0.25">
      <c r="O732" s="71"/>
      <c r="P732" s="71"/>
    </row>
    <row r="733" spans="15:16" x14ac:dyDescent="0.25">
      <c r="O733" s="71"/>
      <c r="P733" s="71"/>
    </row>
    <row r="734" spans="15:16" x14ac:dyDescent="0.25">
      <c r="O734" s="71"/>
      <c r="P734" s="71"/>
    </row>
    <row r="735" spans="15:16" x14ac:dyDescent="0.25">
      <c r="O735" s="71"/>
      <c r="P735" s="71"/>
    </row>
    <row r="736" spans="15:16" x14ac:dyDescent="0.25">
      <c r="O736" s="71"/>
      <c r="P736" s="71"/>
    </row>
    <row r="737" spans="15:16" x14ac:dyDescent="0.25">
      <c r="O737" s="71"/>
      <c r="P737" s="71"/>
    </row>
    <row r="738" spans="15:16" x14ac:dyDescent="0.25">
      <c r="O738" s="71"/>
      <c r="P738" s="71"/>
    </row>
    <row r="739" spans="15:16" x14ac:dyDescent="0.25">
      <c r="O739" s="71"/>
      <c r="P739" s="71"/>
    </row>
    <row r="740" spans="15:16" x14ac:dyDescent="0.25">
      <c r="O740" s="71"/>
      <c r="P740" s="71"/>
    </row>
    <row r="741" spans="15:16" x14ac:dyDescent="0.25">
      <c r="O741" s="71"/>
      <c r="P741" s="71"/>
    </row>
    <row r="742" spans="15:16" x14ac:dyDescent="0.25">
      <c r="O742" s="71"/>
      <c r="P742" s="71"/>
    </row>
    <row r="743" spans="15:16" x14ac:dyDescent="0.25">
      <c r="O743" s="71"/>
      <c r="P743" s="71"/>
    </row>
    <row r="744" spans="15:16" x14ac:dyDescent="0.25">
      <c r="O744" s="71"/>
      <c r="P744" s="71"/>
    </row>
    <row r="745" spans="15:16" x14ac:dyDescent="0.25">
      <c r="O745" s="71"/>
      <c r="P745" s="71"/>
    </row>
    <row r="746" spans="15:16" x14ac:dyDescent="0.25">
      <c r="O746" s="71"/>
      <c r="P746" s="71"/>
    </row>
    <row r="747" spans="15:16" x14ac:dyDescent="0.25">
      <c r="O747" s="71"/>
      <c r="P747" s="71"/>
    </row>
    <row r="748" spans="15:16" x14ac:dyDescent="0.25">
      <c r="O748" s="71"/>
      <c r="P748" s="71"/>
    </row>
    <row r="749" spans="15:16" x14ac:dyDescent="0.25">
      <c r="O749" s="71"/>
      <c r="P749" s="71"/>
    </row>
    <row r="750" spans="15:16" x14ac:dyDescent="0.25">
      <c r="O750" s="71"/>
      <c r="P750" s="71"/>
    </row>
    <row r="751" spans="15:16" x14ac:dyDescent="0.25">
      <c r="O751" s="71"/>
      <c r="P751" s="71"/>
    </row>
    <row r="752" spans="15:16" x14ac:dyDescent="0.25">
      <c r="O752" s="71"/>
      <c r="P752" s="71"/>
    </row>
    <row r="753" spans="15:16" x14ac:dyDescent="0.25">
      <c r="O753" s="71"/>
      <c r="P753" s="71"/>
    </row>
    <row r="754" spans="15:16" x14ac:dyDescent="0.25">
      <c r="O754" s="71"/>
      <c r="P754" s="71"/>
    </row>
    <row r="755" spans="15:16" x14ac:dyDescent="0.25">
      <c r="O755" s="71"/>
      <c r="P755" s="71"/>
    </row>
    <row r="756" spans="15:16" x14ac:dyDescent="0.25">
      <c r="O756" s="71"/>
      <c r="P756" s="71"/>
    </row>
    <row r="757" spans="15:16" x14ac:dyDescent="0.25">
      <c r="O757" s="71"/>
      <c r="P757" s="71"/>
    </row>
    <row r="758" spans="15:16" x14ac:dyDescent="0.25">
      <c r="O758" s="71"/>
      <c r="P758" s="71"/>
    </row>
    <row r="759" spans="15:16" x14ac:dyDescent="0.25">
      <c r="O759" s="71"/>
      <c r="P759" s="71"/>
    </row>
    <row r="760" spans="15:16" x14ac:dyDescent="0.25">
      <c r="O760" s="71"/>
      <c r="P760" s="71"/>
    </row>
    <row r="761" spans="15:16" x14ac:dyDescent="0.25">
      <c r="O761" s="71"/>
      <c r="P761" s="71"/>
    </row>
    <row r="762" spans="15:16" x14ac:dyDescent="0.25">
      <c r="O762" s="71"/>
      <c r="P762" s="71"/>
    </row>
    <row r="763" spans="15:16" x14ac:dyDescent="0.25">
      <c r="O763" s="71"/>
      <c r="P763" s="71"/>
    </row>
    <row r="764" spans="15:16" x14ac:dyDescent="0.25">
      <c r="O764" s="71"/>
      <c r="P764" s="71"/>
    </row>
    <row r="765" spans="15:16" x14ac:dyDescent="0.25">
      <c r="O765" s="71"/>
      <c r="P765" s="71"/>
    </row>
    <row r="766" spans="15:16" x14ac:dyDescent="0.25">
      <c r="O766" s="71"/>
      <c r="P766" s="71"/>
    </row>
    <row r="767" spans="15:16" x14ac:dyDescent="0.25">
      <c r="O767" s="71"/>
      <c r="P767" s="71"/>
    </row>
    <row r="768" spans="15:16" x14ac:dyDescent="0.25">
      <c r="O768" s="71"/>
      <c r="P768" s="71"/>
    </row>
    <row r="769" spans="15:16" x14ac:dyDescent="0.25">
      <c r="O769" s="71"/>
      <c r="P769" s="71"/>
    </row>
    <row r="770" spans="15:16" x14ac:dyDescent="0.25">
      <c r="O770" s="71"/>
      <c r="P770" s="71"/>
    </row>
    <row r="771" spans="15:16" x14ac:dyDescent="0.25">
      <c r="O771" s="73"/>
      <c r="P771" s="74"/>
    </row>
    <row r="1391" spans="15:16" x14ac:dyDescent="0.25">
      <c r="O1391" s="136"/>
      <c r="P1391" s="136"/>
    </row>
    <row r="1392" spans="15:16" x14ac:dyDescent="0.25">
      <c r="O1392" s="136"/>
      <c r="P1392" s="136"/>
    </row>
    <row r="1393" spans="15:16" x14ac:dyDescent="0.25">
      <c r="O1393" s="136"/>
      <c r="P1393" s="136"/>
    </row>
    <row r="1394" spans="15:16" x14ac:dyDescent="0.25">
      <c r="O1394" s="136"/>
      <c r="P1394" s="136"/>
    </row>
    <row r="1395" spans="15:16" x14ac:dyDescent="0.25">
      <c r="O1395" s="136"/>
      <c r="P1395" s="136"/>
    </row>
  </sheetData>
  <sortState ref="A16:D282">
    <sortCondition ref="A16:A282"/>
  </sortState>
  <mergeCells count="5">
    <mergeCell ref="A13:G13"/>
    <mergeCell ref="A14:C14"/>
    <mergeCell ref="F14:H14"/>
    <mergeCell ref="K14:L14"/>
    <mergeCell ref="A2:N2"/>
  </mergeCells>
  <printOptions horizontalCentered="1"/>
  <pageMargins left="0.25" right="0.25" top="0.75" bottom="0.75" header="0.3" footer="0.3"/>
  <pageSetup scale="26" fitToHeight="0" orientation="portrait" r:id="rId1"/>
  <headerFooter alignWithMargins="0">
    <oddHeader>&amp;F</oddHeader>
    <oddFooter>&amp;LDataBridge Specifications - &amp;A&amp;C&amp;D&amp;RPage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'access_hide tab'!$K$2:$K$6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2B9EB9"/>
  </sheetPr>
  <dimension ref="A1:L253"/>
  <sheetViews>
    <sheetView zoomScaleNormal="100" workbookViewId="0">
      <pane ySplit="1" topLeftCell="A170" activePane="bottomLeft" state="frozen"/>
      <selection activeCell="J35" sqref="J34:J35"/>
      <selection pane="bottomLeft" activeCell="B191" sqref="B191"/>
    </sheetView>
  </sheetViews>
  <sheetFormatPr defaultRowHeight="12.75" x14ac:dyDescent="0.2"/>
  <cols>
    <col min="1" max="1" width="9.42578125" style="53" bestFit="1" customWidth="1"/>
    <col min="2" max="2" width="28.5703125" style="55" bestFit="1" customWidth="1"/>
    <col min="3" max="3" width="11.5703125" style="53" bestFit="1" customWidth="1"/>
    <col min="4" max="4" width="9.42578125" style="53" bestFit="1" customWidth="1"/>
    <col min="5" max="6" width="12.85546875" style="53" bestFit="1" customWidth="1"/>
    <col min="7" max="7" width="8.5703125" style="54" bestFit="1" customWidth="1"/>
    <col min="8" max="8" width="9.140625" style="53"/>
    <col min="9" max="9" width="14.85546875" style="53" customWidth="1"/>
    <col min="10" max="10" width="9.140625" style="53"/>
    <col min="11" max="11" width="21.42578125" style="53" bestFit="1" customWidth="1"/>
    <col min="12" max="16384" width="9.140625" style="53"/>
  </cols>
  <sheetData>
    <row r="1" spans="1:12" s="52" customFormat="1" ht="39" x14ac:dyDescent="0.25">
      <c r="A1" s="156" t="s">
        <v>63</v>
      </c>
      <c r="B1" s="156" t="s">
        <v>54</v>
      </c>
      <c r="C1" s="156" t="s">
        <v>55</v>
      </c>
      <c r="D1" s="156" t="s">
        <v>56</v>
      </c>
      <c r="E1" s="156" t="s">
        <v>57</v>
      </c>
      <c r="F1" s="156" t="s">
        <v>58</v>
      </c>
      <c r="G1" s="156" t="s">
        <v>59</v>
      </c>
      <c r="I1" s="148" t="s">
        <v>87</v>
      </c>
      <c r="K1" s="147" t="s">
        <v>86</v>
      </c>
    </row>
    <row r="2" spans="1:12" ht="15" x14ac:dyDescent="0.25">
      <c r="A2" s="157">
        <v>1</v>
      </c>
      <c r="B2" s="158" t="s">
        <v>796</v>
      </c>
      <c r="C2" s="158" t="s">
        <v>910</v>
      </c>
      <c r="D2" s="157" t="b">
        <v>1</v>
      </c>
      <c r="E2" s="159">
        <v>36308.596712962964</v>
      </c>
      <c r="F2" s="159">
        <v>40246.412604166668</v>
      </c>
      <c r="G2" s="157">
        <v>1</v>
      </c>
      <c r="K2" s="53" t="s">
        <v>75</v>
      </c>
      <c r="L2" s="53" t="s">
        <v>93</v>
      </c>
    </row>
    <row r="3" spans="1:12" ht="15" x14ac:dyDescent="0.25">
      <c r="A3" s="157">
        <v>2</v>
      </c>
      <c r="B3" s="158" t="s">
        <v>799</v>
      </c>
      <c r="C3" s="158" t="s">
        <v>911</v>
      </c>
      <c r="D3" s="157" t="b">
        <v>1</v>
      </c>
      <c r="E3" s="159">
        <v>36308.596724537034</v>
      </c>
      <c r="F3" s="159">
        <v>40540.693240740744</v>
      </c>
      <c r="G3" s="157">
        <v>4</v>
      </c>
      <c r="K3" s="53" t="s">
        <v>50</v>
      </c>
      <c r="L3" s="53" t="s">
        <v>16</v>
      </c>
    </row>
    <row r="4" spans="1:12" ht="15" x14ac:dyDescent="0.25">
      <c r="A4" s="157">
        <v>3</v>
      </c>
      <c r="B4" s="158" t="s">
        <v>912</v>
      </c>
      <c r="C4" s="158" t="s">
        <v>913</v>
      </c>
      <c r="D4" s="157" t="b">
        <v>1</v>
      </c>
      <c r="E4" s="159">
        <v>36308.596736111111</v>
      </c>
      <c r="F4" s="159">
        <v>36420.458993055552</v>
      </c>
      <c r="G4" s="157">
        <v>14</v>
      </c>
      <c r="K4" s="53" t="s">
        <v>73</v>
      </c>
      <c r="L4" s="53" t="s">
        <v>21</v>
      </c>
    </row>
    <row r="5" spans="1:12" ht="15" x14ac:dyDescent="0.25">
      <c r="A5" s="157">
        <v>4</v>
      </c>
      <c r="B5" s="158" t="s">
        <v>807</v>
      </c>
      <c r="C5" s="158" t="s">
        <v>914</v>
      </c>
      <c r="D5" s="157" t="b">
        <v>1</v>
      </c>
      <c r="E5" s="159">
        <v>36308.596736111111</v>
      </c>
      <c r="F5" s="159">
        <v>36420.475069444445</v>
      </c>
      <c r="G5" s="157">
        <v>42</v>
      </c>
      <c r="K5" s="53" t="s">
        <v>74</v>
      </c>
      <c r="L5" s="53" t="s">
        <v>21</v>
      </c>
    </row>
    <row r="6" spans="1:12" ht="15" x14ac:dyDescent="0.25">
      <c r="A6" s="157">
        <v>5</v>
      </c>
      <c r="B6" s="158" t="s">
        <v>915</v>
      </c>
      <c r="C6" s="158" t="s">
        <v>916</v>
      </c>
      <c r="D6" s="157" t="b">
        <v>1</v>
      </c>
      <c r="E6" s="159">
        <v>36308.596747685187</v>
      </c>
      <c r="F6" s="159">
        <v>36308.596747685187</v>
      </c>
      <c r="G6" s="157">
        <v>44</v>
      </c>
      <c r="K6" s="53" t="s">
        <v>84</v>
      </c>
      <c r="L6" s="53" t="s">
        <v>16</v>
      </c>
    </row>
    <row r="7" spans="1:12" ht="15" x14ac:dyDescent="0.25">
      <c r="A7" s="157">
        <v>6</v>
      </c>
      <c r="B7" s="158" t="s">
        <v>812</v>
      </c>
      <c r="C7" s="158" t="s">
        <v>917</v>
      </c>
      <c r="D7" s="157" t="b">
        <v>1</v>
      </c>
      <c r="E7" s="159">
        <v>36308.596747685187</v>
      </c>
      <c r="F7" s="159">
        <v>42129.68408564815</v>
      </c>
      <c r="G7" s="157">
        <v>52</v>
      </c>
    </row>
    <row r="8" spans="1:12" ht="15" x14ac:dyDescent="0.25">
      <c r="A8" s="157">
        <v>7</v>
      </c>
      <c r="B8" s="158" t="s">
        <v>822</v>
      </c>
      <c r="C8" s="158" t="s">
        <v>918</v>
      </c>
      <c r="D8" s="157" t="b">
        <v>1</v>
      </c>
      <c r="E8" s="159">
        <v>36308.596759259257</v>
      </c>
      <c r="F8" s="159">
        <v>40651.632604166669</v>
      </c>
      <c r="G8" s="157">
        <v>81</v>
      </c>
    </row>
    <row r="9" spans="1:12" ht="15" x14ac:dyDescent="0.25">
      <c r="A9" s="157">
        <v>8</v>
      </c>
      <c r="B9" s="158" t="s">
        <v>827</v>
      </c>
      <c r="C9" s="158" t="s">
        <v>919</v>
      </c>
      <c r="D9" s="157" t="b">
        <v>1</v>
      </c>
      <c r="E9" s="159">
        <v>36308.596759259257</v>
      </c>
      <c r="F9" s="159">
        <v>36308.596759259257</v>
      </c>
      <c r="G9" s="157">
        <v>87</v>
      </c>
    </row>
    <row r="10" spans="1:12" ht="15" x14ac:dyDescent="0.25">
      <c r="A10" s="157">
        <v>9</v>
      </c>
      <c r="B10" s="158" t="s">
        <v>920</v>
      </c>
      <c r="C10" s="158" t="s">
        <v>921</v>
      </c>
      <c r="D10" s="157" t="b">
        <v>1</v>
      </c>
      <c r="E10" s="159">
        <v>36308.596770833334</v>
      </c>
      <c r="F10" s="159">
        <v>36308.596770833334</v>
      </c>
      <c r="G10" s="157">
        <v>90</v>
      </c>
    </row>
    <row r="11" spans="1:12" ht="15" x14ac:dyDescent="0.25">
      <c r="A11" s="157">
        <v>10</v>
      </c>
      <c r="B11" s="158" t="s">
        <v>830</v>
      </c>
      <c r="C11" s="158" t="s">
        <v>922</v>
      </c>
      <c r="D11" s="157" t="b">
        <v>1</v>
      </c>
      <c r="E11" s="159">
        <v>36308.596782407411</v>
      </c>
      <c r="F11" s="159">
        <v>36596.689282407409</v>
      </c>
      <c r="G11" s="157">
        <v>91</v>
      </c>
    </row>
    <row r="12" spans="1:12" ht="15" x14ac:dyDescent="0.25">
      <c r="A12" s="157">
        <v>11</v>
      </c>
      <c r="B12" s="158" t="s">
        <v>867</v>
      </c>
      <c r="C12" s="158" t="s">
        <v>923</v>
      </c>
      <c r="D12" s="157" t="b">
        <v>1</v>
      </c>
      <c r="E12" s="159">
        <v>36308.596782407411</v>
      </c>
      <c r="F12" s="159">
        <v>36420.509548611109</v>
      </c>
      <c r="G12" s="157">
        <v>145</v>
      </c>
    </row>
    <row r="13" spans="1:12" ht="15" x14ac:dyDescent="0.25">
      <c r="A13" s="157">
        <v>12</v>
      </c>
      <c r="B13" s="158" t="s">
        <v>924</v>
      </c>
      <c r="C13" s="158" t="s">
        <v>925</v>
      </c>
      <c r="D13" s="157" t="b">
        <v>1</v>
      </c>
      <c r="E13" s="159">
        <v>36308.59679398148</v>
      </c>
      <c r="F13" s="159">
        <v>36308.59679398148</v>
      </c>
      <c r="G13" s="157">
        <v>146</v>
      </c>
    </row>
    <row r="14" spans="1:12" ht="15" x14ac:dyDescent="0.25">
      <c r="A14" s="157">
        <v>13</v>
      </c>
      <c r="B14" s="158" t="s">
        <v>926</v>
      </c>
      <c r="C14" s="158" t="s">
        <v>927</v>
      </c>
      <c r="D14" s="157" t="b">
        <v>1</v>
      </c>
      <c r="E14" s="159">
        <v>36308.59679398148</v>
      </c>
      <c r="F14" s="159">
        <v>36312.465520833335</v>
      </c>
      <c r="G14" s="157">
        <v>183</v>
      </c>
    </row>
    <row r="15" spans="1:12" ht="15" x14ac:dyDescent="0.25">
      <c r="A15" s="157">
        <v>14</v>
      </c>
      <c r="B15" s="158" t="s">
        <v>928</v>
      </c>
      <c r="C15" s="158" t="s">
        <v>929</v>
      </c>
      <c r="D15" s="157" t="b">
        <v>1</v>
      </c>
      <c r="E15" s="159">
        <v>36308.59679398148</v>
      </c>
      <c r="F15" s="159">
        <v>36308.59679398148</v>
      </c>
      <c r="G15" s="157">
        <v>184</v>
      </c>
    </row>
    <row r="16" spans="1:12" ht="15" x14ac:dyDescent="0.25">
      <c r="A16" s="157">
        <v>15</v>
      </c>
      <c r="B16" s="158" t="s">
        <v>930</v>
      </c>
      <c r="C16" s="158" t="s">
        <v>931</v>
      </c>
      <c r="D16" s="157" t="b">
        <v>1</v>
      </c>
      <c r="E16" s="159">
        <v>36308.596805555557</v>
      </c>
      <c r="F16" s="159">
        <v>36308.596805555557</v>
      </c>
      <c r="G16" s="157">
        <v>89</v>
      </c>
    </row>
    <row r="17" spans="1:7" ht="15" x14ac:dyDescent="0.25">
      <c r="A17" s="157">
        <v>16</v>
      </c>
      <c r="B17" s="158" t="s">
        <v>829</v>
      </c>
      <c r="C17" s="158" t="s">
        <v>932</v>
      </c>
      <c r="D17" s="157" t="b">
        <v>1</v>
      </c>
      <c r="E17" s="159">
        <v>36308.596805555557</v>
      </c>
      <c r="F17" s="159">
        <v>36308.596805555557</v>
      </c>
      <c r="G17" s="157">
        <v>88</v>
      </c>
    </row>
    <row r="18" spans="1:7" ht="15" x14ac:dyDescent="0.25">
      <c r="A18" s="157">
        <v>17</v>
      </c>
      <c r="B18" s="158" t="s">
        <v>933</v>
      </c>
      <c r="C18" s="158" t="s">
        <v>934</v>
      </c>
      <c r="D18" s="157" t="b">
        <v>1</v>
      </c>
      <c r="E18" s="159">
        <v>37732.475787037038</v>
      </c>
      <c r="F18" s="159">
        <v>39784.391030092593</v>
      </c>
      <c r="G18" s="157">
        <v>185</v>
      </c>
    </row>
    <row r="19" spans="1:7" ht="15" x14ac:dyDescent="0.25">
      <c r="A19" s="157">
        <v>18</v>
      </c>
      <c r="B19" s="158" t="s">
        <v>935</v>
      </c>
      <c r="C19" s="158" t="s">
        <v>936</v>
      </c>
      <c r="D19" s="157" t="b">
        <v>1</v>
      </c>
      <c r="E19" s="159">
        <v>42058.599583333336</v>
      </c>
      <c r="F19" s="159">
        <v>42058.599583333336</v>
      </c>
      <c r="G19" s="157">
        <v>172</v>
      </c>
    </row>
    <row r="20" spans="1:7" ht="15" x14ac:dyDescent="0.25">
      <c r="A20" s="157">
        <v>19</v>
      </c>
      <c r="B20" s="158" t="s">
        <v>937</v>
      </c>
      <c r="C20" s="158" t="s">
        <v>936</v>
      </c>
      <c r="D20" s="157" t="b">
        <v>1</v>
      </c>
      <c r="E20" s="159">
        <v>42058.599583333336</v>
      </c>
      <c r="F20" s="159">
        <v>42058.599583333336</v>
      </c>
      <c r="G20" s="157">
        <v>174</v>
      </c>
    </row>
    <row r="21" spans="1:7" ht="15" x14ac:dyDescent="0.25">
      <c r="A21" s="157">
        <v>20</v>
      </c>
      <c r="B21" s="158" t="s">
        <v>938</v>
      </c>
      <c r="C21" s="158" t="s">
        <v>936</v>
      </c>
      <c r="D21" s="157" t="b">
        <v>1</v>
      </c>
      <c r="E21" s="159">
        <v>42058.599583333336</v>
      </c>
      <c r="F21" s="159">
        <v>42058.599583333336</v>
      </c>
      <c r="G21" s="157">
        <v>177</v>
      </c>
    </row>
    <row r="22" spans="1:7" ht="15" x14ac:dyDescent="0.25">
      <c r="A22" s="157">
        <v>21</v>
      </c>
      <c r="B22" s="158" t="s">
        <v>939</v>
      </c>
      <c r="C22" s="158" t="s">
        <v>936</v>
      </c>
      <c r="D22" s="157" t="b">
        <v>1</v>
      </c>
      <c r="E22" s="159">
        <v>42058.599583333336</v>
      </c>
      <c r="F22" s="159">
        <v>42058.599583333336</v>
      </c>
      <c r="G22" s="157">
        <v>178</v>
      </c>
    </row>
    <row r="23" spans="1:7" ht="15" x14ac:dyDescent="0.25">
      <c r="A23" s="157">
        <v>22</v>
      </c>
      <c r="B23" s="158" t="s">
        <v>940</v>
      </c>
      <c r="C23" s="158" t="s">
        <v>936</v>
      </c>
      <c r="D23" s="157" t="b">
        <v>1</v>
      </c>
      <c r="E23" s="159">
        <v>42058.599583333336</v>
      </c>
      <c r="F23" s="159">
        <v>42058.599583333336</v>
      </c>
      <c r="G23" s="157">
        <v>179</v>
      </c>
    </row>
    <row r="24" spans="1:7" ht="15" x14ac:dyDescent="0.25">
      <c r="A24" s="157">
        <v>23</v>
      </c>
      <c r="B24" s="158" t="s">
        <v>941</v>
      </c>
      <c r="C24" s="158" t="s">
        <v>936</v>
      </c>
      <c r="D24" s="157" t="b">
        <v>1</v>
      </c>
      <c r="E24" s="159">
        <v>42058.599583333336</v>
      </c>
      <c r="F24" s="159">
        <v>42058.599583333336</v>
      </c>
      <c r="G24" s="157">
        <v>180</v>
      </c>
    </row>
    <row r="25" spans="1:7" ht="15" x14ac:dyDescent="0.25">
      <c r="A25" s="157">
        <v>24</v>
      </c>
      <c r="B25" s="158" t="s">
        <v>942</v>
      </c>
      <c r="C25" s="158" t="s">
        <v>936</v>
      </c>
      <c r="D25" s="157" t="b">
        <v>1</v>
      </c>
      <c r="E25" s="159">
        <v>42058.599583333336</v>
      </c>
      <c r="F25" s="159">
        <v>42058.599583333336</v>
      </c>
      <c r="G25" s="157">
        <v>181</v>
      </c>
    </row>
    <row r="26" spans="1:7" ht="15" x14ac:dyDescent="0.25">
      <c r="A26" s="157">
        <v>25</v>
      </c>
      <c r="B26" s="158" t="s">
        <v>943</v>
      </c>
      <c r="C26" s="158" t="s">
        <v>936</v>
      </c>
      <c r="D26" s="157" t="b">
        <v>1</v>
      </c>
      <c r="E26" s="159">
        <v>42058.599583333336</v>
      </c>
      <c r="F26" s="159">
        <v>42058.599583333336</v>
      </c>
      <c r="G26" s="157">
        <v>182</v>
      </c>
    </row>
    <row r="27" spans="1:7" ht="15" x14ac:dyDescent="0.25">
      <c r="A27" s="157">
        <v>100</v>
      </c>
      <c r="B27" s="158" t="s">
        <v>944</v>
      </c>
      <c r="C27" s="158" t="s">
        <v>945</v>
      </c>
      <c r="D27" s="157" t="b">
        <v>0</v>
      </c>
      <c r="E27" s="159">
        <v>36308.598009259258</v>
      </c>
      <c r="F27" s="159">
        <v>36451.632372685184</v>
      </c>
      <c r="G27" s="157">
        <v>5</v>
      </c>
    </row>
    <row r="28" spans="1:7" ht="15" x14ac:dyDescent="0.25">
      <c r="A28" s="157">
        <v>101</v>
      </c>
      <c r="B28" s="158" t="s">
        <v>946</v>
      </c>
      <c r="C28" s="158" t="s">
        <v>947</v>
      </c>
      <c r="D28" s="157" t="b">
        <v>0</v>
      </c>
      <c r="E28" s="159">
        <v>36312.379583333335</v>
      </c>
      <c r="F28" s="159">
        <v>36440.436238425929</v>
      </c>
      <c r="G28" s="157">
        <v>6</v>
      </c>
    </row>
    <row r="29" spans="1:7" ht="15" x14ac:dyDescent="0.25">
      <c r="A29" s="157">
        <v>102</v>
      </c>
      <c r="B29" s="158" t="s">
        <v>948</v>
      </c>
      <c r="C29" s="158" t="s">
        <v>949</v>
      </c>
      <c r="D29" s="157" t="b">
        <v>0</v>
      </c>
      <c r="E29" s="159">
        <v>36312.38013888889</v>
      </c>
      <c r="F29" s="159">
        <v>36440.438692129632</v>
      </c>
      <c r="G29" s="157">
        <v>11</v>
      </c>
    </row>
    <row r="30" spans="1:7" ht="15" x14ac:dyDescent="0.25">
      <c r="A30" s="157">
        <v>103</v>
      </c>
      <c r="B30" s="158" t="s">
        <v>726</v>
      </c>
      <c r="C30" s="158" t="s">
        <v>936</v>
      </c>
      <c r="D30" s="157" t="b">
        <v>0</v>
      </c>
      <c r="E30" s="159">
        <v>36312.381550925929</v>
      </c>
      <c r="F30" s="159">
        <v>36440.437800925924</v>
      </c>
      <c r="G30" s="157">
        <v>7</v>
      </c>
    </row>
    <row r="31" spans="1:7" ht="15" x14ac:dyDescent="0.25">
      <c r="A31" s="157">
        <v>108</v>
      </c>
      <c r="B31" s="158" t="s">
        <v>669</v>
      </c>
      <c r="C31" s="158" t="s">
        <v>950</v>
      </c>
      <c r="D31" s="157" t="b">
        <v>0</v>
      </c>
      <c r="E31" s="159">
        <v>36312.40520833333</v>
      </c>
      <c r="F31" s="159">
        <v>40217.579583333332</v>
      </c>
      <c r="G31" s="157">
        <v>23</v>
      </c>
    </row>
    <row r="32" spans="1:7" ht="15" x14ac:dyDescent="0.25">
      <c r="A32" s="157">
        <v>110</v>
      </c>
      <c r="B32" s="158" t="s">
        <v>951</v>
      </c>
      <c r="C32" s="158" t="s">
        <v>952</v>
      </c>
      <c r="D32" s="157" t="b">
        <v>0</v>
      </c>
      <c r="E32" s="159">
        <v>36312.417951388888</v>
      </c>
      <c r="F32" s="159">
        <v>40203.634039351855</v>
      </c>
      <c r="G32" s="157">
        <v>27</v>
      </c>
    </row>
    <row r="33" spans="1:7" ht="15" x14ac:dyDescent="0.25">
      <c r="A33" s="157">
        <v>113</v>
      </c>
      <c r="B33" s="158" t="s">
        <v>709</v>
      </c>
      <c r="C33" s="158" t="s">
        <v>953</v>
      </c>
      <c r="D33" s="157" t="b">
        <v>0</v>
      </c>
      <c r="E33" s="159">
        <v>36312.420810185184</v>
      </c>
      <c r="F33" s="159">
        <v>40231.483726851853</v>
      </c>
      <c r="G33" s="157">
        <v>28</v>
      </c>
    </row>
    <row r="34" spans="1:7" ht="15" x14ac:dyDescent="0.25">
      <c r="A34" s="157">
        <v>116</v>
      </c>
      <c r="B34" s="158" t="s">
        <v>804</v>
      </c>
      <c r="C34" s="158" t="s">
        <v>954</v>
      </c>
      <c r="D34" s="157" t="b">
        <v>0</v>
      </c>
      <c r="E34" s="159">
        <v>36312.425335648149</v>
      </c>
      <c r="F34" s="159">
        <v>36596.711076388892</v>
      </c>
      <c r="G34" s="157">
        <v>39</v>
      </c>
    </row>
    <row r="35" spans="1:7" ht="15" x14ac:dyDescent="0.25">
      <c r="A35" s="157">
        <v>118</v>
      </c>
      <c r="B35" s="158" t="s">
        <v>808</v>
      </c>
      <c r="C35" s="158" t="s">
        <v>955</v>
      </c>
      <c r="D35" s="157" t="b">
        <v>0</v>
      </c>
      <c r="E35" s="159">
        <v>36312.427766203706</v>
      </c>
      <c r="F35" s="159">
        <v>36312.427766203706</v>
      </c>
      <c r="G35" s="157">
        <v>43</v>
      </c>
    </row>
    <row r="36" spans="1:7" ht="15" x14ac:dyDescent="0.25">
      <c r="A36" s="157">
        <v>119</v>
      </c>
      <c r="B36" s="158" t="s">
        <v>810</v>
      </c>
      <c r="C36" s="158" t="s">
        <v>956</v>
      </c>
      <c r="D36" s="157" t="b">
        <v>0</v>
      </c>
      <c r="E36" s="159">
        <v>36312.428182870368</v>
      </c>
      <c r="F36" s="159">
        <v>36312.428287037037</v>
      </c>
      <c r="G36" s="157">
        <v>45</v>
      </c>
    </row>
    <row r="37" spans="1:7" ht="15" x14ac:dyDescent="0.25">
      <c r="A37" s="157">
        <v>120</v>
      </c>
      <c r="B37" s="158" t="s">
        <v>809</v>
      </c>
      <c r="C37" s="158" t="s">
        <v>957</v>
      </c>
      <c r="D37" s="157" t="b">
        <v>0</v>
      </c>
      <c r="E37" s="159">
        <v>36312.428784722222</v>
      </c>
      <c r="F37" s="159">
        <v>36312.428784722222</v>
      </c>
      <c r="G37" s="157">
        <v>49</v>
      </c>
    </row>
    <row r="38" spans="1:7" ht="15" x14ac:dyDescent="0.25">
      <c r="A38" s="157">
        <v>121</v>
      </c>
      <c r="B38" s="158" t="s">
        <v>815</v>
      </c>
      <c r="C38" s="158" t="s">
        <v>958</v>
      </c>
      <c r="D38" s="157" t="b">
        <v>0</v>
      </c>
      <c r="E38" s="159">
        <v>36312.429479166669</v>
      </c>
      <c r="F38" s="159">
        <v>36420.478518518517</v>
      </c>
      <c r="G38" s="157">
        <v>53</v>
      </c>
    </row>
    <row r="39" spans="1:7" ht="15" x14ac:dyDescent="0.25">
      <c r="A39" s="157">
        <v>123</v>
      </c>
      <c r="B39" s="158" t="s">
        <v>816</v>
      </c>
      <c r="C39" s="158" t="s">
        <v>959</v>
      </c>
      <c r="D39" s="157" t="b">
        <v>0</v>
      </c>
      <c r="E39" s="159">
        <v>36312.430185185185</v>
      </c>
      <c r="F39" s="159">
        <v>42709.584652777776</v>
      </c>
      <c r="G39" s="157">
        <v>55</v>
      </c>
    </row>
    <row r="40" spans="1:7" ht="15" x14ac:dyDescent="0.25">
      <c r="A40" s="157">
        <v>124</v>
      </c>
      <c r="B40" s="158" t="s">
        <v>818</v>
      </c>
      <c r="C40" s="158" t="s">
        <v>960</v>
      </c>
      <c r="D40" s="157" t="b">
        <v>0</v>
      </c>
      <c r="E40" s="159">
        <v>36312.430914351855</v>
      </c>
      <c r="F40" s="159">
        <v>36420.480949074074</v>
      </c>
      <c r="G40" s="157">
        <v>56</v>
      </c>
    </row>
    <row r="41" spans="1:7" ht="15" x14ac:dyDescent="0.25">
      <c r="A41" s="157">
        <v>127</v>
      </c>
      <c r="B41" s="158" t="s">
        <v>819</v>
      </c>
      <c r="C41" s="158" t="s">
        <v>961</v>
      </c>
      <c r="D41" s="157" t="b">
        <v>0</v>
      </c>
      <c r="E41" s="159">
        <v>36312.432164351849</v>
      </c>
      <c r="F41" s="159">
        <v>36420.481759259259</v>
      </c>
      <c r="G41" s="157">
        <v>58</v>
      </c>
    </row>
    <row r="42" spans="1:7" ht="15" x14ac:dyDescent="0.25">
      <c r="A42" s="157">
        <v>128</v>
      </c>
      <c r="B42" s="158" t="s">
        <v>1449</v>
      </c>
      <c r="C42" s="158" t="s">
        <v>962</v>
      </c>
      <c r="D42" s="157" t="b">
        <v>0</v>
      </c>
      <c r="E42" s="159">
        <v>36312.432638888888</v>
      </c>
      <c r="F42" s="159">
        <v>36596.687442129631</v>
      </c>
      <c r="G42" s="157">
        <v>59</v>
      </c>
    </row>
    <row r="43" spans="1:7" ht="15" x14ac:dyDescent="0.25">
      <c r="A43" s="157">
        <v>129</v>
      </c>
      <c r="B43" s="158" t="s">
        <v>1444</v>
      </c>
      <c r="C43" s="158" t="s">
        <v>963</v>
      </c>
      <c r="D43" s="157" t="b">
        <v>0</v>
      </c>
      <c r="E43" s="159">
        <v>36312.433344907404</v>
      </c>
      <c r="F43" s="159">
        <v>40203.63858796296</v>
      </c>
      <c r="G43" s="157">
        <v>74</v>
      </c>
    </row>
    <row r="44" spans="1:7" ht="15" x14ac:dyDescent="0.25">
      <c r="A44" s="157">
        <v>141</v>
      </c>
      <c r="B44" s="158" t="s">
        <v>1454</v>
      </c>
      <c r="C44" s="158" t="s">
        <v>964</v>
      </c>
      <c r="D44" s="157" t="b">
        <v>0</v>
      </c>
      <c r="E44" s="159">
        <v>36312.441747685189</v>
      </c>
      <c r="F44" s="159">
        <v>37876.562476851854</v>
      </c>
      <c r="G44" s="157">
        <v>64</v>
      </c>
    </row>
    <row r="45" spans="1:7" ht="15" x14ac:dyDescent="0.25">
      <c r="A45" s="157">
        <v>144</v>
      </c>
      <c r="B45" s="158" t="s">
        <v>826</v>
      </c>
      <c r="C45" s="158" t="s">
        <v>965</v>
      </c>
      <c r="D45" s="157" t="b">
        <v>0</v>
      </c>
      <c r="E45" s="159">
        <v>36312.445370370369</v>
      </c>
      <c r="F45" s="159">
        <v>36312.445370370369</v>
      </c>
      <c r="G45" s="157">
        <v>85</v>
      </c>
    </row>
    <row r="46" spans="1:7" ht="15" x14ac:dyDescent="0.25">
      <c r="A46" s="157">
        <v>146</v>
      </c>
      <c r="B46" s="158" t="s">
        <v>833</v>
      </c>
      <c r="C46" s="158" t="s">
        <v>966</v>
      </c>
      <c r="D46" s="157" t="b">
        <v>0</v>
      </c>
      <c r="E46" s="159">
        <v>36312.449155092596</v>
      </c>
      <c r="F46" s="159">
        <v>40217.584849537037</v>
      </c>
      <c r="G46" s="157">
        <v>100</v>
      </c>
    </row>
    <row r="47" spans="1:7" ht="15" x14ac:dyDescent="0.25">
      <c r="A47" s="157">
        <v>148</v>
      </c>
      <c r="B47" s="158" t="s">
        <v>835</v>
      </c>
      <c r="C47" s="158" t="s">
        <v>967</v>
      </c>
      <c r="D47" s="157" t="b">
        <v>0</v>
      </c>
      <c r="E47" s="159">
        <v>36312.44971064815</v>
      </c>
      <c r="F47" s="159">
        <v>37334.646689814814</v>
      </c>
      <c r="G47" s="157">
        <v>96</v>
      </c>
    </row>
    <row r="48" spans="1:7" ht="15" x14ac:dyDescent="0.25">
      <c r="A48" s="157">
        <v>150</v>
      </c>
      <c r="B48" s="158" t="s">
        <v>839</v>
      </c>
      <c r="C48" s="158" t="s">
        <v>968</v>
      </c>
      <c r="D48" s="157" t="b">
        <v>0</v>
      </c>
      <c r="E48" s="159">
        <v>36312.45484953704</v>
      </c>
      <c r="F48" s="159">
        <v>40217.591504629629</v>
      </c>
      <c r="G48" s="157">
        <v>109</v>
      </c>
    </row>
    <row r="49" spans="1:7" ht="15" x14ac:dyDescent="0.25">
      <c r="A49" s="157">
        <v>153</v>
      </c>
      <c r="B49" s="158" t="s">
        <v>837</v>
      </c>
      <c r="C49" s="158" t="s">
        <v>969</v>
      </c>
      <c r="D49" s="157" t="b">
        <v>0</v>
      </c>
      <c r="E49" s="159">
        <v>36312.456550925926</v>
      </c>
      <c r="F49" s="159">
        <v>36312.456550925926</v>
      </c>
      <c r="G49" s="157">
        <v>116</v>
      </c>
    </row>
    <row r="50" spans="1:7" ht="15" x14ac:dyDescent="0.25">
      <c r="A50" s="157">
        <v>154</v>
      </c>
      <c r="B50" s="158" t="s">
        <v>834</v>
      </c>
      <c r="C50" s="158" t="s">
        <v>970</v>
      </c>
      <c r="D50" s="157" t="b">
        <v>0</v>
      </c>
      <c r="E50" s="159">
        <v>36312.457673611112</v>
      </c>
      <c r="F50" s="159">
        <v>36420.499386574076</v>
      </c>
      <c r="G50" s="157">
        <v>94</v>
      </c>
    </row>
    <row r="51" spans="1:7" ht="15" x14ac:dyDescent="0.25">
      <c r="A51" s="157">
        <v>156</v>
      </c>
      <c r="B51" s="158" t="s">
        <v>853</v>
      </c>
      <c r="C51" s="158" t="s">
        <v>971</v>
      </c>
      <c r="D51" s="157" t="b">
        <v>0</v>
      </c>
      <c r="E51" s="159">
        <v>36312.459814814814</v>
      </c>
      <c r="F51" s="159">
        <v>37341.719074074077</v>
      </c>
      <c r="G51" s="157">
        <v>117</v>
      </c>
    </row>
    <row r="52" spans="1:7" ht="15" x14ac:dyDescent="0.25">
      <c r="A52" s="157">
        <v>157</v>
      </c>
      <c r="B52" s="158" t="s">
        <v>880</v>
      </c>
      <c r="C52" s="158" t="s">
        <v>936</v>
      </c>
      <c r="D52" s="157" t="b">
        <v>0</v>
      </c>
      <c r="E52" s="159">
        <v>36312.461111111108</v>
      </c>
      <c r="F52" s="159">
        <v>40217.610914351855</v>
      </c>
      <c r="G52" s="157">
        <v>155</v>
      </c>
    </row>
    <row r="53" spans="1:7" ht="15" x14ac:dyDescent="0.25">
      <c r="A53" s="157">
        <v>158</v>
      </c>
      <c r="B53" s="158" t="s">
        <v>876</v>
      </c>
      <c r="C53" s="158" t="s">
        <v>936</v>
      </c>
      <c r="D53" s="157" t="b">
        <v>0</v>
      </c>
      <c r="E53" s="159">
        <v>36312.461365740739</v>
      </c>
      <c r="F53" s="159">
        <v>40217.695949074077</v>
      </c>
      <c r="G53" s="157">
        <v>133</v>
      </c>
    </row>
    <row r="54" spans="1:7" ht="15" x14ac:dyDescent="0.25">
      <c r="A54" s="157">
        <v>159</v>
      </c>
      <c r="B54" s="158" t="s">
        <v>888</v>
      </c>
      <c r="C54" s="158" t="s">
        <v>936</v>
      </c>
      <c r="D54" s="157" t="b">
        <v>0</v>
      </c>
      <c r="E54" s="159">
        <v>36312.461678240739</v>
      </c>
      <c r="F54" s="159">
        <v>40217.627129629633</v>
      </c>
      <c r="G54" s="157">
        <v>153</v>
      </c>
    </row>
    <row r="55" spans="1:7" ht="15" x14ac:dyDescent="0.25">
      <c r="A55" s="157">
        <v>160</v>
      </c>
      <c r="B55" s="158" t="s">
        <v>894</v>
      </c>
      <c r="C55" s="158" t="s">
        <v>936</v>
      </c>
      <c r="D55" s="157" t="b">
        <v>0</v>
      </c>
      <c r="E55" s="159">
        <v>36312.462025462963</v>
      </c>
      <c r="F55" s="159">
        <v>40217.628865740742</v>
      </c>
      <c r="G55" s="157">
        <v>164</v>
      </c>
    </row>
    <row r="56" spans="1:7" ht="15" x14ac:dyDescent="0.25">
      <c r="A56" s="157">
        <v>161</v>
      </c>
      <c r="B56" s="158" t="s">
        <v>868</v>
      </c>
      <c r="C56" s="158" t="s">
        <v>972</v>
      </c>
      <c r="D56" s="157" t="b">
        <v>0</v>
      </c>
      <c r="E56" s="159">
        <v>36312.462569444448</v>
      </c>
      <c r="F56" s="159">
        <v>36312.462569444448</v>
      </c>
      <c r="G56" s="157">
        <v>167</v>
      </c>
    </row>
    <row r="57" spans="1:7" ht="15" x14ac:dyDescent="0.25">
      <c r="A57" s="157">
        <v>162</v>
      </c>
      <c r="B57" s="158" t="s">
        <v>886</v>
      </c>
      <c r="C57" s="158" t="s">
        <v>973</v>
      </c>
      <c r="D57" s="157" t="b">
        <v>0</v>
      </c>
      <c r="E57" s="159">
        <v>36312.462766203702</v>
      </c>
      <c r="F57" s="159">
        <v>36312.462766203702</v>
      </c>
      <c r="G57" s="157">
        <v>157</v>
      </c>
    </row>
    <row r="58" spans="1:7" ht="15" x14ac:dyDescent="0.25">
      <c r="A58" s="157">
        <v>163</v>
      </c>
      <c r="B58" s="158" t="s">
        <v>870</v>
      </c>
      <c r="C58" s="158" t="s">
        <v>936</v>
      </c>
      <c r="D58" s="157" t="b">
        <v>0</v>
      </c>
      <c r="E58" s="159">
        <v>36312.463090277779</v>
      </c>
      <c r="F58" s="159">
        <v>40217.627638888887</v>
      </c>
      <c r="G58" s="157">
        <v>150</v>
      </c>
    </row>
    <row r="59" spans="1:7" ht="15" x14ac:dyDescent="0.25">
      <c r="A59" s="157">
        <v>167</v>
      </c>
      <c r="B59" s="158" t="s">
        <v>887</v>
      </c>
      <c r="C59" s="158" t="s">
        <v>974</v>
      </c>
      <c r="D59" s="157" t="b">
        <v>0</v>
      </c>
      <c r="E59" s="159">
        <v>36312.46733796296</v>
      </c>
      <c r="F59" s="159">
        <v>37334.646284722221</v>
      </c>
      <c r="G59" s="157">
        <v>158</v>
      </c>
    </row>
    <row r="60" spans="1:7" ht="15" x14ac:dyDescent="0.25">
      <c r="A60" s="157">
        <v>168</v>
      </c>
      <c r="B60" s="158" t="s">
        <v>873</v>
      </c>
      <c r="C60" s="158" t="s">
        <v>975</v>
      </c>
      <c r="D60" s="157" t="b">
        <v>0</v>
      </c>
      <c r="E60" s="159">
        <v>36312.467534722222</v>
      </c>
      <c r="F60" s="159">
        <v>37334.639201388891</v>
      </c>
      <c r="G60" s="157">
        <v>131</v>
      </c>
    </row>
    <row r="61" spans="1:7" ht="15" x14ac:dyDescent="0.25">
      <c r="A61" s="157">
        <v>170</v>
      </c>
      <c r="B61" s="158" t="s">
        <v>869</v>
      </c>
      <c r="C61" s="158" t="s">
        <v>976</v>
      </c>
      <c r="D61" s="157" t="b">
        <v>0</v>
      </c>
      <c r="E61" s="159">
        <v>36312.474722222221</v>
      </c>
      <c r="F61" s="159">
        <v>37334.64634259259</v>
      </c>
      <c r="G61" s="157">
        <v>166</v>
      </c>
    </row>
    <row r="62" spans="1:7" ht="15" x14ac:dyDescent="0.25">
      <c r="A62" s="157">
        <v>172</v>
      </c>
      <c r="B62" s="158" t="s">
        <v>890</v>
      </c>
      <c r="C62" s="158" t="s">
        <v>936</v>
      </c>
      <c r="D62" s="157" t="b">
        <v>0</v>
      </c>
      <c r="E62" s="159">
        <v>36312.476030092592</v>
      </c>
      <c r="F62" s="159">
        <v>40217.627442129633</v>
      </c>
      <c r="G62" s="157">
        <v>149</v>
      </c>
    </row>
    <row r="63" spans="1:7" ht="15" x14ac:dyDescent="0.25">
      <c r="A63" s="157">
        <v>174</v>
      </c>
      <c r="B63" s="158" t="s">
        <v>883</v>
      </c>
      <c r="C63" s="158" t="s">
        <v>936</v>
      </c>
      <c r="D63" s="157" t="b">
        <v>0</v>
      </c>
      <c r="E63" s="159">
        <v>36312.47724537037</v>
      </c>
      <c r="F63" s="159">
        <v>40217.609837962962</v>
      </c>
      <c r="G63" s="157">
        <v>154</v>
      </c>
    </row>
    <row r="64" spans="1:7" ht="15" x14ac:dyDescent="0.25">
      <c r="A64" s="157">
        <v>175</v>
      </c>
      <c r="B64" s="158" t="s">
        <v>857</v>
      </c>
      <c r="C64" s="158" t="s">
        <v>977</v>
      </c>
      <c r="D64" s="157" t="b">
        <v>0</v>
      </c>
      <c r="E64" s="159">
        <v>36312.478425925925</v>
      </c>
      <c r="F64" s="159">
        <v>37334.639791666668</v>
      </c>
      <c r="G64" s="157">
        <v>118</v>
      </c>
    </row>
    <row r="65" spans="1:7" ht="15" x14ac:dyDescent="0.25">
      <c r="A65" s="157">
        <v>176</v>
      </c>
      <c r="B65" s="158" t="s">
        <v>855</v>
      </c>
      <c r="C65" s="158" t="s">
        <v>978</v>
      </c>
      <c r="D65" s="157" t="b">
        <v>0</v>
      </c>
      <c r="E65" s="159">
        <v>36312.479155092595</v>
      </c>
      <c r="F65" s="159">
        <v>36312.479155092595</v>
      </c>
      <c r="G65" s="157">
        <v>119</v>
      </c>
    </row>
    <row r="66" spans="1:7" ht="15" x14ac:dyDescent="0.25">
      <c r="A66" s="157">
        <v>178</v>
      </c>
      <c r="B66" s="158" t="s">
        <v>871</v>
      </c>
      <c r="C66" s="158" t="s">
        <v>936</v>
      </c>
      <c r="D66" s="157" t="b">
        <v>0</v>
      </c>
      <c r="E66" s="159">
        <v>36313.400081018517</v>
      </c>
      <c r="F66" s="159">
        <v>40217.628136574072</v>
      </c>
      <c r="G66" s="157">
        <v>165</v>
      </c>
    </row>
    <row r="67" spans="1:7" ht="15" x14ac:dyDescent="0.25">
      <c r="A67" s="157">
        <v>179</v>
      </c>
      <c r="B67" s="158" t="s">
        <v>897</v>
      </c>
      <c r="C67" s="158" t="s">
        <v>979</v>
      </c>
      <c r="D67" s="157" t="b">
        <v>0</v>
      </c>
      <c r="E67" s="159">
        <v>36313.400821759256</v>
      </c>
      <c r="F67" s="159">
        <v>37334.639525462961</v>
      </c>
      <c r="G67" s="157">
        <v>141</v>
      </c>
    </row>
    <row r="68" spans="1:7" ht="15" x14ac:dyDescent="0.25">
      <c r="A68" s="157">
        <v>181</v>
      </c>
      <c r="B68" s="158" t="s">
        <v>798</v>
      </c>
      <c r="C68" s="158" t="s">
        <v>980</v>
      </c>
      <c r="D68" s="157" t="b">
        <v>0</v>
      </c>
      <c r="E68" s="159">
        <v>36315.476469907408</v>
      </c>
      <c r="F68" s="159">
        <v>36315.476469907408</v>
      </c>
      <c r="G68" s="157">
        <v>2</v>
      </c>
    </row>
    <row r="69" spans="1:7" ht="15" x14ac:dyDescent="0.25">
      <c r="A69" s="157">
        <v>189</v>
      </c>
      <c r="B69" s="158" t="s">
        <v>823</v>
      </c>
      <c r="C69" s="158" t="s">
        <v>981</v>
      </c>
      <c r="D69" s="157" t="b">
        <v>0</v>
      </c>
      <c r="E69" s="159">
        <v>36315.488113425927</v>
      </c>
      <c r="F69" s="159">
        <v>39689.550532407404</v>
      </c>
      <c r="G69" s="157">
        <v>82</v>
      </c>
    </row>
    <row r="70" spans="1:7" ht="15" x14ac:dyDescent="0.25">
      <c r="A70" s="157">
        <v>190</v>
      </c>
      <c r="B70" s="158" t="s">
        <v>824</v>
      </c>
      <c r="C70" s="158" t="s">
        <v>982</v>
      </c>
      <c r="D70" s="157" t="b">
        <v>0</v>
      </c>
      <c r="E70" s="159">
        <v>36315.488715277781</v>
      </c>
      <c r="F70" s="159">
        <v>36315.488715277781</v>
      </c>
      <c r="G70" s="157">
        <v>83</v>
      </c>
    </row>
    <row r="71" spans="1:7" ht="15" x14ac:dyDescent="0.25">
      <c r="A71" s="157">
        <v>192</v>
      </c>
      <c r="B71" s="158" t="s">
        <v>842</v>
      </c>
      <c r="C71" s="158" t="s">
        <v>983</v>
      </c>
      <c r="D71" s="157" t="b">
        <v>0</v>
      </c>
      <c r="E71" s="159">
        <v>36315.490219907406</v>
      </c>
      <c r="F71" s="159">
        <v>37341.718993055554</v>
      </c>
      <c r="G71" s="157">
        <v>93</v>
      </c>
    </row>
    <row r="72" spans="1:7" ht="15" x14ac:dyDescent="0.25">
      <c r="A72" s="157">
        <v>196</v>
      </c>
      <c r="B72" s="158" t="s">
        <v>859</v>
      </c>
      <c r="C72" s="158" t="s">
        <v>936</v>
      </c>
      <c r="D72" s="157" t="b">
        <v>0</v>
      </c>
      <c r="E72" s="159">
        <v>36315.495787037034</v>
      </c>
      <c r="F72" s="159">
        <v>40217.605462962965</v>
      </c>
      <c r="G72" s="157">
        <v>123</v>
      </c>
    </row>
    <row r="73" spans="1:7" ht="15" x14ac:dyDescent="0.25">
      <c r="A73" s="157">
        <v>205</v>
      </c>
      <c r="B73" s="158" t="s">
        <v>820</v>
      </c>
      <c r="C73" s="158" t="s">
        <v>984</v>
      </c>
      <c r="D73" s="157" t="b">
        <v>0</v>
      </c>
      <c r="E73" s="159">
        <v>36420.493645833332</v>
      </c>
      <c r="F73" s="159">
        <v>36420.493645833332</v>
      </c>
      <c r="G73" s="157">
        <v>80</v>
      </c>
    </row>
    <row r="74" spans="1:7" ht="15" x14ac:dyDescent="0.25">
      <c r="A74" s="157">
        <v>209</v>
      </c>
      <c r="B74" s="158" t="s">
        <v>856</v>
      </c>
      <c r="C74" s="158" t="s">
        <v>936</v>
      </c>
      <c r="D74" s="157" t="b">
        <v>0</v>
      </c>
      <c r="E74" s="159">
        <v>36420.504548611112</v>
      </c>
      <c r="F74" s="159">
        <v>40217.59474537037</v>
      </c>
      <c r="G74" s="157">
        <v>120</v>
      </c>
    </row>
    <row r="75" spans="1:7" ht="15" x14ac:dyDescent="0.25">
      <c r="A75" s="157">
        <v>212</v>
      </c>
      <c r="B75" s="158" t="s">
        <v>863</v>
      </c>
      <c r="C75" s="158" t="s">
        <v>936</v>
      </c>
      <c r="D75" s="157" t="b">
        <v>0</v>
      </c>
      <c r="E75" s="159">
        <v>36420.506840277776</v>
      </c>
      <c r="F75" s="159">
        <v>40217.605127314811</v>
      </c>
      <c r="G75" s="157">
        <v>122</v>
      </c>
    </row>
    <row r="76" spans="1:7" ht="15" x14ac:dyDescent="0.25">
      <c r="A76" s="157">
        <v>214</v>
      </c>
      <c r="B76" s="158" t="s">
        <v>884</v>
      </c>
      <c r="C76" s="158" t="s">
        <v>985</v>
      </c>
      <c r="D76" s="157" t="b">
        <v>0</v>
      </c>
      <c r="E76" s="159">
        <v>36420.508668981478</v>
      </c>
      <c r="F76" s="159">
        <v>40217.609976851854</v>
      </c>
      <c r="G76" s="157">
        <v>144</v>
      </c>
    </row>
    <row r="77" spans="1:7" ht="15" x14ac:dyDescent="0.25">
      <c r="A77" s="157">
        <v>215</v>
      </c>
      <c r="B77" s="158" t="s">
        <v>900</v>
      </c>
      <c r="C77" s="158" t="s">
        <v>936</v>
      </c>
      <c r="D77" s="157" t="b">
        <v>0</v>
      </c>
      <c r="E77" s="159">
        <v>36420.510798611111</v>
      </c>
      <c r="F77" s="159">
        <v>40217.631435185183</v>
      </c>
      <c r="G77" s="157">
        <v>143</v>
      </c>
    </row>
    <row r="78" spans="1:7" ht="15" x14ac:dyDescent="0.25">
      <c r="A78" s="157">
        <v>218</v>
      </c>
      <c r="B78" s="158" t="s">
        <v>854</v>
      </c>
      <c r="C78" s="158" t="s">
        <v>986</v>
      </c>
      <c r="D78" s="157" t="b">
        <v>0</v>
      </c>
      <c r="E78" s="159">
        <v>36420.513969907406</v>
      </c>
      <c r="F78" s="159">
        <v>36420.513969907406</v>
      </c>
      <c r="G78" s="157">
        <v>121</v>
      </c>
    </row>
    <row r="79" spans="1:7" ht="15" x14ac:dyDescent="0.25">
      <c r="A79" s="157">
        <v>219</v>
      </c>
      <c r="B79" s="158" t="s">
        <v>800</v>
      </c>
      <c r="C79" s="158" t="s">
        <v>936</v>
      </c>
      <c r="D79" s="157" t="b">
        <v>0</v>
      </c>
      <c r="E79" s="159">
        <v>36440.439583333333</v>
      </c>
      <c r="F79" s="159">
        <v>40200.505925925929</v>
      </c>
      <c r="G79" s="157">
        <v>46</v>
      </c>
    </row>
    <row r="80" spans="1:7" ht="15" x14ac:dyDescent="0.25">
      <c r="A80" s="157">
        <v>220</v>
      </c>
      <c r="B80" s="158" t="s">
        <v>987</v>
      </c>
      <c r="C80" s="158" t="s">
        <v>988</v>
      </c>
      <c r="D80" s="157" t="b">
        <v>0</v>
      </c>
      <c r="E80" s="159">
        <v>36440.440798611111</v>
      </c>
      <c r="F80" s="159">
        <v>36440.440798611111</v>
      </c>
      <c r="G80" s="157">
        <v>13</v>
      </c>
    </row>
    <row r="81" spans="1:7" ht="15" x14ac:dyDescent="0.25">
      <c r="A81" s="157">
        <v>225</v>
      </c>
      <c r="B81" s="158" t="s">
        <v>666</v>
      </c>
      <c r="C81" s="158" t="s">
        <v>936</v>
      </c>
      <c r="D81" s="157" t="b">
        <v>0</v>
      </c>
      <c r="E81" s="159">
        <v>36440.46565972222</v>
      </c>
      <c r="F81" s="159">
        <v>40217.56927083333</v>
      </c>
      <c r="G81" s="157">
        <v>35</v>
      </c>
    </row>
    <row r="82" spans="1:7" ht="15" x14ac:dyDescent="0.25">
      <c r="A82" s="157">
        <v>228</v>
      </c>
      <c r="B82" s="158" t="s">
        <v>711</v>
      </c>
      <c r="C82" s="158" t="s">
        <v>936</v>
      </c>
      <c r="D82" s="157" t="b">
        <v>0</v>
      </c>
      <c r="E82" s="159">
        <v>36440.470555555556</v>
      </c>
      <c r="F82" s="159">
        <v>40217.571909722225</v>
      </c>
      <c r="G82" s="157">
        <v>29</v>
      </c>
    </row>
    <row r="83" spans="1:7" ht="15" x14ac:dyDescent="0.25">
      <c r="A83" s="157">
        <v>229</v>
      </c>
      <c r="B83" s="158" t="s">
        <v>989</v>
      </c>
      <c r="C83" s="158" t="s">
        <v>990</v>
      </c>
      <c r="D83" s="157" t="b">
        <v>0</v>
      </c>
      <c r="E83" s="159">
        <v>36440.471192129633</v>
      </c>
      <c r="F83" s="159">
        <v>40217.568645833337</v>
      </c>
      <c r="G83" s="157">
        <v>33</v>
      </c>
    </row>
    <row r="84" spans="1:7" ht="15" x14ac:dyDescent="0.25">
      <c r="A84" s="157">
        <v>237</v>
      </c>
      <c r="B84" s="158" t="s">
        <v>903</v>
      </c>
      <c r="C84" s="158" t="s">
        <v>991</v>
      </c>
      <c r="D84" s="157" t="b">
        <v>0</v>
      </c>
      <c r="E84" s="159">
        <v>36440.492962962962</v>
      </c>
      <c r="F84" s="159">
        <v>36440.492962962962</v>
      </c>
      <c r="G84" s="157">
        <v>111</v>
      </c>
    </row>
    <row r="85" spans="1:7" ht="15" x14ac:dyDescent="0.25">
      <c r="A85" s="157">
        <v>241</v>
      </c>
      <c r="B85" s="158" t="s">
        <v>802</v>
      </c>
      <c r="C85" s="158" t="s">
        <v>992</v>
      </c>
      <c r="D85" s="157" t="b">
        <v>0</v>
      </c>
      <c r="E85" s="159">
        <v>36495.389293981483</v>
      </c>
      <c r="F85" s="159">
        <v>38540.615624999999</v>
      </c>
      <c r="G85" s="157">
        <v>40</v>
      </c>
    </row>
    <row r="86" spans="1:7" ht="15" x14ac:dyDescent="0.25">
      <c r="A86" s="157">
        <v>242</v>
      </c>
      <c r="B86" s="158" t="s">
        <v>643</v>
      </c>
      <c r="C86" s="158" t="s">
        <v>993</v>
      </c>
      <c r="D86" s="157" t="b">
        <v>0</v>
      </c>
      <c r="E86" s="159">
        <v>36495.393680555557</v>
      </c>
      <c r="F86" s="159">
        <v>43406.549710648149</v>
      </c>
      <c r="G86" s="157">
        <v>16</v>
      </c>
    </row>
    <row r="87" spans="1:7" ht="15" x14ac:dyDescent="0.25">
      <c r="A87" s="157">
        <v>246</v>
      </c>
      <c r="B87" s="158" t="s">
        <v>825</v>
      </c>
      <c r="C87" s="158" t="s">
        <v>994</v>
      </c>
      <c r="D87" s="157" t="b">
        <v>0</v>
      </c>
      <c r="E87" s="159">
        <v>36596.68891203704</v>
      </c>
      <c r="F87" s="159">
        <v>36596.68891203704</v>
      </c>
      <c r="G87" s="157">
        <v>84</v>
      </c>
    </row>
    <row r="88" spans="1:7" ht="15" x14ac:dyDescent="0.25">
      <c r="A88" s="157">
        <v>247</v>
      </c>
      <c r="B88" s="158" t="s">
        <v>877</v>
      </c>
      <c r="C88" s="158" t="s">
        <v>936</v>
      </c>
      <c r="D88" s="157" t="b">
        <v>0</v>
      </c>
      <c r="E88" s="159">
        <v>36596.692361111112</v>
      </c>
      <c r="F88" s="159">
        <v>40217.610277777778</v>
      </c>
      <c r="G88" s="157">
        <v>163</v>
      </c>
    </row>
    <row r="89" spans="1:7" ht="15" x14ac:dyDescent="0.25">
      <c r="A89" s="157">
        <v>248</v>
      </c>
      <c r="B89" s="158" t="s">
        <v>879</v>
      </c>
      <c r="C89" s="158" t="s">
        <v>936</v>
      </c>
      <c r="D89" s="157" t="b">
        <v>0</v>
      </c>
      <c r="E89" s="159">
        <v>36596.693113425928</v>
      </c>
      <c r="F89" s="159">
        <v>40217.626828703702</v>
      </c>
      <c r="G89" s="157">
        <v>156</v>
      </c>
    </row>
    <row r="90" spans="1:7" ht="15" x14ac:dyDescent="0.25">
      <c r="A90" s="157">
        <v>249</v>
      </c>
      <c r="B90" s="158" t="s">
        <v>889</v>
      </c>
      <c r="C90" s="158" t="s">
        <v>936</v>
      </c>
      <c r="D90" s="157" t="b">
        <v>0</v>
      </c>
      <c r="E90" s="159">
        <v>36596.693715277775</v>
      </c>
      <c r="F90" s="159">
        <v>40217.627256944441</v>
      </c>
      <c r="G90" s="157">
        <v>152</v>
      </c>
    </row>
    <row r="91" spans="1:7" ht="15" x14ac:dyDescent="0.25">
      <c r="A91" s="157">
        <v>253</v>
      </c>
      <c r="B91" s="158" t="s">
        <v>723</v>
      </c>
      <c r="C91" s="158" t="s">
        <v>936</v>
      </c>
      <c r="D91" s="157" t="b">
        <v>0</v>
      </c>
      <c r="E91" s="159">
        <v>37876.561122685183</v>
      </c>
      <c r="F91" s="159">
        <v>37876.561122685183</v>
      </c>
      <c r="G91" s="157">
        <v>10</v>
      </c>
    </row>
    <row r="92" spans="1:7" ht="15" x14ac:dyDescent="0.25">
      <c r="A92" s="157">
        <v>254</v>
      </c>
      <c r="B92" s="158" t="s">
        <v>658</v>
      </c>
      <c r="C92" s="158" t="s">
        <v>936</v>
      </c>
      <c r="D92" s="157" t="b">
        <v>0</v>
      </c>
      <c r="E92" s="159">
        <v>37876.561909722222</v>
      </c>
      <c r="F92" s="159">
        <v>40217.568310185183</v>
      </c>
      <c r="G92" s="157">
        <v>30</v>
      </c>
    </row>
    <row r="93" spans="1:7" ht="15" x14ac:dyDescent="0.25">
      <c r="A93" s="157">
        <v>255</v>
      </c>
      <c r="B93" s="158" t="s">
        <v>1453</v>
      </c>
      <c r="C93" s="158" t="s">
        <v>936</v>
      </c>
      <c r="D93" s="157" t="b">
        <v>0</v>
      </c>
      <c r="E93" s="159">
        <v>37876.563020833331</v>
      </c>
      <c r="F93" s="159">
        <v>37876.563020833331</v>
      </c>
      <c r="G93" s="157">
        <v>79</v>
      </c>
    </row>
    <row r="94" spans="1:7" ht="15" x14ac:dyDescent="0.25">
      <c r="A94" s="157">
        <v>256</v>
      </c>
      <c r="B94" s="158" t="s">
        <v>995</v>
      </c>
      <c r="C94" s="158" t="s">
        <v>936</v>
      </c>
      <c r="D94" s="157" t="b">
        <v>0</v>
      </c>
      <c r="E94" s="159">
        <v>38413.593726851854</v>
      </c>
      <c r="F94" s="159">
        <v>38413.594236111108</v>
      </c>
      <c r="G94" s="157">
        <v>168</v>
      </c>
    </row>
    <row r="95" spans="1:7" ht="15" x14ac:dyDescent="0.25">
      <c r="A95" s="157">
        <v>257</v>
      </c>
      <c r="B95" s="158" t="s">
        <v>996</v>
      </c>
      <c r="C95" s="158" t="s">
        <v>936</v>
      </c>
      <c r="D95" s="157" t="b">
        <v>0</v>
      </c>
      <c r="E95" s="159">
        <v>38413.594039351854</v>
      </c>
      <c r="F95" s="159">
        <v>38413.594039351854</v>
      </c>
      <c r="G95" s="157">
        <v>169</v>
      </c>
    </row>
    <row r="96" spans="1:7" ht="15" x14ac:dyDescent="0.25">
      <c r="A96" s="157">
        <v>258</v>
      </c>
      <c r="B96" s="158" t="s">
        <v>997</v>
      </c>
      <c r="C96" s="158" t="s">
        <v>936</v>
      </c>
      <c r="D96" s="157" t="b">
        <v>0</v>
      </c>
      <c r="E96" s="159">
        <v>38413.594490740739</v>
      </c>
      <c r="F96" s="159">
        <v>38413.594490740739</v>
      </c>
      <c r="G96" s="157">
        <v>171</v>
      </c>
    </row>
    <row r="97" spans="1:7" ht="15" x14ac:dyDescent="0.25">
      <c r="A97" s="157">
        <v>259</v>
      </c>
      <c r="B97" s="158" t="s">
        <v>648</v>
      </c>
      <c r="C97" s="158" t="s">
        <v>936</v>
      </c>
      <c r="D97" s="157" t="b">
        <v>0</v>
      </c>
      <c r="E97" s="159">
        <v>38968.468981481485</v>
      </c>
      <c r="F97" s="159">
        <v>43406.549583333333</v>
      </c>
      <c r="G97" s="157">
        <v>17</v>
      </c>
    </row>
    <row r="98" spans="1:7" ht="15" x14ac:dyDescent="0.25">
      <c r="A98" s="157">
        <v>260</v>
      </c>
      <c r="B98" s="158" t="s">
        <v>627</v>
      </c>
      <c r="C98" s="158" t="s">
        <v>936</v>
      </c>
      <c r="D98" s="157" t="b">
        <v>0</v>
      </c>
      <c r="E98" s="159">
        <v>38968.521689814814</v>
      </c>
      <c r="F98" s="159">
        <v>40225.605671296296</v>
      </c>
      <c r="G98" s="157">
        <v>20</v>
      </c>
    </row>
    <row r="99" spans="1:7" ht="15" x14ac:dyDescent="0.25">
      <c r="A99" s="157">
        <v>261</v>
      </c>
      <c r="B99" s="158" t="s">
        <v>673</v>
      </c>
      <c r="C99" s="158" t="s">
        <v>936</v>
      </c>
      <c r="D99" s="157" t="b">
        <v>0</v>
      </c>
      <c r="E99" s="159">
        <v>38968.522199074076</v>
      </c>
      <c r="F99" s="159">
        <v>40231.483472222222</v>
      </c>
      <c r="G99" s="157">
        <v>24</v>
      </c>
    </row>
    <row r="100" spans="1:7" ht="15" x14ac:dyDescent="0.25">
      <c r="A100" s="157">
        <v>262</v>
      </c>
      <c r="B100" s="158" t="s">
        <v>632</v>
      </c>
      <c r="C100" s="158" t="s">
        <v>936</v>
      </c>
      <c r="D100" s="157" t="b">
        <v>0</v>
      </c>
      <c r="E100" s="159">
        <v>38968.522615740738</v>
      </c>
      <c r="F100" s="159">
        <v>40217.569062499999</v>
      </c>
      <c r="G100" s="157">
        <v>34</v>
      </c>
    </row>
    <row r="101" spans="1:7" ht="15" x14ac:dyDescent="0.25">
      <c r="A101" s="157">
        <v>264</v>
      </c>
      <c r="B101" s="158" t="s">
        <v>661</v>
      </c>
      <c r="C101" s="158" t="s">
        <v>936</v>
      </c>
      <c r="D101" s="157" t="b">
        <v>0</v>
      </c>
      <c r="E101" s="159">
        <v>38968.523865740739</v>
      </c>
      <c r="F101" s="159">
        <v>40217.580347222225</v>
      </c>
      <c r="G101" s="157">
        <v>25</v>
      </c>
    </row>
    <row r="102" spans="1:7" ht="15" x14ac:dyDescent="0.25">
      <c r="A102" s="157">
        <v>265</v>
      </c>
      <c r="B102" s="158" t="s">
        <v>803</v>
      </c>
      <c r="C102" s="158" t="s">
        <v>936</v>
      </c>
      <c r="D102" s="157" t="b">
        <v>0</v>
      </c>
      <c r="E102" s="159">
        <v>38968.524907407409</v>
      </c>
      <c r="F102" s="159">
        <v>40217.568425925929</v>
      </c>
      <c r="G102" s="157">
        <v>31</v>
      </c>
    </row>
    <row r="103" spans="1:7" ht="15" x14ac:dyDescent="0.25">
      <c r="A103" s="157">
        <v>266</v>
      </c>
      <c r="B103" s="158" t="s">
        <v>717</v>
      </c>
      <c r="C103" s="158" t="s">
        <v>936</v>
      </c>
      <c r="D103" s="157" t="b">
        <v>0</v>
      </c>
      <c r="E103" s="159">
        <v>38968.525196759256</v>
      </c>
      <c r="F103" s="159">
        <v>40231.483865740738</v>
      </c>
      <c r="G103" s="157">
        <v>32</v>
      </c>
    </row>
    <row r="104" spans="1:7" ht="15" x14ac:dyDescent="0.25">
      <c r="A104" s="157">
        <v>269</v>
      </c>
      <c r="B104" s="158" t="s">
        <v>1445</v>
      </c>
      <c r="C104" s="158" t="s">
        <v>936</v>
      </c>
      <c r="D104" s="157" t="b">
        <v>0</v>
      </c>
      <c r="E104" s="159">
        <v>38968.52920138889</v>
      </c>
      <c r="F104" s="159">
        <v>38968.52920138889</v>
      </c>
      <c r="G104" s="157">
        <v>75</v>
      </c>
    </row>
    <row r="105" spans="1:7" ht="15" x14ac:dyDescent="0.25">
      <c r="A105" s="157">
        <v>270</v>
      </c>
      <c r="B105" s="158" t="s">
        <v>1446</v>
      </c>
      <c r="C105" s="158" t="s">
        <v>936</v>
      </c>
      <c r="D105" s="157" t="b">
        <v>0</v>
      </c>
      <c r="E105" s="159">
        <v>38968.529583333337</v>
      </c>
      <c r="F105" s="159">
        <v>38968.529583333337</v>
      </c>
      <c r="G105" s="157">
        <v>76</v>
      </c>
    </row>
    <row r="106" spans="1:7" ht="15" x14ac:dyDescent="0.25">
      <c r="A106" s="157">
        <v>271</v>
      </c>
      <c r="B106" s="158" t="s">
        <v>1447</v>
      </c>
      <c r="C106" s="158" t="s">
        <v>936</v>
      </c>
      <c r="D106" s="157" t="b">
        <v>0</v>
      </c>
      <c r="E106" s="159">
        <v>38968.529861111114</v>
      </c>
      <c r="F106" s="159">
        <v>38968.529861111114</v>
      </c>
      <c r="G106" s="157">
        <v>77</v>
      </c>
    </row>
    <row r="107" spans="1:7" ht="15" x14ac:dyDescent="0.25">
      <c r="A107" s="157">
        <v>272</v>
      </c>
      <c r="B107" s="158" t="s">
        <v>1448</v>
      </c>
      <c r="C107" s="158" t="s">
        <v>936</v>
      </c>
      <c r="D107" s="157" t="b">
        <v>0</v>
      </c>
      <c r="E107" s="159">
        <v>38968.530104166668</v>
      </c>
      <c r="F107" s="159">
        <v>38968.530104166668</v>
      </c>
      <c r="G107" s="157">
        <v>78</v>
      </c>
    </row>
    <row r="108" spans="1:7" ht="15" x14ac:dyDescent="0.25">
      <c r="A108" s="157">
        <v>273</v>
      </c>
      <c r="B108" s="158" t="s">
        <v>1450</v>
      </c>
      <c r="C108" s="158" t="s">
        <v>936</v>
      </c>
      <c r="D108" s="157" t="b">
        <v>0</v>
      </c>
      <c r="E108" s="159">
        <v>38968.530902777777</v>
      </c>
      <c r="F108" s="159">
        <v>38968.530902777777</v>
      </c>
      <c r="G108" s="157">
        <v>60</v>
      </c>
    </row>
    <row r="109" spans="1:7" ht="15" x14ac:dyDescent="0.25">
      <c r="A109" s="157">
        <v>274</v>
      </c>
      <c r="B109" s="158" t="s">
        <v>1451</v>
      </c>
      <c r="C109" s="158" t="s">
        <v>936</v>
      </c>
      <c r="D109" s="157" t="b">
        <v>0</v>
      </c>
      <c r="E109" s="159">
        <v>38968.531099537038</v>
      </c>
      <c r="F109" s="159">
        <v>38968.531099537038</v>
      </c>
      <c r="G109" s="157">
        <v>61</v>
      </c>
    </row>
    <row r="110" spans="1:7" ht="15" x14ac:dyDescent="0.25">
      <c r="A110" s="157">
        <v>275</v>
      </c>
      <c r="B110" s="158" t="s">
        <v>1456</v>
      </c>
      <c r="C110" s="158" t="s">
        <v>936</v>
      </c>
      <c r="D110" s="157" t="b">
        <v>0</v>
      </c>
      <c r="E110" s="159">
        <v>38968.531331018516</v>
      </c>
      <c r="F110" s="159">
        <v>38968.531331018516</v>
      </c>
      <c r="G110" s="157">
        <v>62</v>
      </c>
    </row>
    <row r="111" spans="1:7" ht="15" x14ac:dyDescent="0.25">
      <c r="A111" s="157">
        <v>276</v>
      </c>
      <c r="B111" s="158" t="s">
        <v>1452</v>
      </c>
      <c r="C111" s="158" t="s">
        <v>936</v>
      </c>
      <c r="D111" s="157" t="b">
        <v>0</v>
      </c>
      <c r="E111" s="159">
        <v>38968.531550925924</v>
      </c>
      <c r="F111" s="159">
        <v>38968.531550925924</v>
      </c>
      <c r="G111" s="157">
        <v>63</v>
      </c>
    </row>
    <row r="112" spans="1:7" ht="15" x14ac:dyDescent="0.25">
      <c r="A112" s="157">
        <v>277</v>
      </c>
      <c r="B112" s="158" t="s">
        <v>998</v>
      </c>
      <c r="C112" s="158" t="s">
        <v>936</v>
      </c>
      <c r="D112" s="157" t="b">
        <v>0</v>
      </c>
      <c r="E112" s="159">
        <v>39784.391168981485</v>
      </c>
      <c r="F112" s="159">
        <v>39784.391168981485</v>
      </c>
      <c r="G112" s="157">
        <v>186</v>
      </c>
    </row>
    <row r="113" spans="1:7" ht="30" x14ac:dyDescent="0.25">
      <c r="A113" s="157">
        <v>278</v>
      </c>
      <c r="B113" s="158" t="s">
        <v>652</v>
      </c>
      <c r="C113" s="158" t="s">
        <v>936</v>
      </c>
      <c r="D113" s="157" t="b">
        <v>0</v>
      </c>
      <c r="E113" s="159">
        <v>40203.630254629628</v>
      </c>
      <c r="F113" s="159">
        <v>40231.483611111114</v>
      </c>
      <c r="G113" s="157">
        <v>18</v>
      </c>
    </row>
    <row r="114" spans="1:7" ht="15" x14ac:dyDescent="0.25">
      <c r="A114" s="157">
        <v>279</v>
      </c>
      <c r="B114" s="158" t="s">
        <v>814</v>
      </c>
      <c r="C114" s="158" t="s">
        <v>936</v>
      </c>
      <c r="D114" s="157" t="b">
        <v>0</v>
      </c>
      <c r="E114" s="159">
        <v>40203.63721064815</v>
      </c>
      <c r="F114" s="159">
        <v>40203.63721064815</v>
      </c>
      <c r="G114" s="157">
        <v>54</v>
      </c>
    </row>
    <row r="115" spans="1:7" ht="15" x14ac:dyDescent="0.25">
      <c r="A115" s="157">
        <v>280</v>
      </c>
      <c r="B115" s="158" t="s">
        <v>821</v>
      </c>
      <c r="C115" s="158" t="s">
        <v>936</v>
      </c>
      <c r="D115" s="157" t="b">
        <v>0</v>
      </c>
      <c r="E115" s="159">
        <v>40203.638287037036</v>
      </c>
      <c r="F115" s="159">
        <v>40228.624201388891</v>
      </c>
      <c r="G115" s="157">
        <v>65</v>
      </c>
    </row>
    <row r="116" spans="1:7" ht="15" x14ac:dyDescent="0.25">
      <c r="A116" s="157">
        <v>281</v>
      </c>
      <c r="B116" s="158" t="s">
        <v>777</v>
      </c>
      <c r="C116" s="158" t="s">
        <v>936</v>
      </c>
      <c r="D116" s="157" t="b">
        <v>0</v>
      </c>
      <c r="E116" s="159">
        <v>40203.638437499998</v>
      </c>
      <c r="F116" s="159">
        <v>40217.659398148149</v>
      </c>
      <c r="G116" s="157">
        <v>70</v>
      </c>
    </row>
    <row r="117" spans="1:7" ht="15" x14ac:dyDescent="0.25">
      <c r="A117" s="157">
        <v>282</v>
      </c>
      <c r="B117" s="158" t="s">
        <v>719</v>
      </c>
      <c r="C117" s="158" t="s">
        <v>936</v>
      </c>
      <c r="D117" s="157" t="b">
        <v>0</v>
      </c>
      <c r="E117" s="159">
        <v>40217.468229166669</v>
      </c>
      <c r="F117" s="159">
        <v>40539.490034722221</v>
      </c>
      <c r="G117" s="157">
        <v>12</v>
      </c>
    </row>
    <row r="118" spans="1:7" ht="15" x14ac:dyDescent="0.25">
      <c r="A118" s="157">
        <v>284</v>
      </c>
      <c r="B118" s="158" t="s">
        <v>625</v>
      </c>
      <c r="C118" s="158" t="s">
        <v>936</v>
      </c>
      <c r="D118" s="157" t="b">
        <v>0</v>
      </c>
      <c r="E118" s="159">
        <v>40217.575856481482</v>
      </c>
      <c r="F118" s="159">
        <v>43406.550740740742</v>
      </c>
      <c r="G118" s="157">
        <v>22</v>
      </c>
    </row>
    <row r="119" spans="1:7" ht="15" x14ac:dyDescent="0.25">
      <c r="A119" s="157">
        <v>286</v>
      </c>
      <c r="B119" s="158" t="s">
        <v>663</v>
      </c>
      <c r="C119" s="158" t="s">
        <v>936</v>
      </c>
      <c r="D119" s="157" t="b">
        <v>0</v>
      </c>
      <c r="E119" s="159">
        <v>40217.581446759257</v>
      </c>
      <c r="F119" s="159">
        <v>40217.581446759257</v>
      </c>
      <c r="G119" s="157">
        <v>26</v>
      </c>
    </row>
    <row r="120" spans="1:7" ht="15" x14ac:dyDescent="0.25">
      <c r="A120" s="157">
        <v>287</v>
      </c>
      <c r="B120" s="158" t="s">
        <v>811</v>
      </c>
      <c r="C120" s="158" t="s">
        <v>936</v>
      </c>
      <c r="D120" s="157" t="b">
        <v>0</v>
      </c>
      <c r="E120" s="159">
        <v>40217.583101851851</v>
      </c>
      <c r="F120" s="159">
        <v>40217.583101851851</v>
      </c>
      <c r="G120" s="157">
        <v>47</v>
      </c>
    </row>
    <row r="121" spans="1:7" ht="15" x14ac:dyDescent="0.25">
      <c r="A121" s="157">
        <v>288</v>
      </c>
      <c r="B121" s="158" t="s">
        <v>813</v>
      </c>
      <c r="C121" s="158" t="s">
        <v>936</v>
      </c>
      <c r="D121" s="157" t="b">
        <v>0</v>
      </c>
      <c r="E121" s="159">
        <v>40217.583402777775</v>
      </c>
      <c r="F121" s="159">
        <v>40217.583402777775</v>
      </c>
      <c r="G121" s="157">
        <v>48</v>
      </c>
    </row>
    <row r="122" spans="1:7" ht="15" x14ac:dyDescent="0.25">
      <c r="A122" s="157">
        <v>289</v>
      </c>
      <c r="B122" s="158" t="s">
        <v>836</v>
      </c>
      <c r="C122" s="158" t="s">
        <v>936</v>
      </c>
      <c r="D122" s="157" t="b">
        <v>0</v>
      </c>
      <c r="E122" s="159">
        <v>40217.586377314816</v>
      </c>
      <c r="F122" s="159">
        <v>40217.586377314816</v>
      </c>
      <c r="G122" s="157">
        <v>95</v>
      </c>
    </row>
    <row r="123" spans="1:7" ht="15" x14ac:dyDescent="0.25">
      <c r="A123" s="157">
        <v>290</v>
      </c>
      <c r="B123" s="158" t="s">
        <v>838</v>
      </c>
      <c r="C123" s="158" t="s">
        <v>936</v>
      </c>
      <c r="D123" s="157" t="b">
        <v>0</v>
      </c>
      <c r="E123" s="159">
        <v>40217.591851851852</v>
      </c>
      <c r="F123" s="159">
        <v>40217.591851851852</v>
      </c>
      <c r="G123" s="157">
        <v>104</v>
      </c>
    </row>
    <row r="124" spans="1:7" ht="15" x14ac:dyDescent="0.25">
      <c r="A124" s="157">
        <v>291</v>
      </c>
      <c r="B124" s="158" t="s">
        <v>840</v>
      </c>
      <c r="C124" s="158" t="s">
        <v>936</v>
      </c>
      <c r="D124" s="157" t="b">
        <v>0</v>
      </c>
      <c r="E124" s="159">
        <v>40217.592037037037</v>
      </c>
      <c r="F124" s="159">
        <v>40217.592037037037</v>
      </c>
      <c r="G124" s="157">
        <v>97</v>
      </c>
    </row>
    <row r="125" spans="1:7" ht="15" x14ac:dyDescent="0.25">
      <c r="A125" s="157">
        <v>292</v>
      </c>
      <c r="B125" s="158" t="s">
        <v>841</v>
      </c>
      <c r="C125" s="158" t="s">
        <v>936</v>
      </c>
      <c r="D125" s="157" t="b">
        <v>0</v>
      </c>
      <c r="E125" s="159">
        <v>40217.592233796298</v>
      </c>
      <c r="F125" s="159">
        <v>40217.592233796298</v>
      </c>
      <c r="G125" s="157">
        <v>106</v>
      </c>
    </row>
    <row r="126" spans="1:7" ht="15" x14ac:dyDescent="0.25">
      <c r="A126" s="157">
        <v>293</v>
      </c>
      <c r="B126" s="158" t="s">
        <v>845</v>
      </c>
      <c r="C126" s="158" t="s">
        <v>936</v>
      </c>
      <c r="D126" s="157" t="b">
        <v>0</v>
      </c>
      <c r="E126" s="159">
        <v>40217.592650462961</v>
      </c>
      <c r="F126" s="159">
        <v>40217.592650462961</v>
      </c>
      <c r="G126" s="157">
        <v>102</v>
      </c>
    </row>
    <row r="127" spans="1:7" ht="15" x14ac:dyDescent="0.25">
      <c r="A127" s="157">
        <v>294</v>
      </c>
      <c r="B127" s="158" t="s">
        <v>846</v>
      </c>
      <c r="C127" s="158" t="s">
        <v>936</v>
      </c>
      <c r="D127" s="157" t="b">
        <v>0</v>
      </c>
      <c r="E127" s="159">
        <v>40217.592766203707</v>
      </c>
      <c r="F127" s="159">
        <v>40217.592766203707</v>
      </c>
      <c r="G127" s="157">
        <v>103</v>
      </c>
    </row>
    <row r="128" spans="1:7" ht="15" x14ac:dyDescent="0.25">
      <c r="A128" s="157">
        <v>295</v>
      </c>
      <c r="B128" s="158" t="s">
        <v>847</v>
      </c>
      <c r="C128" s="158" t="s">
        <v>936</v>
      </c>
      <c r="D128" s="157" t="b">
        <v>0</v>
      </c>
      <c r="E128" s="159">
        <v>40217.593032407407</v>
      </c>
      <c r="F128" s="159">
        <v>40217.593032407407</v>
      </c>
      <c r="G128" s="157">
        <v>107</v>
      </c>
    </row>
    <row r="129" spans="1:7" ht="15" x14ac:dyDescent="0.25">
      <c r="A129" s="157">
        <v>296</v>
      </c>
      <c r="B129" s="158" t="s">
        <v>848</v>
      </c>
      <c r="C129" s="158" t="s">
        <v>936</v>
      </c>
      <c r="D129" s="157" t="b">
        <v>0</v>
      </c>
      <c r="E129" s="159">
        <v>40217.593252314815</v>
      </c>
      <c r="F129" s="159">
        <v>40217.593252314815</v>
      </c>
      <c r="G129" s="157">
        <v>105</v>
      </c>
    </row>
    <row r="130" spans="1:7" ht="15" x14ac:dyDescent="0.25">
      <c r="A130" s="157">
        <v>297</v>
      </c>
      <c r="B130" s="158" t="s">
        <v>843</v>
      </c>
      <c r="C130" s="158" t="s">
        <v>936</v>
      </c>
      <c r="D130" s="157" t="b">
        <v>0</v>
      </c>
      <c r="E130" s="159">
        <v>40217.593599537038</v>
      </c>
      <c r="F130" s="159">
        <v>40217.593599537038</v>
      </c>
      <c r="G130" s="157">
        <v>108</v>
      </c>
    </row>
    <row r="131" spans="1:7" ht="15" x14ac:dyDescent="0.25">
      <c r="A131" s="157">
        <v>298</v>
      </c>
      <c r="B131" s="158" t="s">
        <v>851</v>
      </c>
      <c r="C131" s="158" t="s">
        <v>936</v>
      </c>
      <c r="D131" s="157" t="b">
        <v>0</v>
      </c>
      <c r="E131" s="159">
        <v>40217.593981481485</v>
      </c>
      <c r="F131" s="159">
        <v>40217.593981481485</v>
      </c>
      <c r="G131" s="157">
        <v>114</v>
      </c>
    </row>
    <row r="132" spans="1:7" ht="15" x14ac:dyDescent="0.25">
      <c r="A132" s="157">
        <v>299</v>
      </c>
      <c r="B132" s="158" t="s">
        <v>849</v>
      </c>
      <c r="C132" s="158" t="s">
        <v>936</v>
      </c>
      <c r="D132" s="157" t="b">
        <v>0</v>
      </c>
      <c r="E132" s="159">
        <v>40217.594097222223</v>
      </c>
      <c r="F132" s="159">
        <v>40217.594097222223</v>
      </c>
      <c r="G132" s="157">
        <v>115</v>
      </c>
    </row>
    <row r="133" spans="1:7" ht="15" x14ac:dyDescent="0.25">
      <c r="A133" s="157">
        <v>300</v>
      </c>
      <c r="B133" s="158" t="s">
        <v>858</v>
      </c>
      <c r="C133" s="158" t="s">
        <v>936</v>
      </c>
      <c r="D133" s="157" t="b">
        <v>0</v>
      </c>
      <c r="E133" s="159">
        <v>40217.605775462966</v>
      </c>
      <c r="F133" s="159">
        <v>40217.605775462966</v>
      </c>
      <c r="G133" s="157">
        <v>124</v>
      </c>
    </row>
    <row r="134" spans="1:7" ht="15" x14ac:dyDescent="0.25">
      <c r="A134" s="157">
        <v>301</v>
      </c>
      <c r="B134" s="158" t="s">
        <v>861</v>
      </c>
      <c r="C134" s="158" t="s">
        <v>936</v>
      </c>
      <c r="D134" s="157" t="b">
        <v>0</v>
      </c>
      <c r="E134" s="159">
        <v>40217.605937499997</v>
      </c>
      <c r="F134" s="159">
        <v>40217.605937499997</v>
      </c>
      <c r="G134" s="157">
        <v>125</v>
      </c>
    </row>
    <row r="135" spans="1:7" ht="15" x14ac:dyDescent="0.25">
      <c r="A135" s="157">
        <v>302</v>
      </c>
      <c r="B135" s="158" t="s">
        <v>862</v>
      </c>
      <c r="C135" s="158" t="s">
        <v>936</v>
      </c>
      <c r="D135" s="157" t="b">
        <v>0</v>
      </c>
      <c r="E135" s="159">
        <v>40217.606157407405</v>
      </c>
      <c r="F135" s="159">
        <v>40217.606157407405</v>
      </c>
      <c r="G135" s="157">
        <v>126</v>
      </c>
    </row>
    <row r="136" spans="1:7" ht="15" x14ac:dyDescent="0.25">
      <c r="A136" s="157">
        <v>303</v>
      </c>
      <c r="B136" s="158" t="s">
        <v>864</v>
      </c>
      <c r="C136" s="158" t="s">
        <v>936</v>
      </c>
      <c r="D136" s="157" t="b">
        <v>0</v>
      </c>
      <c r="E136" s="159">
        <v>40217.606678240743</v>
      </c>
      <c r="F136" s="159">
        <v>40217.606678240743</v>
      </c>
      <c r="G136" s="157">
        <v>127</v>
      </c>
    </row>
    <row r="137" spans="1:7" ht="30" x14ac:dyDescent="0.25">
      <c r="A137" s="157">
        <v>304</v>
      </c>
      <c r="B137" s="158" t="s">
        <v>865</v>
      </c>
      <c r="C137" s="158" t="s">
        <v>936</v>
      </c>
      <c r="D137" s="157" t="b">
        <v>0</v>
      </c>
      <c r="E137" s="159">
        <v>40217.607141203705</v>
      </c>
      <c r="F137" s="159">
        <v>40217.607141203705</v>
      </c>
      <c r="G137" s="157">
        <v>128</v>
      </c>
    </row>
    <row r="138" spans="1:7" ht="15" x14ac:dyDescent="0.25">
      <c r="A138" s="157">
        <v>305</v>
      </c>
      <c r="B138" s="158" t="s">
        <v>866</v>
      </c>
      <c r="C138" s="158" t="s">
        <v>936</v>
      </c>
      <c r="D138" s="157" t="b">
        <v>0</v>
      </c>
      <c r="E138" s="159">
        <v>40217.607361111113</v>
      </c>
      <c r="F138" s="159">
        <v>40217.607361111113</v>
      </c>
      <c r="G138" s="157">
        <v>129</v>
      </c>
    </row>
    <row r="139" spans="1:7" ht="15" x14ac:dyDescent="0.25">
      <c r="A139" s="157">
        <v>306</v>
      </c>
      <c r="B139" s="158" t="s">
        <v>875</v>
      </c>
      <c r="C139" s="158" t="s">
        <v>936</v>
      </c>
      <c r="D139" s="157" t="b">
        <v>0</v>
      </c>
      <c r="E139" s="159">
        <v>40217.608252314814</v>
      </c>
      <c r="F139" s="159">
        <v>40217.608252314814</v>
      </c>
      <c r="G139" s="157">
        <v>132</v>
      </c>
    </row>
    <row r="140" spans="1:7" ht="15" x14ac:dyDescent="0.25">
      <c r="A140" s="157">
        <v>307</v>
      </c>
      <c r="B140" s="158" t="s">
        <v>878</v>
      </c>
      <c r="C140" s="158" t="s">
        <v>936</v>
      </c>
      <c r="D140" s="157" t="b">
        <v>0</v>
      </c>
      <c r="E140" s="159">
        <v>40217.60869212963</v>
      </c>
      <c r="F140" s="159">
        <v>40217.60869212963</v>
      </c>
      <c r="G140" s="157">
        <v>136</v>
      </c>
    </row>
    <row r="141" spans="1:7" ht="15" x14ac:dyDescent="0.25">
      <c r="A141" s="157">
        <v>308</v>
      </c>
      <c r="B141" s="158" t="s">
        <v>881</v>
      </c>
      <c r="C141" s="158" t="s">
        <v>936</v>
      </c>
      <c r="D141" s="157" t="b">
        <v>0</v>
      </c>
      <c r="E141" s="159">
        <v>40217.608935185184</v>
      </c>
      <c r="F141" s="159">
        <v>40217.608935185184</v>
      </c>
      <c r="G141" s="157">
        <v>137</v>
      </c>
    </row>
    <row r="142" spans="1:7" ht="15" x14ac:dyDescent="0.25">
      <c r="A142" s="157">
        <v>309</v>
      </c>
      <c r="B142" s="158" t="s">
        <v>882</v>
      </c>
      <c r="C142" s="158" t="s">
        <v>936</v>
      </c>
      <c r="D142" s="157" t="b">
        <v>0</v>
      </c>
      <c r="E142" s="159">
        <v>40217.609340277777</v>
      </c>
      <c r="F142" s="159">
        <v>40217.609340277777</v>
      </c>
      <c r="G142" s="157">
        <v>138</v>
      </c>
    </row>
    <row r="143" spans="1:7" ht="15" x14ac:dyDescent="0.25">
      <c r="A143" s="157">
        <v>310</v>
      </c>
      <c r="B143" s="158" t="s">
        <v>872</v>
      </c>
      <c r="C143" s="158" t="s">
        <v>936</v>
      </c>
      <c r="D143" s="157" t="b">
        <v>0</v>
      </c>
      <c r="E143" s="159">
        <v>40217.609618055554</v>
      </c>
      <c r="F143" s="159">
        <v>40652.385960648149</v>
      </c>
      <c r="G143" s="157">
        <v>139</v>
      </c>
    </row>
    <row r="144" spans="1:7" ht="15" x14ac:dyDescent="0.25">
      <c r="A144" s="157">
        <v>311</v>
      </c>
      <c r="B144" s="158" t="s">
        <v>891</v>
      </c>
      <c r="C144" s="158" t="s">
        <v>936</v>
      </c>
      <c r="D144" s="157" t="b">
        <v>0</v>
      </c>
      <c r="E144" s="159">
        <v>40217.627812500003</v>
      </c>
      <c r="F144" s="159">
        <v>40217.627812500003</v>
      </c>
      <c r="G144" s="157">
        <v>134</v>
      </c>
    </row>
    <row r="145" spans="1:7" ht="15" x14ac:dyDescent="0.25">
      <c r="A145" s="157">
        <v>312</v>
      </c>
      <c r="B145" s="158" t="s">
        <v>893</v>
      </c>
      <c r="C145" s="158" t="s">
        <v>936</v>
      </c>
      <c r="D145" s="157" t="b">
        <v>0</v>
      </c>
      <c r="E145" s="159">
        <v>40217.627974537034</v>
      </c>
      <c r="F145" s="159">
        <v>40217.627974537034</v>
      </c>
      <c r="G145" s="157">
        <v>148</v>
      </c>
    </row>
    <row r="146" spans="1:7" ht="15" x14ac:dyDescent="0.25">
      <c r="A146" s="157">
        <v>313</v>
      </c>
      <c r="B146" s="158" t="s">
        <v>895</v>
      </c>
      <c r="C146" s="158" t="s">
        <v>936</v>
      </c>
      <c r="D146" s="157" t="b">
        <v>0</v>
      </c>
      <c r="E146" s="159">
        <v>40217.62903935185</v>
      </c>
      <c r="F146" s="159">
        <v>40217.62903935185</v>
      </c>
      <c r="G146" s="157">
        <v>151</v>
      </c>
    </row>
    <row r="147" spans="1:7" ht="15" x14ac:dyDescent="0.25">
      <c r="A147" s="157">
        <v>314</v>
      </c>
      <c r="B147" s="158" t="s">
        <v>896</v>
      </c>
      <c r="C147" s="158" t="s">
        <v>936</v>
      </c>
      <c r="D147" s="157" t="b">
        <v>0</v>
      </c>
      <c r="E147" s="159">
        <v>40217.629305555558</v>
      </c>
      <c r="F147" s="159">
        <v>40217.629305555558</v>
      </c>
      <c r="G147" s="157">
        <v>160</v>
      </c>
    </row>
    <row r="148" spans="1:7" ht="15" x14ac:dyDescent="0.25">
      <c r="A148" s="157">
        <v>315</v>
      </c>
      <c r="B148" s="158" t="s">
        <v>901</v>
      </c>
      <c r="C148" s="158" t="s">
        <v>936</v>
      </c>
      <c r="D148" s="157" t="b">
        <v>0</v>
      </c>
      <c r="E148" s="159">
        <v>40217.629675925928</v>
      </c>
      <c r="F148" s="159">
        <v>40217.629675925928</v>
      </c>
      <c r="G148" s="157">
        <v>161</v>
      </c>
    </row>
    <row r="149" spans="1:7" ht="15" x14ac:dyDescent="0.25">
      <c r="A149" s="157">
        <v>316</v>
      </c>
      <c r="B149" s="158" t="s">
        <v>898</v>
      </c>
      <c r="C149" s="158" t="s">
        <v>936</v>
      </c>
      <c r="D149" s="157" t="b">
        <v>0</v>
      </c>
      <c r="E149" s="159">
        <v>40217.631099537037</v>
      </c>
      <c r="F149" s="159">
        <v>40217.631099537037</v>
      </c>
      <c r="G149" s="157">
        <v>135</v>
      </c>
    </row>
    <row r="150" spans="1:7" ht="15" x14ac:dyDescent="0.25">
      <c r="A150" s="157">
        <v>317</v>
      </c>
      <c r="B150" s="158" t="s">
        <v>899</v>
      </c>
      <c r="C150" s="158" t="s">
        <v>936</v>
      </c>
      <c r="D150" s="157" t="b">
        <v>0</v>
      </c>
      <c r="E150" s="159">
        <v>40217.637233796297</v>
      </c>
      <c r="F150" s="159">
        <v>40217.637233796297</v>
      </c>
      <c r="G150" s="157">
        <v>142</v>
      </c>
    </row>
    <row r="151" spans="1:7" ht="15" x14ac:dyDescent="0.25">
      <c r="A151" s="157">
        <v>318</v>
      </c>
      <c r="B151" s="158" t="s">
        <v>902</v>
      </c>
      <c r="C151" s="158" t="s">
        <v>936</v>
      </c>
      <c r="D151" s="157" t="b">
        <v>0</v>
      </c>
      <c r="E151" s="159">
        <v>40217.637604166666</v>
      </c>
      <c r="F151" s="159">
        <v>40217.637604166666</v>
      </c>
      <c r="G151" s="157">
        <v>159</v>
      </c>
    </row>
    <row r="152" spans="1:7" ht="15" x14ac:dyDescent="0.25">
      <c r="A152" s="157">
        <v>320</v>
      </c>
      <c r="B152" s="158" t="s">
        <v>885</v>
      </c>
      <c r="C152" s="158" t="s">
        <v>936</v>
      </c>
      <c r="D152" s="157" t="b">
        <v>0</v>
      </c>
      <c r="E152" s="159">
        <v>40217.637986111113</v>
      </c>
      <c r="F152" s="159">
        <v>40217.637986111113</v>
      </c>
      <c r="G152" s="157">
        <v>162</v>
      </c>
    </row>
    <row r="153" spans="1:7" ht="15" x14ac:dyDescent="0.25">
      <c r="A153" s="157">
        <v>321</v>
      </c>
      <c r="B153" s="158" t="s">
        <v>904</v>
      </c>
      <c r="C153" s="158" t="s">
        <v>936</v>
      </c>
      <c r="D153" s="157" t="b">
        <v>0</v>
      </c>
      <c r="E153" s="159">
        <v>40217.641284722224</v>
      </c>
      <c r="F153" s="159">
        <v>40217.659583333334</v>
      </c>
      <c r="G153" s="157">
        <v>71</v>
      </c>
    </row>
    <row r="154" spans="1:7" ht="15" x14ac:dyDescent="0.25">
      <c r="A154" s="157">
        <v>322</v>
      </c>
      <c r="B154" s="158" t="s">
        <v>905</v>
      </c>
      <c r="C154" s="158" t="s">
        <v>936</v>
      </c>
      <c r="D154" s="157" t="b">
        <v>0</v>
      </c>
      <c r="E154" s="159">
        <v>40217.641527777778</v>
      </c>
      <c r="F154" s="159">
        <v>40217.641527777778</v>
      </c>
      <c r="G154" s="157">
        <v>73</v>
      </c>
    </row>
    <row r="155" spans="1:7" ht="15" x14ac:dyDescent="0.25">
      <c r="A155" s="157">
        <v>323</v>
      </c>
      <c r="B155" s="158" t="s">
        <v>779</v>
      </c>
      <c r="C155" s="158" t="s">
        <v>936</v>
      </c>
      <c r="D155" s="157" t="b">
        <v>0</v>
      </c>
      <c r="E155" s="159">
        <v>40217.659768518519</v>
      </c>
      <c r="F155" s="159">
        <v>40217.659768518519</v>
      </c>
      <c r="G155" s="157">
        <v>72</v>
      </c>
    </row>
    <row r="156" spans="1:7" ht="15" x14ac:dyDescent="0.25">
      <c r="A156" s="157">
        <v>324</v>
      </c>
      <c r="B156" s="158" t="s">
        <v>805</v>
      </c>
      <c r="C156" s="158" t="s">
        <v>936</v>
      </c>
      <c r="D156" s="157" t="b">
        <v>0</v>
      </c>
      <c r="E156" s="159">
        <v>40217.675185185188</v>
      </c>
      <c r="F156" s="159">
        <v>40217.675185185188</v>
      </c>
      <c r="G156" s="157">
        <v>38</v>
      </c>
    </row>
    <row r="157" spans="1:7" ht="15" x14ac:dyDescent="0.25">
      <c r="A157" s="157">
        <v>325</v>
      </c>
      <c r="B157" s="158" t="s">
        <v>828</v>
      </c>
      <c r="C157" s="158" t="s">
        <v>936</v>
      </c>
      <c r="D157" s="157" t="b">
        <v>0</v>
      </c>
      <c r="E157" s="159">
        <v>40217.680115740739</v>
      </c>
      <c r="F157" s="159">
        <v>40217.680115740739</v>
      </c>
      <c r="G157" s="157">
        <v>92</v>
      </c>
    </row>
    <row r="158" spans="1:7" ht="15" x14ac:dyDescent="0.25">
      <c r="A158" s="157">
        <v>326</v>
      </c>
      <c r="B158" s="158" t="s">
        <v>831</v>
      </c>
      <c r="C158" s="158" t="s">
        <v>936</v>
      </c>
      <c r="D158" s="157" t="b">
        <v>0</v>
      </c>
      <c r="E158" s="159">
        <v>40217.682280092595</v>
      </c>
      <c r="F158" s="159">
        <v>40217.682280092595</v>
      </c>
      <c r="G158" s="157">
        <v>98</v>
      </c>
    </row>
    <row r="159" spans="1:7" ht="15" x14ac:dyDescent="0.25">
      <c r="A159" s="157">
        <v>327</v>
      </c>
      <c r="B159" s="158" t="s">
        <v>832</v>
      </c>
      <c r="C159" s="158" t="s">
        <v>936</v>
      </c>
      <c r="D159" s="157" t="b">
        <v>0</v>
      </c>
      <c r="E159" s="159">
        <v>40217.682453703703</v>
      </c>
      <c r="F159" s="159">
        <v>40217.682453703703</v>
      </c>
      <c r="G159" s="157">
        <v>99</v>
      </c>
    </row>
    <row r="160" spans="1:7" ht="15" x14ac:dyDescent="0.25">
      <c r="A160" s="157">
        <v>328</v>
      </c>
      <c r="B160" s="158" t="s">
        <v>860</v>
      </c>
      <c r="C160" s="158" t="s">
        <v>936</v>
      </c>
      <c r="D160" s="157" t="b">
        <v>0</v>
      </c>
      <c r="E160" s="159">
        <v>40217.694560185184</v>
      </c>
      <c r="F160" s="159">
        <v>40217.694560185184</v>
      </c>
      <c r="G160" s="157">
        <v>130</v>
      </c>
    </row>
    <row r="161" spans="1:7" ht="15" x14ac:dyDescent="0.25">
      <c r="A161" s="157">
        <v>331</v>
      </c>
      <c r="B161" s="158" t="s">
        <v>906</v>
      </c>
      <c r="C161" s="158" t="s">
        <v>936</v>
      </c>
      <c r="D161" s="157" t="b">
        <v>0</v>
      </c>
      <c r="E161" s="159">
        <v>40228.624363425923</v>
      </c>
      <c r="F161" s="159">
        <v>40228.624363425923</v>
      </c>
      <c r="G161" s="157">
        <v>66</v>
      </c>
    </row>
    <row r="162" spans="1:7" ht="15" x14ac:dyDescent="0.25">
      <c r="A162" s="157">
        <v>332</v>
      </c>
      <c r="B162" s="158" t="s">
        <v>907</v>
      </c>
      <c r="C162" s="158" t="s">
        <v>936</v>
      </c>
      <c r="D162" s="157" t="b">
        <v>0</v>
      </c>
      <c r="E162" s="159">
        <v>40228.624513888892</v>
      </c>
      <c r="F162" s="159">
        <v>40228.624513888892</v>
      </c>
      <c r="G162" s="157">
        <v>67</v>
      </c>
    </row>
    <row r="163" spans="1:7" ht="15" x14ac:dyDescent="0.25">
      <c r="A163" s="157">
        <v>333</v>
      </c>
      <c r="B163" s="158" t="s">
        <v>908</v>
      </c>
      <c r="C163" s="158" t="s">
        <v>936</v>
      </c>
      <c r="D163" s="157" t="b">
        <v>0</v>
      </c>
      <c r="E163" s="159">
        <v>40228.624699074076</v>
      </c>
      <c r="F163" s="159">
        <v>40228.624699074076</v>
      </c>
      <c r="G163" s="157">
        <v>68</v>
      </c>
    </row>
    <row r="164" spans="1:7" ht="15" x14ac:dyDescent="0.25">
      <c r="A164" s="157">
        <v>334</v>
      </c>
      <c r="B164" s="158" t="s">
        <v>781</v>
      </c>
      <c r="C164" s="158" t="s">
        <v>936</v>
      </c>
      <c r="D164" s="157" t="b">
        <v>0</v>
      </c>
      <c r="E164" s="159">
        <v>40228.624872685185</v>
      </c>
      <c r="F164" s="159">
        <v>40228.624872685185</v>
      </c>
      <c r="G164" s="157">
        <v>69</v>
      </c>
    </row>
    <row r="165" spans="1:7" ht="15" x14ac:dyDescent="0.25">
      <c r="A165" s="157">
        <v>335</v>
      </c>
      <c r="B165" s="158" t="s">
        <v>909</v>
      </c>
      <c r="C165" s="158" t="s">
        <v>936</v>
      </c>
      <c r="D165" s="157" t="b">
        <v>0</v>
      </c>
      <c r="E165" s="159">
        <v>40289.62159722222</v>
      </c>
      <c r="F165" s="159">
        <v>40289.62159722222</v>
      </c>
      <c r="G165" s="157">
        <v>36</v>
      </c>
    </row>
    <row r="166" spans="1:7" ht="15" x14ac:dyDescent="0.25">
      <c r="A166" s="157">
        <v>336</v>
      </c>
      <c r="B166" s="158" t="s">
        <v>844</v>
      </c>
      <c r="C166" s="158" t="s">
        <v>999</v>
      </c>
      <c r="D166" s="157" t="b">
        <v>0</v>
      </c>
      <c r="E166" s="159">
        <v>40564.423495370371</v>
      </c>
      <c r="F166" s="159">
        <v>40564.423495370371</v>
      </c>
      <c r="G166" s="157">
        <v>112</v>
      </c>
    </row>
    <row r="167" spans="1:7" ht="15" x14ac:dyDescent="0.25">
      <c r="A167" s="157">
        <v>337</v>
      </c>
      <c r="B167" s="158" t="s">
        <v>892</v>
      </c>
      <c r="C167" s="158" t="s">
        <v>936</v>
      </c>
      <c r="D167" s="157" t="b">
        <v>0</v>
      </c>
      <c r="E167" s="159">
        <v>40564.424456018518</v>
      </c>
      <c r="F167" s="159">
        <v>40564.424456018518</v>
      </c>
      <c r="G167" s="157">
        <v>147</v>
      </c>
    </row>
    <row r="168" spans="1:7" ht="15" x14ac:dyDescent="0.25">
      <c r="A168" s="157">
        <v>338</v>
      </c>
      <c r="B168" s="158" t="s">
        <v>874</v>
      </c>
      <c r="C168" s="158" t="s">
        <v>936</v>
      </c>
      <c r="D168" s="157" t="b">
        <v>0</v>
      </c>
      <c r="E168" s="159">
        <v>40652.385879629626</v>
      </c>
      <c r="F168" s="159">
        <v>40652.385879629626</v>
      </c>
      <c r="G168" s="157">
        <v>140</v>
      </c>
    </row>
    <row r="169" spans="1:7" ht="15" x14ac:dyDescent="0.25">
      <c r="A169" s="157">
        <v>339</v>
      </c>
      <c r="B169" s="158" t="s">
        <v>714</v>
      </c>
      <c r="C169" s="158" t="s">
        <v>936</v>
      </c>
      <c r="D169" s="157" t="b">
        <v>0</v>
      </c>
      <c r="E169" s="159">
        <v>40744.558946759258</v>
      </c>
      <c r="F169" s="159">
        <v>40744.558946759258</v>
      </c>
      <c r="G169" s="157">
        <v>37</v>
      </c>
    </row>
    <row r="170" spans="1:7" ht="15" x14ac:dyDescent="0.25">
      <c r="A170" s="157">
        <v>340</v>
      </c>
      <c r="B170" s="158" t="s">
        <v>797</v>
      </c>
      <c r="C170" s="158" t="s">
        <v>936</v>
      </c>
      <c r="D170" s="157" t="b">
        <v>0</v>
      </c>
      <c r="E170" s="159">
        <v>40784.400347222225</v>
      </c>
      <c r="F170" s="159">
        <v>40784.400347222225</v>
      </c>
      <c r="G170" s="157">
        <v>3</v>
      </c>
    </row>
    <row r="171" spans="1:7" ht="30" x14ac:dyDescent="0.25">
      <c r="A171" s="157">
        <v>341</v>
      </c>
      <c r="B171" s="158" t="s">
        <v>1000</v>
      </c>
      <c r="C171" s="158" t="s">
        <v>936</v>
      </c>
      <c r="D171" s="157" t="b">
        <v>0</v>
      </c>
      <c r="E171" s="159">
        <v>40784.420810185184</v>
      </c>
      <c r="F171" s="159">
        <v>40784.420810185184</v>
      </c>
      <c r="G171" s="157">
        <v>170</v>
      </c>
    </row>
    <row r="172" spans="1:7" ht="30" x14ac:dyDescent="0.25">
      <c r="A172" s="157">
        <v>342</v>
      </c>
      <c r="B172" s="158" t="s">
        <v>801</v>
      </c>
      <c r="C172" s="158" t="s">
        <v>936</v>
      </c>
      <c r="D172" s="157" t="b">
        <v>0</v>
      </c>
      <c r="E172" s="159">
        <v>40812.698807870373</v>
      </c>
      <c r="F172" s="159">
        <v>41117.67260416667</v>
      </c>
      <c r="G172" s="157">
        <v>15</v>
      </c>
    </row>
    <row r="173" spans="1:7" ht="15" x14ac:dyDescent="0.25">
      <c r="A173" s="157">
        <v>343</v>
      </c>
      <c r="B173" s="158" t="s">
        <v>1001</v>
      </c>
      <c r="C173" s="158" t="s">
        <v>936</v>
      </c>
      <c r="D173" s="157" t="b">
        <v>0</v>
      </c>
      <c r="E173" s="159">
        <v>40905.685752314814</v>
      </c>
      <c r="F173" s="159">
        <v>40905.685752314814</v>
      </c>
      <c r="G173" s="157">
        <v>86</v>
      </c>
    </row>
    <row r="174" spans="1:7" ht="15" x14ac:dyDescent="0.25">
      <c r="A174" s="157">
        <v>344</v>
      </c>
      <c r="B174" s="158" t="s">
        <v>728</v>
      </c>
      <c r="C174" s="158" t="s">
        <v>936</v>
      </c>
      <c r="D174" s="157" t="b">
        <v>0</v>
      </c>
      <c r="E174" s="159">
        <v>40932.384050925924</v>
      </c>
      <c r="F174" s="159">
        <v>43406.547974537039</v>
      </c>
      <c r="G174" s="157">
        <v>8</v>
      </c>
    </row>
    <row r="175" spans="1:7" ht="15" x14ac:dyDescent="0.25">
      <c r="A175" s="157">
        <v>345</v>
      </c>
      <c r="B175" s="158" t="s">
        <v>817</v>
      </c>
      <c r="C175" s="158" t="s">
        <v>1002</v>
      </c>
      <c r="D175" s="157" t="b">
        <v>0</v>
      </c>
      <c r="E175" s="159">
        <v>41171.644988425927</v>
      </c>
      <c r="F175" s="159">
        <v>41173.647650462961</v>
      </c>
      <c r="G175" s="157">
        <v>57</v>
      </c>
    </row>
    <row r="176" spans="1:7" ht="15" x14ac:dyDescent="0.25">
      <c r="A176" s="157">
        <v>346</v>
      </c>
      <c r="B176" s="158" t="s">
        <v>852</v>
      </c>
      <c r="C176" s="158" t="s">
        <v>936</v>
      </c>
      <c r="D176" s="157" t="b">
        <v>0</v>
      </c>
      <c r="E176" s="159">
        <v>41299.399548611109</v>
      </c>
      <c r="F176" s="159">
        <v>41299.399548611109</v>
      </c>
      <c r="G176" s="157">
        <v>113</v>
      </c>
    </row>
    <row r="177" spans="1:7" ht="15" x14ac:dyDescent="0.25">
      <c r="A177" s="157">
        <v>347</v>
      </c>
      <c r="B177" s="158" t="s">
        <v>1003</v>
      </c>
      <c r="C177" s="158" t="s">
        <v>936</v>
      </c>
      <c r="D177" s="157" t="b">
        <v>0</v>
      </c>
      <c r="E177" s="159">
        <v>41480.429259259261</v>
      </c>
      <c r="F177" s="159">
        <v>41480.429259259261</v>
      </c>
      <c r="G177" s="157">
        <v>50</v>
      </c>
    </row>
    <row r="178" spans="1:7" ht="15" x14ac:dyDescent="0.25">
      <c r="A178" s="157">
        <v>348</v>
      </c>
      <c r="B178" s="158" t="s">
        <v>1004</v>
      </c>
      <c r="C178" s="158" t="s">
        <v>936</v>
      </c>
      <c r="D178" s="157" t="b">
        <v>0</v>
      </c>
      <c r="E178" s="159">
        <v>41480.429872685185</v>
      </c>
      <c r="F178" s="159">
        <v>41480.429872685185</v>
      </c>
      <c r="G178" s="157">
        <v>51</v>
      </c>
    </row>
    <row r="179" spans="1:7" ht="15" x14ac:dyDescent="0.25">
      <c r="A179" s="157">
        <v>349</v>
      </c>
      <c r="B179" s="158" t="s">
        <v>1005</v>
      </c>
      <c r="C179" s="158" t="s">
        <v>936</v>
      </c>
      <c r="D179" s="157" t="b">
        <v>0</v>
      </c>
      <c r="E179" s="159">
        <v>41480.554791666669</v>
      </c>
      <c r="F179" s="159">
        <v>41480.554791666669</v>
      </c>
      <c r="G179" s="157">
        <v>101</v>
      </c>
    </row>
    <row r="180" spans="1:7" ht="15" x14ac:dyDescent="0.25">
      <c r="A180" s="157">
        <v>350</v>
      </c>
      <c r="B180" s="158" t="s">
        <v>1006</v>
      </c>
      <c r="C180" s="158" t="s">
        <v>936</v>
      </c>
      <c r="D180" s="157" t="b">
        <v>0</v>
      </c>
      <c r="E180" s="159">
        <v>42130.674803240741</v>
      </c>
      <c r="F180" s="159">
        <v>42130.674803240741</v>
      </c>
      <c r="G180" s="157">
        <v>173</v>
      </c>
    </row>
    <row r="181" spans="1:7" ht="15" x14ac:dyDescent="0.25">
      <c r="A181" s="157">
        <v>351</v>
      </c>
      <c r="B181" s="158" t="s">
        <v>1007</v>
      </c>
      <c r="C181" s="158" t="s">
        <v>936</v>
      </c>
      <c r="D181" s="157" t="b">
        <v>0</v>
      </c>
      <c r="E181" s="159">
        <v>42130.676539351851</v>
      </c>
      <c r="F181" s="159">
        <v>42130.676539351851</v>
      </c>
      <c r="G181" s="157">
        <v>175</v>
      </c>
    </row>
    <row r="182" spans="1:7" ht="15" x14ac:dyDescent="0.25">
      <c r="A182" s="157">
        <v>352</v>
      </c>
      <c r="B182" s="158" t="s">
        <v>850</v>
      </c>
      <c r="C182" s="158" t="s">
        <v>936</v>
      </c>
      <c r="D182" s="157" t="b">
        <v>0</v>
      </c>
      <c r="E182" s="159">
        <v>42514.609340277777</v>
      </c>
      <c r="F182" s="159">
        <v>42514.609340277777</v>
      </c>
      <c r="G182" s="157">
        <v>110</v>
      </c>
    </row>
    <row r="183" spans="1:7" ht="15" x14ac:dyDescent="0.25">
      <c r="A183" s="157">
        <v>353</v>
      </c>
      <c r="B183" s="158" t="s">
        <v>806</v>
      </c>
      <c r="C183" s="158" t="s">
        <v>936</v>
      </c>
      <c r="D183" s="157" t="b">
        <v>0</v>
      </c>
      <c r="E183" s="159">
        <v>42570.561643518522</v>
      </c>
      <c r="F183" s="159">
        <v>42570.561643518522</v>
      </c>
      <c r="G183" s="157">
        <v>41</v>
      </c>
    </row>
    <row r="184" spans="1:7" ht="15" x14ac:dyDescent="0.25">
      <c r="A184" s="157">
        <v>354</v>
      </c>
      <c r="B184" s="158" t="s">
        <v>1008</v>
      </c>
      <c r="C184" s="158" t="s">
        <v>936</v>
      </c>
      <c r="D184" s="157" t="b">
        <v>0</v>
      </c>
      <c r="E184" s="159">
        <v>43031.689120370371</v>
      </c>
      <c r="F184" s="159">
        <v>43031.689120370371</v>
      </c>
      <c r="G184" s="157">
        <v>176</v>
      </c>
    </row>
    <row r="185" spans="1:7" ht="15" x14ac:dyDescent="0.25">
      <c r="A185" s="157">
        <v>355</v>
      </c>
      <c r="B185" s="158" t="s">
        <v>1455</v>
      </c>
      <c r="C185" s="158" t="s">
        <v>936</v>
      </c>
      <c r="D185" s="157" t="b">
        <v>0</v>
      </c>
      <c r="E185" s="159">
        <v>43406.549178240741</v>
      </c>
      <c r="F185" s="159">
        <v>43406.549178240741</v>
      </c>
      <c r="G185" s="157">
        <v>9</v>
      </c>
    </row>
    <row r="186" spans="1:7" ht="15" x14ac:dyDescent="0.25">
      <c r="A186" s="157">
        <v>356</v>
      </c>
      <c r="B186" s="158" t="s">
        <v>1443</v>
      </c>
      <c r="C186" s="158" t="s">
        <v>936</v>
      </c>
      <c r="D186" s="157" t="b">
        <v>0</v>
      </c>
      <c r="E186" s="159">
        <v>43406.550474537034</v>
      </c>
      <c r="F186" s="159">
        <v>43406.550474537034</v>
      </c>
      <c r="G186" s="157">
        <v>19</v>
      </c>
    </row>
    <row r="187" spans="1:7" ht="15" x14ac:dyDescent="0.25">
      <c r="A187" s="157">
        <v>357</v>
      </c>
      <c r="B187" s="158" t="s">
        <v>1442</v>
      </c>
      <c r="C187" s="158" t="s">
        <v>936</v>
      </c>
      <c r="D187" s="157" t="b">
        <v>0</v>
      </c>
      <c r="E187" s="159">
        <v>43406.551168981481</v>
      </c>
      <c r="F187" s="159">
        <v>43406.551168981481</v>
      </c>
      <c r="G187" s="157">
        <v>21</v>
      </c>
    </row>
    <row r="188" spans="1:7" x14ac:dyDescent="0.2">
      <c r="A188" s="95"/>
      <c r="B188" s="96"/>
      <c r="C188" s="96"/>
      <c r="D188" s="95"/>
      <c r="E188" s="97"/>
      <c r="F188" s="97"/>
      <c r="G188" s="95"/>
    </row>
    <row r="189" spans="1:7" x14ac:dyDescent="0.2">
      <c r="A189" s="95"/>
      <c r="B189" s="96"/>
      <c r="C189" s="96"/>
      <c r="D189" s="95"/>
      <c r="E189" s="97"/>
      <c r="F189" s="97"/>
      <c r="G189" s="95"/>
    </row>
    <row r="190" spans="1:7" x14ac:dyDescent="0.2">
      <c r="A190" s="95"/>
      <c r="B190" s="96"/>
      <c r="C190" s="96"/>
      <c r="D190" s="95"/>
      <c r="E190" s="97"/>
      <c r="F190" s="97"/>
      <c r="G190" s="95"/>
    </row>
    <row r="191" spans="1:7" x14ac:dyDescent="0.2">
      <c r="A191" s="95"/>
      <c r="B191" s="96"/>
      <c r="C191" s="96"/>
      <c r="D191" s="95"/>
      <c r="E191" s="97"/>
      <c r="F191" s="97"/>
      <c r="G191" s="95"/>
    </row>
    <row r="192" spans="1:7" x14ac:dyDescent="0.2">
      <c r="A192" s="95"/>
      <c r="B192" s="96"/>
      <c r="C192" s="96"/>
      <c r="D192" s="95"/>
      <c r="E192" s="97"/>
      <c r="F192" s="97"/>
      <c r="G192" s="95"/>
    </row>
    <row r="193" spans="1:7" x14ac:dyDescent="0.2">
      <c r="A193" s="95"/>
      <c r="B193" s="96"/>
      <c r="C193" s="96"/>
      <c r="D193" s="95"/>
      <c r="E193" s="97"/>
      <c r="F193" s="97"/>
      <c r="G193" s="95"/>
    </row>
    <row r="194" spans="1:7" x14ac:dyDescent="0.2">
      <c r="A194" s="95"/>
      <c r="B194" s="96"/>
      <c r="C194" s="96"/>
      <c r="D194" s="95"/>
      <c r="E194" s="97"/>
      <c r="F194" s="97"/>
      <c r="G194" s="95"/>
    </row>
    <row r="195" spans="1:7" x14ac:dyDescent="0.2">
      <c r="A195" s="95"/>
      <c r="B195" s="96"/>
      <c r="C195" s="96"/>
      <c r="D195" s="95"/>
      <c r="E195" s="97"/>
      <c r="F195" s="97"/>
      <c r="G195" s="95"/>
    </row>
    <row r="196" spans="1:7" x14ac:dyDescent="0.2">
      <c r="A196" s="95"/>
      <c r="B196" s="96"/>
      <c r="C196" s="96"/>
      <c r="D196" s="95"/>
      <c r="E196" s="97"/>
      <c r="F196" s="97"/>
      <c r="G196" s="95"/>
    </row>
    <row r="197" spans="1:7" x14ac:dyDescent="0.2">
      <c r="A197" s="95"/>
      <c r="B197" s="96"/>
      <c r="C197" s="96"/>
      <c r="D197" s="95"/>
      <c r="E197" s="97"/>
      <c r="F197" s="97"/>
      <c r="G197" s="95"/>
    </row>
    <row r="198" spans="1:7" x14ac:dyDescent="0.2">
      <c r="A198" s="95"/>
      <c r="B198" s="96"/>
      <c r="C198" s="96"/>
      <c r="D198" s="95"/>
      <c r="E198" s="97"/>
      <c r="F198" s="97"/>
      <c r="G198" s="95"/>
    </row>
    <row r="199" spans="1:7" x14ac:dyDescent="0.2">
      <c r="A199" s="95"/>
      <c r="B199" s="96"/>
      <c r="C199" s="96"/>
      <c r="D199" s="95"/>
      <c r="E199" s="97"/>
      <c r="F199" s="97"/>
      <c r="G199" s="95"/>
    </row>
    <row r="200" spans="1:7" x14ac:dyDescent="0.2">
      <c r="A200" s="95"/>
      <c r="B200" s="96"/>
      <c r="C200" s="96"/>
      <c r="D200" s="95"/>
      <c r="E200" s="97"/>
      <c r="F200" s="97"/>
      <c r="G200" s="95"/>
    </row>
    <row r="201" spans="1:7" x14ac:dyDescent="0.2">
      <c r="A201" s="95"/>
      <c r="B201" s="96"/>
      <c r="C201" s="96"/>
      <c r="D201" s="95"/>
      <c r="E201" s="97"/>
      <c r="F201" s="97"/>
      <c r="G201" s="95"/>
    </row>
    <row r="202" spans="1:7" x14ac:dyDescent="0.2">
      <c r="A202" s="95"/>
      <c r="B202" s="96"/>
      <c r="C202" s="96"/>
      <c r="D202" s="95"/>
      <c r="E202" s="97"/>
      <c r="F202" s="97"/>
      <c r="G202" s="95"/>
    </row>
    <row r="203" spans="1:7" x14ac:dyDescent="0.2">
      <c r="A203" s="95"/>
      <c r="B203" s="96"/>
      <c r="C203" s="96"/>
      <c r="D203" s="95"/>
      <c r="E203" s="97"/>
      <c r="F203" s="97"/>
      <c r="G203" s="95"/>
    </row>
    <row r="204" spans="1:7" x14ac:dyDescent="0.2">
      <c r="A204" s="95"/>
      <c r="B204" s="96"/>
      <c r="C204" s="96"/>
      <c r="D204" s="95"/>
      <c r="E204" s="97"/>
      <c r="F204" s="97"/>
      <c r="G204" s="95"/>
    </row>
    <row r="205" spans="1:7" x14ac:dyDescent="0.2">
      <c r="A205" s="95"/>
      <c r="B205" s="96"/>
      <c r="C205" s="96"/>
      <c r="D205" s="95"/>
      <c r="E205" s="97"/>
      <c r="F205" s="97"/>
      <c r="G205" s="95"/>
    </row>
    <row r="206" spans="1:7" x14ac:dyDescent="0.2">
      <c r="A206" s="95"/>
      <c r="B206" s="96"/>
      <c r="C206" s="96"/>
      <c r="D206" s="95"/>
      <c r="E206" s="97"/>
      <c r="F206" s="97"/>
      <c r="G206" s="95"/>
    </row>
    <row r="207" spans="1:7" x14ac:dyDescent="0.2">
      <c r="A207" s="95"/>
      <c r="B207" s="96"/>
      <c r="C207" s="96"/>
      <c r="D207" s="95"/>
      <c r="E207" s="97"/>
      <c r="F207" s="97"/>
      <c r="G207" s="95"/>
    </row>
    <row r="208" spans="1:7" x14ac:dyDescent="0.2">
      <c r="A208" s="95"/>
      <c r="B208" s="96"/>
      <c r="C208" s="96"/>
      <c r="D208" s="95"/>
      <c r="E208" s="97"/>
      <c r="F208" s="97"/>
      <c r="G208" s="95"/>
    </row>
    <row r="209" spans="1:7" x14ac:dyDescent="0.2">
      <c r="A209" s="95"/>
      <c r="B209" s="96"/>
      <c r="C209" s="96"/>
      <c r="D209" s="95"/>
      <c r="E209" s="97"/>
      <c r="F209" s="97"/>
      <c r="G209" s="95"/>
    </row>
    <row r="210" spans="1:7" x14ac:dyDescent="0.2">
      <c r="A210" s="95"/>
      <c r="B210" s="96"/>
      <c r="C210" s="96"/>
      <c r="D210" s="95"/>
      <c r="E210" s="97"/>
      <c r="F210" s="97"/>
      <c r="G210" s="95"/>
    </row>
    <row r="211" spans="1:7" x14ac:dyDescent="0.2">
      <c r="A211" s="95"/>
      <c r="B211" s="96"/>
      <c r="C211" s="96"/>
      <c r="D211" s="95"/>
      <c r="E211" s="97"/>
      <c r="F211" s="97"/>
      <c r="G211" s="95"/>
    </row>
    <row r="212" spans="1:7" x14ac:dyDescent="0.2">
      <c r="A212" s="95"/>
      <c r="B212" s="96"/>
      <c r="C212" s="96"/>
      <c r="D212" s="95"/>
      <c r="E212" s="97"/>
      <c r="F212" s="97"/>
      <c r="G212" s="95"/>
    </row>
    <row r="213" spans="1:7" x14ac:dyDescent="0.2">
      <c r="A213" s="95"/>
      <c r="B213" s="96"/>
      <c r="C213" s="96"/>
      <c r="D213" s="95"/>
      <c r="E213" s="97"/>
      <c r="F213" s="97"/>
      <c r="G213" s="95"/>
    </row>
    <row r="214" spans="1:7" x14ac:dyDescent="0.2">
      <c r="A214" s="95"/>
      <c r="B214" s="96"/>
      <c r="C214" s="96"/>
      <c r="D214" s="95"/>
      <c r="E214" s="97"/>
      <c r="F214" s="97"/>
      <c r="G214" s="95"/>
    </row>
    <row r="215" spans="1:7" x14ac:dyDescent="0.2">
      <c r="A215" s="95"/>
      <c r="B215" s="96"/>
      <c r="C215" s="96"/>
      <c r="D215" s="95"/>
      <c r="E215" s="97"/>
      <c r="F215" s="97"/>
      <c r="G215" s="95"/>
    </row>
    <row r="216" spans="1:7" x14ac:dyDescent="0.2">
      <c r="A216" s="95"/>
      <c r="B216" s="96"/>
      <c r="C216" s="96"/>
      <c r="D216" s="95"/>
      <c r="E216" s="97"/>
      <c r="F216" s="97"/>
      <c r="G216" s="95"/>
    </row>
    <row r="217" spans="1:7" x14ac:dyDescent="0.2">
      <c r="A217" s="95"/>
      <c r="B217" s="96"/>
      <c r="C217" s="96"/>
      <c r="D217" s="95"/>
      <c r="E217" s="97"/>
      <c r="F217" s="97"/>
      <c r="G217" s="95"/>
    </row>
    <row r="218" spans="1:7" x14ac:dyDescent="0.2">
      <c r="A218" s="95"/>
      <c r="B218" s="96"/>
      <c r="C218" s="96"/>
      <c r="D218" s="95"/>
      <c r="E218" s="97"/>
      <c r="F218" s="97"/>
      <c r="G218" s="95"/>
    </row>
    <row r="219" spans="1:7" x14ac:dyDescent="0.2">
      <c r="A219" s="95"/>
      <c r="B219" s="96"/>
      <c r="C219" s="96"/>
      <c r="D219" s="95"/>
      <c r="E219" s="97"/>
      <c r="F219" s="97"/>
      <c r="G219" s="95"/>
    </row>
    <row r="220" spans="1:7" x14ac:dyDescent="0.2">
      <c r="A220" s="95"/>
      <c r="B220" s="96"/>
      <c r="C220" s="96"/>
      <c r="D220" s="95"/>
      <c r="E220" s="97"/>
      <c r="F220" s="97"/>
      <c r="G220" s="95"/>
    </row>
    <row r="221" spans="1:7" x14ac:dyDescent="0.2">
      <c r="A221" s="95"/>
      <c r="B221" s="96"/>
      <c r="C221" s="96"/>
      <c r="D221" s="95"/>
      <c r="E221" s="97"/>
      <c r="F221" s="97"/>
      <c r="G221" s="95"/>
    </row>
    <row r="222" spans="1:7" x14ac:dyDescent="0.2">
      <c r="A222" s="95"/>
      <c r="B222" s="96"/>
      <c r="C222" s="96"/>
      <c r="D222" s="95"/>
      <c r="E222" s="97"/>
      <c r="F222" s="97"/>
      <c r="G222" s="95"/>
    </row>
    <row r="223" spans="1:7" x14ac:dyDescent="0.2">
      <c r="A223" s="95"/>
      <c r="B223" s="96"/>
      <c r="C223" s="96"/>
      <c r="D223" s="95"/>
      <c r="E223" s="97"/>
      <c r="F223" s="97"/>
      <c r="G223" s="95"/>
    </row>
    <row r="224" spans="1:7" x14ac:dyDescent="0.2">
      <c r="A224" s="95"/>
      <c r="B224" s="96"/>
      <c r="C224" s="96"/>
      <c r="D224" s="95"/>
      <c r="E224" s="97"/>
      <c r="F224" s="97"/>
      <c r="G224" s="95"/>
    </row>
    <row r="225" spans="1:7" x14ac:dyDescent="0.2">
      <c r="A225" s="95"/>
      <c r="B225" s="96"/>
      <c r="C225" s="96"/>
      <c r="D225" s="95"/>
      <c r="E225" s="97"/>
      <c r="F225" s="97"/>
      <c r="G225" s="95"/>
    </row>
    <row r="226" spans="1:7" x14ac:dyDescent="0.2">
      <c r="A226" s="95"/>
      <c r="B226" s="96"/>
      <c r="C226" s="96"/>
      <c r="D226" s="95"/>
      <c r="E226" s="97"/>
      <c r="F226" s="97"/>
      <c r="G226" s="95"/>
    </row>
    <row r="227" spans="1:7" x14ac:dyDescent="0.2">
      <c r="A227" s="95"/>
      <c r="B227" s="96"/>
      <c r="C227" s="96"/>
      <c r="D227" s="95"/>
      <c r="E227" s="97"/>
      <c r="F227" s="97"/>
      <c r="G227" s="95"/>
    </row>
    <row r="228" spans="1:7" x14ac:dyDescent="0.2">
      <c r="A228" s="98"/>
      <c r="B228" s="99"/>
      <c r="C228" s="99"/>
      <c r="D228" s="98"/>
      <c r="E228" s="100"/>
      <c r="F228" s="100"/>
      <c r="G228" s="98"/>
    </row>
    <row r="229" spans="1:7" x14ac:dyDescent="0.2">
      <c r="A229" s="98"/>
      <c r="B229" s="99"/>
      <c r="C229" s="99"/>
      <c r="D229" s="98"/>
      <c r="E229" s="100"/>
      <c r="F229" s="100"/>
      <c r="G229" s="98"/>
    </row>
    <row r="230" spans="1:7" x14ac:dyDescent="0.2">
      <c r="A230" s="101"/>
      <c r="B230" s="102"/>
      <c r="C230" s="102"/>
      <c r="D230" s="101"/>
      <c r="E230" s="103"/>
      <c r="F230" s="103"/>
      <c r="G230" s="101"/>
    </row>
    <row r="231" spans="1:7" x14ac:dyDescent="0.2">
      <c r="A231" s="101"/>
      <c r="B231" s="102"/>
      <c r="C231" s="102"/>
      <c r="D231" s="101"/>
      <c r="E231" s="103"/>
      <c r="F231" s="103"/>
      <c r="G231" s="101"/>
    </row>
    <row r="232" spans="1:7" x14ac:dyDescent="0.2">
      <c r="A232" s="101"/>
      <c r="B232" s="102"/>
      <c r="C232" s="102"/>
      <c r="D232" s="101"/>
      <c r="E232" s="103"/>
      <c r="F232" s="103"/>
      <c r="G232" s="101"/>
    </row>
    <row r="233" spans="1:7" x14ac:dyDescent="0.2">
      <c r="A233" s="101"/>
      <c r="B233" s="102"/>
      <c r="C233" s="102"/>
      <c r="D233" s="101"/>
      <c r="E233" s="103"/>
      <c r="F233" s="103"/>
      <c r="G233" s="101"/>
    </row>
    <row r="234" spans="1:7" x14ac:dyDescent="0.2">
      <c r="A234" s="101"/>
      <c r="B234" s="102"/>
      <c r="C234" s="102"/>
      <c r="D234" s="101"/>
      <c r="E234" s="103"/>
      <c r="F234" s="103"/>
      <c r="G234" s="101"/>
    </row>
    <row r="235" spans="1:7" x14ac:dyDescent="0.2">
      <c r="A235" s="101"/>
      <c r="B235" s="102"/>
      <c r="C235" s="102"/>
      <c r="D235" s="101"/>
      <c r="E235" s="103"/>
      <c r="F235" s="103"/>
      <c r="G235" s="101"/>
    </row>
    <row r="236" spans="1:7" x14ac:dyDescent="0.2">
      <c r="A236" s="101"/>
      <c r="B236" s="102"/>
      <c r="C236" s="102"/>
      <c r="D236" s="101"/>
      <c r="E236" s="103"/>
      <c r="F236" s="103"/>
      <c r="G236" s="101"/>
    </row>
    <row r="237" spans="1:7" x14ac:dyDescent="0.2">
      <c r="A237" s="101"/>
      <c r="B237" s="102"/>
      <c r="C237" s="102"/>
      <c r="D237" s="101"/>
      <c r="E237" s="103"/>
      <c r="F237" s="103"/>
      <c r="G237" s="101"/>
    </row>
    <row r="238" spans="1:7" x14ac:dyDescent="0.2">
      <c r="A238" s="101"/>
      <c r="B238" s="102"/>
      <c r="C238" s="102"/>
      <c r="D238" s="101"/>
      <c r="E238" s="103"/>
      <c r="F238" s="103"/>
      <c r="G238" s="101"/>
    </row>
    <row r="252" spans="1:7" x14ac:dyDescent="0.2">
      <c r="A252" s="95">
        <v>999</v>
      </c>
      <c r="B252" s="53" t="s">
        <v>49</v>
      </c>
      <c r="C252" s="96"/>
      <c r="D252" s="95"/>
      <c r="E252" s="97"/>
      <c r="F252" s="97"/>
      <c r="G252" s="95">
        <v>999</v>
      </c>
    </row>
    <row r="253" spans="1:7" x14ac:dyDescent="0.2">
      <c r="A253" s="95">
        <v>999</v>
      </c>
      <c r="B253" s="53" t="s">
        <v>52</v>
      </c>
      <c r="G253" s="54">
        <v>999</v>
      </c>
    </row>
  </sheetData>
  <autoFilter ref="A1:G238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2B9EB9"/>
    <pageSetUpPr fitToPage="1"/>
  </sheetPr>
  <dimension ref="A1:Q1082"/>
  <sheetViews>
    <sheetView showGridLines="0" topLeftCell="H1" workbookViewId="0">
      <pane ySplit="2" topLeftCell="A3" activePane="bottomLeft" state="frozen"/>
      <selection activeCell="J35" sqref="J34:J35"/>
      <selection pane="bottomLeft" activeCell="H2" sqref="H2"/>
    </sheetView>
  </sheetViews>
  <sheetFormatPr defaultRowHeight="13.5" outlineLevelCol="1" x14ac:dyDescent="0.25"/>
  <cols>
    <col min="1" max="1" width="1.7109375" style="79" hidden="1" customWidth="1" outlineLevel="1"/>
    <col min="2" max="3" width="12.140625" style="90" hidden="1" customWidth="1" outlineLevel="1"/>
    <col min="4" max="4" width="40" style="79" hidden="1" customWidth="1" outlineLevel="1"/>
    <col min="5" max="6" width="27.85546875" style="79" hidden="1" customWidth="1" outlineLevel="1"/>
    <col min="7" max="7" width="16.42578125" style="79" hidden="1" customWidth="1" outlineLevel="1"/>
    <col min="8" max="8" width="6.5703125" style="78" customWidth="1" collapsed="1"/>
    <col min="9" max="9" width="36.140625" style="79" bestFit="1" customWidth="1"/>
    <col min="10" max="10" width="13.5703125" style="90" customWidth="1"/>
    <col min="11" max="11" width="13.5703125" style="79" customWidth="1"/>
    <col min="12" max="12" width="16" style="83" customWidth="1"/>
    <col min="13" max="13" width="42.140625" style="83" bestFit="1" customWidth="1"/>
    <col min="14" max="14" width="62.28515625" style="83" customWidth="1"/>
    <col min="15" max="15" width="38" style="79" bestFit="1" customWidth="1"/>
    <col min="16" max="16384" width="9.140625" style="79"/>
  </cols>
  <sheetData>
    <row r="1" spans="2:17" ht="36.75" customHeight="1" x14ac:dyDescent="0.25">
      <c r="B1" s="296" t="s">
        <v>53</v>
      </c>
      <c r="C1" s="296"/>
      <c r="D1" s="296"/>
      <c r="E1" s="296"/>
      <c r="F1" s="296"/>
      <c r="G1" s="296"/>
      <c r="H1" s="297" t="s">
        <v>2122</v>
      </c>
      <c r="I1" s="298"/>
      <c r="J1" s="298"/>
      <c r="K1" s="298"/>
      <c r="L1" s="298"/>
      <c r="M1" s="298"/>
      <c r="N1" s="298"/>
      <c r="O1" s="298"/>
    </row>
    <row r="2" spans="2:17" s="134" customFormat="1" ht="23.25" customHeight="1" x14ac:dyDescent="0.25">
      <c r="B2" s="141" t="s">
        <v>68</v>
      </c>
      <c r="C2" s="141" t="s">
        <v>69</v>
      </c>
      <c r="D2" s="142" t="s">
        <v>9</v>
      </c>
      <c r="E2" s="142" t="s">
        <v>22</v>
      </c>
      <c r="F2" s="142" t="s">
        <v>82</v>
      </c>
      <c r="G2" s="142" t="s">
        <v>59</v>
      </c>
      <c r="H2" s="128" t="s">
        <v>59</v>
      </c>
      <c r="I2" s="128" t="s">
        <v>61</v>
      </c>
      <c r="J2" s="128" t="s">
        <v>82</v>
      </c>
      <c r="K2" s="129" t="s">
        <v>68</v>
      </c>
      <c r="L2" s="129" t="s">
        <v>69</v>
      </c>
      <c r="M2" s="131" t="s">
        <v>9</v>
      </c>
      <c r="N2" s="128" t="s">
        <v>64</v>
      </c>
      <c r="O2" s="130" t="s">
        <v>65</v>
      </c>
      <c r="P2" s="133"/>
      <c r="Q2" s="133"/>
    </row>
    <row r="3" spans="2:17" s="78" customFormat="1" x14ac:dyDescent="0.25">
      <c r="B3" s="143">
        <v>1001000</v>
      </c>
      <c r="C3" s="144" t="s">
        <v>41</v>
      </c>
      <c r="D3" s="143" t="s">
        <v>109</v>
      </c>
      <c r="E3" s="143" t="s">
        <v>796</v>
      </c>
      <c r="F3" s="143" t="s">
        <v>67</v>
      </c>
      <c r="G3" s="143" t="e">
        <v>#NAME?</v>
      </c>
      <c r="H3" s="245">
        <v>1</v>
      </c>
      <c r="I3" s="245" t="s">
        <v>796</v>
      </c>
      <c r="J3" s="245"/>
      <c r="K3" s="245">
        <v>1001000</v>
      </c>
      <c r="L3" s="245" t="s">
        <v>41</v>
      </c>
      <c r="M3" s="246" t="s">
        <v>109</v>
      </c>
      <c r="N3" s="73"/>
      <c r="O3" s="251">
        <v>10</v>
      </c>
      <c r="P3" s="89"/>
      <c r="Q3" s="87"/>
    </row>
    <row r="4" spans="2:17" x14ac:dyDescent="0.25">
      <c r="B4" s="143">
        <v>1001001</v>
      </c>
      <c r="C4" s="144" t="s">
        <v>41</v>
      </c>
      <c r="D4" s="143" t="s">
        <v>110</v>
      </c>
      <c r="E4" s="143" t="s">
        <v>796</v>
      </c>
      <c r="F4" s="143" t="s">
        <v>67</v>
      </c>
      <c r="G4" s="143" t="e">
        <v>#NAME?</v>
      </c>
      <c r="H4" s="247"/>
      <c r="I4" s="247"/>
      <c r="J4" s="247"/>
      <c r="K4" s="245">
        <v>1001001</v>
      </c>
      <c r="L4" s="245" t="s">
        <v>41</v>
      </c>
      <c r="M4" s="246" t="s">
        <v>110</v>
      </c>
      <c r="N4" s="89"/>
      <c r="O4" s="252" t="s">
        <v>726</v>
      </c>
      <c r="P4" s="89"/>
      <c r="Q4" s="87"/>
    </row>
    <row r="5" spans="2:17" x14ac:dyDescent="0.25">
      <c r="B5" s="143">
        <v>1001002</v>
      </c>
      <c r="C5" s="144" t="s">
        <v>41</v>
      </c>
      <c r="D5" s="143" t="s">
        <v>111</v>
      </c>
      <c r="E5" s="143" t="s">
        <v>796</v>
      </c>
      <c r="F5" s="143" t="s">
        <v>67</v>
      </c>
      <c r="G5" s="143" t="e">
        <v>#NAME?</v>
      </c>
      <c r="H5" s="247"/>
      <c r="I5" s="247"/>
      <c r="J5" s="247"/>
      <c r="K5" s="245">
        <v>1001002</v>
      </c>
      <c r="L5" s="245" t="s">
        <v>41</v>
      </c>
      <c r="M5" s="246" t="s">
        <v>111</v>
      </c>
      <c r="N5" s="89"/>
      <c r="O5" s="252" t="s">
        <v>723</v>
      </c>
      <c r="P5" s="89"/>
      <c r="Q5" s="87"/>
    </row>
    <row r="6" spans="2:17" x14ac:dyDescent="0.25">
      <c r="B6" s="143">
        <v>1064000</v>
      </c>
      <c r="C6" s="144" t="s">
        <v>41</v>
      </c>
      <c r="D6" s="143" t="s">
        <v>112</v>
      </c>
      <c r="E6" s="143" t="s">
        <v>796</v>
      </c>
      <c r="F6" s="143" t="s">
        <v>67</v>
      </c>
      <c r="G6" s="143" t="e">
        <v>#NAME?</v>
      </c>
      <c r="H6" s="247"/>
      <c r="I6" s="247"/>
      <c r="J6" s="247"/>
      <c r="K6" s="245">
        <v>1064000</v>
      </c>
      <c r="L6" s="245" t="s">
        <v>41</v>
      </c>
      <c r="M6" s="246" t="s">
        <v>112</v>
      </c>
      <c r="N6" s="86"/>
      <c r="O6" s="253">
        <v>11</v>
      </c>
      <c r="P6" s="89"/>
      <c r="Q6" s="87"/>
    </row>
    <row r="7" spans="2:17" x14ac:dyDescent="0.25">
      <c r="B7" s="143">
        <v>1071000</v>
      </c>
      <c r="C7" s="144" t="s">
        <v>41</v>
      </c>
      <c r="D7" s="143" t="s">
        <v>113</v>
      </c>
      <c r="E7" s="143" t="s">
        <v>796</v>
      </c>
      <c r="F7" s="143" t="s">
        <v>67</v>
      </c>
      <c r="G7" s="143" t="e">
        <v>#NAME?</v>
      </c>
      <c r="H7" s="247"/>
      <c r="I7" s="247"/>
      <c r="J7" s="247"/>
      <c r="K7" s="245">
        <v>1071000</v>
      </c>
      <c r="L7" s="245" t="s">
        <v>41</v>
      </c>
      <c r="M7" s="246" t="s">
        <v>113</v>
      </c>
      <c r="N7" s="89"/>
      <c r="O7" s="252" t="s">
        <v>728</v>
      </c>
      <c r="P7" s="89"/>
      <c r="Q7" s="87"/>
    </row>
    <row r="8" spans="2:17" x14ac:dyDescent="0.25">
      <c r="B8" s="143">
        <v>1071500</v>
      </c>
      <c r="C8" s="144" t="s">
        <v>41</v>
      </c>
      <c r="D8" s="143" t="s">
        <v>114</v>
      </c>
      <c r="E8" s="143" t="s">
        <v>796</v>
      </c>
      <c r="F8" s="143" t="s">
        <v>67</v>
      </c>
      <c r="G8" s="143" t="e">
        <v>#NAME?</v>
      </c>
      <c r="H8" s="247"/>
      <c r="I8" s="247"/>
      <c r="J8" s="247"/>
      <c r="K8" s="245">
        <v>1071500</v>
      </c>
      <c r="L8" s="245" t="s">
        <v>41</v>
      </c>
      <c r="M8" s="246" t="s">
        <v>114</v>
      </c>
      <c r="N8" s="89"/>
      <c r="O8" s="252" t="s">
        <v>1455</v>
      </c>
      <c r="P8" s="89"/>
      <c r="Q8" s="87"/>
    </row>
    <row r="9" spans="2:17" x14ac:dyDescent="0.25">
      <c r="B9" s="143">
        <v>1072000</v>
      </c>
      <c r="C9" s="144" t="s">
        <v>41</v>
      </c>
      <c r="D9" s="143" t="s">
        <v>115</v>
      </c>
      <c r="E9" s="143" t="s">
        <v>796</v>
      </c>
      <c r="F9" s="143" t="s">
        <v>67</v>
      </c>
      <c r="G9" s="143" t="e">
        <v>#NAME?</v>
      </c>
      <c r="H9" s="247"/>
      <c r="I9" s="247"/>
      <c r="J9" s="247"/>
      <c r="K9" s="245">
        <v>1072000</v>
      </c>
      <c r="L9" s="245" t="s">
        <v>41</v>
      </c>
      <c r="M9" s="246" t="s">
        <v>115</v>
      </c>
      <c r="N9" s="73"/>
      <c r="O9" s="253">
        <v>20</v>
      </c>
      <c r="P9" s="89"/>
      <c r="Q9" s="87"/>
    </row>
    <row r="10" spans="2:17" x14ac:dyDescent="0.25">
      <c r="B10" s="143">
        <v>1101010</v>
      </c>
      <c r="C10" s="144" t="s">
        <v>41</v>
      </c>
      <c r="D10" s="143" t="s">
        <v>116</v>
      </c>
      <c r="E10" s="143" t="s">
        <v>796</v>
      </c>
      <c r="F10" s="143" t="s">
        <v>67</v>
      </c>
      <c r="G10" s="143" t="e">
        <v>#NAME?</v>
      </c>
      <c r="H10" s="247"/>
      <c r="I10" s="247"/>
      <c r="J10" s="247"/>
      <c r="K10" s="245">
        <v>1101010</v>
      </c>
      <c r="L10" s="245" t="s">
        <v>41</v>
      </c>
      <c r="M10" s="246" t="s">
        <v>116</v>
      </c>
      <c r="N10" s="89"/>
      <c r="O10" s="252" t="s">
        <v>643</v>
      </c>
      <c r="P10" s="89"/>
      <c r="Q10" s="87"/>
    </row>
    <row r="11" spans="2:17" x14ac:dyDescent="0.25">
      <c r="B11" s="143">
        <v>1101020</v>
      </c>
      <c r="C11" s="144" t="s">
        <v>41</v>
      </c>
      <c r="D11" s="143" t="s">
        <v>117</v>
      </c>
      <c r="E11" s="143" t="s">
        <v>796</v>
      </c>
      <c r="F11" s="143" t="s">
        <v>67</v>
      </c>
      <c r="G11" s="143" t="e">
        <v>#NAME?</v>
      </c>
      <c r="H11" s="247"/>
      <c r="I11" s="247"/>
      <c r="J11" s="247"/>
      <c r="K11" s="245">
        <v>1101020</v>
      </c>
      <c r="L11" s="245" t="s">
        <v>41</v>
      </c>
      <c r="M11" s="246" t="s">
        <v>117</v>
      </c>
      <c r="N11" s="89"/>
      <c r="O11" s="252" t="s">
        <v>648</v>
      </c>
      <c r="P11" s="89"/>
      <c r="Q11" s="87"/>
    </row>
    <row r="12" spans="2:17" x14ac:dyDescent="0.25">
      <c r="B12" s="143">
        <v>1102000</v>
      </c>
      <c r="C12" s="144" t="s">
        <v>41</v>
      </c>
      <c r="D12" s="143" t="s">
        <v>118</v>
      </c>
      <c r="E12" s="143" t="s">
        <v>797</v>
      </c>
      <c r="F12" s="143" t="s">
        <v>67</v>
      </c>
      <c r="G12" s="143" t="e">
        <v>#NAME?</v>
      </c>
      <c r="H12" s="247"/>
      <c r="I12" s="247"/>
      <c r="J12" s="247"/>
      <c r="K12" s="245">
        <v>1102001</v>
      </c>
      <c r="L12" s="245" t="s">
        <v>41</v>
      </c>
      <c r="M12" s="246" t="s">
        <v>119</v>
      </c>
      <c r="N12" s="89"/>
      <c r="O12" s="252" t="s">
        <v>652</v>
      </c>
      <c r="P12" s="89"/>
      <c r="Q12" s="87"/>
    </row>
    <row r="13" spans="2:17" x14ac:dyDescent="0.25">
      <c r="B13" s="143">
        <v>1102001</v>
      </c>
      <c r="C13" s="144" t="s">
        <v>41</v>
      </c>
      <c r="D13" s="143" t="s">
        <v>119</v>
      </c>
      <c r="E13" s="143" t="s">
        <v>796</v>
      </c>
      <c r="F13" s="143" t="s">
        <v>67</v>
      </c>
      <c r="G13" s="143" t="e">
        <v>#NAME?</v>
      </c>
      <c r="H13" s="247"/>
      <c r="I13" s="247"/>
      <c r="J13" s="247"/>
      <c r="K13" s="245">
        <v>1130000</v>
      </c>
      <c r="L13" s="245" t="s">
        <v>41</v>
      </c>
      <c r="M13" s="246" t="s">
        <v>128</v>
      </c>
      <c r="N13" s="89"/>
      <c r="O13" s="252" t="s">
        <v>627</v>
      </c>
      <c r="P13" s="89"/>
      <c r="Q13" s="87"/>
    </row>
    <row r="14" spans="2:17" x14ac:dyDescent="0.25">
      <c r="B14" s="143">
        <v>1103000</v>
      </c>
      <c r="C14" s="144" t="s">
        <v>41</v>
      </c>
      <c r="D14" s="143" t="s">
        <v>120</v>
      </c>
      <c r="E14" s="143" t="s">
        <v>798</v>
      </c>
      <c r="F14" s="143" t="s">
        <v>67</v>
      </c>
      <c r="G14" s="143" t="e">
        <v>#NAME?</v>
      </c>
      <c r="H14" s="247"/>
      <c r="I14" s="247"/>
      <c r="J14" s="247"/>
      <c r="K14" s="245">
        <v>1140000</v>
      </c>
      <c r="L14" s="245" t="s">
        <v>41</v>
      </c>
      <c r="M14" s="246" t="s">
        <v>129</v>
      </c>
      <c r="N14" s="89"/>
      <c r="O14" s="252" t="s">
        <v>625</v>
      </c>
      <c r="P14" s="89"/>
      <c r="Q14" s="87"/>
    </row>
    <row r="15" spans="2:17" x14ac:dyDescent="0.25">
      <c r="B15" s="143">
        <v>1104000</v>
      </c>
      <c r="C15" s="144" t="s">
        <v>41</v>
      </c>
      <c r="D15" s="143" t="s">
        <v>121</v>
      </c>
      <c r="E15" s="143" t="s">
        <v>798</v>
      </c>
      <c r="F15" s="143" t="s">
        <v>67</v>
      </c>
      <c r="G15" s="143" t="e">
        <v>#NAME?</v>
      </c>
      <c r="H15" s="247"/>
      <c r="I15" s="247"/>
      <c r="J15" s="247"/>
      <c r="K15" s="245">
        <v>1140010</v>
      </c>
      <c r="L15" s="245" t="s">
        <v>41</v>
      </c>
      <c r="M15" s="246" t="s">
        <v>130</v>
      </c>
      <c r="N15" s="89"/>
      <c r="O15" s="252" t="s">
        <v>632</v>
      </c>
      <c r="P15" s="89"/>
      <c r="Q15" s="87"/>
    </row>
    <row r="16" spans="2:17" x14ac:dyDescent="0.25">
      <c r="B16" s="143">
        <v>1105000</v>
      </c>
      <c r="C16" s="144" t="s">
        <v>41</v>
      </c>
      <c r="D16" s="143" t="s">
        <v>122</v>
      </c>
      <c r="E16" s="143" t="s">
        <v>797</v>
      </c>
      <c r="F16" s="143" t="s">
        <v>67</v>
      </c>
      <c r="G16" s="143" t="e">
        <v>#NAME?</v>
      </c>
      <c r="H16" s="247"/>
      <c r="I16" s="247"/>
      <c r="J16" s="247"/>
      <c r="K16" s="245">
        <v>1140020</v>
      </c>
      <c r="L16" s="245" t="s">
        <v>41</v>
      </c>
      <c r="M16" s="246" t="s">
        <v>131</v>
      </c>
      <c r="N16" s="86"/>
      <c r="O16" s="252" t="s">
        <v>1443</v>
      </c>
      <c r="P16" s="89"/>
      <c r="Q16" s="87"/>
    </row>
    <row r="17" spans="2:17" x14ac:dyDescent="0.25">
      <c r="B17" s="143">
        <v>1106000</v>
      </c>
      <c r="C17" s="144" t="s">
        <v>41</v>
      </c>
      <c r="D17" s="143" t="s">
        <v>123</v>
      </c>
      <c r="E17" s="143" t="s">
        <v>797</v>
      </c>
      <c r="F17" s="143" t="s">
        <v>67</v>
      </c>
      <c r="G17" s="143" t="e">
        <v>#NAME?</v>
      </c>
      <c r="H17" s="247"/>
      <c r="I17" s="247"/>
      <c r="J17" s="247"/>
      <c r="K17" s="245">
        <v>1140500</v>
      </c>
      <c r="L17" s="245" t="s">
        <v>41</v>
      </c>
      <c r="M17" s="246" t="s">
        <v>132</v>
      </c>
      <c r="N17" s="89"/>
      <c r="O17" s="252" t="s">
        <v>1442</v>
      </c>
      <c r="P17" s="89"/>
      <c r="Q17" s="87"/>
    </row>
    <row r="18" spans="2:17" x14ac:dyDescent="0.25">
      <c r="B18" s="143">
        <v>1107000</v>
      </c>
      <c r="C18" s="144" t="s">
        <v>41</v>
      </c>
      <c r="D18" s="143" t="s">
        <v>124</v>
      </c>
      <c r="E18" s="143" t="s">
        <v>798</v>
      </c>
      <c r="F18" s="143" t="s">
        <v>67</v>
      </c>
      <c r="G18" s="143" t="e">
        <v>#NAME?</v>
      </c>
      <c r="H18" s="247"/>
      <c r="I18" s="247"/>
      <c r="J18" s="247"/>
      <c r="K18" s="245">
        <v>1140600</v>
      </c>
      <c r="L18" s="245" t="s">
        <v>41</v>
      </c>
      <c r="M18" s="246" t="s">
        <v>133</v>
      </c>
      <c r="N18" s="82"/>
      <c r="O18" s="253">
        <v>21</v>
      </c>
      <c r="P18" s="89"/>
      <c r="Q18" s="87"/>
    </row>
    <row r="19" spans="2:17" x14ac:dyDescent="0.25">
      <c r="B19" s="143">
        <v>1110000</v>
      </c>
      <c r="C19" s="144" t="s">
        <v>41</v>
      </c>
      <c r="D19" s="143" t="s">
        <v>125</v>
      </c>
      <c r="E19" s="143" t="s">
        <v>719</v>
      </c>
      <c r="F19" s="143" t="s">
        <v>67</v>
      </c>
      <c r="G19" s="143" t="e">
        <v>#NAME?</v>
      </c>
      <c r="H19" s="245">
        <v>2</v>
      </c>
      <c r="I19" s="245" t="s">
        <v>798</v>
      </c>
      <c r="J19" s="245"/>
      <c r="K19" s="245" t="s">
        <v>41</v>
      </c>
      <c r="L19" s="245">
        <v>4270000</v>
      </c>
      <c r="M19" s="246" t="s">
        <v>374</v>
      </c>
      <c r="N19" s="73"/>
      <c r="O19" s="252" t="s">
        <v>669</v>
      </c>
      <c r="P19" s="89"/>
      <c r="Q19" s="87"/>
    </row>
    <row r="20" spans="2:17" x14ac:dyDescent="0.25">
      <c r="B20" s="143">
        <v>1112000</v>
      </c>
      <c r="C20" s="144" t="s">
        <v>41</v>
      </c>
      <c r="D20" s="143" t="s">
        <v>126</v>
      </c>
      <c r="E20" s="143" t="s">
        <v>719</v>
      </c>
      <c r="F20" s="143" t="s">
        <v>67</v>
      </c>
      <c r="G20" s="143" t="e">
        <v>#NAME?</v>
      </c>
      <c r="H20" s="247"/>
      <c r="I20" s="247"/>
      <c r="J20" s="247"/>
      <c r="K20" s="245">
        <v>1103000</v>
      </c>
      <c r="L20" s="245" t="s">
        <v>41</v>
      </c>
      <c r="M20" s="246" t="s">
        <v>120</v>
      </c>
      <c r="N20" s="73"/>
      <c r="O20" s="252" t="s">
        <v>673</v>
      </c>
      <c r="P20" s="78"/>
    </row>
    <row r="21" spans="2:17" x14ac:dyDescent="0.25">
      <c r="B21" s="143">
        <v>1128000</v>
      </c>
      <c r="C21" s="144" t="s">
        <v>41</v>
      </c>
      <c r="D21" s="143" t="s">
        <v>127</v>
      </c>
      <c r="E21" s="143" t="s">
        <v>798</v>
      </c>
      <c r="F21" s="143" t="s">
        <v>67</v>
      </c>
      <c r="G21" s="143" t="e">
        <v>#NAME?</v>
      </c>
      <c r="H21" s="247"/>
      <c r="I21" s="247"/>
      <c r="J21" s="247"/>
      <c r="K21" s="245">
        <v>1104000</v>
      </c>
      <c r="L21" s="245" t="s">
        <v>41</v>
      </c>
      <c r="M21" s="246" t="s">
        <v>121</v>
      </c>
      <c r="N21" s="82"/>
      <c r="O21" s="252" t="s">
        <v>661</v>
      </c>
      <c r="P21" s="78"/>
    </row>
    <row r="22" spans="2:17" x14ac:dyDescent="0.25">
      <c r="B22" s="143">
        <v>1130000</v>
      </c>
      <c r="C22" s="144" t="s">
        <v>41</v>
      </c>
      <c r="D22" s="143" t="s">
        <v>128</v>
      </c>
      <c r="E22" s="143" t="s">
        <v>796</v>
      </c>
      <c r="F22" s="143" t="s">
        <v>67</v>
      </c>
      <c r="G22" s="143" t="e">
        <v>#NAME?</v>
      </c>
      <c r="H22" s="247"/>
      <c r="I22" s="247"/>
      <c r="J22" s="247"/>
      <c r="K22" s="245">
        <v>1107000</v>
      </c>
      <c r="L22" s="245" t="s">
        <v>41</v>
      </c>
      <c r="M22" s="246" t="s">
        <v>124</v>
      </c>
      <c r="N22" s="82"/>
      <c r="O22" s="252" t="s">
        <v>663</v>
      </c>
      <c r="P22" s="78"/>
    </row>
    <row r="23" spans="2:17" x14ac:dyDescent="0.25">
      <c r="B23" s="143">
        <v>1140000</v>
      </c>
      <c r="C23" s="144" t="s">
        <v>41</v>
      </c>
      <c r="D23" s="143" t="s">
        <v>129</v>
      </c>
      <c r="E23" s="143" t="s">
        <v>796</v>
      </c>
      <c r="F23" s="143" t="s">
        <v>67</v>
      </c>
      <c r="G23" s="143" t="e">
        <v>#NAME?</v>
      </c>
      <c r="H23" s="247"/>
      <c r="I23" s="247"/>
      <c r="J23" s="247"/>
      <c r="K23" s="245">
        <v>1128000</v>
      </c>
      <c r="L23" s="245" t="s">
        <v>41</v>
      </c>
      <c r="M23" s="246" t="s">
        <v>127</v>
      </c>
      <c r="N23" s="82"/>
      <c r="O23" s="252" t="s">
        <v>666</v>
      </c>
      <c r="P23" s="78"/>
    </row>
    <row r="24" spans="2:17" x14ac:dyDescent="0.25">
      <c r="B24" s="143">
        <v>1140010</v>
      </c>
      <c r="C24" s="144" t="s">
        <v>41</v>
      </c>
      <c r="D24" s="143" t="s">
        <v>130</v>
      </c>
      <c r="E24" s="143" t="s">
        <v>796</v>
      </c>
      <c r="F24" s="143" t="s">
        <v>67</v>
      </c>
      <c r="G24" s="143" t="e">
        <v>#NAME?</v>
      </c>
      <c r="H24" s="245">
        <v>3</v>
      </c>
      <c r="I24" s="245" t="s">
        <v>797</v>
      </c>
      <c r="J24" s="245"/>
      <c r="K24" s="245">
        <v>1102000</v>
      </c>
      <c r="L24" s="245" t="s">
        <v>41</v>
      </c>
      <c r="M24" s="246" t="s">
        <v>118</v>
      </c>
      <c r="N24" s="82"/>
      <c r="O24" s="253">
        <v>22</v>
      </c>
      <c r="P24" s="78"/>
    </row>
    <row r="25" spans="2:17" x14ac:dyDescent="0.25">
      <c r="B25" s="143">
        <v>1140020</v>
      </c>
      <c r="C25" s="144" t="s">
        <v>41</v>
      </c>
      <c r="D25" s="143" t="s">
        <v>131</v>
      </c>
      <c r="E25" s="143" t="s">
        <v>796</v>
      </c>
      <c r="F25" s="143" t="s">
        <v>67</v>
      </c>
      <c r="G25" s="143" t="e">
        <v>#NAME?</v>
      </c>
      <c r="H25" s="247"/>
      <c r="I25" s="247"/>
      <c r="J25" s="247"/>
      <c r="K25" s="245">
        <v>1105000</v>
      </c>
      <c r="L25" s="245" t="s">
        <v>41</v>
      </c>
      <c r="M25" s="246" t="s">
        <v>122</v>
      </c>
      <c r="N25" s="86"/>
      <c r="O25" s="252" t="s">
        <v>709</v>
      </c>
      <c r="P25" s="78"/>
    </row>
    <row r="26" spans="2:17" x14ac:dyDescent="0.25">
      <c r="B26" s="143">
        <v>1140500</v>
      </c>
      <c r="C26" s="144" t="s">
        <v>41</v>
      </c>
      <c r="D26" s="143" t="s">
        <v>132</v>
      </c>
      <c r="E26" s="143" t="s">
        <v>796</v>
      </c>
      <c r="F26" s="143" t="s">
        <v>67</v>
      </c>
      <c r="G26" s="143" t="e">
        <v>#NAME?</v>
      </c>
      <c r="H26" s="247"/>
      <c r="I26" s="247"/>
      <c r="J26" s="247"/>
      <c r="K26" s="245">
        <v>1106000</v>
      </c>
      <c r="L26" s="245" t="s">
        <v>41</v>
      </c>
      <c r="M26" s="246" t="s">
        <v>123</v>
      </c>
      <c r="N26" s="82"/>
      <c r="O26" s="252" t="s">
        <v>711</v>
      </c>
      <c r="P26" s="78"/>
    </row>
    <row r="27" spans="2:17" x14ac:dyDescent="0.25">
      <c r="B27" s="143">
        <v>1140600</v>
      </c>
      <c r="C27" s="144" t="s">
        <v>41</v>
      </c>
      <c r="D27" s="143" t="s">
        <v>133</v>
      </c>
      <c r="E27" s="143" t="s">
        <v>796</v>
      </c>
      <c r="F27" s="143" t="s">
        <v>67</v>
      </c>
      <c r="G27" s="143" t="e">
        <v>#NAME?</v>
      </c>
      <c r="H27" s="245">
        <v>4</v>
      </c>
      <c r="I27" s="245" t="s">
        <v>799</v>
      </c>
      <c r="J27" s="245"/>
      <c r="K27" s="245" t="s">
        <v>41</v>
      </c>
      <c r="L27" s="245">
        <v>4280000</v>
      </c>
      <c r="M27" s="246" t="s">
        <v>375</v>
      </c>
      <c r="N27" s="82"/>
      <c r="O27" s="252" t="s">
        <v>714</v>
      </c>
      <c r="P27" s="78"/>
    </row>
    <row r="28" spans="2:17" x14ac:dyDescent="0.25">
      <c r="B28" s="143">
        <v>1180000</v>
      </c>
      <c r="C28" s="144" t="s">
        <v>41</v>
      </c>
      <c r="D28" s="143" t="s">
        <v>134</v>
      </c>
      <c r="E28" s="143" t="s">
        <v>799</v>
      </c>
      <c r="F28" s="143" t="s">
        <v>67</v>
      </c>
      <c r="G28" s="143" t="e">
        <v>#NAME?</v>
      </c>
      <c r="H28" s="247"/>
      <c r="I28" s="247"/>
      <c r="J28" s="247"/>
      <c r="K28" s="245">
        <v>1180000</v>
      </c>
      <c r="L28" s="245" t="s">
        <v>41</v>
      </c>
      <c r="M28" s="246" t="s">
        <v>134</v>
      </c>
      <c r="N28" s="82"/>
      <c r="O28" s="253">
        <v>23</v>
      </c>
      <c r="P28" s="78"/>
    </row>
    <row r="29" spans="2:17" x14ac:dyDescent="0.25">
      <c r="B29" s="143">
        <v>1201000</v>
      </c>
      <c r="C29" s="144" t="s">
        <v>41</v>
      </c>
      <c r="D29" s="143" t="s">
        <v>135</v>
      </c>
      <c r="E29" s="143" t="s">
        <v>719</v>
      </c>
      <c r="F29" s="143" t="s">
        <v>67</v>
      </c>
      <c r="G29" s="143" t="e">
        <v>#NAME?</v>
      </c>
      <c r="H29" s="245">
        <v>7</v>
      </c>
      <c r="I29" s="245" t="s">
        <v>726</v>
      </c>
      <c r="J29" s="245">
        <v>10</v>
      </c>
      <c r="K29" s="245" t="s">
        <v>41</v>
      </c>
      <c r="L29" s="245">
        <v>4330500</v>
      </c>
      <c r="M29" s="246" t="s">
        <v>382</v>
      </c>
      <c r="N29" s="73"/>
      <c r="O29" s="252" t="s">
        <v>803</v>
      </c>
      <c r="P29" s="78"/>
    </row>
    <row r="30" spans="2:17" ht="15" x14ac:dyDescent="0.25">
      <c r="B30" s="143">
        <v>1202000</v>
      </c>
      <c r="C30" s="144" t="s">
        <v>41</v>
      </c>
      <c r="D30" s="143" t="s">
        <v>136</v>
      </c>
      <c r="E30" s="143" t="s">
        <v>719</v>
      </c>
      <c r="F30" s="143" t="s">
        <v>67</v>
      </c>
      <c r="G30" s="143" t="e">
        <v>#NAME?</v>
      </c>
      <c r="H30" s="247"/>
      <c r="I30" s="247"/>
      <c r="J30" s="247"/>
      <c r="K30" s="247"/>
      <c r="L30" s="245">
        <v>4330600</v>
      </c>
      <c r="M30" s="246" t="s">
        <v>383</v>
      </c>
      <c r="N30" s="91"/>
      <c r="O30" s="252" t="s">
        <v>717</v>
      </c>
      <c r="P30" s="78"/>
    </row>
    <row r="31" spans="2:17" x14ac:dyDescent="0.25">
      <c r="B31" s="143">
        <v>1204000</v>
      </c>
      <c r="C31" s="144" t="s">
        <v>41</v>
      </c>
      <c r="D31" s="143" t="s">
        <v>137</v>
      </c>
      <c r="E31" s="143" t="s">
        <v>719</v>
      </c>
      <c r="F31" s="143" t="s">
        <v>67</v>
      </c>
      <c r="G31" s="143" t="e">
        <v>#NAME?</v>
      </c>
      <c r="H31" s="247"/>
      <c r="I31" s="247"/>
      <c r="J31" s="247"/>
      <c r="K31" s="247"/>
      <c r="L31" s="245">
        <v>4330700</v>
      </c>
      <c r="M31" s="246" t="s">
        <v>384</v>
      </c>
      <c r="N31" s="82"/>
      <c r="O31" s="253">
        <v>24</v>
      </c>
      <c r="P31" s="78"/>
    </row>
    <row r="32" spans="2:17" x14ac:dyDescent="0.25">
      <c r="B32" s="143">
        <v>1204200</v>
      </c>
      <c r="C32" s="144" t="s">
        <v>41</v>
      </c>
      <c r="D32" s="143" t="s">
        <v>138</v>
      </c>
      <c r="E32" s="143" t="s">
        <v>800</v>
      </c>
      <c r="F32" s="143" t="s">
        <v>67</v>
      </c>
      <c r="G32" s="143" t="e">
        <v>#NAME?</v>
      </c>
      <c r="H32" s="247"/>
      <c r="I32" s="247"/>
      <c r="J32" s="247"/>
      <c r="K32" s="245">
        <v>1204500</v>
      </c>
      <c r="L32" s="245" t="s">
        <v>41</v>
      </c>
      <c r="M32" s="246" t="s">
        <v>139</v>
      </c>
      <c r="N32" s="82"/>
      <c r="O32" s="252" t="s">
        <v>658</v>
      </c>
      <c r="P32" s="78"/>
    </row>
    <row r="33" spans="2:16" x14ac:dyDescent="0.25">
      <c r="B33" s="143">
        <v>1204500</v>
      </c>
      <c r="C33" s="144" t="s">
        <v>41</v>
      </c>
      <c r="D33" s="143" t="s">
        <v>139</v>
      </c>
      <c r="E33" s="143" t="s">
        <v>726</v>
      </c>
      <c r="F33" s="143">
        <v>10</v>
      </c>
      <c r="G33" s="143" t="e">
        <v>#NAME?</v>
      </c>
      <c r="H33" s="247"/>
      <c r="I33" s="247"/>
      <c r="J33" s="247"/>
      <c r="K33" s="245">
        <v>1204501</v>
      </c>
      <c r="L33" s="245" t="s">
        <v>41</v>
      </c>
      <c r="M33" s="246" t="s">
        <v>140</v>
      </c>
      <c r="N33" s="89"/>
      <c r="O33" s="252" t="s">
        <v>909</v>
      </c>
      <c r="P33" s="78"/>
    </row>
    <row r="34" spans="2:16" x14ac:dyDescent="0.25">
      <c r="B34" s="143">
        <v>1204501</v>
      </c>
      <c r="C34" s="144" t="s">
        <v>41</v>
      </c>
      <c r="D34" s="143" t="s">
        <v>140</v>
      </c>
      <c r="E34" s="143" t="s">
        <v>726</v>
      </c>
      <c r="F34" s="143">
        <v>10</v>
      </c>
      <c r="G34" s="143" t="e">
        <v>#NAME?</v>
      </c>
      <c r="H34" s="245">
        <v>8</v>
      </c>
      <c r="I34" s="245" t="s">
        <v>728</v>
      </c>
      <c r="J34" s="245">
        <v>11</v>
      </c>
      <c r="K34" s="245" t="s">
        <v>41</v>
      </c>
      <c r="L34" s="245">
        <v>4356200</v>
      </c>
      <c r="M34" s="246" t="s">
        <v>397</v>
      </c>
      <c r="N34" s="89"/>
      <c r="O34" s="253">
        <v>30</v>
      </c>
      <c r="P34" s="78"/>
    </row>
    <row r="35" spans="2:16" x14ac:dyDescent="0.25">
      <c r="B35" s="143">
        <v>1204510</v>
      </c>
      <c r="C35" s="144" t="s">
        <v>41</v>
      </c>
      <c r="D35" s="143" t="s">
        <v>141</v>
      </c>
      <c r="E35" s="143" t="s">
        <v>801</v>
      </c>
      <c r="F35" s="143" t="s">
        <v>67</v>
      </c>
      <c r="G35" s="143" t="e">
        <v>#NAME?</v>
      </c>
      <c r="H35" s="247"/>
      <c r="I35" s="247"/>
      <c r="J35" s="247"/>
      <c r="K35" s="247"/>
      <c r="L35" s="245">
        <v>4357200</v>
      </c>
      <c r="M35" s="246" t="s">
        <v>398</v>
      </c>
      <c r="N35" s="82"/>
      <c r="O35" s="252" t="s">
        <v>2098</v>
      </c>
      <c r="P35" s="78"/>
    </row>
    <row r="36" spans="2:16" x14ac:dyDescent="0.25">
      <c r="B36" s="143">
        <v>1213000</v>
      </c>
      <c r="C36" s="144" t="s">
        <v>41</v>
      </c>
      <c r="D36" s="143" t="s">
        <v>146</v>
      </c>
      <c r="E36" s="143" t="s">
        <v>728</v>
      </c>
      <c r="F36" s="143">
        <v>11</v>
      </c>
      <c r="G36" s="143" t="e">
        <v>#NAME?</v>
      </c>
      <c r="H36" s="247"/>
      <c r="I36" s="247"/>
      <c r="J36" s="247"/>
      <c r="K36" s="247"/>
      <c r="L36" s="245">
        <v>4365000</v>
      </c>
      <c r="M36" s="246" t="s">
        <v>399</v>
      </c>
      <c r="N36" s="82"/>
      <c r="O36" s="252" t="s">
        <v>2099</v>
      </c>
      <c r="P36" s="78"/>
    </row>
    <row r="37" spans="2:16" x14ac:dyDescent="0.25">
      <c r="B37" s="143">
        <v>1213001</v>
      </c>
      <c r="C37" s="144" t="s">
        <v>41</v>
      </c>
      <c r="D37" s="143" t="s">
        <v>147</v>
      </c>
      <c r="E37" s="143" t="s">
        <v>728</v>
      </c>
      <c r="F37" s="143">
        <v>11</v>
      </c>
      <c r="G37" s="143" t="e">
        <v>#NAME?</v>
      </c>
      <c r="H37" s="247"/>
      <c r="I37" s="247"/>
      <c r="J37" s="247"/>
      <c r="K37" s="245">
        <v>1213000</v>
      </c>
      <c r="L37" s="245" t="s">
        <v>41</v>
      </c>
      <c r="M37" s="246" t="s">
        <v>146</v>
      </c>
      <c r="N37" s="82"/>
      <c r="O37" s="252" t="s">
        <v>2100</v>
      </c>
      <c r="P37" s="78"/>
    </row>
    <row r="38" spans="2:16" x14ac:dyDescent="0.25">
      <c r="B38" s="143">
        <v>1216000</v>
      </c>
      <c r="C38" s="144" t="s">
        <v>41</v>
      </c>
      <c r="D38" s="143" t="s">
        <v>148</v>
      </c>
      <c r="E38" s="143" t="s">
        <v>719</v>
      </c>
      <c r="F38" s="143" t="s">
        <v>67</v>
      </c>
      <c r="G38" s="143" t="e">
        <v>#NAME?</v>
      </c>
      <c r="H38" s="247"/>
      <c r="I38" s="247"/>
      <c r="J38" s="247"/>
      <c r="K38" s="245">
        <v>1213001</v>
      </c>
      <c r="L38" s="245" t="s">
        <v>41</v>
      </c>
      <c r="M38" s="246" t="s">
        <v>147</v>
      </c>
      <c r="N38" s="82"/>
      <c r="O38" s="252" t="s">
        <v>2101</v>
      </c>
      <c r="P38" s="78"/>
    </row>
    <row r="39" spans="2:16" x14ac:dyDescent="0.25">
      <c r="B39" s="143">
        <v>1400000</v>
      </c>
      <c r="C39" s="144" t="s">
        <v>41</v>
      </c>
      <c r="D39" s="143" t="s">
        <v>149</v>
      </c>
      <c r="E39" s="143" t="s">
        <v>802</v>
      </c>
      <c r="F39" s="143" t="s">
        <v>67</v>
      </c>
      <c r="G39" s="143" t="e">
        <v>#NAME?</v>
      </c>
      <c r="H39" s="245">
        <v>12</v>
      </c>
      <c r="I39" s="245" t="s">
        <v>719</v>
      </c>
      <c r="J39" s="245"/>
      <c r="K39" s="245" t="s">
        <v>41</v>
      </c>
      <c r="L39" s="245">
        <v>4260000</v>
      </c>
      <c r="M39" s="246" t="s">
        <v>373</v>
      </c>
      <c r="N39" s="82"/>
      <c r="O39" s="252" t="s">
        <v>2102</v>
      </c>
      <c r="P39" s="78"/>
    </row>
    <row r="40" spans="2:16" x14ac:dyDescent="0.25">
      <c r="B40" s="143">
        <v>1400001</v>
      </c>
      <c r="C40" s="144" t="s">
        <v>41</v>
      </c>
      <c r="D40" s="143" t="s">
        <v>150</v>
      </c>
      <c r="E40" s="143" t="s">
        <v>802</v>
      </c>
      <c r="F40" s="143" t="s">
        <v>67</v>
      </c>
      <c r="G40" s="143" t="e">
        <v>#NAME?</v>
      </c>
      <c r="H40" s="247"/>
      <c r="I40" s="247"/>
      <c r="J40" s="247"/>
      <c r="K40" s="245">
        <v>1110000</v>
      </c>
      <c r="L40" s="245" t="s">
        <v>41</v>
      </c>
      <c r="M40" s="246" t="s">
        <v>125</v>
      </c>
      <c r="N40" s="82"/>
      <c r="O40" s="253">
        <v>31</v>
      </c>
      <c r="P40" s="78"/>
    </row>
    <row r="41" spans="2:16" x14ac:dyDescent="0.25">
      <c r="B41" s="143">
        <v>1400006</v>
      </c>
      <c r="C41" s="144" t="s">
        <v>41</v>
      </c>
      <c r="D41" s="143" t="s">
        <v>151</v>
      </c>
      <c r="E41" s="143" t="s">
        <v>802</v>
      </c>
      <c r="F41" s="143" t="s">
        <v>67</v>
      </c>
      <c r="G41" s="143" t="e">
        <v>#NAME?</v>
      </c>
      <c r="H41" s="247"/>
      <c r="I41" s="247"/>
      <c r="J41" s="247"/>
      <c r="K41" s="245">
        <v>1112000</v>
      </c>
      <c r="L41" s="245" t="s">
        <v>41</v>
      </c>
      <c r="M41" s="246" t="s">
        <v>126</v>
      </c>
      <c r="N41" s="82"/>
      <c r="O41" s="252" t="s">
        <v>2103</v>
      </c>
      <c r="P41" s="78"/>
    </row>
    <row r="42" spans="2:16" x14ac:dyDescent="0.25">
      <c r="B42" s="143">
        <v>1400500</v>
      </c>
      <c r="C42" s="144" t="s">
        <v>41</v>
      </c>
      <c r="D42" s="143" t="s">
        <v>152</v>
      </c>
      <c r="E42" s="143" t="s">
        <v>802</v>
      </c>
      <c r="F42" s="143" t="s">
        <v>67</v>
      </c>
      <c r="G42" s="143" t="e">
        <v>#NAME?</v>
      </c>
      <c r="H42" s="247"/>
      <c r="I42" s="247"/>
      <c r="J42" s="247"/>
      <c r="K42" s="245">
        <v>1201000</v>
      </c>
      <c r="L42" s="245" t="s">
        <v>41</v>
      </c>
      <c r="M42" s="246" t="s">
        <v>135</v>
      </c>
      <c r="N42" s="82"/>
      <c r="O42" s="252" t="s">
        <v>2104</v>
      </c>
      <c r="P42" s="78"/>
    </row>
    <row r="43" spans="2:16" x14ac:dyDescent="0.25">
      <c r="B43" s="143">
        <v>1401000</v>
      </c>
      <c r="C43" s="144" t="s">
        <v>41</v>
      </c>
      <c r="D43" s="143" t="s">
        <v>153</v>
      </c>
      <c r="E43" s="143" t="s">
        <v>643</v>
      </c>
      <c r="F43" s="143">
        <v>20</v>
      </c>
      <c r="G43" s="143" t="e">
        <v>#NAME?</v>
      </c>
      <c r="H43" s="247"/>
      <c r="I43" s="247"/>
      <c r="J43" s="247"/>
      <c r="K43" s="245">
        <v>1202000</v>
      </c>
      <c r="L43" s="245" t="s">
        <v>41</v>
      </c>
      <c r="M43" s="246" t="s">
        <v>136</v>
      </c>
      <c r="N43" s="82"/>
      <c r="O43" s="252" t="s">
        <v>2105</v>
      </c>
      <c r="P43" s="78"/>
    </row>
    <row r="44" spans="2:16" x14ac:dyDescent="0.25">
      <c r="B44" s="143">
        <v>1413000</v>
      </c>
      <c r="C44" s="144" t="s">
        <v>41</v>
      </c>
      <c r="D44" s="143" t="s">
        <v>156</v>
      </c>
      <c r="E44" s="143" t="s">
        <v>803</v>
      </c>
      <c r="F44" s="143">
        <v>23</v>
      </c>
      <c r="G44" s="143" t="e">
        <v>#NAME?</v>
      </c>
      <c r="H44" s="247"/>
      <c r="I44" s="247"/>
      <c r="J44" s="247"/>
      <c r="K44" s="245">
        <v>1204000</v>
      </c>
      <c r="L44" s="245" t="s">
        <v>41</v>
      </c>
      <c r="M44" s="246" t="s">
        <v>137</v>
      </c>
      <c r="N44" s="82"/>
      <c r="O44" s="252" t="s">
        <v>2108</v>
      </c>
      <c r="P44" s="78"/>
    </row>
    <row r="45" spans="2:16" x14ac:dyDescent="0.25">
      <c r="B45" s="143">
        <v>1441000</v>
      </c>
      <c r="C45" s="144" t="s">
        <v>41</v>
      </c>
      <c r="D45" s="143" t="s">
        <v>160</v>
      </c>
      <c r="E45" s="143" t="s">
        <v>669</v>
      </c>
      <c r="F45" s="143">
        <v>21</v>
      </c>
      <c r="G45" s="143" t="e">
        <v>#NAME?</v>
      </c>
      <c r="H45" s="247"/>
      <c r="I45" s="247"/>
      <c r="J45" s="247"/>
      <c r="K45" s="245">
        <v>1216000</v>
      </c>
      <c r="L45" s="245" t="s">
        <v>41</v>
      </c>
      <c r="M45" s="246" t="s">
        <v>148</v>
      </c>
      <c r="N45" s="82"/>
      <c r="O45" s="252" t="s">
        <v>2106</v>
      </c>
      <c r="P45" s="78"/>
    </row>
    <row r="46" spans="2:16" x14ac:dyDescent="0.25">
      <c r="B46" s="143">
        <v>1454800</v>
      </c>
      <c r="C46" s="144" t="s">
        <v>41</v>
      </c>
      <c r="D46" s="143" t="s">
        <v>170</v>
      </c>
      <c r="E46" s="143" t="s">
        <v>709</v>
      </c>
      <c r="F46" s="143">
        <v>22</v>
      </c>
      <c r="G46" s="143" t="e">
        <v>#NAME?</v>
      </c>
      <c r="H46" s="245">
        <v>15</v>
      </c>
      <c r="I46" s="245" t="s">
        <v>801</v>
      </c>
      <c r="J46" s="245"/>
      <c r="K46" s="245">
        <v>1204510</v>
      </c>
      <c r="L46" s="245" t="s">
        <v>41</v>
      </c>
      <c r="M46" s="246" t="s">
        <v>141</v>
      </c>
      <c r="N46" s="82"/>
      <c r="O46" s="253">
        <v>32</v>
      </c>
      <c r="P46" s="78"/>
    </row>
    <row r="47" spans="2:16" x14ac:dyDescent="0.25">
      <c r="B47" s="143">
        <v>1462000</v>
      </c>
      <c r="C47" s="144" t="s">
        <v>41</v>
      </c>
      <c r="D47" s="143" t="s">
        <v>171</v>
      </c>
      <c r="E47" s="143" t="s">
        <v>658</v>
      </c>
      <c r="F47" s="143">
        <v>24</v>
      </c>
      <c r="G47" s="143" t="e">
        <v>#NAME?</v>
      </c>
      <c r="H47" s="245">
        <v>16</v>
      </c>
      <c r="I47" s="245" t="s">
        <v>643</v>
      </c>
      <c r="J47" s="245">
        <v>20</v>
      </c>
      <c r="K47" s="245" t="s">
        <v>41</v>
      </c>
      <c r="L47" s="245">
        <v>4230000</v>
      </c>
      <c r="M47" s="246" t="s">
        <v>348</v>
      </c>
      <c r="N47" s="82"/>
      <c r="O47" s="252" t="s">
        <v>777</v>
      </c>
      <c r="P47" s="78"/>
    </row>
    <row r="48" spans="2:16" x14ac:dyDescent="0.25">
      <c r="B48" s="143">
        <v>1480000</v>
      </c>
      <c r="C48" s="144" t="s">
        <v>41</v>
      </c>
      <c r="D48" s="143" t="s">
        <v>178</v>
      </c>
      <c r="E48" s="143" t="s">
        <v>804</v>
      </c>
      <c r="F48" s="143" t="s">
        <v>67</v>
      </c>
      <c r="G48" s="143" t="e">
        <v>#NAME?</v>
      </c>
      <c r="H48" s="247"/>
      <c r="I48" s="247"/>
      <c r="J48" s="247"/>
      <c r="K48" s="245">
        <v>1401000</v>
      </c>
      <c r="L48" s="245" t="s">
        <v>41</v>
      </c>
      <c r="M48" s="246" t="s">
        <v>153</v>
      </c>
      <c r="N48" s="82"/>
      <c r="O48" s="252" t="s">
        <v>904</v>
      </c>
      <c r="P48" s="78"/>
    </row>
    <row r="49" spans="2:16" x14ac:dyDescent="0.25">
      <c r="B49" s="143">
        <v>1486000</v>
      </c>
      <c r="C49" s="144" t="s">
        <v>41</v>
      </c>
      <c r="D49" s="143" t="s">
        <v>180</v>
      </c>
      <c r="E49" s="143" t="s">
        <v>805</v>
      </c>
      <c r="F49" s="143" t="s">
        <v>67</v>
      </c>
      <c r="G49" s="143" t="e">
        <v>#NAME?</v>
      </c>
      <c r="H49" s="245">
        <v>23</v>
      </c>
      <c r="I49" s="245" t="s">
        <v>669</v>
      </c>
      <c r="J49" s="245">
        <v>21</v>
      </c>
      <c r="K49" s="245" t="s">
        <v>41</v>
      </c>
      <c r="L49" s="245">
        <v>4230300</v>
      </c>
      <c r="M49" s="246" t="s">
        <v>349</v>
      </c>
      <c r="N49" s="82"/>
      <c r="O49" s="252" t="s">
        <v>779</v>
      </c>
      <c r="P49" s="78"/>
    </row>
    <row r="50" spans="2:16" x14ac:dyDescent="0.25">
      <c r="B50" s="143">
        <v>1489000</v>
      </c>
      <c r="C50" s="144" t="s">
        <v>41</v>
      </c>
      <c r="D50" s="143" t="s">
        <v>183</v>
      </c>
      <c r="E50" s="143" t="s">
        <v>806</v>
      </c>
      <c r="F50" s="143" t="s">
        <v>67</v>
      </c>
      <c r="G50" s="143" t="e">
        <v>#NAME?</v>
      </c>
      <c r="H50" s="247"/>
      <c r="I50" s="247"/>
      <c r="J50" s="247"/>
      <c r="K50" s="247"/>
      <c r="L50" s="245">
        <v>4230301</v>
      </c>
      <c r="M50" s="246" t="s">
        <v>350</v>
      </c>
      <c r="N50" s="82"/>
      <c r="O50" s="252" t="s">
        <v>905</v>
      </c>
      <c r="P50" s="78"/>
    </row>
    <row r="51" spans="2:16" x14ac:dyDescent="0.25">
      <c r="B51" s="143">
        <v>1490000</v>
      </c>
      <c r="C51" s="144" t="s">
        <v>41</v>
      </c>
      <c r="D51" s="143" t="s">
        <v>184</v>
      </c>
      <c r="E51" s="143" t="s">
        <v>807</v>
      </c>
      <c r="F51" s="143" t="s">
        <v>67</v>
      </c>
      <c r="G51" s="143" t="e">
        <v>#NAME?</v>
      </c>
      <c r="H51" s="247"/>
      <c r="I51" s="247"/>
      <c r="J51" s="247"/>
      <c r="K51" s="247"/>
      <c r="L51" s="245">
        <v>4230303</v>
      </c>
      <c r="M51" s="246" t="s">
        <v>351</v>
      </c>
      <c r="N51" s="82"/>
      <c r="O51" s="253">
        <v>33</v>
      </c>
      <c r="P51" s="78"/>
    </row>
    <row r="52" spans="2:16" x14ac:dyDescent="0.25">
      <c r="B52" s="143">
        <v>1490001</v>
      </c>
      <c r="C52" s="144" t="s">
        <v>41</v>
      </c>
      <c r="D52" s="143" t="s">
        <v>185</v>
      </c>
      <c r="E52" s="143" t="s">
        <v>807</v>
      </c>
      <c r="F52" s="143" t="s">
        <v>67</v>
      </c>
      <c r="G52" s="143" t="e">
        <v>#NAME?</v>
      </c>
      <c r="H52" s="247"/>
      <c r="I52" s="247"/>
      <c r="J52" s="247"/>
      <c r="K52" s="247"/>
      <c r="L52" s="245">
        <v>4230304</v>
      </c>
      <c r="M52" s="246" t="s">
        <v>352</v>
      </c>
      <c r="N52" s="82"/>
      <c r="O52" s="252" t="s">
        <v>821</v>
      </c>
      <c r="P52" s="78"/>
    </row>
    <row r="53" spans="2:16" x14ac:dyDescent="0.25">
      <c r="B53" s="143">
        <v>1501000</v>
      </c>
      <c r="C53" s="144" t="s">
        <v>41</v>
      </c>
      <c r="D53" s="143" t="s">
        <v>186</v>
      </c>
      <c r="E53" s="143" t="s">
        <v>808</v>
      </c>
      <c r="F53" s="143" t="s">
        <v>67</v>
      </c>
      <c r="G53" s="143" t="e">
        <v>#NAME?</v>
      </c>
      <c r="H53" s="247"/>
      <c r="I53" s="247"/>
      <c r="J53" s="247"/>
      <c r="K53" s="247"/>
      <c r="L53" s="245">
        <v>4230305</v>
      </c>
      <c r="M53" s="246" t="s">
        <v>353</v>
      </c>
      <c r="N53" s="82"/>
      <c r="O53" s="252" t="s">
        <v>906</v>
      </c>
      <c r="P53" s="78"/>
    </row>
    <row r="54" spans="2:16" x14ac:dyDescent="0.25">
      <c r="B54" s="143">
        <v>1501500</v>
      </c>
      <c r="C54" s="144" t="s">
        <v>41</v>
      </c>
      <c r="D54" s="143" t="s">
        <v>187</v>
      </c>
      <c r="E54" s="143" t="s">
        <v>808</v>
      </c>
      <c r="F54" s="143" t="s">
        <v>67</v>
      </c>
      <c r="G54" s="143" t="e">
        <v>#NAME?</v>
      </c>
      <c r="H54" s="247"/>
      <c r="I54" s="247"/>
      <c r="J54" s="247"/>
      <c r="K54" s="247"/>
      <c r="L54" s="245">
        <v>4230306</v>
      </c>
      <c r="M54" s="246" t="s">
        <v>354</v>
      </c>
      <c r="N54" s="92"/>
      <c r="O54" s="252" t="s">
        <v>907</v>
      </c>
      <c r="P54" s="78"/>
    </row>
    <row r="55" spans="2:16" x14ac:dyDescent="0.25">
      <c r="B55" s="143">
        <v>1520000</v>
      </c>
      <c r="C55" s="144" t="s">
        <v>41</v>
      </c>
      <c r="D55" s="143" t="s">
        <v>188</v>
      </c>
      <c r="E55" s="143" t="s">
        <v>808</v>
      </c>
      <c r="F55" s="143" t="s">
        <v>67</v>
      </c>
      <c r="G55" s="143" t="e">
        <v>#NAME?</v>
      </c>
      <c r="H55" s="247"/>
      <c r="I55" s="247"/>
      <c r="J55" s="247"/>
      <c r="K55" s="247"/>
      <c r="L55" s="245">
        <v>4230307</v>
      </c>
      <c r="M55" s="246" t="s">
        <v>355</v>
      </c>
      <c r="N55" s="82"/>
      <c r="O55" s="252" t="s">
        <v>908</v>
      </c>
      <c r="P55" s="78"/>
    </row>
    <row r="56" spans="2:16" x14ac:dyDescent="0.25">
      <c r="B56" s="143">
        <v>1520500</v>
      </c>
      <c r="C56" s="144" t="s">
        <v>41</v>
      </c>
      <c r="D56" s="143" t="s">
        <v>189</v>
      </c>
      <c r="E56" s="143" t="s">
        <v>808</v>
      </c>
      <c r="F56" s="143" t="s">
        <v>67</v>
      </c>
      <c r="G56" s="143" t="e">
        <v>#NAME?</v>
      </c>
      <c r="H56" s="247"/>
      <c r="I56" s="247"/>
      <c r="J56" s="247"/>
      <c r="K56" s="247"/>
      <c r="L56" s="245">
        <v>4230308</v>
      </c>
      <c r="M56" s="246" t="s">
        <v>356</v>
      </c>
      <c r="N56" s="82"/>
      <c r="O56" s="252" t="s">
        <v>781</v>
      </c>
      <c r="P56" s="78"/>
    </row>
    <row r="57" spans="2:16" x14ac:dyDescent="0.25">
      <c r="B57" s="143">
        <v>1530000</v>
      </c>
      <c r="C57" s="144" t="s">
        <v>41</v>
      </c>
      <c r="D57" s="143" t="s">
        <v>190</v>
      </c>
      <c r="E57" s="143" t="s">
        <v>808</v>
      </c>
      <c r="F57" s="143" t="s">
        <v>67</v>
      </c>
      <c r="G57" s="143" t="e">
        <v>#NAME?</v>
      </c>
      <c r="H57" s="247"/>
      <c r="I57" s="247"/>
      <c r="J57" s="247"/>
      <c r="K57" s="247"/>
      <c r="L57" s="245">
        <v>4230309</v>
      </c>
      <c r="M57" s="246" t="s">
        <v>357</v>
      </c>
      <c r="N57" s="82"/>
      <c r="O57" s="253" t="s">
        <v>62</v>
      </c>
      <c r="P57" s="78"/>
    </row>
    <row r="58" spans="2:16" x14ac:dyDescent="0.25">
      <c r="B58" s="143">
        <v>1530100</v>
      </c>
      <c r="C58" s="144" t="s">
        <v>41</v>
      </c>
      <c r="D58" s="143" t="s">
        <v>191</v>
      </c>
      <c r="E58" s="143" t="s">
        <v>808</v>
      </c>
      <c r="F58" s="143" t="s">
        <v>67</v>
      </c>
      <c r="G58" s="143" t="e">
        <v>#NAME?</v>
      </c>
      <c r="H58" s="247"/>
      <c r="I58" s="247"/>
      <c r="J58" s="247"/>
      <c r="K58" s="247"/>
      <c r="L58" s="245">
        <v>4230310</v>
      </c>
      <c r="M58" s="246" t="s">
        <v>358</v>
      </c>
      <c r="N58" s="82"/>
      <c r="O58" s="254" t="s">
        <v>62</v>
      </c>
      <c r="P58" s="78"/>
    </row>
    <row r="59" spans="2:16" x14ac:dyDescent="0.25">
      <c r="B59" s="143">
        <v>1545000</v>
      </c>
      <c r="C59" s="144" t="s">
        <v>41</v>
      </c>
      <c r="D59" s="143" t="s">
        <v>192</v>
      </c>
      <c r="E59" s="143" t="s">
        <v>808</v>
      </c>
      <c r="F59" s="143" t="s">
        <v>67</v>
      </c>
      <c r="G59" s="143" t="e">
        <v>#NAME?</v>
      </c>
      <c r="H59" s="247"/>
      <c r="I59" s="247"/>
      <c r="J59" s="247"/>
      <c r="K59" s="247"/>
      <c r="L59" s="245">
        <v>4230311</v>
      </c>
      <c r="M59" s="246" t="s">
        <v>359</v>
      </c>
      <c r="N59" s="82"/>
      <c r="O59"/>
      <c r="P59" s="78"/>
    </row>
    <row r="60" spans="2:16" x14ac:dyDescent="0.25">
      <c r="B60" s="143">
        <v>1550000</v>
      </c>
      <c r="C60" s="144" t="s">
        <v>41</v>
      </c>
      <c r="D60" s="143" t="s">
        <v>193</v>
      </c>
      <c r="E60" s="143" t="s">
        <v>808</v>
      </c>
      <c r="F60" s="143" t="s">
        <v>67</v>
      </c>
      <c r="G60" s="143" t="e">
        <v>#NAME?</v>
      </c>
      <c r="H60" s="247"/>
      <c r="I60" s="247"/>
      <c r="J60" s="247"/>
      <c r="K60" s="247"/>
      <c r="L60" s="245">
        <v>4230312</v>
      </c>
      <c r="M60" s="246" t="s">
        <v>360</v>
      </c>
      <c r="N60" s="82"/>
      <c r="O60"/>
      <c r="P60" s="78"/>
    </row>
    <row r="61" spans="2:16" x14ac:dyDescent="0.25">
      <c r="B61" s="143">
        <v>1550500</v>
      </c>
      <c r="C61" s="144" t="s">
        <v>41</v>
      </c>
      <c r="D61" s="143" t="s">
        <v>194</v>
      </c>
      <c r="E61" s="143" t="s">
        <v>808</v>
      </c>
      <c r="F61" s="143" t="s">
        <v>67</v>
      </c>
      <c r="G61" s="143" t="e">
        <v>#NAME?</v>
      </c>
      <c r="H61" s="247"/>
      <c r="I61" s="247"/>
      <c r="J61" s="247"/>
      <c r="K61" s="247"/>
      <c r="L61" s="245">
        <v>4230313</v>
      </c>
      <c r="M61" s="246" t="s">
        <v>361</v>
      </c>
      <c r="N61" s="82"/>
      <c r="O61"/>
      <c r="P61" s="78"/>
    </row>
    <row r="62" spans="2:16" x14ac:dyDescent="0.25">
      <c r="B62" s="143">
        <v>1560000</v>
      </c>
      <c r="C62" s="144" t="s">
        <v>41</v>
      </c>
      <c r="D62" s="143" t="s">
        <v>195</v>
      </c>
      <c r="E62" s="143" t="s">
        <v>808</v>
      </c>
      <c r="F62" s="143" t="s">
        <v>67</v>
      </c>
      <c r="G62" s="143" t="e">
        <v>#NAME?</v>
      </c>
      <c r="H62" s="247"/>
      <c r="I62" s="247"/>
      <c r="J62" s="247"/>
      <c r="K62" s="245">
        <v>1441000</v>
      </c>
      <c r="L62" s="245" t="s">
        <v>41</v>
      </c>
      <c r="M62" s="246" t="s">
        <v>160</v>
      </c>
      <c r="N62" s="82"/>
      <c r="O62"/>
      <c r="P62" s="78"/>
    </row>
    <row r="63" spans="2:16" x14ac:dyDescent="0.25">
      <c r="B63" s="143">
        <v>1560500</v>
      </c>
      <c r="C63" s="144" t="s">
        <v>41</v>
      </c>
      <c r="D63" s="143" t="s">
        <v>196</v>
      </c>
      <c r="E63" s="143" t="s">
        <v>808</v>
      </c>
      <c r="F63" s="143" t="s">
        <v>67</v>
      </c>
      <c r="G63" s="143" t="e">
        <v>#NAME?</v>
      </c>
      <c r="H63" s="245">
        <v>28</v>
      </c>
      <c r="I63" s="245" t="s">
        <v>709</v>
      </c>
      <c r="J63" s="245">
        <v>22</v>
      </c>
      <c r="K63" s="245" t="s">
        <v>41</v>
      </c>
      <c r="L63" s="245">
        <v>4205000</v>
      </c>
      <c r="M63" s="246" t="s">
        <v>334</v>
      </c>
      <c r="N63" s="82"/>
      <c r="O63"/>
      <c r="P63" s="78"/>
    </row>
    <row r="64" spans="2:16" x14ac:dyDescent="0.25">
      <c r="B64" s="143">
        <v>1602000</v>
      </c>
      <c r="C64" s="144" t="s">
        <v>41</v>
      </c>
      <c r="D64" s="143" t="s">
        <v>197</v>
      </c>
      <c r="E64" s="143" t="s">
        <v>809</v>
      </c>
      <c r="F64" s="143" t="s">
        <v>67</v>
      </c>
      <c r="G64" s="143" t="e">
        <v>#NAME?</v>
      </c>
      <c r="H64" s="247"/>
      <c r="I64" s="247"/>
      <c r="J64" s="247"/>
      <c r="K64" s="245">
        <v>1454800</v>
      </c>
      <c r="L64" s="245" t="s">
        <v>41</v>
      </c>
      <c r="M64" s="246" t="s">
        <v>170</v>
      </c>
      <c r="N64" s="82"/>
      <c r="O64"/>
      <c r="P64" s="78"/>
    </row>
    <row r="65" spans="2:16" x14ac:dyDescent="0.25">
      <c r="B65" s="143">
        <v>1604000</v>
      </c>
      <c r="C65" s="144" t="s">
        <v>41</v>
      </c>
      <c r="D65" s="143" t="s">
        <v>198</v>
      </c>
      <c r="E65" s="143" t="s">
        <v>809</v>
      </c>
      <c r="F65" s="143" t="s">
        <v>67</v>
      </c>
      <c r="G65" s="143" t="e">
        <v>#NAME?</v>
      </c>
      <c r="H65" s="245">
        <v>30</v>
      </c>
      <c r="I65" s="245" t="s">
        <v>658</v>
      </c>
      <c r="J65" s="245">
        <v>24</v>
      </c>
      <c r="K65" s="245" t="s">
        <v>41</v>
      </c>
      <c r="L65" s="245">
        <v>4220000</v>
      </c>
      <c r="M65" s="246" t="s">
        <v>338</v>
      </c>
      <c r="N65" s="82"/>
      <c r="O65"/>
      <c r="P65" s="78"/>
    </row>
    <row r="66" spans="2:16" x14ac:dyDescent="0.25">
      <c r="B66" s="143">
        <v>1604200</v>
      </c>
      <c r="C66" s="144" t="s">
        <v>41</v>
      </c>
      <c r="D66" s="143" t="s">
        <v>199</v>
      </c>
      <c r="E66" s="143" t="s">
        <v>809</v>
      </c>
      <c r="F66" s="143" t="s">
        <v>67</v>
      </c>
      <c r="G66" s="143" t="e">
        <v>#NAME?</v>
      </c>
      <c r="H66" s="247"/>
      <c r="I66" s="247"/>
      <c r="J66" s="247"/>
      <c r="K66" s="245">
        <v>1462000</v>
      </c>
      <c r="L66" s="245" t="s">
        <v>41</v>
      </c>
      <c r="M66" s="246" t="s">
        <v>171</v>
      </c>
      <c r="N66" s="82"/>
      <c r="O66"/>
      <c r="P66" s="78"/>
    </row>
    <row r="67" spans="2:16" x14ac:dyDescent="0.25">
      <c r="B67" s="143">
        <v>1604500</v>
      </c>
      <c r="C67" s="144" t="s">
        <v>41</v>
      </c>
      <c r="D67" s="143" t="s">
        <v>200</v>
      </c>
      <c r="E67" s="143" t="s">
        <v>809</v>
      </c>
      <c r="F67" s="143" t="s">
        <v>67</v>
      </c>
      <c r="G67" s="143" t="e">
        <v>#NAME?</v>
      </c>
      <c r="H67" s="245">
        <v>31</v>
      </c>
      <c r="I67" s="245" t="s">
        <v>803</v>
      </c>
      <c r="J67" s="245">
        <v>23</v>
      </c>
      <c r="K67" s="245" t="s">
        <v>41</v>
      </c>
      <c r="L67" s="245">
        <v>4203000</v>
      </c>
      <c r="M67" s="246" t="s">
        <v>333</v>
      </c>
      <c r="N67" s="82"/>
      <c r="O67"/>
      <c r="P67" s="78"/>
    </row>
    <row r="68" spans="2:16" x14ac:dyDescent="0.25">
      <c r="B68" s="143">
        <v>1604800</v>
      </c>
      <c r="C68" s="144" t="s">
        <v>41</v>
      </c>
      <c r="D68" s="143" t="s">
        <v>201</v>
      </c>
      <c r="E68" s="143" t="s">
        <v>809</v>
      </c>
      <c r="F68" s="143" t="s">
        <v>67</v>
      </c>
      <c r="G68" s="143" t="e">
        <v>#NAME?</v>
      </c>
      <c r="H68" s="247"/>
      <c r="I68" s="247"/>
      <c r="J68" s="247"/>
      <c r="K68" s="245">
        <v>1413000</v>
      </c>
      <c r="L68" s="245" t="s">
        <v>41</v>
      </c>
      <c r="M68" s="246" t="s">
        <v>156</v>
      </c>
      <c r="N68" s="82"/>
      <c r="O68"/>
      <c r="P68" s="78"/>
    </row>
    <row r="69" spans="2:16" x14ac:dyDescent="0.25">
      <c r="B69" s="143">
        <v>1605000</v>
      </c>
      <c r="C69" s="144" t="s">
        <v>41</v>
      </c>
      <c r="D69" s="143" t="s">
        <v>202</v>
      </c>
      <c r="E69" s="143" t="s">
        <v>809</v>
      </c>
      <c r="F69" s="143" t="s">
        <v>67</v>
      </c>
      <c r="G69" s="143" t="e">
        <v>#NAME?</v>
      </c>
      <c r="H69" s="245">
        <v>38</v>
      </c>
      <c r="I69" s="245" t="s">
        <v>805</v>
      </c>
      <c r="J69" s="245"/>
      <c r="K69" s="245">
        <v>1486000</v>
      </c>
      <c r="L69" s="245" t="s">
        <v>41</v>
      </c>
      <c r="M69" s="246" t="s">
        <v>180</v>
      </c>
      <c r="N69" s="82"/>
      <c r="O69"/>
      <c r="P69" s="78"/>
    </row>
    <row r="70" spans="2:16" x14ac:dyDescent="0.25">
      <c r="B70" s="143">
        <v>1606000</v>
      </c>
      <c r="C70" s="144" t="s">
        <v>41</v>
      </c>
      <c r="D70" s="143" t="s">
        <v>203</v>
      </c>
      <c r="E70" s="143" t="s">
        <v>809</v>
      </c>
      <c r="F70" s="143" t="s">
        <v>67</v>
      </c>
      <c r="G70" s="143" t="e">
        <v>#NAME?</v>
      </c>
      <c r="H70" s="245">
        <v>39</v>
      </c>
      <c r="I70" s="245" t="s">
        <v>804</v>
      </c>
      <c r="J70" s="245"/>
      <c r="K70" s="245">
        <v>1480000</v>
      </c>
      <c r="L70" s="245" t="s">
        <v>41</v>
      </c>
      <c r="M70" s="246" t="s">
        <v>178</v>
      </c>
      <c r="N70" s="82"/>
      <c r="O70"/>
      <c r="P70" s="78"/>
    </row>
    <row r="71" spans="2:16" x14ac:dyDescent="0.25">
      <c r="B71" s="143">
        <v>1610000</v>
      </c>
      <c r="C71" s="144" t="s">
        <v>41</v>
      </c>
      <c r="D71" s="143" t="s">
        <v>204</v>
      </c>
      <c r="E71" s="143" t="s">
        <v>809</v>
      </c>
      <c r="F71" s="143" t="s">
        <v>67</v>
      </c>
      <c r="G71" s="143" t="e">
        <v>#NAME?</v>
      </c>
      <c r="H71" s="245">
        <v>40</v>
      </c>
      <c r="I71" s="245" t="s">
        <v>802</v>
      </c>
      <c r="J71" s="245"/>
      <c r="K71" s="245">
        <v>1400000</v>
      </c>
      <c r="L71" s="245" t="s">
        <v>41</v>
      </c>
      <c r="M71" s="246" t="s">
        <v>149</v>
      </c>
      <c r="N71" s="82"/>
      <c r="O71"/>
      <c r="P71" s="78"/>
    </row>
    <row r="72" spans="2:16" x14ac:dyDescent="0.25">
      <c r="B72" s="143">
        <v>1611000</v>
      </c>
      <c r="C72" s="144" t="s">
        <v>41</v>
      </c>
      <c r="D72" s="143" t="s">
        <v>205</v>
      </c>
      <c r="E72" s="143" t="s">
        <v>809</v>
      </c>
      <c r="F72" s="143" t="s">
        <v>67</v>
      </c>
      <c r="G72" s="143" t="e">
        <v>#NAME?</v>
      </c>
      <c r="H72" s="247"/>
      <c r="I72" s="247"/>
      <c r="J72" s="247"/>
      <c r="K72" s="245">
        <v>1400001</v>
      </c>
      <c r="L72" s="245" t="s">
        <v>41</v>
      </c>
      <c r="M72" s="246" t="s">
        <v>150</v>
      </c>
      <c r="N72" s="82"/>
      <c r="O72"/>
      <c r="P72" s="78"/>
    </row>
    <row r="73" spans="2:16" x14ac:dyDescent="0.25">
      <c r="B73" s="143">
        <v>1616000</v>
      </c>
      <c r="C73" s="144" t="s">
        <v>41</v>
      </c>
      <c r="D73" s="143" t="s">
        <v>206</v>
      </c>
      <c r="E73" s="143" t="s">
        <v>809</v>
      </c>
      <c r="F73" s="143" t="s">
        <v>67</v>
      </c>
      <c r="G73" s="143" t="e">
        <v>#NAME?</v>
      </c>
      <c r="H73" s="247"/>
      <c r="I73" s="247"/>
      <c r="J73" s="247"/>
      <c r="K73" s="245">
        <v>1400006</v>
      </c>
      <c r="L73" s="245" t="s">
        <v>41</v>
      </c>
      <c r="M73" s="246" t="s">
        <v>151</v>
      </c>
      <c r="N73" s="82"/>
      <c r="O73"/>
      <c r="P73" s="78"/>
    </row>
    <row r="74" spans="2:16" x14ac:dyDescent="0.25">
      <c r="B74" s="143">
        <v>1628000</v>
      </c>
      <c r="C74" s="144" t="s">
        <v>41</v>
      </c>
      <c r="D74" s="143" t="s">
        <v>207</v>
      </c>
      <c r="E74" s="143" t="s">
        <v>809</v>
      </c>
      <c r="F74" s="143" t="s">
        <v>67</v>
      </c>
      <c r="G74" s="143" t="e">
        <v>#NAME?</v>
      </c>
      <c r="H74" s="247"/>
      <c r="I74" s="247"/>
      <c r="J74" s="247"/>
      <c r="K74" s="245">
        <v>1400500</v>
      </c>
      <c r="L74" s="245" t="s">
        <v>41</v>
      </c>
      <c r="M74" s="246" t="s">
        <v>152</v>
      </c>
      <c r="N74" s="82"/>
      <c r="O74"/>
      <c r="P74" s="78"/>
    </row>
    <row r="75" spans="2:16" x14ac:dyDescent="0.25">
      <c r="B75" s="143">
        <v>1701000</v>
      </c>
      <c r="C75" s="144" t="s">
        <v>41</v>
      </c>
      <c r="D75" s="143" t="s">
        <v>208</v>
      </c>
      <c r="E75" s="143" t="s">
        <v>809</v>
      </c>
      <c r="F75" s="143" t="s">
        <v>67</v>
      </c>
      <c r="G75" s="143" t="e">
        <v>#NAME?</v>
      </c>
      <c r="H75" s="245">
        <v>41</v>
      </c>
      <c r="I75" s="245" t="s">
        <v>806</v>
      </c>
      <c r="J75" s="245"/>
      <c r="K75" s="245" t="s">
        <v>41</v>
      </c>
      <c r="L75" s="245">
        <v>4230501</v>
      </c>
      <c r="M75" s="246" t="s">
        <v>368</v>
      </c>
      <c r="N75" s="82"/>
      <c r="O75"/>
      <c r="P75" s="78"/>
    </row>
    <row r="76" spans="2:16" x14ac:dyDescent="0.25">
      <c r="B76" s="143">
        <v>1705000</v>
      </c>
      <c r="C76" s="144" t="s">
        <v>41</v>
      </c>
      <c r="D76" s="143" t="s">
        <v>209</v>
      </c>
      <c r="E76" s="143" t="s">
        <v>809</v>
      </c>
      <c r="F76" s="143" t="s">
        <v>67</v>
      </c>
      <c r="G76" s="143" t="e">
        <v>#NAME?</v>
      </c>
      <c r="H76" s="247"/>
      <c r="I76" s="247"/>
      <c r="J76" s="247"/>
      <c r="K76" s="245">
        <v>1489000</v>
      </c>
      <c r="L76" s="245" t="s">
        <v>41</v>
      </c>
      <c r="M76" s="246" t="s">
        <v>183</v>
      </c>
      <c r="N76" s="82"/>
      <c r="O76"/>
      <c r="P76" s="78"/>
    </row>
    <row r="77" spans="2:16" x14ac:dyDescent="0.25">
      <c r="B77" s="143">
        <v>1713000</v>
      </c>
      <c r="C77" s="144" t="s">
        <v>41</v>
      </c>
      <c r="D77" s="143" t="s">
        <v>210</v>
      </c>
      <c r="E77" s="143" t="s">
        <v>809</v>
      </c>
      <c r="F77" s="143" t="s">
        <v>67</v>
      </c>
      <c r="G77" s="143" t="e">
        <v>#NAME?</v>
      </c>
      <c r="H77" s="245">
        <v>42</v>
      </c>
      <c r="I77" s="245" t="s">
        <v>807</v>
      </c>
      <c r="J77" s="245"/>
      <c r="K77" s="245">
        <v>1490000</v>
      </c>
      <c r="L77" s="245" t="s">
        <v>41</v>
      </c>
      <c r="M77" s="246" t="s">
        <v>184</v>
      </c>
      <c r="N77" s="82"/>
      <c r="O77"/>
      <c r="P77" s="78"/>
    </row>
    <row r="78" spans="2:16" x14ac:dyDescent="0.25">
      <c r="B78" s="143">
        <v>1720000</v>
      </c>
      <c r="C78" s="144" t="s">
        <v>41</v>
      </c>
      <c r="D78" s="143" t="s">
        <v>211</v>
      </c>
      <c r="E78" s="143" t="s">
        <v>809</v>
      </c>
      <c r="F78" s="143" t="s">
        <v>67</v>
      </c>
      <c r="G78" s="143" t="e">
        <v>#NAME?</v>
      </c>
      <c r="H78" s="247"/>
      <c r="I78" s="247"/>
      <c r="J78" s="247"/>
      <c r="K78" s="245">
        <v>1490001</v>
      </c>
      <c r="L78" s="245" t="s">
        <v>41</v>
      </c>
      <c r="M78" s="246" t="s">
        <v>185</v>
      </c>
      <c r="N78" s="82"/>
      <c r="O78"/>
      <c r="P78" s="78"/>
    </row>
    <row r="79" spans="2:16" x14ac:dyDescent="0.25">
      <c r="B79" s="143">
        <v>1730000</v>
      </c>
      <c r="C79" s="144" t="s">
        <v>41</v>
      </c>
      <c r="D79" s="143" t="s">
        <v>212</v>
      </c>
      <c r="E79" s="143" t="s">
        <v>809</v>
      </c>
      <c r="F79" s="143" t="s">
        <v>67</v>
      </c>
      <c r="G79" s="143" t="e">
        <v>#NAME?</v>
      </c>
      <c r="H79" s="245">
        <v>43</v>
      </c>
      <c r="I79" s="245" t="s">
        <v>808</v>
      </c>
      <c r="J79" s="245"/>
      <c r="K79" s="245">
        <v>1501000</v>
      </c>
      <c r="L79" s="245" t="s">
        <v>41</v>
      </c>
      <c r="M79" s="246" t="s">
        <v>186</v>
      </c>
      <c r="N79" s="82"/>
      <c r="O79"/>
      <c r="P79" s="78"/>
    </row>
    <row r="80" spans="2:16" x14ac:dyDescent="0.25">
      <c r="B80" s="143">
        <v>1740000</v>
      </c>
      <c r="C80" s="144" t="s">
        <v>41</v>
      </c>
      <c r="D80" s="143" t="s">
        <v>213</v>
      </c>
      <c r="E80" s="143" t="s">
        <v>809</v>
      </c>
      <c r="F80" s="143" t="s">
        <v>67</v>
      </c>
      <c r="G80" s="143" t="e">
        <v>#NAME?</v>
      </c>
      <c r="H80" s="247"/>
      <c r="I80" s="247"/>
      <c r="J80" s="247"/>
      <c r="K80" s="245">
        <v>1501500</v>
      </c>
      <c r="L80" s="245" t="s">
        <v>41</v>
      </c>
      <c r="M80" s="246" t="s">
        <v>187</v>
      </c>
      <c r="N80" s="82"/>
      <c r="O80"/>
      <c r="P80" s="78"/>
    </row>
    <row r="81" spans="2:16" x14ac:dyDescent="0.25">
      <c r="B81" s="143">
        <v>1741000</v>
      </c>
      <c r="C81" s="144" t="s">
        <v>41</v>
      </c>
      <c r="D81" s="143" t="s">
        <v>214</v>
      </c>
      <c r="E81" s="143" t="s">
        <v>809</v>
      </c>
      <c r="F81" s="143" t="s">
        <v>67</v>
      </c>
      <c r="G81" s="143" t="e">
        <v>#NAME?</v>
      </c>
      <c r="H81" s="247"/>
      <c r="I81" s="247"/>
      <c r="J81" s="247"/>
      <c r="K81" s="245">
        <v>1520000</v>
      </c>
      <c r="L81" s="245" t="s">
        <v>41</v>
      </c>
      <c r="M81" s="246" t="s">
        <v>188</v>
      </c>
      <c r="N81" s="82"/>
      <c r="O81"/>
      <c r="P81" s="78"/>
    </row>
    <row r="82" spans="2:16" x14ac:dyDescent="0.25">
      <c r="B82" s="143">
        <v>1743000</v>
      </c>
      <c r="C82" s="144" t="s">
        <v>41</v>
      </c>
      <c r="D82" s="143" t="s">
        <v>215</v>
      </c>
      <c r="E82" s="143" t="s">
        <v>809</v>
      </c>
      <c r="F82" s="143" t="s">
        <v>67</v>
      </c>
      <c r="G82" s="143" t="e">
        <v>#NAME?</v>
      </c>
      <c r="H82" s="247"/>
      <c r="I82" s="247"/>
      <c r="J82" s="247"/>
      <c r="K82" s="245">
        <v>1520500</v>
      </c>
      <c r="L82" s="245" t="s">
        <v>41</v>
      </c>
      <c r="M82" s="246" t="s">
        <v>189</v>
      </c>
      <c r="N82" s="82"/>
      <c r="O82"/>
      <c r="P82" s="78"/>
    </row>
    <row r="83" spans="2:16" x14ac:dyDescent="0.25">
      <c r="B83" s="143">
        <v>1750000</v>
      </c>
      <c r="C83" s="144" t="s">
        <v>41</v>
      </c>
      <c r="D83" s="143" t="s">
        <v>216</v>
      </c>
      <c r="E83" s="143" t="s">
        <v>809</v>
      </c>
      <c r="F83" s="143" t="s">
        <v>67</v>
      </c>
      <c r="G83" s="143" t="e">
        <v>#NAME?</v>
      </c>
      <c r="H83" s="247"/>
      <c r="I83" s="247"/>
      <c r="J83" s="247"/>
      <c r="K83" s="245">
        <v>1530000</v>
      </c>
      <c r="L83" s="245" t="s">
        <v>41</v>
      </c>
      <c r="M83" s="246" t="s">
        <v>190</v>
      </c>
      <c r="N83" s="82"/>
      <c r="O83"/>
      <c r="P83" s="78"/>
    </row>
    <row r="84" spans="2:16" x14ac:dyDescent="0.25">
      <c r="B84" s="143">
        <v>1762000</v>
      </c>
      <c r="C84" s="144" t="s">
        <v>41</v>
      </c>
      <c r="D84" s="143" t="s">
        <v>217</v>
      </c>
      <c r="E84" s="143" t="s">
        <v>809</v>
      </c>
      <c r="F84" s="143" t="s">
        <v>67</v>
      </c>
      <c r="G84" s="143" t="e">
        <v>#NAME?</v>
      </c>
      <c r="H84" s="247"/>
      <c r="I84" s="247"/>
      <c r="J84" s="247"/>
      <c r="K84" s="245">
        <v>1530100</v>
      </c>
      <c r="L84" s="245" t="s">
        <v>41</v>
      </c>
      <c r="M84" s="246" t="s">
        <v>191</v>
      </c>
      <c r="N84" s="82"/>
      <c r="O84"/>
      <c r="P84" s="78"/>
    </row>
    <row r="85" spans="2:16" x14ac:dyDescent="0.25">
      <c r="B85" s="143">
        <v>1778000</v>
      </c>
      <c r="C85" s="144" t="s">
        <v>41</v>
      </c>
      <c r="D85" s="143" t="s">
        <v>218</v>
      </c>
      <c r="E85" s="143" t="s">
        <v>809</v>
      </c>
      <c r="F85" s="143" t="s">
        <v>67</v>
      </c>
      <c r="G85" s="143" t="e">
        <v>#NAME?</v>
      </c>
      <c r="H85" s="247"/>
      <c r="I85" s="247"/>
      <c r="J85" s="247"/>
      <c r="K85" s="245">
        <v>1545000</v>
      </c>
      <c r="L85" s="245" t="s">
        <v>41</v>
      </c>
      <c r="M85" s="246" t="s">
        <v>192</v>
      </c>
      <c r="N85" s="82"/>
      <c r="O85" s="67"/>
      <c r="P85" s="78"/>
    </row>
    <row r="86" spans="2:16" x14ac:dyDescent="0.25">
      <c r="B86" s="143">
        <v>1778500</v>
      </c>
      <c r="C86" s="144" t="s">
        <v>41</v>
      </c>
      <c r="D86" s="143" t="s">
        <v>219</v>
      </c>
      <c r="E86" s="143" t="s">
        <v>809</v>
      </c>
      <c r="F86" s="143" t="s">
        <v>67</v>
      </c>
      <c r="G86" s="143" t="e">
        <v>#NAME?</v>
      </c>
      <c r="H86" s="247"/>
      <c r="I86" s="247"/>
      <c r="J86" s="247"/>
      <c r="K86" s="245">
        <v>1550000</v>
      </c>
      <c r="L86" s="245" t="s">
        <v>41</v>
      </c>
      <c r="M86" s="246" t="s">
        <v>193</v>
      </c>
      <c r="N86" s="82"/>
      <c r="O86" s="78"/>
      <c r="P86" s="78"/>
    </row>
    <row r="87" spans="2:16" x14ac:dyDescent="0.25">
      <c r="B87" s="143">
        <v>1779000</v>
      </c>
      <c r="C87" s="144" t="s">
        <v>41</v>
      </c>
      <c r="D87" s="143" t="s">
        <v>220</v>
      </c>
      <c r="E87" s="143" t="s">
        <v>809</v>
      </c>
      <c r="F87" s="143" t="s">
        <v>67</v>
      </c>
      <c r="G87" s="143" t="e">
        <v>#NAME?</v>
      </c>
      <c r="H87" s="247"/>
      <c r="I87" s="247"/>
      <c r="J87" s="247"/>
      <c r="K87" s="245">
        <v>1550500</v>
      </c>
      <c r="L87" s="245" t="s">
        <v>41</v>
      </c>
      <c r="M87" s="246" t="s">
        <v>194</v>
      </c>
      <c r="N87" s="82"/>
      <c r="O87" s="78"/>
      <c r="P87" s="78"/>
    </row>
    <row r="88" spans="2:16" x14ac:dyDescent="0.25">
      <c r="B88" s="143">
        <v>1780000</v>
      </c>
      <c r="C88" s="144" t="s">
        <v>41</v>
      </c>
      <c r="D88" s="143" t="s">
        <v>221</v>
      </c>
      <c r="E88" s="143" t="s">
        <v>809</v>
      </c>
      <c r="F88" s="143" t="s">
        <v>67</v>
      </c>
      <c r="G88" s="143" t="e">
        <v>#NAME?</v>
      </c>
      <c r="H88" s="247"/>
      <c r="I88" s="247"/>
      <c r="J88" s="247"/>
      <c r="K88" s="245">
        <v>1560000</v>
      </c>
      <c r="L88" s="245" t="s">
        <v>41</v>
      </c>
      <c r="M88" s="246" t="s">
        <v>195</v>
      </c>
      <c r="N88" s="82"/>
      <c r="O88" s="78"/>
      <c r="P88" s="78"/>
    </row>
    <row r="89" spans="2:16" x14ac:dyDescent="0.25">
      <c r="B89" s="143">
        <v>1800000</v>
      </c>
      <c r="C89" s="144" t="s">
        <v>41</v>
      </c>
      <c r="D89" s="143" t="s">
        <v>222</v>
      </c>
      <c r="E89" s="143" t="s">
        <v>809</v>
      </c>
      <c r="F89" s="143" t="s">
        <v>67</v>
      </c>
      <c r="G89" s="143" t="e">
        <v>#NAME?</v>
      </c>
      <c r="H89" s="247"/>
      <c r="I89" s="247"/>
      <c r="J89" s="247"/>
      <c r="K89" s="245">
        <v>1560500</v>
      </c>
      <c r="L89" s="245" t="s">
        <v>41</v>
      </c>
      <c r="M89" s="246" t="s">
        <v>196</v>
      </c>
      <c r="N89" s="82"/>
      <c r="O89" s="78"/>
      <c r="P89" s="78"/>
    </row>
    <row r="90" spans="2:16" x14ac:dyDescent="0.25">
      <c r="B90" s="143">
        <v>1800100</v>
      </c>
      <c r="C90" s="144" t="s">
        <v>41</v>
      </c>
      <c r="D90" s="143" t="s">
        <v>223</v>
      </c>
      <c r="E90" s="143" t="s">
        <v>809</v>
      </c>
      <c r="F90" s="143" t="s">
        <v>67</v>
      </c>
      <c r="G90" s="143" t="e">
        <v>#NAME?</v>
      </c>
      <c r="H90" s="245">
        <v>45</v>
      </c>
      <c r="I90" s="245" t="s">
        <v>810</v>
      </c>
      <c r="J90" s="245"/>
      <c r="K90" s="245">
        <v>1800500</v>
      </c>
      <c r="L90" s="245" t="s">
        <v>41</v>
      </c>
      <c r="M90" s="246" t="s">
        <v>227</v>
      </c>
      <c r="N90" s="82"/>
      <c r="O90" s="78"/>
      <c r="P90" s="78"/>
    </row>
    <row r="91" spans="2:16" x14ac:dyDescent="0.25">
      <c r="B91" s="143">
        <v>1800200</v>
      </c>
      <c r="C91" s="144" t="s">
        <v>41</v>
      </c>
      <c r="D91" s="143" t="s">
        <v>224</v>
      </c>
      <c r="E91" s="143" t="s">
        <v>809</v>
      </c>
      <c r="F91" s="143" t="s">
        <v>67</v>
      </c>
      <c r="G91" s="143" t="e">
        <v>#NAME?</v>
      </c>
      <c r="H91" s="245">
        <v>46</v>
      </c>
      <c r="I91" s="245" t="s">
        <v>800</v>
      </c>
      <c r="J91" s="245"/>
      <c r="K91" s="245" t="s">
        <v>41</v>
      </c>
      <c r="L91" s="245">
        <v>4784600</v>
      </c>
      <c r="M91" s="246" t="s">
        <v>462</v>
      </c>
      <c r="N91" s="82"/>
      <c r="O91" s="78"/>
      <c r="P91" s="78"/>
    </row>
    <row r="92" spans="2:16" x14ac:dyDescent="0.25">
      <c r="B92" s="143">
        <v>1800300</v>
      </c>
      <c r="C92" s="144" t="s">
        <v>41</v>
      </c>
      <c r="D92" s="143" t="s">
        <v>225</v>
      </c>
      <c r="E92" s="143" t="s">
        <v>809</v>
      </c>
      <c r="F92" s="143" t="s">
        <v>67</v>
      </c>
      <c r="G92" s="143" t="e">
        <v>#NAME?</v>
      </c>
      <c r="H92" s="247"/>
      <c r="I92" s="247"/>
      <c r="J92" s="247"/>
      <c r="K92" s="245">
        <v>1204200</v>
      </c>
      <c r="L92" s="245" t="s">
        <v>41</v>
      </c>
      <c r="M92" s="246" t="s">
        <v>138</v>
      </c>
      <c r="N92" s="82"/>
      <c r="O92" s="78"/>
      <c r="P92" s="78"/>
    </row>
    <row r="93" spans="2:16" x14ac:dyDescent="0.25">
      <c r="B93" s="143">
        <v>1800400</v>
      </c>
      <c r="C93" s="144" t="s">
        <v>41</v>
      </c>
      <c r="D93" s="143" t="s">
        <v>226</v>
      </c>
      <c r="E93" s="143" t="s">
        <v>809</v>
      </c>
      <c r="F93" s="143" t="s">
        <v>67</v>
      </c>
      <c r="G93" s="143" t="e">
        <v>#NAME?</v>
      </c>
      <c r="H93" s="245">
        <v>47</v>
      </c>
      <c r="I93" s="245" t="s">
        <v>811</v>
      </c>
      <c r="J93" s="245"/>
      <c r="K93" s="245">
        <v>1801000</v>
      </c>
      <c r="L93" s="245" t="s">
        <v>41</v>
      </c>
      <c r="M93" s="246" t="s">
        <v>230</v>
      </c>
      <c r="N93" s="82"/>
      <c r="O93" s="78"/>
      <c r="P93" s="78"/>
    </row>
    <row r="94" spans="2:16" x14ac:dyDescent="0.25">
      <c r="B94" s="143">
        <v>1800500</v>
      </c>
      <c r="C94" s="144" t="s">
        <v>41</v>
      </c>
      <c r="D94" s="143" t="s">
        <v>227</v>
      </c>
      <c r="E94" s="143" t="s">
        <v>810</v>
      </c>
      <c r="F94" s="143" t="s">
        <v>67</v>
      </c>
      <c r="G94" s="143" t="e">
        <v>#NAME?</v>
      </c>
      <c r="H94" s="245">
        <v>48</v>
      </c>
      <c r="I94" s="245" t="s">
        <v>813</v>
      </c>
      <c r="J94" s="245"/>
      <c r="K94" s="245">
        <v>1805100</v>
      </c>
      <c r="L94" s="245" t="s">
        <v>41</v>
      </c>
      <c r="M94" s="246" t="s">
        <v>237</v>
      </c>
      <c r="N94" s="82"/>
      <c r="O94" s="78"/>
      <c r="P94" s="78"/>
    </row>
    <row r="95" spans="2:16" x14ac:dyDescent="0.25">
      <c r="B95" s="143">
        <v>1800600</v>
      </c>
      <c r="C95" s="144" t="s">
        <v>41</v>
      </c>
      <c r="D95" s="143" t="s">
        <v>228</v>
      </c>
      <c r="E95" s="143" t="s">
        <v>809</v>
      </c>
      <c r="F95" s="143" t="s">
        <v>67</v>
      </c>
      <c r="G95" s="143" t="e">
        <v>#NAME?</v>
      </c>
      <c r="H95" s="247"/>
      <c r="I95" s="247"/>
      <c r="J95" s="247"/>
      <c r="K95" s="245">
        <v>1805200</v>
      </c>
      <c r="L95" s="245" t="s">
        <v>41</v>
      </c>
      <c r="M95" s="246" t="s">
        <v>238</v>
      </c>
      <c r="N95" s="82"/>
      <c r="O95" s="78"/>
      <c r="P95" s="78"/>
    </row>
    <row r="96" spans="2:16" x14ac:dyDescent="0.25">
      <c r="B96" s="143">
        <v>1800700</v>
      </c>
      <c r="C96" s="144" t="s">
        <v>41</v>
      </c>
      <c r="D96" s="143" t="s">
        <v>229</v>
      </c>
      <c r="E96" s="143" t="s">
        <v>809</v>
      </c>
      <c r="F96" s="143" t="s">
        <v>67</v>
      </c>
      <c r="G96" s="143" t="e">
        <v>#NAME?</v>
      </c>
      <c r="H96" s="245">
        <v>49</v>
      </c>
      <c r="I96" s="245" t="s">
        <v>809</v>
      </c>
      <c r="J96" s="245"/>
      <c r="K96" s="245">
        <v>1602000</v>
      </c>
      <c r="L96" s="245" t="s">
        <v>41</v>
      </c>
      <c r="M96" s="246" t="s">
        <v>197</v>
      </c>
      <c r="N96" s="82"/>
      <c r="O96" s="78"/>
      <c r="P96" s="78"/>
    </row>
    <row r="97" spans="2:16" x14ac:dyDescent="0.25">
      <c r="B97" s="143">
        <v>1801000</v>
      </c>
      <c r="C97" s="144" t="s">
        <v>41</v>
      </c>
      <c r="D97" s="143" t="s">
        <v>230</v>
      </c>
      <c r="E97" s="143" t="s">
        <v>811</v>
      </c>
      <c r="F97" s="143" t="s">
        <v>67</v>
      </c>
      <c r="G97" s="143" t="e">
        <v>#NAME?</v>
      </c>
      <c r="H97" s="247"/>
      <c r="I97" s="247"/>
      <c r="J97" s="247"/>
      <c r="K97" s="245">
        <v>1604000</v>
      </c>
      <c r="L97" s="245" t="s">
        <v>41</v>
      </c>
      <c r="M97" s="246" t="s">
        <v>198</v>
      </c>
      <c r="N97" s="82"/>
      <c r="O97" s="78"/>
      <c r="P97" s="78"/>
    </row>
    <row r="98" spans="2:16" x14ac:dyDescent="0.25">
      <c r="B98" s="143">
        <v>1802000</v>
      </c>
      <c r="C98" s="144" t="s">
        <v>41</v>
      </c>
      <c r="D98" s="143" t="s">
        <v>231</v>
      </c>
      <c r="E98" s="143" t="s">
        <v>809</v>
      </c>
      <c r="F98" s="143" t="s">
        <v>67</v>
      </c>
      <c r="G98" s="143" t="e">
        <v>#NAME?</v>
      </c>
      <c r="H98" s="247"/>
      <c r="I98" s="247"/>
      <c r="J98" s="247"/>
      <c r="K98" s="245">
        <v>1604200</v>
      </c>
      <c r="L98" s="245" t="s">
        <v>41</v>
      </c>
      <c r="M98" s="246" t="s">
        <v>199</v>
      </c>
      <c r="N98" s="82"/>
      <c r="O98" s="78"/>
      <c r="P98" s="78"/>
    </row>
    <row r="99" spans="2:16" x14ac:dyDescent="0.25">
      <c r="B99" s="143">
        <v>1803000</v>
      </c>
      <c r="C99" s="144" t="s">
        <v>41</v>
      </c>
      <c r="D99" s="143" t="s">
        <v>232</v>
      </c>
      <c r="E99" s="143" t="s">
        <v>809</v>
      </c>
      <c r="F99" s="143" t="s">
        <v>67</v>
      </c>
      <c r="G99" s="143" t="e">
        <v>#NAME?</v>
      </c>
      <c r="H99" s="247"/>
      <c r="I99" s="247"/>
      <c r="J99" s="247"/>
      <c r="K99" s="245">
        <v>1604500</v>
      </c>
      <c r="L99" s="245" t="s">
        <v>41</v>
      </c>
      <c r="M99" s="246" t="s">
        <v>200</v>
      </c>
      <c r="N99" s="82"/>
      <c r="O99" s="78"/>
      <c r="P99" s="78"/>
    </row>
    <row r="100" spans="2:16" x14ac:dyDescent="0.25">
      <c r="B100" s="143">
        <v>1804000</v>
      </c>
      <c r="C100" s="144" t="s">
        <v>41</v>
      </c>
      <c r="D100" s="143" t="s">
        <v>233</v>
      </c>
      <c r="E100" s="143" t="s">
        <v>809</v>
      </c>
      <c r="F100" s="143" t="s">
        <v>67</v>
      </c>
      <c r="G100" s="143" t="e">
        <v>#NAME?</v>
      </c>
      <c r="H100" s="247"/>
      <c r="I100" s="247"/>
      <c r="J100" s="247"/>
      <c r="K100" s="245">
        <v>1604800</v>
      </c>
      <c r="L100" s="245" t="s">
        <v>41</v>
      </c>
      <c r="M100" s="246" t="s">
        <v>201</v>
      </c>
      <c r="N100" s="82"/>
      <c r="O100" s="78"/>
      <c r="P100" s="78"/>
    </row>
    <row r="101" spans="2:16" x14ac:dyDescent="0.25">
      <c r="B101" s="143">
        <v>1804100</v>
      </c>
      <c r="C101" s="144" t="s">
        <v>41</v>
      </c>
      <c r="D101" s="143" t="s">
        <v>234</v>
      </c>
      <c r="E101" s="143" t="s">
        <v>809</v>
      </c>
      <c r="F101" s="143" t="s">
        <v>67</v>
      </c>
      <c r="G101" s="143" t="e">
        <v>#NAME?</v>
      </c>
      <c r="H101" s="247"/>
      <c r="I101" s="247"/>
      <c r="J101" s="247"/>
      <c r="K101" s="245">
        <v>1605000</v>
      </c>
      <c r="L101" s="245" t="s">
        <v>41</v>
      </c>
      <c r="M101" s="246" t="s">
        <v>202</v>
      </c>
      <c r="N101" s="82"/>
      <c r="O101" s="78"/>
      <c r="P101" s="78"/>
    </row>
    <row r="102" spans="2:16" x14ac:dyDescent="0.25">
      <c r="B102" s="143">
        <v>1805000</v>
      </c>
      <c r="C102" s="144" t="s">
        <v>41</v>
      </c>
      <c r="D102" s="143" t="s">
        <v>235</v>
      </c>
      <c r="E102" s="143" t="s">
        <v>812</v>
      </c>
      <c r="F102" s="143" t="s">
        <v>67</v>
      </c>
      <c r="G102" s="143" t="e">
        <v>#NAME?</v>
      </c>
      <c r="H102" s="247"/>
      <c r="I102" s="247"/>
      <c r="J102" s="247"/>
      <c r="K102" s="245">
        <v>1606000</v>
      </c>
      <c r="L102" s="245" t="s">
        <v>41</v>
      </c>
      <c r="M102" s="246" t="s">
        <v>203</v>
      </c>
      <c r="N102" s="82"/>
      <c r="O102" s="78"/>
      <c r="P102" s="78"/>
    </row>
    <row r="103" spans="2:16" x14ac:dyDescent="0.25">
      <c r="B103" s="143">
        <v>1805001</v>
      </c>
      <c r="C103" s="144" t="s">
        <v>41</v>
      </c>
      <c r="D103" s="143" t="s">
        <v>236</v>
      </c>
      <c r="E103" s="143" t="s">
        <v>809</v>
      </c>
      <c r="F103" s="143" t="s">
        <v>67</v>
      </c>
      <c r="G103" s="143" t="e">
        <v>#NAME?</v>
      </c>
      <c r="H103" s="247"/>
      <c r="I103" s="247"/>
      <c r="J103" s="247"/>
      <c r="K103" s="245">
        <v>1610000</v>
      </c>
      <c r="L103" s="245" t="s">
        <v>41</v>
      </c>
      <c r="M103" s="246" t="s">
        <v>204</v>
      </c>
      <c r="N103" s="82"/>
      <c r="O103" s="78"/>
      <c r="P103" s="78"/>
    </row>
    <row r="104" spans="2:16" x14ac:dyDescent="0.25">
      <c r="B104" s="143">
        <v>1805100</v>
      </c>
      <c r="C104" s="144" t="s">
        <v>41</v>
      </c>
      <c r="D104" s="143" t="s">
        <v>237</v>
      </c>
      <c r="E104" s="143" t="s">
        <v>813</v>
      </c>
      <c r="F104" s="143" t="s">
        <v>67</v>
      </c>
      <c r="G104" s="143" t="e">
        <v>#NAME?</v>
      </c>
      <c r="H104" s="247"/>
      <c r="I104" s="247"/>
      <c r="J104" s="247"/>
      <c r="K104" s="245">
        <v>1611000</v>
      </c>
      <c r="L104" s="245" t="s">
        <v>41</v>
      </c>
      <c r="M104" s="246" t="s">
        <v>205</v>
      </c>
      <c r="N104" s="82"/>
      <c r="O104" s="78"/>
      <c r="P104" s="78"/>
    </row>
    <row r="105" spans="2:16" x14ac:dyDescent="0.25">
      <c r="B105" s="143">
        <v>1805200</v>
      </c>
      <c r="C105" s="144" t="s">
        <v>41</v>
      </c>
      <c r="D105" s="143" t="s">
        <v>238</v>
      </c>
      <c r="E105" s="143" t="s">
        <v>813</v>
      </c>
      <c r="F105" s="143" t="s">
        <v>67</v>
      </c>
      <c r="G105" s="143" t="e">
        <v>#NAME?</v>
      </c>
      <c r="H105" s="247"/>
      <c r="I105" s="247"/>
      <c r="J105" s="247"/>
      <c r="K105" s="245">
        <v>1616000</v>
      </c>
      <c r="L105" s="245" t="s">
        <v>41</v>
      </c>
      <c r="M105" s="246" t="s">
        <v>206</v>
      </c>
      <c r="N105" s="82"/>
      <c r="O105" s="78"/>
      <c r="P105" s="78"/>
    </row>
    <row r="106" spans="2:16" x14ac:dyDescent="0.25">
      <c r="B106" s="143">
        <v>1806000</v>
      </c>
      <c r="C106" s="144" t="s">
        <v>41</v>
      </c>
      <c r="D106" s="143" t="s">
        <v>239</v>
      </c>
      <c r="E106" s="143" t="s">
        <v>809</v>
      </c>
      <c r="F106" s="143" t="s">
        <v>67</v>
      </c>
      <c r="G106" s="143" t="e">
        <v>#NAME?</v>
      </c>
      <c r="H106" s="247"/>
      <c r="I106" s="247"/>
      <c r="J106" s="247"/>
      <c r="K106" s="245">
        <v>1628000</v>
      </c>
      <c r="L106" s="245" t="s">
        <v>41</v>
      </c>
      <c r="M106" s="246" t="s">
        <v>207</v>
      </c>
      <c r="N106" s="82"/>
      <c r="O106" s="78"/>
      <c r="P106" s="78"/>
    </row>
    <row r="107" spans="2:16" x14ac:dyDescent="0.25">
      <c r="B107" s="143">
        <v>1806001</v>
      </c>
      <c r="C107" s="144" t="s">
        <v>41</v>
      </c>
      <c r="D107" s="143" t="s">
        <v>240</v>
      </c>
      <c r="E107" s="143" t="s">
        <v>809</v>
      </c>
      <c r="F107" s="143" t="s">
        <v>67</v>
      </c>
      <c r="G107" s="143" t="e">
        <v>#NAME?</v>
      </c>
      <c r="H107" s="247"/>
      <c r="I107" s="247"/>
      <c r="J107" s="247"/>
      <c r="K107" s="245">
        <v>1701000</v>
      </c>
      <c r="L107" s="245" t="s">
        <v>41</v>
      </c>
      <c r="M107" s="246" t="s">
        <v>208</v>
      </c>
      <c r="N107" s="82"/>
      <c r="O107" s="78"/>
      <c r="P107" s="78"/>
    </row>
    <row r="108" spans="2:16" x14ac:dyDescent="0.25">
      <c r="B108" s="143">
        <v>1806003</v>
      </c>
      <c r="C108" s="144" t="s">
        <v>41</v>
      </c>
      <c r="D108" s="143" t="s">
        <v>242</v>
      </c>
      <c r="E108" s="143" t="s">
        <v>809</v>
      </c>
      <c r="F108" s="143" t="s">
        <v>67</v>
      </c>
      <c r="G108" s="143" t="e">
        <v>#NAME?</v>
      </c>
      <c r="H108" s="247"/>
      <c r="I108" s="247"/>
      <c r="J108" s="247"/>
      <c r="K108" s="245">
        <v>1705000</v>
      </c>
      <c r="L108" s="245" t="s">
        <v>41</v>
      </c>
      <c r="M108" s="246" t="s">
        <v>209</v>
      </c>
      <c r="N108" s="82"/>
      <c r="O108" s="78"/>
      <c r="P108" s="78"/>
    </row>
    <row r="109" spans="2:16" x14ac:dyDescent="0.25">
      <c r="B109" s="143">
        <v>1806004</v>
      </c>
      <c r="C109" s="144" t="s">
        <v>41</v>
      </c>
      <c r="D109" s="143" t="s">
        <v>243</v>
      </c>
      <c r="E109" s="143" t="s">
        <v>809</v>
      </c>
      <c r="F109" s="143" t="s">
        <v>67</v>
      </c>
      <c r="G109" s="143" t="e">
        <v>#NAME?</v>
      </c>
      <c r="H109" s="247"/>
      <c r="I109" s="247"/>
      <c r="J109" s="247"/>
      <c r="K109" s="245">
        <v>1713000</v>
      </c>
      <c r="L109" s="245" t="s">
        <v>41</v>
      </c>
      <c r="M109" s="246" t="s">
        <v>210</v>
      </c>
      <c r="N109" s="82"/>
      <c r="O109" s="78"/>
      <c r="P109" s="78"/>
    </row>
    <row r="110" spans="2:16" x14ac:dyDescent="0.25">
      <c r="B110" s="143">
        <v>1855000</v>
      </c>
      <c r="C110" s="144" t="s">
        <v>41</v>
      </c>
      <c r="D110" s="143" t="s">
        <v>244</v>
      </c>
      <c r="E110" s="143" t="s">
        <v>809</v>
      </c>
      <c r="F110" s="143" t="s">
        <v>67</v>
      </c>
      <c r="G110" s="143" t="e">
        <v>#NAME?</v>
      </c>
      <c r="H110" s="247"/>
      <c r="I110" s="247"/>
      <c r="J110" s="247"/>
      <c r="K110" s="245">
        <v>1720000</v>
      </c>
      <c r="L110" s="245" t="s">
        <v>41</v>
      </c>
      <c r="M110" s="246" t="s">
        <v>211</v>
      </c>
      <c r="N110" s="82"/>
      <c r="O110" s="78"/>
      <c r="P110" s="78"/>
    </row>
    <row r="111" spans="2:16" x14ac:dyDescent="0.25">
      <c r="B111" s="143">
        <v>2000000</v>
      </c>
      <c r="C111" s="144" t="s">
        <v>41</v>
      </c>
      <c r="D111" s="143" t="s">
        <v>245</v>
      </c>
      <c r="E111" s="143" t="s">
        <v>814</v>
      </c>
      <c r="F111" s="143" t="s">
        <v>67</v>
      </c>
      <c r="G111" s="143" t="e">
        <v>#NAME?</v>
      </c>
      <c r="H111" s="247"/>
      <c r="I111" s="247"/>
      <c r="J111" s="247"/>
      <c r="K111" s="245">
        <v>1730000</v>
      </c>
      <c r="L111" s="245" t="s">
        <v>41</v>
      </c>
      <c r="M111" s="246" t="s">
        <v>212</v>
      </c>
      <c r="N111" s="82"/>
      <c r="O111" s="78"/>
      <c r="P111" s="78"/>
    </row>
    <row r="112" spans="2:16" x14ac:dyDescent="0.25">
      <c r="B112" s="143">
        <v>2000001</v>
      </c>
      <c r="C112" s="144" t="s">
        <v>41</v>
      </c>
      <c r="D112" s="143" t="s">
        <v>246</v>
      </c>
      <c r="E112" s="143" t="s">
        <v>814</v>
      </c>
      <c r="F112" s="143" t="s">
        <v>67</v>
      </c>
      <c r="G112" s="143" t="e">
        <v>#NAME?</v>
      </c>
      <c r="H112" s="247"/>
      <c r="I112" s="247"/>
      <c r="J112" s="247"/>
      <c r="K112" s="245">
        <v>1740000</v>
      </c>
      <c r="L112" s="245" t="s">
        <v>41</v>
      </c>
      <c r="M112" s="246" t="s">
        <v>213</v>
      </c>
      <c r="N112" s="82"/>
      <c r="O112" s="78"/>
      <c r="P112" s="78"/>
    </row>
    <row r="113" spans="2:16" x14ac:dyDescent="0.25">
      <c r="B113" s="143">
        <v>2000002</v>
      </c>
      <c r="C113" s="144" t="s">
        <v>41</v>
      </c>
      <c r="D113" s="143" t="s">
        <v>247</v>
      </c>
      <c r="E113" s="143" t="s">
        <v>814</v>
      </c>
      <c r="F113" s="143" t="s">
        <v>67</v>
      </c>
      <c r="G113" s="143" t="e">
        <v>#NAME?</v>
      </c>
      <c r="H113" s="247"/>
      <c r="I113" s="247"/>
      <c r="J113" s="247"/>
      <c r="K113" s="245">
        <v>1741000</v>
      </c>
      <c r="L113" s="245" t="s">
        <v>41</v>
      </c>
      <c r="M113" s="246" t="s">
        <v>214</v>
      </c>
      <c r="N113" s="82"/>
      <c r="O113" s="78"/>
      <c r="P113" s="78"/>
    </row>
    <row r="114" spans="2:16" x14ac:dyDescent="0.25">
      <c r="B114" s="143">
        <v>2001000</v>
      </c>
      <c r="C114" s="144" t="s">
        <v>41</v>
      </c>
      <c r="D114" s="143" t="s">
        <v>248</v>
      </c>
      <c r="E114" s="143" t="s">
        <v>815</v>
      </c>
      <c r="F114" s="143" t="s">
        <v>67</v>
      </c>
      <c r="G114" s="143" t="e">
        <v>#NAME?</v>
      </c>
      <c r="H114" s="247"/>
      <c r="I114" s="247"/>
      <c r="J114" s="247"/>
      <c r="K114" s="245">
        <v>1743000</v>
      </c>
      <c r="L114" s="245" t="s">
        <v>41</v>
      </c>
      <c r="M114" s="246" t="s">
        <v>215</v>
      </c>
      <c r="N114" s="82"/>
      <c r="O114" s="78"/>
      <c r="P114" s="78"/>
    </row>
    <row r="115" spans="2:16" x14ac:dyDescent="0.25">
      <c r="B115" s="143">
        <v>2050000</v>
      </c>
      <c r="C115" s="144" t="s">
        <v>41</v>
      </c>
      <c r="D115" s="143" t="s">
        <v>249</v>
      </c>
      <c r="E115" s="143" t="s">
        <v>814</v>
      </c>
      <c r="F115" s="143" t="s">
        <v>67</v>
      </c>
      <c r="G115" s="143" t="e">
        <v>#NAME?</v>
      </c>
      <c r="H115" s="247"/>
      <c r="I115" s="247"/>
      <c r="J115" s="247"/>
      <c r="K115" s="245">
        <v>1750000</v>
      </c>
      <c r="L115" s="245" t="s">
        <v>41</v>
      </c>
      <c r="M115" s="246" t="s">
        <v>216</v>
      </c>
      <c r="N115" s="82"/>
      <c r="O115" s="78"/>
      <c r="P115" s="78"/>
    </row>
    <row r="116" spans="2:16" x14ac:dyDescent="0.25">
      <c r="B116" s="143">
        <v>2051000</v>
      </c>
      <c r="C116" s="144" t="s">
        <v>41</v>
      </c>
      <c r="D116" s="143" t="s">
        <v>250</v>
      </c>
      <c r="E116" s="143" t="s">
        <v>814</v>
      </c>
      <c r="F116" s="143" t="s">
        <v>67</v>
      </c>
      <c r="G116" s="143" t="e">
        <v>#NAME?</v>
      </c>
      <c r="H116" s="247"/>
      <c r="I116" s="247"/>
      <c r="J116" s="247"/>
      <c r="K116" s="245">
        <v>1762000</v>
      </c>
      <c r="L116" s="245" t="s">
        <v>41</v>
      </c>
      <c r="M116" s="246" t="s">
        <v>217</v>
      </c>
      <c r="N116" s="82"/>
      <c r="O116" s="78"/>
      <c r="P116" s="78"/>
    </row>
    <row r="117" spans="2:16" x14ac:dyDescent="0.25">
      <c r="B117" s="143">
        <v>2054000</v>
      </c>
      <c r="C117" s="144" t="s">
        <v>41</v>
      </c>
      <c r="D117" s="143" t="s">
        <v>251</v>
      </c>
      <c r="E117" s="143" t="s">
        <v>814</v>
      </c>
      <c r="F117" s="143" t="s">
        <v>67</v>
      </c>
      <c r="G117" s="143" t="e">
        <v>#NAME?</v>
      </c>
      <c r="H117" s="247"/>
      <c r="I117" s="247"/>
      <c r="J117" s="247"/>
      <c r="K117" s="245">
        <v>1778000</v>
      </c>
      <c r="L117" s="245" t="s">
        <v>41</v>
      </c>
      <c r="M117" s="246" t="s">
        <v>218</v>
      </c>
      <c r="N117" s="82"/>
      <c r="O117" s="78"/>
      <c r="P117" s="78"/>
    </row>
    <row r="118" spans="2:16" x14ac:dyDescent="0.25">
      <c r="B118" s="143">
        <v>2062000</v>
      </c>
      <c r="C118" s="144" t="s">
        <v>41</v>
      </c>
      <c r="D118" s="143" t="s">
        <v>252</v>
      </c>
      <c r="E118" s="143" t="s">
        <v>814</v>
      </c>
      <c r="F118" s="143" t="s">
        <v>67</v>
      </c>
      <c r="G118" s="143" t="e">
        <v>#NAME?</v>
      </c>
      <c r="H118" s="247"/>
      <c r="I118" s="247"/>
      <c r="J118" s="247"/>
      <c r="K118" s="245">
        <v>1778500</v>
      </c>
      <c r="L118" s="245" t="s">
        <v>41</v>
      </c>
      <c r="M118" s="246" t="s">
        <v>219</v>
      </c>
      <c r="N118" s="82"/>
      <c r="O118" s="78"/>
      <c r="P118" s="78"/>
    </row>
    <row r="119" spans="2:16" x14ac:dyDescent="0.25">
      <c r="B119" s="143">
        <v>2068000</v>
      </c>
      <c r="C119" s="144" t="s">
        <v>41</v>
      </c>
      <c r="D119" s="143" t="s">
        <v>253</v>
      </c>
      <c r="E119" s="143" t="s">
        <v>814</v>
      </c>
      <c r="F119" s="143" t="s">
        <v>67</v>
      </c>
      <c r="G119" s="143" t="e">
        <v>#NAME?</v>
      </c>
      <c r="H119" s="247"/>
      <c r="I119" s="247"/>
      <c r="J119" s="247"/>
      <c r="K119" s="245">
        <v>1779000</v>
      </c>
      <c r="L119" s="245" t="s">
        <v>41</v>
      </c>
      <c r="M119" s="246" t="s">
        <v>220</v>
      </c>
      <c r="N119" s="82"/>
      <c r="O119" s="78"/>
      <c r="P119" s="78"/>
    </row>
    <row r="120" spans="2:16" x14ac:dyDescent="0.25">
      <c r="B120" s="143">
        <v>2275000</v>
      </c>
      <c r="C120" s="144" t="s">
        <v>41</v>
      </c>
      <c r="D120" s="143" t="s">
        <v>254</v>
      </c>
      <c r="E120" s="143" t="s">
        <v>816</v>
      </c>
      <c r="F120" s="143" t="s">
        <v>67</v>
      </c>
      <c r="G120" s="143" t="e">
        <v>#NAME?</v>
      </c>
      <c r="H120" s="247"/>
      <c r="I120" s="247"/>
      <c r="J120" s="247"/>
      <c r="K120" s="245">
        <v>1780000</v>
      </c>
      <c r="L120" s="245" t="s">
        <v>41</v>
      </c>
      <c r="M120" s="246" t="s">
        <v>221</v>
      </c>
      <c r="N120" s="82"/>
      <c r="O120" s="78"/>
      <c r="P120" s="78"/>
    </row>
    <row r="121" spans="2:16" x14ac:dyDescent="0.25">
      <c r="B121" s="143">
        <v>2277000</v>
      </c>
      <c r="C121" s="144" t="s">
        <v>41</v>
      </c>
      <c r="D121" s="143" t="s">
        <v>255</v>
      </c>
      <c r="E121" s="143" t="s">
        <v>817</v>
      </c>
      <c r="F121" s="143" t="s">
        <v>67</v>
      </c>
      <c r="G121" s="143" t="e">
        <v>#NAME?</v>
      </c>
      <c r="H121" s="247"/>
      <c r="I121" s="247"/>
      <c r="J121" s="247"/>
      <c r="K121" s="245">
        <v>1800000</v>
      </c>
      <c r="L121" s="245" t="s">
        <v>41</v>
      </c>
      <c r="M121" s="246" t="s">
        <v>222</v>
      </c>
      <c r="N121" s="82"/>
      <c r="O121" s="78"/>
      <c r="P121" s="78"/>
    </row>
    <row r="122" spans="2:16" x14ac:dyDescent="0.25">
      <c r="B122" s="143">
        <v>2291000</v>
      </c>
      <c r="C122" s="144" t="s">
        <v>41</v>
      </c>
      <c r="D122" s="143" t="s">
        <v>256</v>
      </c>
      <c r="E122" s="143" t="s">
        <v>818</v>
      </c>
      <c r="F122" s="143" t="s">
        <v>67</v>
      </c>
      <c r="G122" s="143" t="e">
        <v>#NAME?</v>
      </c>
      <c r="H122" s="247"/>
      <c r="I122" s="247"/>
      <c r="J122" s="247"/>
      <c r="K122" s="245">
        <v>1800100</v>
      </c>
      <c r="L122" s="245" t="s">
        <v>41</v>
      </c>
      <c r="M122" s="246" t="s">
        <v>223</v>
      </c>
      <c r="N122" s="82"/>
      <c r="O122" s="78"/>
      <c r="P122" s="78"/>
    </row>
    <row r="123" spans="2:16" x14ac:dyDescent="0.25">
      <c r="B123" s="143">
        <v>2300000</v>
      </c>
      <c r="C123" s="144" t="s">
        <v>41</v>
      </c>
      <c r="D123" s="143" t="s">
        <v>257</v>
      </c>
      <c r="E123" s="143" t="s">
        <v>814</v>
      </c>
      <c r="F123" s="143" t="s">
        <v>67</v>
      </c>
      <c r="G123" s="143" t="e">
        <v>#NAME?</v>
      </c>
      <c r="H123" s="247"/>
      <c r="I123" s="247"/>
      <c r="J123" s="247"/>
      <c r="K123" s="245">
        <v>1800200</v>
      </c>
      <c r="L123" s="245" t="s">
        <v>41</v>
      </c>
      <c r="M123" s="246" t="s">
        <v>224</v>
      </c>
      <c r="N123" s="82"/>
      <c r="O123" s="78"/>
      <c r="P123" s="78"/>
    </row>
    <row r="124" spans="2:16" x14ac:dyDescent="0.25">
      <c r="B124" s="143">
        <v>2300001</v>
      </c>
      <c r="C124" s="144" t="s">
        <v>41</v>
      </c>
      <c r="D124" s="143" t="s">
        <v>258</v>
      </c>
      <c r="E124" s="143" t="s">
        <v>819</v>
      </c>
      <c r="F124" s="143" t="s">
        <v>67</v>
      </c>
      <c r="G124" s="143" t="e">
        <v>#NAME?</v>
      </c>
      <c r="H124" s="247"/>
      <c r="I124" s="247"/>
      <c r="J124" s="247"/>
      <c r="K124" s="245">
        <v>1800300</v>
      </c>
      <c r="L124" s="245" t="s">
        <v>41</v>
      </c>
      <c r="M124" s="246" t="s">
        <v>225</v>
      </c>
      <c r="N124" s="82"/>
      <c r="O124" s="78"/>
      <c r="P124" s="78"/>
    </row>
    <row r="125" spans="2:16" x14ac:dyDescent="0.25">
      <c r="B125" s="143">
        <v>2301000</v>
      </c>
      <c r="C125" s="144" t="s">
        <v>41</v>
      </c>
      <c r="D125" s="143" t="s">
        <v>259</v>
      </c>
      <c r="E125" s="143" t="s">
        <v>819</v>
      </c>
      <c r="F125" s="143" t="s">
        <v>67</v>
      </c>
      <c r="G125" s="143" t="e">
        <v>#NAME?</v>
      </c>
      <c r="H125" s="247"/>
      <c r="I125" s="247"/>
      <c r="J125" s="247"/>
      <c r="K125" s="245">
        <v>1800400</v>
      </c>
      <c r="L125" s="245" t="s">
        <v>41</v>
      </c>
      <c r="M125" s="246" t="s">
        <v>226</v>
      </c>
      <c r="N125" s="82"/>
      <c r="O125" s="78"/>
      <c r="P125" s="78"/>
    </row>
    <row r="126" spans="2:16" x14ac:dyDescent="0.25">
      <c r="B126" s="143">
        <v>2350000</v>
      </c>
      <c r="C126" s="144" t="s">
        <v>41</v>
      </c>
      <c r="D126" s="143" t="s">
        <v>261</v>
      </c>
      <c r="E126" s="143" t="s">
        <v>820</v>
      </c>
      <c r="F126" s="143" t="s">
        <v>67</v>
      </c>
      <c r="G126" s="143" t="e">
        <v>#NAME?</v>
      </c>
      <c r="H126" s="247"/>
      <c r="I126" s="247"/>
      <c r="J126" s="247"/>
      <c r="K126" s="245">
        <v>1800600</v>
      </c>
      <c r="L126" s="245" t="s">
        <v>41</v>
      </c>
      <c r="M126" s="246" t="s">
        <v>228</v>
      </c>
      <c r="N126" s="82"/>
      <c r="O126" s="78"/>
      <c r="P126" s="78"/>
    </row>
    <row r="127" spans="2:16" x14ac:dyDescent="0.25">
      <c r="B127" s="143">
        <v>2350001</v>
      </c>
      <c r="C127" s="144" t="s">
        <v>41</v>
      </c>
      <c r="D127" s="143" t="s">
        <v>262</v>
      </c>
      <c r="E127" s="143" t="s">
        <v>820</v>
      </c>
      <c r="F127" s="143" t="s">
        <v>67</v>
      </c>
      <c r="G127" s="143" t="e">
        <v>#NAME?</v>
      </c>
      <c r="H127" s="247"/>
      <c r="I127" s="247"/>
      <c r="J127" s="247"/>
      <c r="K127" s="245">
        <v>1800700</v>
      </c>
      <c r="L127" s="245" t="s">
        <v>41</v>
      </c>
      <c r="M127" s="246" t="s">
        <v>229</v>
      </c>
      <c r="N127" s="82"/>
      <c r="O127" s="78"/>
      <c r="P127" s="78"/>
    </row>
    <row r="128" spans="2:16" x14ac:dyDescent="0.25">
      <c r="B128" s="143">
        <v>2351000</v>
      </c>
      <c r="C128" s="144" t="s">
        <v>41</v>
      </c>
      <c r="D128" s="143" t="s">
        <v>263</v>
      </c>
      <c r="E128" s="143" t="s">
        <v>820</v>
      </c>
      <c r="F128" s="143" t="s">
        <v>67</v>
      </c>
      <c r="G128" s="143" t="e">
        <v>#NAME?</v>
      </c>
      <c r="H128" s="247"/>
      <c r="I128" s="247"/>
      <c r="J128" s="247"/>
      <c r="K128" s="245">
        <v>1802000</v>
      </c>
      <c r="L128" s="245" t="s">
        <v>41</v>
      </c>
      <c r="M128" s="246" t="s">
        <v>231</v>
      </c>
      <c r="N128" s="82"/>
      <c r="O128" s="78"/>
      <c r="P128" s="78"/>
    </row>
    <row r="129" spans="2:16" x14ac:dyDescent="0.25">
      <c r="B129" s="143">
        <v>2352000</v>
      </c>
      <c r="C129" s="144" t="s">
        <v>41</v>
      </c>
      <c r="D129" s="143" t="s">
        <v>264</v>
      </c>
      <c r="E129" s="143" t="s">
        <v>1444</v>
      </c>
      <c r="F129" s="143" t="s">
        <v>67</v>
      </c>
      <c r="G129" s="143" t="e">
        <v>#NAME?</v>
      </c>
      <c r="H129" s="247"/>
      <c r="I129" s="247"/>
      <c r="J129" s="247"/>
      <c r="K129" s="245">
        <v>1803000</v>
      </c>
      <c r="L129" s="245" t="s">
        <v>41</v>
      </c>
      <c r="M129" s="246" t="s">
        <v>232</v>
      </c>
      <c r="N129" s="82"/>
      <c r="O129" s="78"/>
      <c r="P129" s="78"/>
    </row>
    <row r="130" spans="2:16" x14ac:dyDescent="0.25">
      <c r="B130" s="143">
        <v>2353000</v>
      </c>
      <c r="C130" s="144" t="s">
        <v>41</v>
      </c>
      <c r="D130" s="143" t="s">
        <v>265</v>
      </c>
      <c r="E130" s="143" t="s">
        <v>1449</v>
      </c>
      <c r="F130" s="143" t="s">
        <v>67</v>
      </c>
      <c r="G130" s="143" t="e">
        <v>#NAME?</v>
      </c>
      <c r="H130" s="247"/>
      <c r="I130" s="247"/>
      <c r="J130" s="247"/>
      <c r="K130" s="245">
        <v>1804000</v>
      </c>
      <c r="L130" s="245" t="s">
        <v>41</v>
      </c>
      <c r="M130" s="246" t="s">
        <v>233</v>
      </c>
      <c r="N130" s="82"/>
      <c r="O130" s="78"/>
      <c r="P130" s="78"/>
    </row>
    <row r="131" spans="2:16" x14ac:dyDescent="0.25">
      <c r="B131" s="143">
        <v>2355000</v>
      </c>
      <c r="C131" s="144" t="s">
        <v>41</v>
      </c>
      <c r="D131" s="143" t="s">
        <v>267</v>
      </c>
      <c r="E131" s="143" t="s">
        <v>821</v>
      </c>
      <c r="F131" s="143">
        <v>33</v>
      </c>
      <c r="G131" s="143" t="e">
        <v>#NAME?</v>
      </c>
      <c r="H131" s="247"/>
      <c r="I131" s="247"/>
      <c r="J131" s="247"/>
      <c r="K131" s="245">
        <v>1804100</v>
      </c>
      <c r="L131" s="245" t="s">
        <v>41</v>
      </c>
      <c r="M131" s="246" t="s">
        <v>234</v>
      </c>
      <c r="N131" s="82"/>
      <c r="O131" s="78"/>
      <c r="P131" s="78"/>
    </row>
    <row r="132" spans="2:16" x14ac:dyDescent="0.25">
      <c r="B132" s="143">
        <v>2356000</v>
      </c>
      <c r="C132" s="144" t="s">
        <v>41</v>
      </c>
      <c r="D132" s="143" t="s">
        <v>268</v>
      </c>
      <c r="E132" s="143" t="s">
        <v>1453</v>
      </c>
      <c r="F132" s="143" t="s">
        <v>67</v>
      </c>
      <c r="G132" s="143" t="e">
        <v>#NAME?</v>
      </c>
      <c r="H132" s="247"/>
      <c r="I132" s="247"/>
      <c r="J132" s="247"/>
      <c r="K132" s="245">
        <v>1805001</v>
      </c>
      <c r="L132" s="245" t="s">
        <v>41</v>
      </c>
      <c r="M132" s="246" t="s">
        <v>236</v>
      </c>
      <c r="N132" s="82"/>
      <c r="O132" s="78"/>
      <c r="P132" s="78"/>
    </row>
    <row r="133" spans="2:16" x14ac:dyDescent="0.25">
      <c r="B133" s="143">
        <v>2357000</v>
      </c>
      <c r="C133" s="144" t="s">
        <v>41</v>
      </c>
      <c r="D133" s="143" t="s">
        <v>270</v>
      </c>
      <c r="E133" s="143" t="s">
        <v>777</v>
      </c>
      <c r="F133" s="143">
        <v>32</v>
      </c>
      <c r="G133" s="143" t="e">
        <v>#NAME?</v>
      </c>
      <c r="H133" s="247"/>
      <c r="I133" s="247"/>
      <c r="J133" s="247"/>
      <c r="K133" s="245">
        <v>1806000</v>
      </c>
      <c r="L133" s="245" t="s">
        <v>41</v>
      </c>
      <c r="M133" s="246" t="s">
        <v>239</v>
      </c>
      <c r="N133" s="82"/>
      <c r="O133" s="78"/>
      <c r="P133" s="78"/>
    </row>
    <row r="134" spans="2:16" x14ac:dyDescent="0.25">
      <c r="B134" s="143">
        <v>2358000</v>
      </c>
      <c r="C134" s="144" t="s">
        <v>41</v>
      </c>
      <c r="D134" s="143" t="s">
        <v>271</v>
      </c>
      <c r="E134" s="143" t="s">
        <v>777</v>
      </c>
      <c r="F134" s="143">
        <v>32</v>
      </c>
      <c r="G134" s="143" t="e">
        <v>#NAME?</v>
      </c>
      <c r="H134" s="247"/>
      <c r="I134" s="247"/>
      <c r="J134" s="247"/>
      <c r="K134" s="245">
        <v>1806001</v>
      </c>
      <c r="L134" s="245" t="s">
        <v>41</v>
      </c>
      <c r="M134" s="246" t="s">
        <v>240</v>
      </c>
      <c r="N134" s="82"/>
      <c r="O134" s="78"/>
      <c r="P134" s="78"/>
    </row>
    <row r="135" spans="2:16" x14ac:dyDescent="0.25">
      <c r="B135" s="143">
        <v>2400000</v>
      </c>
      <c r="C135" s="144" t="s">
        <v>41</v>
      </c>
      <c r="D135" s="143" t="s">
        <v>276</v>
      </c>
      <c r="E135" s="143" t="s">
        <v>822</v>
      </c>
      <c r="F135" s="143" t="s">
        <v>67</v>
      </c>
      <c r="G135" s="143" t="e">
        <v>#NAME?</v>
      </c>
      <c r="H135" s="247"/>
      <c r="I135" s="247"/>
      <c r="J135" s="247"/>
      <c r="K135" s="245">
        <v>1806003</v>
      </c>
      <c r="L135" s="245" t="s">
        <v>41</v>
      </c>
      <c r="M135" s="246" t="s">
        <v>242</v>
      </c>
      <c r="N135" s="82"/>
      <c r="O135" s="78"/>
      <c r="P135" s="78"/>
    </row>
    <row r="136" spans="2:16" x14ac:dyDescent="0.25">
      <c r="B136" s="143">
        <v>2401000</v>
      </c>
      <c r="C136" s="144" t="s">
        <v>41</v>
      </c>
      <c r="D136" s="143" t="s">
        <v>277</v>
      </c>
      <c r="E136" s="143" t="s">
        <v>822</v>
      </c>
      <c r="F136" s="143" t="s">
        <v>67</v>
      </c>
      <c r="G136" s="143" t="e">
        <v>#NAME?</v>
      </c>
      <c r="H136" s="247"/>
      <c r="I136" s="247"/>
      <c r="J136" s="247"/>
      <c r="K136" s="245">
        <v>1806004</v>
      </c>
      <c r="L136" s="245" t="s">
        <v>41</v>
      </c>
      <c r="M136" s="246" t="s">
        <v>243</v>
      </c>
      <c r="N136" s="82"/>
      <c r="O136" s="78"/>
      <c r="P136" s="78"/>
    </row>
    <row r="137" spans="2:16" x14ac:dyDescent="0.25">
      <c r="B137" s="143">
        <v>2402000</v>
      </c>
      <c r="C137" s="144" t="s">
        <v>41</v>
      </c>
      <c r="D137" s="143" t="s">
        <v>278</v>
      </c>
      <c r="E137" s="143" t="s">
        <v>822</v>
      </c>
      <c r="F137" s="143" t="s">
        <v>67</v>
      </c>
      <c r="G137" s="143" t="e">
        <v>#NAME?</v>
      </c>
      <c r="H137" s="247"/>
      <c r="I137" s="247"/>
      <c r="J137" s="247"/>
      <c r="K137" s="245">
        <v>1855000</v>
      </c>
      <c r="L137" s="245" t="s">
        <v>41</v>
      </c>
      <c r="M137" s="246" t="s">
        <v>244</v>
      </c>
      <c r="N137" s="82"/>
      <c r="O137" s="78"/>
      <c r="P137" s="78"/>
    </row>
    <row r="138" spans="2:16" x14ac:dyDescent="0.25">
      <c r="B138" s="143">
        <v>2406000</v>
      </c>
      <c r="C138" s="144" t="s">
        <v>41</v>
      </c>
      <c r="D138" s="143" t="s">
        <v>279</v>
      </c>
      <c r="E138" s="143" t="s">
        <v>822</v>
      </c>
      <c r="F138" s="143" t="s">
        <v>67</v>
      </c>
      <c r="G138" s="143" t="e">
        <v>#NAME?</v>
      </c>
      <c r="H138" s="245">
        <v>52</v>
      </c>
      <c r="I138" s="245" t="s">
        <v>812</v>
      </c>
      <c r="J138" s="245"/>
      <c r="K138" s="245">
        <v>1805000</v>
      </c>
      <c r="L138" s="245" t="s">
        <v>41</v>
      </c>
      <c r="M138" s="246" t="s">
        <v>235</v>
      </c>
      <c r="N138" s="82"/>
      <c r="O138" s="78"/>
      <c r="P138" s="78"/>
    </row>
    <row r="139" spans="2:16" x14ac:dyDescent="0.25">
      <c r="B139" s="143">
        <v>2407000</v>
      </c>
      <c r="C139" s="144" t="s">
        <v>41</v>
      </c>
      <c r="D139" s="143" t="s">
        <v>280</v>
      </c>
      <c r="E139" s="143" t="s">
        <v>823</v>
      </c>
      <c r="F139" s="143" t="s">
        <v>67</v>
      </c>
      <c r="G139" s="143" t="e">
        <v>#NAME?</v>
      </c>
      <c r="H139" s="245">
        <v>53</v>
      </c>
      <c r="I139" s="245" t="s">
        <v>815</v>
      </c>
      <c r="J139" s="245"/>
      <c r="K139" s="245">
        <v>2001000</v>
      </c>
      <c r="L139" s="245" t="s">
        <v>41</v>
      </c>
      <c r="M139" s="246" t="s">
        <v>248</v>
      </c>
      <c r="N139" s="82"/>
      <c r="O139" s="78"/>
      <c r="P139" s="78"/>
    </row>
    <row r="140" spans="2:16" x14ac:dyDescent="0.25">
      <c r="B140" s="143">
        <v>2575000</v>
      </c>
      <c r="C140" s="144" t="s">
        <v>41</v>
      </c>
      <c r="D140" s="143" t="s">
        <v>281</v>
      </c>
      <c r="E140" s="143" t="s">
        <v>824</v>
      </c>
      <c r="F140" s="143" t="s">
        <v>67</v>
      </c>
      <c r="G140" s="143" t="e">
        <v>#NAME?</v>
      </c>
      <c r="H140" s="245">
        <v>54</v>
      </c>
      <c r="I140" s="245" t="s">
        <v>814</v>
      </c>
      <c r="J140" s="245"/>
      <c r="K140" s="245">
        <v>2000000</v>
      </c>
      <c r="L140" s="245" t="s">
        <v>41</v>
      </c>
      <c r="M140" s="246" t="s">
        <v>245</v>
      </c>
      <c r="N140" s="82"/>
      <c r="O140" s="78"/>
      <c r="P140" s="78"/>
    </row>
    <row r="141" spans="2:16" x14ac:dyDescent="0.25">
      <c r="B141" s="143">
        <v>2601000</v>
      </c>
      <c r="C141" s="144" t="s">
        <v>41</v>
      </c>
      <c r="D141" s="143" t="s">
        <v>282</v>
      </c>
      <c r="E141" s="143" t="s">
        <v>824</v>
      </c>
      <c r="F141" s="143" t="s">
        <v>67</v>
      </c>
      <c r="G141" s="143" t="e">
        <v>#NAME?</v>
      </c>
      <c r="H141" s="247"/>
      <c r="I141" s="247"/>
      <c r="J141" s="247"/>
      <c r="K141" s="245">
        <v>2000001</v>
      </c>
      <c r="L141" s="245" t="s">
        <v>41</v>
      </c>
      <c r="M141" s="246" t="s">
        <v>246</v>
      </c>
      <c r="N141" s="82"/>
      <c r="O141" s="78"/>
      <c r="P141" s="78"/>
    </row>
    <row r="142" spans="2:16" x14ac:dyDescent="0.25">
      <c r="B142" s="143">
        <v>2652000</v>
      </c>
      <c r="C142" s="144" t="s">
        <v>41</v>
      </c>
      <c r="D142" s="143" t="s">
        <v>283</v>
      </c>
      <c r="E142" s="143" t="s">
        <v>824</v>
      </c>
      <c r="F142" s="143" t="s">
        <v>67</v>
      </c>
      <c r="G142" s="143" t="e">
        <v>#NAME?</v>
      </c>
      <c r="H142" s="247"/>
      <c r="I142" s="247"/>
      <c r="J142" s="247"/>
      <c r="K142" s="245">
        <v>2000002</v>
      </c>
      <c r="L142" s="245" t="s">
        <v>41</v>
      </c>
      <c r="M142" s="246" t="s">
        <v>247</v>
      </c>
      <c r="N142" s="82"/>
      <c r="O142" s="78"/>
      <c r="P142" s="78"/>
    </row>
    <row r="143" spans="2:16" x14ac:dyDescent="0.25">
      <c r="B143" s="143">
        <v>2652100</v>
      </c>
      <c r="C143" s="144" t="s">
        <v>41</v>
      </c>
      <c r="D143" s="143" t="s">
        <v>284</v>
      </c>
      <c r="E143" s="143" t="s">
        <v>824</v>
      </c>
      <c r="F143" s="143" t="s">
        <v>67</v>
      </c>
      <c r="G143" s="143" t="e">
        <v>#NAME?</v>
      </c>
      <c r="H143" s="247"/>
      <c r="I143" s="247"/>
      <c r="J143" s="247"/>
      <c r="K143" s="245">
        <v>2050000</v>
      </c>
      <c r="L143" s="245" t="s">
        <v>41</v>
      </c>
      <c r="M143" s="246" t="s">
        <v>249</v>
      </c>
      <c r="N143" s="82"/>
      <c r="O143" s="78"/>
      <c r="P143" s="78"/>
    </row>
    <row r="144" spans="2:16" x14ac:dyDescent="0.25">
      <c r="B144" s="143">
        <v>2652500</v>
      </c>
      <c r="C144" s="144" t="s">
        <v>41</v>
      </c>
      <c r="D144" s="143" t="s">
        <v>287</v>
      </c>
      <c r="E144" s="143" t="s">
        <v>824</v>
      </c>
      <c r="F144" s="143" t="s">
        <v>67</v>
      </c>
      <c r="G144" s="143" t="e">
        <v>#NAME?</v>
      </c>
      <c r="H144" s="247"/>
      <c r="I144" s="247"/>
      <c r="J144" s="247"/>
      <c r="K144" s="245">
        <v>2051000</v>
      </c>
      <c r="L144" s="245" t="s">
        <v>41</v>
      </c>
      <c r="M144" s="246" t="s">
        <v>250</v>
      </c>
      <c r="N144" s="82"/>
      <c r="O144" s="78"/>
      <c r="P144" s="78"/>
    </row>
    <row r="145" spans="2:16" x14ac:dyDescent="0.25">
      <c r="B145" s="143">
        <v>2653000</v>
      </c>
      <c r="C145" s="144" t="s">
        <v>41</v>
      </c>
      <c r="D145" s="143" t="s">
        <v>288</v>
      </c>
      <c r="E145" s="143" t="s">
        <v>824</v>
      </c>
      <c r="F145" s="143" t="s">
        <v>67</v>
      </c>
      <c r="G145" s="143" t="e">
        <v>#NAME?</v>
      </c>
      <c r="H145" s="247"/>
      <c r="I145" s="247"/>
      <c r="J145" s="247"/>
      <c r="K145" s="245">
        <v>2054000</v>
      </c>
      <c r="L145" s="245" t="s">
        <v>41</v>
      </c>
      <c r="M145" s="246" t="s">
        <v>251</v>
      </c>
      <c r="N145" s="82"/>
      <c r="O145" s="78"/>
      <c r="P145" s="78"/>
    </row>
    <row r="146" spans="2:16" x14ac:dyDescent="0.25">
      <c r="B146" s="143">
        <v>2656000</v>
      </c>
      <c r="C146" s="144" t="s">
        <v>41</v>
      </c>
      <c r="D146" s="143" t="s">
        <v>289</v>
      </c>
      <c r="E146" s="143" t="s">
        <v>824</v>
      </c>
      <c r="F146" s="143" t="s">
        <v>67</v>
      </c>
      <c r="G146" s="143" t="e">
        <v>#NAME?</v>
      </c>
      <c r="H146" s="247"/>
      <c r="I146" s="247"/>
      <c r="J146" s="247"/>
      <c r="K146" s="245">
        <v>2062000</v>
      </c>
      <c r="L146" s="245" t="s">
        <v>41</v>
      </c>
      <c r="M146" s="246" t="s">
        <v>252</v>
      </c>
      <c r="N146" s="82"/>
      <c r="O146" s="78"/>
      <c r="P146" s="78"/>
    </row>
    <row r="147" spans="2:16" x14ac:dyDescent="0.25">
      <c r="B147" s="143">
        <v>2691000</v>
      </c>
      <c r="C147" s="144" t="s">
        <v>41</v>
      </c>
      <c r="D147" s="143" t="s">
        <v>229</v>
      </c>
      <c r="E147" s="143" t="s">
        <v>824</v>
      </c>
      <c r="F147" s="143" t="s">
        <v>67</v>
      </c>
      <c r="G147" s="143" t="e">
        <v>#NAME?</v>
      </c>
      <c r="H147" s="247"/>
      <c r="I147" s="247"/>
      <c r="J147" s="247"/>
      <c r="K147" s="245">
        <v>2068000</v>
      </c>
      <c r="L147" s="245" t="s">
        <v>41</v>
      </c>
      <c r="M147" s="246" t="s">
        <v>253</v>
      </c>
      <c r="N147" s="82"/>
      <c r="O147" s="78"/>
      <c r="P147" s="78"/>
    </row>
    <row r="148" spans="2:16" x14ac:dyDescent="0.25">
      <c r="B148" s="143">
        <v>2700000</v>
      </c>
      <c r="C148" s="144" t="s">
        <v>41</v>
      </c>
      <c r="D148" s="143" t="s">
        <v>290</v>
      </c>
      <c r="E148" s="143" t="s">
        <v>824</v>
      </c>
      <c r="F148" s="143" t="s">
        <v>67</v>
      </c>
      <c r="G148" s="143" t="e">
        <v>#NAME?</v>
      </c>
      <c r="H148" s="247"/>
      <c r="I148" s="247"/>
      <c r="J148" s="247"/>
      <c r="K148" s="245">
        <v>2300000</v>
      </c>
      <c r="L148" s="245" t="s">
        <v>41</v>
      </c>
      <c r="M148" s="246" t="s">
        <v>257</v>
      </c>
      <c r="N148" s="82"/>
      <c r="O148" s="78"/>
      <c r="P148" s="78"/>
    </row>
    <row r="149" spans="2:16" x14ac:dyDescent="0.25">
      <c r="B149" s="143">
        <v>2700001</v>
      </c>
      <c r="C149" s="144" t="s">
        <v>41</v>
      </c>
      <c r="D149" s="143" t="s">
        <v>291</v>
      </c>
      <c r="E149" s="143" t="s">
        <v>824</v>
      </c>
      <c r="F149" s="143" t="s">
        <v>67</v>
      </c>
      <c r="G149" s="143" t="e">
        <v>#NAME?</v>
      </c>
      <c r="H149" s="245">
        <v>55</v>
      </c>
      <c r="I149" s="245" t="s">
        <v>816</v>
      </c>
      <c r="J149" s="245"/>
      <c r="K149" s="245" t="s">
        <v>41</v>
      </c>
      <c r="L149" s="245">
        <v>5275000</v>
      </c>
      <c r="M149" s="246" t="s">
        <v>465</v>
      </c>
      <c r="N149" s="82"/>
      <c r="O149" s="78"/>
      <c r="P149" s="78"/>
    </row>
    <row r="150" spans="2:16" x14ac:dyDescent="0.25">
      <c r="B150" s="143">
        <v>2700002</v>
      </c>
      <c r="C150" s="144" t="s">
        <v>41</v>
      </c>
      <c r="D150" s="143" t="s">
        <v>292</v>
      </c>
      <c r="E150" s="143" t="s">
        <v>824</v>
      </c>
      <c r="F150" s="143" t="s">
        <v>67</v>
      </c>
      <c r="G150" s="143" t="e">
        <v>#NAME?</v>
      </c>
      <c r="H150" s="247"/>
      <c r="I150" s="247"/>
      <c r="J150" s="247"/>
      <c r="K150" s="245">
        <v>2275000</v>
      </c>
      <c r="L150" s="245" t="s">
        <v>41</v>
      </c>
      <c r="M150" s="246" t="s">
        <v>254</v>
      </c>
      <c r="N150" s="82"/>
      <c r="O150" s="78"/>
      <c r="P150" s="78"/>
    </row>
    <row r="151" spans="2:16" x14ac:dyDescent="0.25">
      <c r="B151" s="143">
        <v>2710000</v>
      </c>
      <c r="C151" s="144" t="s">
        <v>41</v>
      </c>
      <c r="D151" s="143" t="s">
        <v>293</v>
      </c>
      <c r="E151" s="143" t="s">
        <v>824</v>
      </c>
      <c r="F151" s="143" t="s">
        <v>67</v>
      </c>
      <c r="G151" s="143" t="e">
        <v>#NAME?</v>
      </c>
      <c r="H151" s="245">
        <v>56</v>
      </c>
      <c r="I151" s="245" t="s">
        <v>818</v>
      </c>
      <c r="J151" s="245"/>
      <c r="K151" s="245" t="s">
        <v>41</v>
      </c>
      <c r="L151" s="245">
        <v>5291000</v>
      </c>
      <c r="M151" s="246" t="s">
        <v>467</v>
      </c>
      <c r="N151" s="82"/>
      <c r="O151" s="78"/>
      <c r="P151" s="78"/>
    </row>
    <row r="152" spans="2:16" x14ac:dyDescent="0.25">
      <c r="B152" s="143">
        <v>2711000</v>
      </c>
      <c r="C152" s="144" t="s">
        <v>41</v>
      </c>
      <c r="D152" s="143" t="s">
        <v>294</v>
      </c>
      <c r="E152" s="143" t="s">
        <v>824</v>
      </c>
      <c r="F152" s="143" t="s">
        <v>67</v>
      </c>
      <c r="G152" s="143" t="e">
        <v>#NAME?</v>
      </c>
      <c r="H152" s="247"/>
      <c r="I152" s="247"/>
      <c r="J152" s="247"/>
      <c r="K152" s="245">
        <v>2291000</v>
      </c>
      <c r="L152" s="245" t="s">
        <v>41</v>
      </c>
      <c r="M152" s="246" t="s">
        <v>256</v>
      </c>
      <c r="N152" s="82"/>
      <c r="O152" s="78"/>
      <c r="P152" s="78"/>
    </row>
    <row r="153" spans="2:16" x14ac:dyDescent="0.25">
      <c r="B153" s="143">
        <v>2715000</v>
      </c>
      <c r="C153" s="144" t="s">
        <v>41</v>
      </c>
      <c r="D153" s="143" t="s">
        <v>295</v>
      </c>
      <c r="E153" s="143" t="s">
        <v>824</v>
      </c>
      <c r="F153" s="143" t="s">
        <v>67</v>
      </c>
      <c r="G153" s="143" t="e">
        <v>#NAME?</v>
      </c>
      <c r="H153" s="245">
        <v>57</v>
      </c>
      <c r="I153" s="245" t="s">
        <v>817</v>
      </c>
      <c r="J153" s="245"/>
      <c r="K153" s="245" t="s">
        <v>41</v>
      </c>
      <c r="L153" s="245">
        <v>5277000</v>
      </c>
      <c r="M153" s="246" t="s">
        <v>466</v>
      </c>
      <c r="N153" s="82"/>
      <c r="O153" s="78"/>
      <c r="P153" s="78"/>
    </row>
    <row r="154" spans="2:16" x14ac:dyDescent="0.25">
      <c r="B154" s="143">
        <v>2720000</v>
      </c>
      <c r="C154" s="144" t="s">
        <v>41</v>
      </c>
      <c r="D154" s="143" t="s">
        <v>296</v>
      </c>
      <c r="E154" s="143" t="s">
        <v>824</v>
      </c>
      <c r="F154" s="143" t="s">
        <v>67</v>
      </c>
      <c r="G154" s="143" t="e">
        <v>#NAME?</v>
      </c>
      <c r="H154" s="247"/>
      <c r="I154" s="247"/>
      <c r="J154" s="247"/>
      <c r="K154" s="245">
        <v>2277000</v>
      </c>
      <c r="L154" s="245" t="s">
        <v>41</v>
      </c>
      <c r="M154" s="246" t="s">
        <v>255</v>
      </c>
      <c r="N154" s="82"/>
      <c r="O154" s="78"/>
      <c r="P154" s="78"/>
    </row>
    <row r="155" spans="2:16" x14ac:dyDescent="0.25">
      <c r="B155" s="143">
        <v>2720200</v>
      </c>
      <c r="C155" s="144" t="s">
        <v>41</v>
      </c>
      <c r="D155" s="143" t="s">
        <v>297</v>
      </c>
      <c r="E155" s="143" t="s">
        <v>824</v>
      </c>
      <c r="F155" s="143" t="s">
        <v>67</v>
      </c>
      <c r="G155" s="143" t="e">
        <v>#NAME?</v>
      </c>
      <c r="H155" s="245">
        <v>58</v>
      </c>
      <c r="I155" s="245" t="s">
        <v>819</v>
      </c>
      <c r="J155" s="245"/>
      <c r="K155" s="245" t="s">
        <v>41</v>
      </c>
      <c r="L155" s="245">
        <v>5301000</v>
      </c>
      <c r="M155" s="246" t="s">
        <v>468</v>
      </c>
      <c r="N155" s="82"/>
      <c r="O155" s="78"/>
      <c r="P155" s="78"/>
    </row>
    <row r="156" spans="2:16" ht="12.75" customHeight="1" x14ac:dyDescent="0.25">
      <c r="B156" s="143">
        <v>2720500</v>
      </c>
      <c r="C156" s="144" t="s">
        <v>41</v>
      </c>
      <c r="D156" s="143" t="s">
        <v>298</v>
      </c>
      <c r="E156" s="143" t="s">
        <v>824</v>
      </c>
      <c r="F156" s="143" t="s">
        <v>67</v>
      </c>
      <c r="G156" s="143" t="e">
        <v>#NAME?</v>
      </c>
      <c r="H156" s="247"/>
      <c r="I156" s="247"/>
      <c r="J156" s="247"/>
      <c r="K156" s="245">
        <v>2300001</v>
      </c>
      <c r="L156" s="245" t="s">
        <v>41</v>
      </c>
      <c r="M156" s="246" t="s">
        <v>258</v>
      </c>
      <c r="N156" s="82"/>
      <c r="O156" s="78"/>
      <c r="P156" s="78"/>
    </row>
    <row r="157" spans="2:16" x14ac:dyDescent="0.25">
      <c r="B157" s="143">
        <v>2722000</v>
      </c>
      <c r="C157" s="144" t="s">
        <v>41</v>
      </c>
      <c r="D157" s="143" t="s">
        <v>299</v>
      </c>
      <c r="E157" s="143" t="s">
        <v>824</v>
      </c>
      <c r="F157" s="143" t="s">
        <v>67</v>
      </c>
      <c r="G157" s="143" t="e">
        <v>#NAME?</v>
      </c>
      <c r="H157" s="247"/>
      <c r="I157" s="247"/>
      <c r="J157" s="247"/>
      <c r="K157" s="245">
        <v>2301000</v>
      </c>
      <c r="L157" s="245" t="s">
        <v>41</v>
      </c>
      <c r="M157" s="246" t="s">
        <v>259</v>
      </c>
      <c r="N157" s="82"/>
      <c r="O157" s="78"/>
      <c r="P157" s="78"/>
    </row>
    <row r="158" spans="2:16" x14ac:dyDescent="0.25">
      <c r="B158" s="143">
        <v>2723000</v>
      </c>
      <c r="C158" s="144" t="s">
        <v>41</v>
      </c>
      <c r="D158" s="143" t="s">
        <v>300</v>
      </c>
      <c r="E158" s="143" t="s">
        <v>824</v>
      </c>
      <c r="F158" s="143" t="s">
        <v>67</v>
      </c>
      <c r="G158" s="143" t="e">
        <v>#NAME?</v>
      </c>
      <c r="H158" s="245">
        <v>59</v>
      </c>
      <c r="I158" s="245" t="s">
        <v>1449</v>
      </c>
      <c r="J158" s="245"/>
      <c r="K158" s="245" t="s">
        <v>41</v>
      </c>
      <c r="L158" s="245">
        <v>5353000</v>
      </c>
      <c r="M158" s="246" t="s">
        <v>472</v>
      </c>
      <c r="N158" s="82"/>
      <c r="O158" s="78"/>
      <c r="P158" s="78"/>
    </row>
    <row r="159" spans="2:16" x14ac:dyDescent="0.25">
      <c r="B159" s="143">
        <v>2724000</v>
      </c>
      <c r="C159" s="144" t="s">
        <v>41</v>
      </c>
      <c r="D159" s="143" t="s">
        <v>301</v>
      </c>
      <c r="E159" s="143" t="s">
        <v>824</v>
      </c>
      <c r="F159" s="143" t="s">
        <v>67</v>
      </c>
      <c r="G159" s="143" t="e">
        <v>#NAME?</v>
      </c>
      <c r="H159" s="247"/>
      <c r="I159" s="247"/>
      <c r="J159" s="247"/>
      <c r="K159" s="245">
        <v>2353000</v>
      </c>
      <c r="L159" s="245" t="s">
        <v>41</v>
      </c>
      <c r="M159" s="246" t="s">
        <v>265</v>
      </c>
      <c r="N159" s="82"/>
      <c r="O159" s="78"/>
      <c r="P159" s="78"/>
    </row>
    <row r="160" spans="2:16" x14ac:dyDescent="0.25">
      <c r="B160" s="143">
        <v>2725000</v>
      </c>
      <c r="C160" s="144" t="s">
        <v>41</v>
      </c>
      <c r="D160" s="143" t="s">
        <v>302</v>
      </c>
      <c r="E160" s="143" t="s">
        <v>824</v>
      </c>
      <c r="F160" s="143" t="s">
        <v>67</v>
      </c>
      <c r="G160" s="143" t="e">
        <v>#NAME?</v>
      </c>
      <c r="H160" s="245">
        <v>64</v>
      </c>
      <c r="I160" s="245" t="s">
        <v>1454</v>
      </c>
      <c r="J160" s="245"/>
      <c r="K160" s="245" t="s">
        <v>41</v>
      </c>
      <c r="L160" s="245">
        <v>5321000</v>
      </c>
      <c r="M160" s="246" t="s">
        <v>470</v>
      </c>
      <c r="N160" s="82"/>
      <c r="O160" s="78"/>
      <c r="P160" s="78"/>
    </row>
    <row r="161" spans="2:16" x14ac:dyDescent="0.25">
      <c r="B161" s="143">
        <v>2726000</v>
      </c>
      <c r="C161" s="144" t="s">
        <v>41</v>
      </c>
      <c r="D161" s="143" t="s">
        <v>303</v>
      </c>
      <c r="E161" s="143" t="s">
        <v>824</v>
      </c>
      <c r="F161" s="143" t="s">
        <v>67</v>
      </c>
      <c r="G161" s="143" t="e">
        <v>#NAME?</v>
      </c>
      <c r="H161" s="245">
        <v>65</v>
      </c>
      <c r="I161" s="245" t="s">
        <v>821</v>
      </c>
      <c r="J161" s="245">
        <v>33</v>
      </c>
      <c r="K161" s="245" t="s">
        <v>41</v>
      </c>
      <c r="L161" s="245">
        <v>5460000</v>
      </c>
      <c r="M161" s="246" t="s">
        <v>482</v>
      </c>
      <c r="N161" s="82"/>
      <c r="O161" s="78"/>
      <c r="P161" s="78"/>
    </row>
    <row r="162" spans="2:16" x14ac:dyDescent="0.25">
      <c r="B162" s="143">
        <v>2804000</v>
      </c>
      <c r="C162" s="144" t="s">
        <v>41</v>
      </c>
      <c r="D162" s="143" t="s">
        <v>304</v>
      </c>
      <c r="E162" s="143" t="s">
        <v>824</v>
      </c>
      <c r="F162" s="143" t="s">
        <v>67</v>
      </c>
      <c r="G162" s="143" t="e">
        <v>#NAME?</v>
      </c>
      <c r="H162" s="247"/>
      <c r="I162" s="247"/>
      <c r="J162" s="247"/>
      <c r="K162" s="245">
        <v>2355000</v>
      </c>
      <c r="L162" s="245" t="s">
        <v>41</v>
      </c>
      <c r="M162" s="246" t="s">
        <v>267</v>
      </c>
      <c r="N162" s="82"/>
      <c r="O162" s="78"/>
      <c r="P162" s="78"/>
    </row>
    <row r="163" spans="2:16" x14ac:dyDescent="0.25">
      <c r="B163" s="143">
        <v>2814000</v>
      </c>
      <c r="C163" s="144" t="s">
        <v>41</v>
      </c>
      <c r="D163" s="143" t="s">
        <v>305</v>
      </c>
      <c r="E163" s="143" t="s">
        <v>824</v>
      </c>
      <c r="F163" s="143" t="s">
        <v>67</v>
      </c>
      <c r="G163" s="143" t="e">
        <v>#NAME?</v>
      </c>
      <c r="H163" s="245">
        <v>70</v>
      </c>
      <c r="I163" s="245" t="s">
        <v>777</v>
      </c>
      <c r="J163" s="245">
        <v>32</v>
      </c>
      <c r="K163" s="245" t="s">
        <v>41</v>
      </c>
      <c r="L163" s="245">
        <v>5452000</v>
      </c>
      <c r="M163" s="246" t="s">
        <v>474</v>
      </c>
      <c r="N163" s="82"/>
      <c r="O163" s="78"/>
      <c r="P163" s="78"/>
    </row>
    <row r="164" spans="2:16" x14ac:dyDescent="0.25">
      <c r="B164" s="143">
        <v>2814450</v>
      </c>
      <c r="C164" s="144" t="s">
        <v>41</v>
      </c>
      <c r="D164" s="143" t="s">
        <v>306</v>
      </c>
      <c r="E164" s="143" t="s">
        <v>824</v>
      </c>
      <c r="F164" s="143" t="s">
        <v>67</v>
      </c>
      <c r="G164" s="143" t="e">
        <v>#NAME?</v>
      </c>
      <c r="H164" s="247"/>
      <c r="I164" s="247"/>
      <c r="J164" s="247"/>
      <c r="K164" s="245">
        <v>2357000</v>
      </c>
      <c r="L164" s="245" t="s">
        <v>41</v>
      </c>
      <c r="M164" s="246" t="s">
        <v>270</v>
      </c>
      <c r="N164" s="82"/>
      <c r="O164" s="78"/>
      <c r="P164" s="78"/>
    </row>
    <row r="165" spans="2:16" x14ac:dyDescent="0.25">
      <c r="B165" s="143">
        <v>2815000</v>
      </c>
      <c r="C165" s="144" t="s">
        <v>41</v>
      </c>
      <c r="D165" s="143" t="s">
        <v>307</v>
      </c>
      <c r="E165" s="143" t="s">
        <v>824</v>
      </c>
      <c r="F165" s="143" t="s">
        <v>67</v>
      </c>
      <c r="G165" s="143" t="e">
        <v>#NAME?</v>
      </c>
      <c r="H165" s="247"/>
      <c r="I165" s="247"/>
      <c r="J165" s="247"/>
      <c r="K165" s="245">
        <v>2358000</v>
      </c>
      <c r="L165" s="245" t="s">
        <v>41</v>
      </c>
      <c r="M165" s="246" t="s">
        <v>271</v>
      </c>
      <c r="N165" s="82"/>
      <c r="O165" s="78"/>
      <c r="P165" s="78"/>
    </row>
    <row r="166" spans="2:16" x14ac:dyDescent="0.25">
      <c r="B166" s="143">
        <v>2815500</v>
      </c>
      <c r="C166" s="144" t="s">
        <v>41</v>
      </c>
      <c r="D166" s="143" t="s">
        <v>308</v>
      </c>
      <c r="E166" s="143" t="s">
        <v>824</v>
      </c>
      <c r="F166" s="143" t="s">
        <v>67</v>
      </c>
      <c r="G166" s="143" t="e">
        <v>#NAME?</v>
      </c>
      <c r="H166" s="245">
        <v>74</v>
      </c>
      <c r="I166" s="245" t="s">
        <v>1444</v>
      </c>
      <c r="J166" s="245"/>
      <c r="K166" s="245" t="s">
        <v>41</v>
      </c>
      <c r="L166" s="245">
        <v>5451000</v>
      </c>
      <c r="M166" s="246" t="s">
        <v>473</v>
      </c>
      <c r="N166" s="82"/>
      <c r="O166" s="78"/>
      <c r="P166" s="78"/>
    </row>
    <row r="167" spans="2:16" x14ac:dyDescent="0.25">
      <c r="B167" s="143">
        <v>2816000</v>
      </c>
      <c r="C167" s="144" t="s">
        <v>41</v>
      </c>
      <c r="D167" s="143" t="s">
        <v>67</v>
      </c>
      <c r="E167" s="143" t="s">
        <v>824</v>
      </c>
      <c r="F167" s="143" t="s">
        <v>67</v>
      </c>
      <c r="G167" s="143" t="e">
        <v>#NAME?</v>
      </c>
      <c r="H167" s="247"/>
      <c r="I167" s="247"/>
      <c r="J167" s="247"/>
      <c r="K167" s="245">
        <v>2352000</v>
      </c>
      <c r="L167" s="245" t="s">
        <v>41</v>
      </c>
      <c r="M167" s="246" t="s">
        <v>264</v>
      </c>
      <c r="N167" s="82"/>
      <c r="O167" s="78"/>
      <c r="P167" s="78"/>
    </row>
    <row r="168" spans="2:16" x14ac:dyDescent="0.25">
      <c r="B168" s="143">
        <v>2817000</v>
      </c>
      <c r="C168" s="144" t="s">
        <v>41</v>
      </c>
      <c r="D168" s="143" t="s">
        <v>309</v>
      </c>
      <c r="E168" s="143" t="s">
        <v>824</v>
      </c>
      <c r="F168" s="143" t="s">
        <v>67</v>
      </c>
      <c r="G168" s="143" t="e">
        <v>#NAME?</v>
      </c>
      <c r="H168" s="245">
        <v>79</v>
      </c>
      <c r="I168" s="245" t="s">
        <v>1453</v>
      </c>
      <c r="J168" s="245"/>
      <c r="K168" s="245" t="s">
        <v>41</v>
      </c>
      <c r="L168" s="245">
        <v>5320000</v>
      </c>
      <c r="M168" s="246" t="s">
        <v>469</v>
      </c>
      <c r="N168" s="82"/>
      <c r="O168" s="78"/>
      <c r="P168" s="78"/>
    </row>
    <row r="169" spans="2:16" x14ac:dyDescent="0.25">
      <c r="B169" s="143">
        <v>2818000</v>
      </c>
      <c r="C169" s="144" t="s">
        <v>41</v>
      </c>
      <c r="D169" s="143" t="s">
        <v>310</v>
      </c>
      <c r="E169" s="143" t="s">
        <v>824</v>
      </c>
      <c r="F169" s="143" t="s">
        <v>67</v>
      </c>
      <c r="G169" s="143" t="e">
        <v>#NAME?</v>
      </c>
      <c r="H169" s="247"/>
      <c r="I169" s="247"/>
      <c r="J169" s="247"/>
      <c r="K169" s="245">
        <v>2356000</v>
      </c>
      <c r="L169" s="245" t="s">
        <v>41</v>
      </c>
      <c r="M169" s="246" t="s">
        <v>268</v>
      </c>
      <c r="N169" s="82"/>
      <c r="O169" s="78"/>
      <c r="P169" s="78"/>
    </row>
    <row r="170" spans="2:16" x14ac:dyDescent="0.25">
      <c r="B170" s="143">
        <v>2820004</v>
      </c>
      <c r="C170" s="144" t="s">
        <v>41</v>
      </c>
      <c r="D170" s="143" t="s">
        <v>315</v>
      </c>
      <c r="E170" s="143" t="s">
        <v>824</v>
      </c>
      <c r="F170" s="143" t="s">
        <v>67</v>
      </c>
      <c r="G170" s="143" t="e">
        <v>#NAME?</v>
      </c>
      <c r="H170" s="245">
        <v>80</v>
      </c>
      <c r="I170" s="245" t="s">
        <v>820</v>
      </c>
      <c r="J170" s="245"/>
      <c r="K170" s="245">
        <v>2350000</v>
      </c>
      <c r="L170" s="245" t="s">
        <v>41</v>
      </c>
      <c r="M170" s="246" t="s">
        <v>261</v>
      </c>
      <c r="N170" s="82"/>
      <c r="O170" s="78"/>
      <c r="P170" s="78"/>
    </row>
    <row r="171" spans="2:16" x14ac:dyDescent="0.25">
      <c r="B171" s="143">
        <v>2820005</v>
      </c>
      <c r="C171" s="144" t="s">
        <v>41</v>
      </c>
      <c r="D171" s="143" t="s">
        <v>316</v>
      </c>
      <c r="E171" s="143" t="s">
        <v>824</v>
      </c>
      <c r="F171" s="143" t="s">
        <v>67</v>
      </c>
      <c r="G171" s="143" t="e">
        <v>#NAME?</v>
      </c>
      <c r="H171" s="247"/>
      <c r="I171" s="247"/>
      <c r="J171" s="247"/>
      <c r="K171" s="245">
        <v>2350001</v>
      </c>
      <c r="L171" s="245" t="s">
        <v>41</v>
      </c>
      <c r="M171" s="246" t="s">
        <v>262</v>
      </c>
      <c r="N171" s="82"/>
      <c r="O171" s="78"/>
      <c r="P171" s="78"/>
    </row>
    <row r="172" spans="2:16" x14ac:dyDescent="0.25">
      <c r="B172" s="143">
        <v>2900000</v>
      </c>
      <c r="C172" s="144" t="s">
        <v>41</v>
      </c>
      <c r="D172" s="143" t="s">
        <v>317</v>
      </c>
      <c r="E172" s="143" t="s">
        <v>824</v>
      </c>
      <c r="F172" s="143" t="s">
        <v>67</v>
      </c>
      <c r="G172" s="143" t="e">
        <v>#NAME?</v>
      </c>
      <c r="H172" s="247"/>
      <c r="I172" s="247"/>
      <c r="J172" s="247"/>
      <c r="K172" s="245">
        <v>2351000</v>
      </c>
      <c r="L172" s="245" t="s">
        <v>41</v>
      </c>
      <c r="M172" s="246" t="s">
        <v>263</v>
      </c>
      <c r="N172" s="82"/>
      <c r="P172" s="78"/>
    </row>
    <row r="173" spans="2:16" x14ac:dyDescent="0.25">
      <c r="B173" s="143">
        <v>2999000</v>
      </c>
      <c r="C173" s="144" t="s">
        <v>41</v>
      </c>
      <c r="D173" s="143" t="s">
        <v>320</v>
      </c>
      <c r="E173" s="143" t="s">
        <v>824</v>
      </c>
      <c r="F173" s="143" t="s">
        <v>67</v>
      </c>
      <c r="G173" s="143" t="e">
        <v>#NAME?</v>
      </c>
      <c r="H173" s="245">
        <v>81</v>
      </c>
      <c r="I173" s="245" t="s">
        <v>822</v>
      </c>
      <c r="J173" s="245"/>
      <c r="K173" s="245" t="s">
        <v>41</v>
      </c>
      <c r="L173" s="245">
        <v>5485000</v>
      </c>
      <c r="M173" s="246" t="s">
        <v>484</v>
      </c>
      <c r="N173" s="82"/>
      <c r="O173" s="78"/>
      <c r="P173" s="78"/>
    </row>
    <row r="174" spans="2:16" x14ac:dyDescent="0.25">
      <c r="B174" s="143">
        <v>2999980</v>
      </c>
      <c r="C174" s="144" t="s">
        <v>41</v>
      </c>
      <c r="D174" s="143" t="s">
        <v>321</v>
      </c>
      <c r="E174" s="143" t="s">
        <v>824</v>
      </c>
      <c r="F174" s="143" t="s">
        <v>67</v>
      </c>
      <c r="G174" s="143" t="e">
        <v>#NAME?</v>
      </c>
      <c r="H174" s="247"/>
      <c r="I174" s="247"/>
      <c r="J174" s="247"/>
      <c r="K174" s="247"/>
      <c r="L174" s="245">
        <v>5486000</v>
      </c>
      <c r="M174" s="246" t="s">
        <v>485</v>
      </c>
      <c r="N174" s="82"/>
      <c r="O174" s="78"/>
      <c r="P174" s="78"/>
    </row>
    <row r="175" spans="2:16" x14ac:dyDescent="0.25">
      <c r="B175" s="143">
        <v>2999990</v>
      </c>
      <c r="C175" s="144" t="s">
        <v>41</v>
      </c>
      <c r="D175" s="143" t="s">
        <v>322</v>
      </c>
      <c r="E175" s="143" t="s">
        <v>824</v>
      </c>
      <c r="F175" s="143" t="s">
        <v>67</v>
      </c>
      <c r="G175" s="143" t="e">
        <v>#NAME?</v>
      </c>
      <c r="H175" s="247"/>
      <c r="I175" s="247"/>
      <c r="J175" s="247"/>
      <c r="K175" s="247"/>
      <c r="L175" s="245">
        <v>5487000</v>
      </c>
      <c r="M175" s="246" t="s">
        <v>486</v>
      </c>
      <c r="N175" s="82"/>
      <c r="O175" s="78"/>
      <c r="P175" s="78"/>
    </row>
    <row r="176" spans="2:16" x14ac:dyDescent="0.25">
      <c r="B176" s="143">
        <v>3201000</v>
      </c>
      <c r="C176" s="144" t="s">
        <v>41</v>
      </c>
      <c r="D176" s="143" t="s">
        <v>323</v>
      </c>
      <c r="E176" s="143" t="s">
        <v>825</v>
      </c>
      <c r="F176" s="143" t="s">
        <v>67</v>
      </c>
      <c r="G176" s="143" t="e">
        <v>#NAME?</v>
      </c>
      <c r="H176" s="247"/>
      <c r="I176" s="247"/>
      <c r="J176" s="247"/>
      <c r="K176" s="247"/>
      <c r="L176" s="245">
        <v>5492000</v>
      </c>
      <c r="M176" s="246" t="s">
        <v>487</v>
      </c>
      <c r="N176" s="82"/>
      <c r="O176" s="78"/>
      <c r="P176" s="78"/>
    </row>
    <row r="177" spans="2:16" x14ac:dyDescent="0.25">
      <c r="B177" s="143">
        <v>3202000</v>
      </c>
      <c r="C177" s="144" t="s">
        <v>41</v>
      </c>
      <c r="D177" s="143" t="s">
        <v>323</v>
      </c>
      <c r="E177" s="143" t="s">
        <v>825</v>
      </c>
      <c r="F177" s="143" t="s">
        <v>67</v>
      </c>
      <c r="G177" s="143" t="e">
        <v>#NAME?</v>
      </c>
      <c r="H177" s="247"/>
      <c r="I177" s="247"/>
      <c r="J177" s="247"/>
      <c r="K177" s="245">
        <v>2400000</v>
      </c>
      <c r="L177" s="245" t="s">
        <v>41</v>
      </c>
      <c r="M177" s="246" t="s">
        <v>276</v>
      </c>
      <c r="N177" s="82"/>
      <c r="O177" s="78"/>
      <c r="P177" s="78"/>
    </row>
    <row r="178" spans="2:16" x14ac:dyDescent="0.25">
      <c r="B178" s="143">
        <v>3210000</v>
      </c>
      <c r="C178" s="144" t="s">
        <v>41</v>
      </c>
      <c r="D178" s="143" t="s">
        <v>324</v>
      </c>
      <c r="E178" s="143" t="s">
        <v>826</v>
      </c>
      <c r="F178" s="143" t="s">
        <v>67</v>
      </c>
      <c r="G178" s="143" t="e">
        <v>#NAME?</v>
      </c>
      <c r="H178" s="247"/>
      <c r="I178" s="247"/>
      <c r="J178" s="247"/>
      <c r="K178" s="245">
        <v>2401000</v>
      </c>
      <c r="L178" s="245" t="s">
        <v>41</v>
      </c>
      <c r="M178" s="246" t="s">
        <v>277</v>
      </c>
      <c r="N178" s="82"/>
      <c r="O178" s="78"/>
      <c r="P178" s="78"/>
    </row>
    <row r="179" spans="2:16" x14ac:dyDescent="0.25">
      <c r="B179" s="143">
        <v>3211000</v>
      </c>
      <c r="C179" s="144" t="s">
        <v>41</v>
      </c>
      <c r="D179" s="143" t="s">
        <v>325</v>
      </c>
      <c r="E179" s="143" t="s">
        <v>827</v>
      </c>
      <c r="F179" s="143" t="s">
        <v>67</v>
      </c>
      <c r="G179" s="143" t="e">
        <v>#NAME?</v>
      </c>
      <c r="H179" s="247"/>
      <c r="I179" s="247"/>
      <c r="J179" s="247"/>
      <c r="K179" s="245">
        <v>2402000</v>
      </c>
      <c r="L179" s="245" t="s">
        <v>41</v>
      </c>
      <c r="M179" s="246" t="s">
        <v>278</v>
      </c>
      <c r="N179" s="82"/>
      <c r="O179" s="78"/>
      <c r="P179" s="78"/>
    </row>
    <row r="180" spans="2:16" x14ac:dyDescent="0.25">
      <c r="B180" s="143">
        <v>3225000</v>
      </c>
      <c r="C180" s="144" t="s">
        <v>41</v>
      </c>
      <c r="D180" s="143" t="s">
        <v>327</v>
      </c>
      <c r="E180" s="143" t="s">
        <v>827</v>
      </c>
      <c r="F180" s="143" t="s">
        <v>67</v>
      </c>
      <c r="G180" s="143" t="e">
        <v>#NAME?</v>
      </c>
      <c r="H180" s="247"/>
      <c r="I180" s="247"/>
      <c r="J180" s="247"/>
      <c r="K180" s="245">
        <v>2406000</v>
      </c>
      <c r="L180" s="245" t="s">
        <v>41</v>
      </c>
      <c r="M180" s="246" t="s">
        <v>279</v>
      </c>
      <c r="N180" s="82"/>
      <c r="O180" s="78"/>
      <c r="P180" s="78"/>
    </row>
    <row r="181" spans="2:16" x14ac:dyDescent="0.25">
      <c r="B181" s="143">
        <v>3226000</v>
      </c>
      <c r="C181" s="144" t="s">
        <v>41</v>
      </c>
      <c r="D181" s="143" t="s">
        <v>328</v>
      </c>
      <c r="E181" s="143" t="s">
        <v>828</v>
      </c>
      <c r="F181" s="143" t="s">
        <v>67</v>
      </c>
      <c r="G181" s="143" t="e">
        <v>#NAME?</v>
      </c>
      <c r="H181" s="245">
        <v>82</v>
      </c>
      <c r="I181" s="245" t="s">
        <v>823</v>
      </c>
      <c r="J181" s="245"/>
      <c r="K181" s="245" t="s">
        <v>41</v>
      </c>
      <c r="L181" s="245">
        <v>5493000</v>
      </c>
      <c r="M181" s="246" t="s">
        <v>488</v>
      </c>
      <c r="N181" s="82"/>
      <c r="O181" s="78"/>
      <c r="P181" s="78"/>
    </row>
    <row r="182" spans="2:16" x14ac:dyDescent="0.25">
      <c r="B182" s="143">
        <v>3227000</v>
      </c>
      <c r="C182" s="144" t="s">
        <v>41</v>
      </c>
      <c r="D182" s="143" t="s">
        <v>329</v>
      </c>
      <c r="E182" s="143" t="s">
        <v>827</v>
      </c>
      <c r="F182" s="143" t="s">
        <v>67</v>
      </c>
      <c r="G182" s="143" t="e">
        <v>#NAME?</v>
      </c>
      <c r="H182" s="247"/>
      <c r="I182" s="247"/>
      <c r="J182" s="247"/>
      <c r="K182" s="245">
        <v>2407000</v>
      </c>
      <c r="L182" s="245" t="s">
        <v>41</v>
      </c>
      <c r="M182" s="246" t="s">
        <v>280</v>
      </c>
      <c r="N182" s="82"/>
      <c r="O182" s="78"/>
      <c r="P182" s="78"/>
    </row>
    <row r="183" spans="2:16" x14ac:dyDescent="0.25">
      <c r="B183" s="143">
        <v>3230000</v>
      </c>
      <c r="C183" s="144" t="s">
        <v>41</v>
      </c>
      <c r="D183" s="143" t="s">
        <v>330</v>
      </c>
      <c r="E183" s="143" t="s">
        <v>829</v>
      </c>
      <c r="F183" s="143" t="s">
        <v>67</v>
      </c>
      <c r="G183" s="143" t="e">
        <v>#NAME?</v>
      </c>
      <c r="H183" s="245">
        <v>83</v>
      </c>
      <c r="I183" s="245" t="s">
        <v>824</v>
      </c>
      <c r="J183" s="245"/>
      <c r="K183" s="245">
        <v>2575000</v>
      </c>
      <c r="L183" s="245" t="s">
        <v>41</v>
      </c>
      <c r="M183" s="246" t="s">
        <v>281</v>
      </c>
      <c r="N183" s="82"/>
      <c r="O183" s="78"/>
      <c r="P183" s="78"/>
    </row>
    <row r="184" spans="2:16" x14ac:dyDescent="0.25">
      <c r="B184" s="143">
        <v>3245000</v>
      </c>
      <c r="C184" s="144" t="s">
        <v>41</v>
      </c>
      <c r="D184" s="143" t="s">
        <v>331</v>
      </c>
      <c r="E184" s="143" t="s">
        <v>830</v>
      </c>
      <c r="F184" s="143" t="s">
        <v>67</v>
      </c>
      <c r="G184" s="143" t="e">
        <v>#NAME?</v>
      </c>
      <c r="H184" s="247"/>
      <c r="I184" s="247"/>
      <c r="J184" s="247"/>
      <c r="K184" s="245">
        <v>2601000</v>
      </c>
      <c r="L184" s="245" t="s">
        <v>41</v>
      </c>
      <c r="M184" s="246" t="s">
        <v>282</v>
      </c>
      <c r="N184" s="82"/>
      <c r="O184" s="78"/>
      <c r="P184" s="78"/>
    </row>
    <row r="185" spans="2:16" x14ac:dyDescent="0.25">
      <c r="B185" s="143" t="s">
        <v>67</v>
      </c>
      <c r="C185" s="144" t="s">
        <v>41</v>
      </c>
      <c r="D185" s="143" t="s">
        <v>67</v>
      </c>
      <c r="E185" s="143" t="s">
        <v>67</v>
      </c>
      <c r="F185" s="143" t="s">
        <v>67</v>
      </c>
      <c r="G185" s="143" t="e">
        <v>#NAME?</v>
      </c>
      <c r="H185" s="247"/>
      <c r="I185" s="247"/>
      <c r="J185" s="247"/>
      <c r="K185" s="245">
        <v>2652000</v>
      </c>
      <c r="L185" s="245" t="s">
        <v>41</v>
      </c>
      <c r="M185" s="246" t="s">
        <v>283</v>
      </c>
      <c r="N185" s="82"/>
      <c r="O185" s="78"/>
      <c r="P185" s="78"/>
    </row>
    <row r="186" spans="2:16" x14ac:dyDescent="0.25">
      <c r="B186" s="143" t="s">
        <v>67</v>
      </c>
      <c r="C186" s="144" t="s">
        <v>41</v>
      </c>
      <c r="D186" s="143" t="s">
        <v>67</v>
      </c>
      <c r="E186" s="143" t="s">
        <v>67</v>
      </c>
      <c r="F186" s="143" t="s">
        <v>67</v>
      </c>
      <c r="G186" s="143" t="e">
        <v>#NAME?</v>
      </c>
      <c r="H186" s="247"/>
      <c r="I186" s="247"/>
      <c r="J186" s="247"/>
      <c r="K186" s="245">
        <v>2652100</v>
      </c>
      <c r="L186" s="245" t="s">
        <v>41</v>
      </c>
      <c r="M186" s="246" t="s">
        <v>284</v>
      </c>
      <c r="N186" s="82"/>
      <c r="O186" s="78"/>
      <c r="P186" s="78"/>
    </row>
    <row r="187" spans="2:16" ht="12.75" customHeight="1" x14ac:dyDescent="0.25">
      <c r="B187" s="143" t="s">
        <v>67</v>
      </c>
      <c r="C187" s="144" t="s">
        <v>41</v>
      </c>
      <c r="D187" s="143" t="s">
        <v>67</v>
      </c>
      <c r="E187" s="143" t="s">
        <v>67</v>
      </c>
      <c r="F187" s="143" t="s">
        <v>67</v>
      </c>
      <c r="G187" s="143" t="e">
        <v>#NAME?</v>
      </c>
      <c r="H187" s="247"/>
      <c r="I187" s="247"/>
      <c r="J187" s="247"/>
      <c r="K187" s="245">
        <v>2652500</v>
      </c>
      <c r="L187" s="245" t="s">
        <v>41</v>
      </c>
      <c r="M187" s="246" t="s">
        <v>287</v>
      </c>
      <c r="N187" s="82"/>
      <c r="O187" s="78"/>
      <c r="P187" s="78"/>
    </row>
    <row r="188" spans="2:16" x14ac:dyDescent="0.25">
      <c r="B188" s="143" t="s">
        <v>67</v>
      </c>
      <c r="C188" s="144" t="s">
        <v>41</v>
      </c>
      <c r="D188" s="143" t="s">
        <v>67</v>
      </c>
      <c r="E188" s="143" t="s">
        <v>67</v>
      </c>
      <c r="F188" s="143" t="s">
        <v>67</v>
      </c>
      <c r="G188" s="143" t="e">
        <v>#NAME?</v>
      </c>
      <c r="H188" s="247"/>
      <c r="I188" s="247"/>
      <c r="J188" s="247"/>
      <c r="K188" s="245">
        <v>2653000</v>
      </c>
      <c r="L188" s="245" t="s">
        <v>41</v>
      </c>
      <c r="M188" s="246" t="s">
        <v>288</v>
      </c>
      <c r="N188" s="82"/>
      <c r="O188" s="78"/>
      <c r="P188" s="78"/>
    </row>
    <row r="189" spans="2:16" x14ac:dyDescent="0.25">
      <c r="B189" s="143" t="s">
        <v>67</v>
      </c>
      <c r="C189" s="144" t="s">
        <v>41</v>
      </c>
      <c r="D189" s="143" t="s">
        <v>67</v>
      </c>
      <c r="E189" s="143" t="s">
        <v>67</v>
      </c>
      <c r="F189" s="143" t="s">
        <v>67</v>
      </c>
      <c r="G189" s="143" t="e">
        <v>#NAME?</v>
      </c>
      <c r="H189" s="247"/>
      <c r="I189" s="247"/>
      <c r="J189" s="247"/>
      <c r="K189" s="245">
        <v>2656000</v>
      </c>
      <c r="L189" s="245" t="s">
        <v>41</v>
      </c>
      <c r="M189" s="246" t="s">
        <v>289</v>
      </c>
      <c r="N189" s="82"/>
      <c r="O189" s="78"/>
      <c r="P189" s="78"/>
    </row>
    <row r="190" spans="2:16" x14ac:dyDescent="0.25">
      <c r="B190" s="143" t="s">
        <v>67</v>
      </c>
      <c r="C190" s="144" t="s">
        <v>41</v>
      </c>
      <c r="D190" s="143" t="s">
        <v>67</v>
      </c>
      <c r="E190" s="143" t="s">
        <v>67</v>
      </c>
      <c r="F190" s="143" t="s">
        <v>67</v>
      </c>
      <c r="G190" s="143" t="e">
        <v>#NAME?</v>
      </c>
      <c r="H190" s="247"/>
      <c r="I190" s="247"/>
      <c r="J190" s="247"/>
      <c r="K190" s="245">
        <v>2691000</v>
      </c>
      <c r="L190" s="245" t="s">
        <v>41</v>
      </c>
      <c r="M190" s="246" t="s">
        <v>229</v>
      </c>
      <c r="N190" s="82"/>
      <c r="O190" s="78"/>
      <c r="P190" s="78"/>
    </row>
    <row r="191" spans="2:16" x14ac:dyDescent="0.25">
      <c r="B191" s="143" t="s">
        <v>67</v>
      </c>
      <c r="C191" s="144" t="s">
        <v>41</v>
      </c>
      <c r="D191" s="143" t="s">
        <v>67</v>
      </c>
      <c r="E191" s="143" t="s">
        <v>67</v>
      </c>
      <c r="F191" s="143" t="s">
        <v>67</v>
      </c>
      <c r="G191" s="143" t="e">
        <v>#NAME?</v>
      </c>
      <c r="H191" s="247"/>
      <c r="I191" s="247"/>
      <c r="J191" s="247"/>
      <c r="K191" s="245">
        <v>2700000</v>
      </c>
      <c r="L191" s="245" t="s">
        <v>41</v>
      </c>
      <c r="M191" s="246" t="s">
        <v>290</v>
      </c>
      <c r="N191" s="82"/>
      <c r="O191" s="78"/>
      <c r="P191" s="78"/>
    </row>
    <row r="192" spans="2:16" x14ac:dyDescent="0.25">
      <c r="B192" s="143" t="s">
        <v>67</v>
      </c>
      <c r="C192" s="144" t="s">
        <v>41</v>
      </c>
      <c r="D192" s="143" t="s">
        <v>67</v>
      </c>
      <c r="E192" s="143" t="s">
        <v>67</v>
      </c>
      <c r="F192" s="143" t="s">
        <v>67</v>
      </c>
      <c r="G192" s="143" t="e">
        <v>#NAME?</v>
      </c>
      <c r="H192" s="247"/>
      <c r="I192" s="247"/>
      <c r="J192" s="247"/>
      <c r="K192" s="245">
        <v>2700001</v>
      </c>
      <c r="L192" s="245" t="s">
        <v>41</v>
      </c>
      <c r="M192" s="246" t="s">
        <v>291</v>
      </c>
      <c r="N192" s="82"/>
      <c r="O192" s="78"/>
      <c r="P192" s="78"/>
    </row>
    <row r="193" spans="2:16" x14ac:dyDescent="0.25">
      <c r="B193" s="143" t="s">
        <v>67</v>
      </c>
      <c r="C193" s="144" t="s">
        <v>41</v>
      </c>
      <c r="D193" s="143" t="s">
        <v>67</v>
      </c>
      <c r="E193" s="143" t="s">
        <v>67</v>
      </c>
      <c r="F193" s="143" t="s">
        <v>67</v>
      </c>
      <c r="G193" s="143" t="e">
        <v>#NAME?</v>
      </c>
      <c r="H193" s="247"/>
      <c r="I193" s="247"/>
      <c r="J193" s="247"/>
      <c r="K193" s="245">
        <v>2700002</v>
      </c>
      <c r="L193" s="245" t="s">
        <v>41</v>
      </c>
      <c r="M193" s="246" t="s">
        <v>292</v>
      </c>
      <c r="N193" s="82"/>
      <c r="O193" s="78"/>
      <c r="P193" s="78"/>
    </row>
    <row r="194" spans="2:16" x14ac:dyDescent="0.25">
      <c r="B194" s="143" t="s">
        <v>67</v>
      </c>
      <c r="C194" s="144" t="s">
        <v>41</v>
      </c>
      <c r="D194" s="143" t="s">
        <v>67</v>
      </c>
      <c r="E194" s="143" t="s">
        <v>67</v>
      </c>
      <c r="F194" s="143" t="s">
        <v>67</v>
      </c>
      <c r="G194" s="143" t="e">
        <v>#NAME?</v>
      </c>
      <c r="H194" s="247"/>
      <c r="I194" s="247"/>
      <c r="J194" s="247"/>
      <c r="K194" s="245">
        <v>2710000</v>
      </c>
      <c r="L194" s="245" t="s">
        <v>41</v>
      </c>
      <c r="M194" s="246" t="s">
        <v>293</v>
      </c>
      <c r="N194" s="82"/>
      <c r="O194" s="78"/>
      <c r="P194" s="78"/>
    </row>
    <row r="195" spans="2:16" x14ac:dyDescent="0.25">
      <c r="B195" s="143" t="s">
        <v>67</v>
      </c>
      <c r="C195" s="144" t="s">
        <v>41</v>
      </c>
      <c r="D195" s="143" t="s">
        <v>67</v>
      </c>
      <c r="E195" s="143" t="s">
        <v>67</v>
      </c>
      <c r="F195" s="143" t="s">
        <v>67</v>
      </c>
      <c r="G195" s="143" t="e">
        <v>#NAME?</v>
      </c>
      <c r="H195" s="247"/>
      <c r="I195" s="247"/>
      <c r="J195" s="247"/>
      <c r="K195" s="245">
        <v>2711000</v>
      </c>
      <c r="L195" s="245" t="s">
        <v>41</v>
      </c>
      <c r="M195" s="246" t="s">
        <v>294</v>
      </c>
      <c r="N195" s="82"/>
      <c r="O195" s="78"/>
      <c r="P195" s="78"/>
    </row>
    <row r="196" spans="2:16" x14ac:dyDescent="0.25">
      <c r="B196" s="143" t="s">
        <v>67</v>
      </c>
      <c r="C196" s="144" t="s">
        <v>41</v>
      </c>
      <c r="D196" s="143" t="s">
        <v>67</v>
      </c>
      <c r="E196" s="143" t="s">
        <v>67</v>
      </c>
      <c r="F196" s="143" t="s">
        <v>67</v>
      </c>
      <c r="G196" s="143" t="e">
        <v>#NAME?</v>
      </c>
      <c r="H196" s="247"/>
      <c r="I196" s="247"/>
      <c r="J196" s="247"/>
      <c r="K196" s="245">
        <v>2715000</v>
      </c>
      <c r="L196" s="245" t="s">
        <v>41</v>
      </c>
      <c r="M196" s="246" t="s">
        <v>295</v>
      </c>
      <c r="N196" s="82"/>
      <c r="O196" s="78"/>
      <c r="P196" s="78"/>
    </row>
    <row r="197" spans="2:16" x14ac:dyDescent="0.25">
      <c r="B197" s="143" t="s">
        <v>67</v>
      </c>
      <c r="C197" s="144" t="s">
        <v>41</v>
      </c>
      <c r="D197" s="143" t="s">
        <v>67</v>
      </c>
      <c r="E197" s="143" t="s">
        <v>67</v>
      </c>
      <c r="F197" s="143" t="s">
        <v>67</v>
      </c>
      <c r="G197" s="143" t="e">
        <v>#NAME?</v>
      </c>
      <c r="H197" s="247"/>
      <c r="I197" s="247"/>
      <c r="J197" s="247"/>
      <c r="K197" s="245">
        <v>2720000</v>
      </c>
      <c r="L197" s="245" t="s">
        <v>41</v>
      </c>
      <c r="M197" s="246" t="s">
        <v>296</v>
      </c>
      <c r="N197" s="82"/>
      <c r="O197" s="78"/>
      <c r="P197" s="78"/>
    </row>
    <row r="198" spans="2:16" x14ac:dyDescent="0.25">
      <c r="B198" s="143" t="s">
        <v>67</v>
      </c>
      <c r="C198" s="144" t="s">
        <v>41</v>
      </c>
      <c r="D198" s="143" t="s">
        <v>67</v>
      </c>
      <c r="E198" s="143" t="s">
        <v>67</v>
      </c>
      <c r="F198" s="143" t="s">
        <v>67</v>
      </c>
      <c r="G198" s="143" t="e">
        <v>#NAME?</v>
      </c>
      <c r="H198" s="247"/>
      <c r="I198" s="247"/>
      <c r="J198" s="247"/>
      <c r="K198" s="245">
        <v>2720200</v>
      </c>
      <c r="L198" s="245" t="s">
        <v>41</v>
      </c>
      <c r="M198" s="246" t="s">
        <v>297</v>
      </c>
      <c r="N198" s="82"/>
      <c r="O198" s="78"/>
      <c r="P198" s="78"/>
    </row>
    <row r="199" spans="2:16" x14ac:dyDescent="0.25">
      <c r="B199" s="143" t="s">
        <v>67</v>
      </c>
      <c r="C199" s="144" t="s">
        <v>41</v>
      </c>
      <c r="D199" s="143" t="s">
        <v>67</v>
      </c>
      <c r="E199" s="143" t="s">
        <v>67</v>
      </c>
      <c r="F199" s="143" t="s">
        <v>67</v>
      </c>
      <c r="G199" s="143" t="e">
        <v>#NAME?</v>
      </c>
      <c r="H199" s="247"/>
      <c r="I199" s="247"/>
      <c r="J199" s="247"/>
      <c r="K199" s="245">
        <v>2720500</v>
      </c>
      <c r="L199" s="245" t="s">
        <v>41</v>
      </c>
      <c r="M199" s="246" t="s">
        <v>298</v>
      </c>
      <c r="N199" s="82"/>
      <c r="O199" s="78"/>
      <c r="P199" s="78"/>
    </row>
    <row r="200" spans="2:16" x14ac:dyDescent="0.25">
      <c r="B200" s="143" t="s">
        <v>67</v>
      </c>
      <c r="C200" s="144" t="s">
        <v>41</v>
      </c>
      <c r="D200" s="143" t="s">
        <v>67</v>
      </c>
      <c r="E200" s="143" t="s">
        <v>67</v>
      </c>
      <c r="F200" s="143" t="s">
        <v>67</v>
      </c>
      <c r="G200" s="143" t="e">
        <v>#NAME?</v>
      </c>
      <c r="H200" s="247"/>
      <c r="I200" s="247"/>
      <c r="J200" s="247"/>
      <c r="K200" s="245">
        <v>2722000</v>
      </c>
      <c r="L200" s="245" t="s">
        <v>41</v>
      </c>
      <c r="M200" s="246" t="s">
        <v>299</v>
      </c>
      <c r="N200" s="82"/>
      <c r="O200" s="78"/>
      <c r="P200" s="78"/>
    </row>
    <row r="201" spans="2:16" x14ac:dyDescent="0.25">
      <c r="B201" s="143" t="s">
        <v>67</v>
      </c>
      <c r="C201" s="144" t="s">
        <v>41</v>
      </c>
      <c r="D201" s="143" t="s">
        <v>67</v>
      </c>
      <c r="E201" s="143" t="s">
        <v>67</v>
      </c>
      <c r="F201" s="143" t="s">
        <v>67</v>
      </c>
      <c r="G201" s="143" t="e">
        <v>#NAME?</v>
      </c>
      <c r="H201" s="247"/>
      <c r="I201" s="247"/>
      <c r="J201" s="247"/>
      <c r="K201" s="245">
        <v>2723000</v>
      </c>
      <c r="L201" s="245" t="s">
        <v>41</v>
      </c>
      <c r="M201" s="246" t="s">
        <v>300</v>
      </c>
      <c r="N201" s="82"/>
      <c r="O201" s="78"/>
      <c r="P201" s="78"/>
    </row>
    <row r="202" spans="2:16" x14ac:dyDescent="0.25">
      <c r="B202" s="143" t="s">
        <v>67</v>
      </c>
      <c r="C202" s="144" t="s">
        <v>41</v>
      </c>
      <c r="D202" s="143" t="s">
        <v>67</v>
      </c>
      <c r="E202" s="143" t="s">
        <v>67</v>
      </c>
      <c r="F202" s="143" t="s">
        <v>67</v>
      </c>
      <c r="G202" s="143" t="e">
        <v>#NAME?</v>
      </c>
      <c r="H202" s="247"/>
      <c r="I202" s="247"/>
      <c r="J202" s="247"/>
      <c r="K202" s="245">
        <v>2724000</v>
      </c>
      <c r="L202" s="245" t="s">
        <v>41</v>
      </c>
      <c r="M202" s="246" t="s">
        <v>301</v>
      </c>
      <c r="N202" s="82"/>
      <c r="O202" s="78"/>
      <c r="P202" s="78"/>
    </row>
    <row r="203" spans="2:16" x14ac:dyDescent="0.25">
      <c r="B203" s="143" t="s">
        <v>67</v>
      </c>
      <c r="C203" s="144" t="s">
        <v>41</v>
      </c>
      <c r="D203" s="143" t="s">
        <v>67</v>
      </c>
      <c r="E203" s="143" t="s">
        <v>67</v>
      </c>
      <c r="F203" s="143" t="s">
        <v>67</v>
      </c>
      <c r="G203" s="143" t="e">
        <v>#NAME?</v>
      </c>
      <c r="H203" s="247"/>
      <c r="I203" s="247"/>
      <c r="J203" s="247"/>
      <c r="K203" s="245">
        <v>2725000</v>
      </c>
      <c r="L203" s="245" t="s">
        <v>41</v>
      </c>
      <c r="M203" s="246" t="s">
        <v>302</v>
      </c>
      <c r="N203" s="82"/>
      <c r="O203" s="78"/>
      <c r="P203" s="78"/>
    </row>
    <row r="204" spans="2:16" x14ac:dyDescent="0.25">
      <c r="B204" s="143" t="s">
        <v>67</v>
      </c>
      <c r="C204" s="144" t="s">
        <v>41</v>
      </c>
      <c r="D204" s="143" t="s">
        <v>67</v>
      </c>
      <c r="E204" s="143" t="s">
        <v>67</v>
      </c>
      <c r="F204" s="143" t="s">
        <v>67</v>
      </c>
      <c r="G204" s="143" t="e">
        <v>#NAME?</v>
      </c>
      <c r="H204" s="247"/>
      <c r="I204" s="247"/>
      <c r="J204" s="247"/>
      <c r="K204" s="245">
        <v>2726000</v>
      </c>
      <c r="L204" s="245" t="s">
        <v>41</v>
      </c>
      <c r="M204" s="246" t="s">
        <v>303</v>
      </c>
      <c r="N204" s="82"/>
      <c r="O204" s="78"/>
      <c r="P204" s="78"/>
    </row>
    <row r="205" spans="2:16" x14ac:dyDescent="0.25">
      <c r="B205" s="143" t="s">
        <v>67</v>
      </c>
      <c r="C205" s="144" t="s">
        <v>41</v>
      </c>
      <c r="D205" s="143" t="s">
        <v>67</v>
      </c>
      <c r="E205" s="143" t="s">
        <v>67</v>
      </c>
      <c r="F205" s="143" t="s">
        <v>67</v>
      </c>
      <c r="G205" s="143" t="e">
        <v>#NAME?</v>
      </c>
      <c r="H205" s="247"/>
      <c r="I205" s="247"/>
      <c r="J205" s="247"/>
      <c r="K205" s="245">
        <v>2804000</v>
      </c>
      <c r="L205" s="245" t="s">
        <v>41</v>
      </c>
      <c r="M205" s="246" t="s">
        <v>304</v>
      </c>
      <c r="N205" s="82"/>
      <c r="O205" s="78"/>
      <c r="P205" s="78"/>
    </row>
    <row r="206" spans="2:16" x14ac:dyDescent="0.25">
      <c r="B206" s="143" t="s">
        <v>67</v>
      </c>
      <c r="C206" s="144" t="s">
        <v>41</v>
      </c>
      <c r="D206" s="143" t="s">
        <v>67</v>
      </c>
      <c r="E206" s="143" t="s">
        <v>67</v>
      </c>
      <c r="F206" s="143" t="s">
        <v>67</v>
      </c>
      <c r="G206" s="143" t="e">
        <v>#NAME?</v>
      </c>
      <c r="H206" s="247"/>
      <c r="I206" s="247"/>
      <c r="J206" s="247"/>
      <c r="K206" s="245">
        <v>2814000</v>
      </c>
      <c r="L206" s="245" t="s">
        <v>41</v>
      </c>
      <c r="M206" s="246" t="s">
        <v>305</v>
      </c>
      <c r="N206" s="82"/>
      <c r="O206" s="78"/>
      <c r="P206" s="78"/>
    </row>
    <row r="207" spans="2:16" x14ac:dyDescent="0.25">
      <c r="B207" s="143" t="s">
        <v>67</v>
      </c>
      <c r="C207" s="144" t="s">
        <v>41</v>
      </c>
      <c r="D207" s="143" t="s">
        <v>67</v>
      </c>
      <c r="E207" s="143" t="s">
        <v>67</v>
      </c>
      <c r="F207" s="143" t="s">
        <v>67</v>
      </c>
      <c r="G207" s="143" t="e">
        <v>#NAME?</v>
      </c>
      <c r="H207" s="247"/>
      <c r="I207" s="247"/>
      <c r="J207" s="247"/>
      <c r="K207" s="245">
        <v>2814450</v>
      </c>
      <c r="L207" s="245" t="s">
        <v>41</v>
      </c>
      <c r="M207" s="246" t="s">
        <v>306</v>
      </c>
      <c r="N207" s="82"/>
      <c r="O207" s="78"/>
      <c r="P207" s="78"/>
    </row>
    <row r="208" spans="2:16" x14ac:dyDescent="0.25">
      <c r="B208" s="143" t="s">
        <v>67</v>
      </c>
      <c r="C208" s="144" t="s">
        <v>41</v>
      </c>
      <c r="D208" s="143" t="s">
        <v>67</v>
      </c>
      <c r="E208" s="143" t="s">
        <v>67</v>
      </c>
      <c r="F208" s="143" t="s">
        <v>67</v>
      </c>
      <c r="G208" s="143" t="e">
        <v>#NAME?</v>
      </c>
      <c r="H208" s="247"/>
      <c r="I208" s="247"/>
      <c r="J208" s="247"/>
      <c r="K208" s="245">
        <v>2815000</v>
      </c>
      <c r="L208" s="245" t="s">
        <v>41</v>
      </c>
      <c r="M208" s="246" t="s">
        <v>307</v>
      </c>
      <c r="N208" s="82"/>
      <c r="O208" s="78"/>
      <c r="P208" s="78"/>
    </row>
    <row r="209" spans="2:16" x14ac:dyDescent="0.25">
      <c r="B209" s="143" t="s">
        <v>67</v>
      </c>
      <c r="C209" s="144" t="s">
        <v>41</v>
      </c>
      <c r="D209" s="143" t="s">
        <v>67</v>
      </c>
      <c r="E209" s="143" t="s">
        <v>67</v>
      </c>
      <c r="F209" s="143" t="s">
        <v>67</v>
      </c>
      <c r="G209" s="143" t="e">
        <v>#NAME?</v>
      </c>
      <c r="H209" s="247"/>
      <c r="I209" s="247"/>
      <c r="J209" s="247"/>
      <c r="K209" s="245">
        <v>2815500</v>
      </c>
      <c r="L209" s="245" t="s">
        <v>41</v>
      </c>
      <c r="M209" s="246" t="s">
        <v>308</v>
      </c>
      <c r="N209" s="82"/>
      <c r="O209" s="78"/>
      <c r="P209" s="78"/>
    </row>
    <row r="210" spans="2:16" x14ac:dyDescent="0.25">
      <c r="B210" s="143" t="s">
        <v>67</v>
      </c>
      <c r="C210" s="144" t="s">
        <v>41</v>
      </c>
      <c r="D210" s="143" t="s">
        <v>67</v>
      </c>
      <c r="E210" s="143" t="s">
        <v>67</v>
      </c>
      <c r="F210" s="143" t="s">
        <v>67</v>
      </c>
      <c r="G210" s="143" t="e">
        <v>#NAME?</v>
      </c>
      <c r="H210" s="247"/>
      <c r="I210" s="247"/>
      <c r="J210" s="247"/>
      <c r="K210" s="245">
        <v>2816000</v>
      </c>
      <c r="L210" s="245" t="s">
        <v>41</v>
      </c>
      <c r="M210" s="246"/>
      <c r="N210" s="82"/>
      <c r="O210" s="78"/>
      <c r="P210" s="78"/>
    </row>
    <row r="211" spans="2:16" x14ac:dyDescent="0.25">
      <c r="B211" s="143" t="s">
        <v>67</v>
      </c>
      <c r="C211" s="144" t="s">
        <v>41</v>
      </c>
      <c r="D211" s="143" t="s">
        <v>67</v>
      </c>
      <c r="E211" s="143" t="s">
        <v>67</v>
      </c>
      <c r="F211" s="143" t="s">
        <v>67</v>
      </c>
      <c r="G211" s="143" t="e">
        <v>#NAME?</v>
      </c>
      <c r="H211" s="247"/>
      <c r="I211" s="247"/>
      <c r="J211" s="247"/>
      <c r="K211" s="245">
        <v>2817000</v>
      </c>
      <c r="L211" s="245" t="s">
        <v>41</v>
      </c>
      <c r="M211" s="246" t="s">
        <v>309</v>
      </c>
      <c r="N211" s="82"/>
      <c r="O211" s="78"/>
      <c r="P211" s="78"/>
    </row>
    <row r="212" spans="2:16" x14ac:dyDescent="0.25">
      <c r="B212" s="143" t="s">
        <v>67</v>
      </c>
      <c r="C212" s="144" t="s">
        <v>41</v>
      </c>
      <c r="D212" s="143" t="s">
        <v>67</v>
      </c>
      <c r="E212" s="143" t="s">
        <v>67</v>
      </c>
      <c r="F212" s="143" t="s">
        <v>67</v>
      </c>
      <c r="G212" s="143" t="e">
        <v>#NAME?</v>
      </c>
      <c r="H212" s="247"/>
      <c r="I212" s="247"/>
      <c r="J212" s="247"/>
      <c r="K212" s="245">
        <v>2818000</v>
      </c>
      <c r="L212" s="245" t="s">
        <v>41</v>
      </c>
      <c r="M212" s="246" t="s">
        <v>310</v>
      </c>
      <c r="N212" s="82"/>
      <c r="O212" s="78"/>
      <c r="P212" s="78"/>
    </row>
    <row r="213" spans="2:16" x14ac:dyDescent="0.25">
      <c r="B213" s="143" t="s">
        <v>67</v>
      </c>
      <c r="C213" s="144" t="s">
        <v>41</v>
      </c>
      <c r="D213" s="143" t="s">
        <v>67</v>
      </c>
      <c r="E213" s="143" t="s">
        <v>67</v>
      </c>
      <c r="F213" s="143" t="s">
        <v>67</v>
      </c>
      <c r="G213" s="143" t="e">
        <v>#NAME?</v>
      </c>
      <c r="H213" s="247"/>
      <c r="I213" s="247"/>
      <c r="J213" s="247"/>
      <c r="K213" s="245">
        <v>2820004</v>
      </c>
      <c r="L213" s="245" t="s">
        <v>41</v>
      </c>
      <c r="M213" s="246" t="s">
        <v>315</v>
      </c>
      <c r="N213" s="82"/>
      <c r="O213" s="78"/>
      <c r="P213" s="78"/>
    </row>
    <row r="214" spans="2:16" x14ac:dyDescent="0.25">
      <c r="B214" s="143" t="s">
        <v>67</v>
      </c>
      <c r="C214" s="144" t="s">
        <v>41</v>
      </c>
      <c r="D214" s="143" t="s">
        <v>67</v>
      </c>
      <c r="E214" s="143" t="s">
        <v>67</v>
      </c>
      <c r="F214" s="143" t="s">
        <v>67</v>
      </c>
      <c r="G214" s="143" t="e">
        <v>#NAME?</v>
      </c>
      <c r="H214" s="247"/>
      <c r="I214" s="247"/>
      <c r="J214" s="247"/>
      <c r="K214" s="245">
        <v>2820005</v>
      </c>
      <c r="L214" s="245" t="s">
        <v>41</v>
      </c>
      <c r="M214" s="246" t="s">
        <v>316</v>
      </c>
      <c r="N214" s="82"/>
      <c r="O214" s="78"/>
      <c r="P214" s="78"/>
    </row>
    <row r="215" spans="2:16" x14ac:dyDescent="0.25">
      <c r="B215" s="143" t="s">
        <v>67</v>
      </c>
      <c r="C215" s="144" t="s">
        <v>41</v>
      </c>
      <c r="D215" s="143" t="s">
        <v>67</v>
      </c>
      <c r="E215" s="143" t="s">
        <v>67</v>
      </c>
      <c r="F215" s="143" t="s">
        <v>67</v>
      </c>
      <c r="G215" s="143" t="e">
        <v>#NAME?</v>
      </c>
      <c r="H215" s="247"/>
      <c r="I215" s="247"/>
      <c r="J215" s="247"/>
      <c r="K215" s="245">
        <v>2900000</v>
      </c>
      <c r="L215" s="245" t="s">
        <v>41</v>
      </c>
      <c r="M215" s="246" t="s">
        <v>317</v>
      </c>
      <c r="N215" s="82"/>
      <c r="O215" s="78"/>
      <c r="P215" s="78"/>
    </row>
    <row r="216" spans="2:16" x14ac:dyDescent="0.25">
      <c r="B216" s="143" t="s">
        <v>67</v>
      </c>
      <c r="C216" s="144" t="s">
        <v>41</v>
      </c>
      <c r="D216" s="143" t="s">
        <v>67</v>
      </c>
      <c r="E216" s="143" t="s">
        <v>67</v>
      </c>
      <c r="F216" s="143" t="s">
        <v>67</v>
      </c>
      <c r="G216" s="143" t="e">
        <v>#NAME?</v>
      </c>
      <c r="H216" s="247"/>
      <c r="I216" s="247"/>
      <c r="J216" s="247"/>
      <c r="K216" s="245">
        <v>2999000</v>
      </c>
      <c r="L216" s="245" t="s">
        <v>41</v>
      </c>
      <c r="M216" s="246" t="s">
        <v>320</v>
      </c>
      <c r="N216" s="82"/>
      <c r="O216" s="78"/>
      <c r="P216" s="78"/>
    </row>
    <row r="217" spans="2:16" x14ac:dyDescent="0.25">
      <c r="B217" s="143" t="s">
        <v>67</v>
      </c>
      <c r="C217" s="144" t="s">
        <v>41</v>
      </c>
      <c r="D217" s="143" t="s">
        <v>67</v>
      </c>
      <c r="E217" s="143" t="s">
        <v>67</v>
      </c>
      <c r="F217" s="143" t="s">
        <v>67</v>
      </c>
      <c r="G217" s="143" t="e">
        <v>#NAME?</v>
      </c>
      <c r="H217" s="247"/>
      <c r="I217" s="247"/>
      <c r="J217" s="247"/>
      <c r="K217" s="245">
        <v>2999980</v>
      </c>
      <c r="L217" s="245" t="s">
        <v>41</v>
      </c>
      <c r="M217" s="246" t="s">
        <v>321</v>
      </c>
      <c r="N217" s="82"/>
      <c r="O217" s="78"/>
      <c r="P217" s="78"/>
    </row>
    <row r="218" spans="2:16" x14ac:dyDescent="0.25">
      <c r="B218" s="143" t="s">
        <v>67</v>
      </c>
      <c r="C218" s="144" t="s">
        <v>41</v>
      </c>
      <c r="D218" s="143" t="s">
        <v>67</v>
      </c>
      <c r="E218" s="143" t="s">
        <v>67</v>
      </c>
      <c r="F218" s="143" t="s">
        <v>67</v>
      </c>
      <c r="G218" s="143" t="e">
        <v>#NAME?</v>
      </c>
      <c r="H218" s="247"/>
      <c r="I218" s="247"/>
      <c r="J218" s="247"/>
      <c r="K218" s="245">
        <v>2999990</v>
      </c>
      <c r="L218" s="245" t="s">
        <v>41</v>
      </c>
      <c r="M218" s="246" t="s">
        <v>322</v>
      </c>
      <c r="N218" s="82"/>
      <c r="O218" s="78"/>
      <c r="P218" s="78"/>
    </row>
    <row r="219" spans="2:16" x14ac:dyDescent="0.25">
      <c r="B219" s="143" t="s">
        <v>67</v>
      </c>
      <c r="C219" s="144" t="s">
        <v>41</v>
      </c>
      <c r="D219" s="143" t="s">
        <v>67</v>
      </c>
      <c r="E219" s="143" t="s">
        <v>67</v>
      </c>
      <c r="F219" s="143" t="s">
        <v>67</v>
      </c>
      <c r="G219" s="143" t="e">
        <v>#NAME?</v>
      </c>
      <c r="H219" s="245">
        <v>84</v>
      </c>
      <c r="I219" s="245" t="s">
        <v>825</v>
      </c>
      <c r="J219" s="245"/>
      <c r="K219" s="245">
        <v>3201000</v>
      </c>
      <c r="L219" s="245" t="s">
        <v>41</v>
      </c>
      <c r="M219" s="246" t="s">
        <v>323</v>
      </c>
      <c r="N219" s="82"/>
      <c r="O219" s="78"/>
      <c r="P219" s="78"/>
    </row>
    <row r="220" spans="2:16" x14ac:dyDescent="0.25">
      <c r="B220" s="143" t="s">
        <v>67</v>
      </c>
      <c r="C220" s="144" t="s">
        <v>41</v>
      </c>
      <c r="D220" s="143" t="s">
        <v>67</v>
      </c>
      <c r="E220" s="143" t="s">
        <v>67</v>
      </c>
      <c r="F220" s="143" t="s">
        <v>67</v>
      </c>
      <c r="G220" s="143" t="e">
        <v>#NAME?</v>
      </c>
      <c r="H220" s="247"/>
      <c r="I220" s="247"/>
      <c r="J220" s="247"/>
      <c r="K220" s="245">
        <v>3202000</v>
      </c>
      <c r="L220" s="245" t="s">
        <v>41</v>
      </c>
      <c r="M220" s="246" t="s">
        <v>323</v>
      </c>
      <c r="N220" s="82"/>
      <c r="O220" s="78"/>
      <c r="P220" s="78"/>
    </row>
    <row r="221" spans="2:16" x14ac:dyDescent="0.25">
      <c r="B221" s="143" t="s">
        <v>67</v>
      </c>
      <c r="C221" s="144" t="s">
        <v>41</v>
      </c>
      <c r="D221" s="143" t="s">
        <v>67</v>
      </c>
      <c r="E221" s="143" t="s">
        <v>67</v>
      </c>
      <c r="F221" s="143" t="s">
        <v>67</v>
      </c>
      <c r="G221" s="143" t="e">
        <v>#NAME?</v>
      </c>
      <c r="H221" s="245">
        <v>85</v>
      </c>
      <c r="I221" s="245" t="s">
        <v>826</v>
      </c>
      <c r="J221" s="245"/>
      <c r="K221" s="245">
        <v>3210000</v>
      </c>
      <c r="L221" s="245" t="s">
        <v>41</v>
      </c>
      <c r="M221" s="246" t="s">
        <v>324</v>
      </c>
      <c r="N221" s="82"/>
      <c r="O221" s="78"/>
      <c r="P221" s="78"/>
    </row>
    <row r="222" spans="2:16" x14ac:dyDescent="0.25">
      <c r="B222" s="143" t="s">
        <v>67</v>
      </c>
      <c r="C222" s="144" t="s">
        <v>41</v>
      </c>
      <c r="D222" s="143" t="s">
        <v>67</v>
      </c>
      <c r="E222" s="143" t="s">
        <v>67</v>
      </c>
      <c r="F222" s="143" t="s">
        <v>67</v>
      </c>
      <c r="G222" s="143" t="e">
        <v>#NAME?</v>
      </c>
      <c r="H222" s="245">
        <v>87</v>
      </c>
      <c r="I222" s="245" t="s">
        <v>827</v>
      </c>
      <c r="J222" s="245"/>
      <c r="K222" s="245">
        <v>3211000</v>
      </c>
      <c r="L222" s="245" t="s">
        <v>41</v>
      </c>
      <c r="M222" s="246" t="s">
        <v>325</v>
      </c>
      <c r="N222" s="82"/>
      <c r="O222" s="78"/>
      <c r="P222" s="78"/>
    </row>
    <row r="223" spans="2:16" x14ac:dyDescent="0.25">
      <c r="B223" s="143" t="s">
        <v>67</v>
      </c>
      <c r="C223" s="144" t="s">
        <v>41</v>
      </c>
      <c r="D223" s="143" t="s">
        <v>67</v>
      </c>
      <c r="E223" s="143" t="s">
        <v>67</v>
      </c>
      <c r="F223" s="143" t="s">
        <v>67</v>
      </c>
      <c r="G223" s="143" t="e">
        <v>#NAME?</v>
      </c>
      <c r="H223" s="247"/>
      <c r="I223" s="247"/>
      <c r="J223" s="247"/>
      <c r="K223" s="245">
        <v>3225000</v>
      </c>
      <c r="L223" s="245" t="s">
        <v>41</v>
      </c>
      <c r="M223" s="246" t="s">
        <v>327</v>
      </c>
      <c r="N223" s="82"/>
      <c r="O223" s="78"/>
      <c r="P223" s="78"/>
    </row>
    <row r="224" spans="2:16" x14ac:dyDescent="0.25">
      <c r="B224" s="143" t="s">
        <v>67</v>
      </c>
      <c r="C224" s="144" t="s">
        <v>41</v>
      </c>
      <c r="D224" s="143" t="s">
        <v>67</v>
      </c>
      <c r="E224" s="143" t="s">
        <v>67</v>
      </c>
      <c r="F224" s="143" t="s">
        <v>67</v>
      </c>
      <c r="G224" s="143" t="e">
        <v>#NAME?</v>
      </c>
      <c r="H224" s="247"/>
      <c r="I224" s="247"/>
      <c r="J224" s="247"/>
      <c r="K224" s="245">
        <v>3227000</v>
      </c>
      <c r="L224" s="245" t="s">
        <v>41</v>
      </c>
      <c r="M224" s="246" t="s">
        <v>329</v>
      </c>
      <c r="N224" s="82"/>
      <c r="O224" s="78"/>
      <c r="P224" s="78"/>
    </row>
    <row r="225" spans="2:16" x14ac:dyDescent="0.25">
      <c r="B225" s="143" t="s">
        <v>67</v>
      </c>
      <c r="C225" s="144" t="s">
        <v>41</v>
      </c>
      <c r="D225" s="143" t="s">
        <v>67</v>
      </c>
      <c r="E225" s="143" t="s">
        <v>67</v>
      </c>
      <c r="F225" s="143" t="s">
        <v>67</v>
      </c>
      <c r="G225" s="143" t="e">
        <v>#NAME?</v>
      </c>
      <c r="H225" s="245">
        <v>88</v>
      </c>
      <c r="I225" s="245" t="s">
        <v>829</v>
      </c>
      <c r="J225" s="245"/>
      <c r="K225" s="245">
        <v>3230000</v>
      </c>
      <c r="L225" s="245" t="s">
        <v>41</v>
      </c>
      <c r="M225" s="246" t="s">
        <v>330</v>
      </c>
      <c r="N225" s="82"/>
      <c r="O225" s="78"/>
      <c r="P225" s="78"/>
    </row>
    <row r="226" spans="2:16" x14ac:dyDescent="0.25">
      <c r="B226" s="143" t="s">
        <v>67</v>
      </c>
      <c r="C226" s="144" t="s">
        <v>41</v>
      </c>
      <c r="D226" s="143" t="s">
        <v>67</v>
      </c>
      <c r="E226" s="143" t="s">
        <v>67</v>
      </c>
      <c r="F226" s="143" t="s">
        <v>67</v>
      </c>
      <c r="G226" s="143" t="e">
        <v>#NAME?</v>
      </c>
      <c r="H226" s="245">
        <v>91</v>
      </c>
      <c r="I226" s="245" t="s">
        <v>830</v>
      </c>
      <c r="J226" s="245"/>
      <c r="K226" s="245">
        <v>3245000</v>
      </c>
      <c r="L226" s="245" t="s">
        <v>41</v>
      </c>
      <c r="M226" s="246" t="s">
        <v>331</v>
      </c>
      <c r="N226" s="82"/>
      <c r="O226" s="78"/>
      <c r="P226" s="78"/>
    </row>
    <row r="227" spans="2:16" ht="12.75" customHeight="1" x14ac:dyDescent="0.25">
      <c r="B227" s="143" t="s">
        <v>67</v>
      </c>
      <c r="C227" s="144" t="s">
        <v>41</v>
      </c>
      <c r="D227" s="143" t="s">
        <v>67</v>
      </c>
      <c r="E227" s="143" t="s">
        <v>67</v>
      </c>
      <c r="F227" s="143" t="s">
        <v>67</v>
      </c>
      <c r="G227" s="143" t="e">
        <v>#NAME?</v>
      </c>
      <c r="H227" s="245">
        <v>92</v>
      </c>
      <c r="I227" s="245" t="s">
        <v>828</v>
      </c>
      <c r="J227" s="245"/>
      <c r="K227" s="245">
        <v>3226000</v>
      </c>
      <c r="L227" s="245" t="s">
        <v>41</v>
      </c>
      <c r="M227" s="246" t="s">
        <v>328</v>
      </c>
      <c r="N227" s="82"/>
      <c r="O227" s="78"/>
      <c r="P227" s="78"/>
    </row>
    <row r="228" spans="2:16" x14ac:dyDescent="0.25">
      <c r="B228" s="143" t="s">
        <v>67</v>
      </c>
      <c r="C228" s="144" t="s">
        <v>41</v>
      </c>
      <c r="D228" s="143" t="s">
        <v>67</v>
      </c>
      <c r="E228" s="143" t="s">
        <v>67</v>
      </c>
      <c r="F228" s="143" t="s">
        <v>67</v>
      </c>
      <c r="G228" s="143" t="e">
        <v>#NAME?</v>
      </c>
      <c r="H228" s="245">
        <v>93</v>
      </c>
      <c r="I228" s="245" t="s">
        <v>842</v>
      </c>
      <c r="J228" s="245"/>
      <c r="K228" s="245" t="s">
        <v>41</v>
      </c>
      <c r="L228" s="245">
        <v>4715000</v>
      </c>
      <c r="M228" s="246" t="s">
        <v>421</v>
      </c>
      <c r="N228" s="82"/>
      <c r="O228" s="78"/>
      <c r="P228" s="78"/>
    </row>
    <row r="229" spans="2:16" x14ac:dyDescent="0.25">
      <c r="B229" s="143" t="s">
        <v>67</v>
      </c>
      <c r="C229" s="144" t="s">
        <v>41</v>
      </c>
      <c r="D229" s="143" t="s">
        <v>67</v>
      </c>
      <c r="E229" s="143" t="s">
        <v>67</v>
      </c>
      <c r="F229" s="143" t="s">
        <v>67</v>
      </c>
      <c r="G229" s="143" t="e">
        <v>#NAME?</v>
      </c>
      <c r="H229" s="247"/>
      <c r="I229" s="247"/>
      <c r="J229" s="247"/>
      <c r="K229" s="247"/>
      <c r="L229" s="245">
        <v>4725500</v>
      </c>
      <c r="M229" s="246" t="s">
        <v>426</v>
      </c>
      <c r="N229" s="82"/>
      <c r="O229" s="78"/>
      <c r="P229" s="78"/>
    </row>
    <row r="230" spans="2:16" x14ac:dyDescent="0.25">
      <c r="B230" s="143" t="s">
        <v>67</v>
      </c>
      <c r="C230" s="144" t="s">
        <v>41</v>
      </c>
      <c r="D230" s="143" t="s">
        <v>67</v>
      </c>
      <c r="E230" s="143" t="s">
        <v>67</v>
      </c>
      <c r="F230" s="143" t="s">
        <v>67</v>
      </c>
      <c r="G230" s="143" t="e">
        <v>#NAME?</v>
      </c>
      <c r="H230" s="245">
        <v>94</v>
      </c>
      <c r="I230" s="245" t="s">
        <v>834</v>
      </c>
      <c r="J230" s="245"/>
      <c r="K230" s="245" t="s">
        <v>41</v>
      </c>
      <c r="L230" s="245">
        <v>4400000</v>
      </c>
      <c r="M230" s="246" t="s">
        <v>400</v>
      </c>
      <c r="N230" s="82"/>
      <c r="O230" s="78"/>
      <c r="P230" s="78"/>
    </row>
    <row r="231" spans="2:16" x14ac:dyDescent="0.25">
      <c r="B231" s="143" t="s">
        <v>67</v>
      </c>
      <c r="C231" s="144" t="s">
        <v>41</v>
      </c>
      <c r="D231" s="143" t="s">
        <v>67</v>
      </c>
      <c r="E231" s="143" t="s">
        <v>67</v>
      </c>
      <c r="F231" s="143" t="s">
        <v>67</v>
      </c>
      <c r="G231" s="143" t="e">
        <v>#NAME?</v>
      </c>
      <c r="H231" s="247"/>
      <c r="I231" s="247"/>
      <c r="J231" s="247"/>
      <c r="K231" s="247"/>
      <c r="L231" s="245">
        <v>4405000</v>
      </c>
      <c r="M231" s="246" t="s">
        <v>401</v>
      </c>
      <c r="N231" s="82"/>
      <c r="O231" s="78"/>
      <c r="P231" s="78"/>
    </row>
    <row r="232" spans="2:16" x14ac:dyDescent="0.25">
      <c r="B232" s="143" t="s">
        <v>67</v>
      </c>
      <c r="C232" s="144" t="s">
        <v>41</v>
      </c>
      <c r="D232" s="143" t="s">
        <v>67</v>
      </c>
      <c r="E232" s="143" t="s">
        <v>67</v>
      </c>
      <c r="F232" s="143" t="s">
        <v>67</v>
      </c>
      <c r="G232" s="143" t="e">
        <v>#NAME?</v>
      </c>
      <c r="H232" s="247"/>
      <c r="I232" s="247"/>
      <c r="J232" s="247"/>
      <c r="K232" s="247"/>
      <c r="L232" s="245">
        <v>4406000</v>
      </c>
      <c r="M232" s="246" t="s">
        <v>402</v>
      </c>
      <c r="N232" s="82"/>
      <c r="O232" s="78"/>
      <c r="P232" s="78"/>
    </row>
    <row r="233" spans="2:16" x14ac:dyDescent="0.25">
      <c r="B233" s="143" t="s">
        <v>67</v>
      </c>
      <c r="C233" s="144" t="s">
        <v>41</v>
      </c>
      <c r="D233" s="143" t="s">
        <v>67</v>
      </c>
      <c r="E233" s="143" t="s">
        <v>67</v>
      </c>
      <c r="F233" s="143" t="s">
        <v>67</v>
      </c>
      <c r="G233" s="143" t="e">
        <v>#NAME?</v>
      </c>
      <c r="H233" s="247"/>
      <c r="I233" s="247"/>
      <c r="J233" s="247"/>
      <c r="K233" s="247"/>
      <c r="L233" s="245">
        <v>4415000</v>
      </c>
      <c r="M233" s="246" t="s">
        <v>404</v>
      </c>
      <c r="N233" s="82"/>
      <c r="O233" s="78"/>
      <c r="P233" s="78"/>
    </row>
    <row r="234" spans="2:16" x14ac:dyDescent="0.25">
      <c r="B234" s="143" t="s">
        <v>67</v>
      </c>
      <c r="C234" s="144" t="s">
        <v>41</v>
      </c>
      <c r="D234" s="143" t="s">
        <v>67</v>
      </c>
      <c r="E234" s="143" t="s">
        <v>67</v>
      </c>
      <c r="F234" s="143" t="s">
        <v>67</v>
      </c>
      <c r="G234" s="143" t="e">
        <v>#NAME?</v>
      </c>
      <c r="H234" s="247"/>
      <c r="I234" s="247"/>
      <c r="J234" s="247"/>
      <c r="K234" s="247"/>
      <c r="L234" s="245">
        <v>4416100</v>
      </c>
      <c r="M234" s="246" t="s">
        <v>406</v>
      </c>
      <c r="N234" s="82"/>
      <c r="O234" s="78"/>
      <c r="P234" s="78"/>
    </row>
    <row r="235" spans="2:16" x14ac:dyDescent="0.25">
      <c r="B235" s="143" t="s">
        <v>67</v>
      </c>
      <c r="C235" s="144" t="s">
        <v>41</v>
      </c>
      <c r="D235" s="143" t="s">
        <v>67</v>
      </c>
      <c r="E235" s="143" t="s">
        <v>67</v>
      </c>
      <c r="F235" s="143" t="s">
        <v>67</v>
      </c>
      <c r="G235" s="143" t="e">
        <v>#NAME?</v>
      </c>
      <c r="H235" s="247"/>
      <c r="I235" s="247"/>
      <c r="J235" s="247"/>
      <c r="K235" s="247"/>
      <c r="L235" s="245">
        <v>4416200</v>
      </c>
      <c r="M235" s="246" t="s">
        <v>407</v>
      </c>
      <c r="N235" s="82"/>
      <c r="O235" s="78"/>
      <c r="P235" s="78"/>
    </row>
    <row r="236" spans="2:16" x14ac:dyDescent="0.25">
      <c r="B236" s="143" t="s">
        <v>67</v>
      </c>
      <c r="C236" s="144" t="s">
        <v>41</v>
      </c>
      <c r="D236" s="143" t="s">
        <v>67</v>
      </c>
      <c r="E236" s="143" t="s">
        <v>67</v>
      </c>
      <c r="F236" s="143" t="s">
        <v>67</v>
      </c>
      <c r="G236" s="143" t="e">
        <v>#NAME?</v>
      </c>
      <c r="H236" s="247"/>
      <c r="I236" s="247"/>
      <c r="J236" s="247"/>
      <c r="K236" s="247"/>
      <c r="L236" s="245">
        <v>4610000</v>
      </c>
      <c r="M236" s="246" t="s">
        <v>409</v>
      </c>
      <c r="N236" s="82"/>
      <c r="O236" s="78"/>
      <c r="P236" s="78"/>
    </row>
    <row r="237" spans="2:16" x14ac:dyDescent="0.25">
      <c r="B237" s="143" t="s">
        <v>67</v>
      </c>
      <c r="C237" s="144" t="s">
        <v>41</v>
      </c>
      <c r="D237" s="143" t="s">
        <v>67</v>
      </c>
      <c r="E237" s="143" t="s">
        <v>67</v>
      </c>
      <c r="F237" s="143" t="s">
        <v>67</v>
      </c>
      <c r="G237" s="143" t="e">
        <v>#NAME?</v>
      </c>
      <c r="H237" s="247"/>
      <c r="I237" s="247"/>
      <c r="J237" s="247"/>
      <c r="K237" s="247"/>
      <c r="L237" s="245">
        <v>4700000</v>
      </c>
      <c r="M237" s="246" t="s">
        <v>413</v>
      </c>
      <c r="N237" s="82"/>
      <c r="O237" s="78"/>
      <c r="P237" s="78"/>
    </row>
    <row r="238" spans="2:16" x14ac:dyDescent="0.25">
      <c r="B238" s="143" t="s">
        <v>67</v>
      </c>
      <c r="C238" s="144" t="s">
        <v>41</v>
      </c>
      <c r="D238" s="143" t="s">
        <v>67</v>
      </c>
      <c r="E238" s="143" t="s">
        <v>67</v>
      </c>
      <c r="F238" s="143" t="s">
        <v>67</v>
      </c>
      <c r="G238" s="143" t="e">
        <v>#NAME?</v>
      </c>
      <c r="H238" s="247"/>
      <c r="I238" s="247"/>
      <c r="J238" s="247"/>
      <c r="K238" s="247"/>
      <c r="L238" s="245">
        <v>4716000</v>
      </c>
      <c r="M238" s="246" t="s">
        <v>422</v>
      </c>
      <c r="N238" s="82"/>
      <c r="O238" s="78"/>
      <c r="P238" s="78"/>
    </row>
    <row r="239" spans="2:16" x14ac:dyDescent="0.25">
      <c r="B239" s="143" t="s">
        <v>67</v>
      </c>
      <c r="C239" s="144" t="s">
        <v>41</v>
      </c>
      <c r="D239" s="143" t="s">
        <v>67</v>
      </c>
      <c r="E239" s="143" t="s">
        <v>67</v>
      </c>
      <c r="F239" s="143" t="s">
        <v>67</v>
      </c>
      <c r="G239" s="143" t="e">
        <v>#NAME?</v>
      </c>
      <c r="H239" s="245">
        <v>95</v>
      </c>
      <c r="I239" s="245" t="s">
        <v>836</v>
      </c>
      <c r="J239" s="245"/>
      <c r="K239" s="245" t="s">
        <v>41</v>
      </c>
      <c r="L239" s="245">
        <v>4605000</v>
      </c>
      <c r="M239" s="246" t="s">
        <v>408</v>
      </c>
      <c r="N239" s="82"/>
      <c r="O239" s="78"/>
      <c r="P239" s="78"/>
    </row>
    <row r="240" spans="2:16" x14ac:dyDescent="0.25">
      <c r="B240" s="143" t="s">
        <v>67</v>
      </c>
      <c r="C240" s="144" t="s">
        <v>41</v>
      </c>
      <c r="D240" s="143" t="s">
        <v>67</v>
      </c>
      <c r="E240" s="143" t="s">
        <v>67</v>
      </c>
      <c r="F240" s="143" t="s">
        <v>67</v>
      </c>
      <c r="G240" s="143" t="e">
        <v>#NAME?</v>
      </c>
      <c r="H240" s="245">
        <v>96</v>
      </c>
      <c r="I240" s="245" t="s">
        <v>835</v>
      </c>
      <c r="J240" s="245"/>
      <c r="K240" s="245" t="s">
        <v>41</v>
      </c>
      <c r="L240" s="245">
        <v>4410000</v>
      </c>
      <c r="M240" s="246" t="s">
        <v>403</v>
      </c>
      <c r="N240" s="82"/>
      <c r="O240" s="78"/>
      <c r="P240" s="78"/>
    </row>
    <row r="241" spans="2:16" x14ac:dyDescent="0.25">
      <c r="B241" s="143" t="s">
        <v>67</v>
      </c>
      <c r="C241" s="144" t="s">
        <v>41</v>
      </c>
      <c r="D241" s="143" t="s">
        <v>67</v>
      </c>
      <c r="E241" s="143" t="s">
        <v>67</v>
      </c>
      <c r="F241" s="143" t="s">
        <v>67</v>
      </c>
      <c r="G241" s="143" t="e">
        <v>#NAME?</v>
      </c>
      <c r="H241" s="247"/>
      <c r="I241" s="247"/>
      <c r="J241" s="247"/>
      <c r="K241" s="247"/>
      <c r="L241" s="245">
        <v>4416000</v>
      </c>
      <c r="M241" s="246" t="s">
        <v>405</v>
      </c>
      <c r="N241" s="82"/>
      <c r="O241" s="78"/>
      <c r="P241" s="78"/>
    </row>
    <row r="242" spans="2:16" x14ac:dyDescent="0.25">
      <c r="B242" s="143" t="s">
        <v>67</v>
      </c>
      <c r="C242" s="144" t="s">
        <v>41</v>
      </c>
      <c r="D242" s="143" t="s">
        <v>67</v>
      </c>
      <c r="E242" s="143" t="s">
        <v>67</v>
      </c>
      <c r="F242" s="143" t="s">
        <v>67</v>
      </c>
      <c r="G242" s="143" t="e">
        <v>#NAME?</v>
      </c>
      <c r="H242" s="245">
        <v>97</v>
      </c>
      <c r="I242" s="245" t="s">
        <v>840</v>
      </c>
      <c r="J242" s="245"/>
      <c r="K242" s="245" t="s">
        <v>41</v>
      </c>
      <c r="L242" s="245">
        <v>4711500</v>
      </c>
      <c r="M242" s="246" t="s">
        <v>417</v>
      </c>
      <c r="N242" s="82"/>
      <c r="O242" s="78"/>
      <c r="P242" s="78"/>
    </row>
    <row r="243" spans="2:16" x14ac:dyDescent="0.25">
      <c r="B243" s="143" t="s">
        <v>67</v>
      </c>
      <c r="C243" s="144" t="s">
        <v>41</v>
      </c>
      <c r="D243" s="143" t="s">
        <v>67</v>
      </c>
      <c r="E243" s="143" t="s">
        <v>67</v>
      </c>
      <c r="F243" s="143" t="s">
        <v>67</v>
      </c>
      <c r="G243" s="143" t="e">
        <v>#NAME?</v>
      </c>
      <c r="H243" s="245">
        <v>98</v>
      </c>
      <c r="I243" s="245" t="s">
        <v>831</v>
      </c>
      <c r="J243" s="245"/>
      <c r="K243" s="245" t="s">
        <v>41</v>
      </c>
      <c r="L243" s="245">
        <v>4221000</v>
      </c>
      <c r="M243" s="246" t="s">
        <v>340</v>
      </c>
      <c r="N243" s="82"/>
      <c r="O243" s="78"/>
      <c r="P243" s="78"/>
    </row>
    <row r="244" spans="2:16" x14ac:dyDescent="0.25">
      <c r="B244" s="143" t="s">
        <v>67</v>
      </c>
      <c r="C244" s="144" t="s">
        <v>41</v>
      </c>
      <c r="D244" s="143" t="s">
        <v>67</v>
      </c>
      <c r="E244" s="143" t="s">
        <v>67</v>
      </c>
      <c r="F244" s="143" t="s">
        <v>67</v>
      </c>
      <c r="G244" s="143" t="e">
        <v>#NAME?</v>
      </c>
      <c r="H244" s="247"/>
      <c r="I244" s="247"/>
      <c r="J244" s="247"/>
      <c r="K244" s="247"/>
      <c r="L244" s="245">
        <v>4750000</v>
      </c>
      <c r="M244" s="246" t="s">
        <v>432</v>
      </c>
      <c r="N244" s="82"/>
      <c r="O244" s="78"/>
      <c r="P244" s="78"/>
    </row>
    <row r="245" spans="2:16" x14ac:dyDescent="0.25">
      <c r="B245" s="143" t="s">
        <v>67</v>
      </c>
      <c r="C245" s="144" t="s">
        <v>41</v>
      </c>
      <c r="D245" s="143" t="s">
        <v>67</v>
      </c>
      <c r="E245" s="143" t="s">
        <v>67</v>
      </c>
      <c r="F245" s="143" t="s">
        <v>67</v>
      </c>
      <c r="G245" s="143" t="e">
        <v>#NAME?</v>
      </c>
      <c r="H245" s="247"/>
      <c r="I245" s="247"/>
      <c r="J245" s="247"/>
      <c r="K245" s="247"/>
      <c r="L245" s="245">
        <v>4751000</v>
      </c>
      <c r="M245" s="246" t="s">
        <v>433</v>
      </c>
      <c r="N245" s="82"/>
      <c r="O245" s="78"/>
      <c r="P245" s="78"/>
    </row>
    <row r="246" spans="2:16" x14ac:dyDescent="0.25">
      <c r="B246" s="143" t="s">
        <v>67</v>
      </c>
      <c r="C246" s="144" t="s">
        <v>41</v>
      </c>
      <c r="D246" s="143" t="s">
        <v>67</v>
      </c>
      <c r="E246" s="143" t="s">
        <v>67</v>
      </c>
      <c r="F246" s="143" t="s">
        <v>67</v>
      </c>
      <c r="G246" s="143" t="e">
        <v>#NAME?</v>
      </c>
      <c r="H246" s="247"/>
      <c r="I246" s="247"/>
      <c r="J246" s="247"/>
      <c r="K246" s="247"/>
      <c r="L246" s="245">
        <v>4752000</v>
      </c>
      <c r="M246" s="246" t="s">
        <v>434</v>
      </c>
      <c r="N246" s="82"/>
      <c r="O246" s="78"/>
      <c r="P246" s="78"/>
    </row>
    <row r="247" spans="2:16" x14ac:dyDescent="0.25">
      <c r="B247" s="143" t="s">
        <v>67</v>
      </c>
      <c r="C247" s="144" t="s">
        <v>41</v>
      </c>
      <c r="D247" s="143" t="s">
        <v>67</v>
      </c>
      <c r="E247" s="143" t="s">
        <v>67</v>
      </c>
      <c r="F247" s="143" t="s">
        <v>67</v>
      </c>
      <c r="G247" s="143" t="e">
        <v>#NAME?</v>
      </c>
      <c r="H247" s="247"/>
      <c r="I247" s="247"/>
      <c r="J247" s="247"/>
      <c r="K247" s="247"/>
      <c r="L247" s="245">
        <v>4753000</v>
      </c>
      <c r="M247" s="246" t="s">
        <v>435</v>
      </c>
      <c r="N247" s="82"/>
      <c r="O247" s="78"/>
      <c r="P247" s="78"/>
    </row>
    <row r="248" spans="2:16" x14ac:dyDescent="0.25">
      <c r="B248" s="143" t="s">
        <v>67</v>
      </c>
      <c r="C248" s="144" t="s">
        <v>41</v>
      </c>
      <c r="D248" s="143" t="s">
        <v>67</v>
      </c>
      <c r="E248" s="143" t="s">
        <v>67</v>
      </c>
      <c r="F248" s="143" t="s">
        <v>67</v>
      </c>
      <c r="G248" s="143" t="e">
        <v>#NAME?</v>
      </c>
      <c r="H248" s="247"/>
      <c r="I248" s="247"/>
      <c r="J248" s="247"/>
      <c r="K248" s="247"/>
      <c r="L248" s="245">
        <v>4754000</v>
      </c>
      <c r="M248" s="246" t="s">
        <v>436</v>
      </c>
      <c r="O248" s="78"/>
      <c r="P248" s="78"/>
    </row>
    <row r="249" spans="2:16" x14ac:dyDescent="0.25">
      <c r="B249" s="143" t="s">
        <v>67</v>
      </c>
      <c r="C249" s="144" t="s">
        <v>41</v>
      </c>
      <c r="D249" s="143" t="s">
        <v>67</v>
      </c>
      <c r="E249" s="143" t="s">
        <v>67</v>
      </c>
      <c r="F249" s="143" t="s">
        <v>67</v>
      </c>
      <c r="G249" s="143" t="e">
        <v>#NAME?</v>
      </c>
      <c r="H249" s="247"/>
      <c r="I249" s="247"/>
      <c r="J249" s="247"/>
      <c r="K249" s="247"/>
      <c r="L249" s="245">
        <v>4755000</v>
      </c>
      <c r="M249" s="246" t="s">
        <v>437</v>
      </c>
      <c r="N249" s="82"/>
      <c r="O249" s="78"/>
      <c r="P249" s="78"/>
    </row>
    <row r="250" spans="2:16" ht="15" x14ac:dyDescent="0.25">
      <c r="B250" s="143" t="s">
        <v>67</v>
      </c>
      <c r="C250" s="144" t="s">
        <v>41</v>
      </c>
      <c r="D250" s="143" t="s">
        <v>67</v>
      </c>
      <c r="E250" s="143" t="s">
        <v>67</v>
      </c>
      <c r="F250" s="143" t="s">
        <v>67</v>
      </c>
      <c r="G250" s="143" t="e">
        <v>#NAME?</v>
      </c>
      <c r="H250" s="247"/>
      <c r="I250" s="247"/>
      <c r="J250" s="247"/>
      <c r="K250" s="247"/>
      <c r="L250" s="245">
        <v>4758000</v>
      </c>
      <c r="M250" s="246" t="s">
        <v>440</v>
      </c>
      <c r="N250" s="84"/>
      <c r="O250" s="78"/>
      <c r="P250" s="78"/>
    </row>
    <row r="251" spans="2:16" ht="15" x14ac:dyDescent="0.25">
      <c r="B251" s="143" t="s">
        <v>67</v>
      </c>
      <c r="C251" s="144" t="s">
        <v>41</v>
      </c>
      <c r="D251" s="143" t="s">
        <v>67</v>
      </c>
      <c r="E251" s="143" t="s">
        <v>67</v>
      </c>
      <c r="F251" s="143" t="s">
        <v>67</v>
      </c>
      <c r="G251" s="143" t="e">
        <v>#NAME?</v>
      </c>
      <c r="H251" s="247"/>
      <c r="I251" s="247"/>
      <c r="J251" s="247"/>
      <c r="K251" s="247"/>
      <c r="L251" s="245">
        <v>4759000</v>
      </c>
      <c r="M251" s="246" t="s">
        <v>441</v>
      </c>
      <c r="N251" s="85"/>
      <c r="O251" s="78"/>
      <c r="P251" s="78"/>
    </row>
    <row r="252" spans="2:16" x14ac:dyDescent="0.25">
      <c r="B252" s="143" t="s">
        <v>67</v>
      </c>
      <c r="C252" s="144" t="s">
        <v>41</v>
      </c>
      <c r="D252" s="143" t="s">
        <v>67</v>
      </c>
      <c r="E252" s="143" t="s">
        <v>67</v>
      </c>
      <c r="F252" s="143" t="s">
        <v>67</v>
      </c>
      <c r="G252" s="143" t="e">
        <v>#NAME?</v>
      </c>
      <c r="H252" s="247"/>
      <c r="I252" s="247"/>
      <c r="J252" s="247"/>
      <c r="K252" s="247"/>
      <c r="L252" s="245">
        <v>4760000</v>
      </c>
      <c r="M252" s="246" t="s">
        <v>442</v>
      </c>
      <c r="N252" s="82"/>
      <c r="O252" s="78"/>
      <c r="P252" s="78"/>
    </row>
    <row r="253" spans="2:16" ht="17.25" customHeight="1" x14ac:dyDescent="0.25">
      <c r="B253" s="143" t="s">
        <v>67</v>
      </c>
      <c r="C253" s="144" t="s">
        <v>41</v>
      </c>
      <c r="D253" s="143" t="s">
        <v>67</v>
      </c>
      <c r="E253" s="143" t="s">
        <v>67</v>
      </c>
      <c r="F253" s="143" t="s">
        <v>67</v>
      </c>
      <c r="G253" s="143" t="e">
        <v>#NAME?</v>
      </c>
      <c r="H253" s="247"/>
      <c r="I253" s="247"/>
      <c r="J253" s="247"/>
      <c r="K253" s="247"/>
      <c r="L253" s="245">
        <v>4761000</v>
      </c>
      <c r="M253" s="246" t="s">
        <v>443</v>
      </c>
      <c r="N253" s="82"/>
      <c r="O253" s="78"/>
      <c r="P253" s="78"/>
    </row>
    <row r="254" spans="2:16" ht="12.75" customHeight="1" x14ac:dyDescent="0.25">
      <c r="B254" s="143" t="s">
        <v>67</v>
      </c>
      <c r="C254" s="144" t="s">
        <v>41</v>
      </c>
      <c r="D254" s="143" t="s">
        <v>67</v>
      </c>
      <c r="E254" s="143" t="s">
        <v>67</v>
      </c>
      <c r="F254" s="143" t="s">
        <v>67</v>
      </c>
      <c r="G254" s="143" t="e">
        <v>#NAME?</v>
      </c>
      <c r="H254" s="247"/>
      <c r="I254" s="247"/>
      <c r="J254" s="247"/>
      <c r="K254" s="247"/>
      <c r="L254" s="245">
        <v>4762000</v>
      </c>
      <c r="M254" s="246" t="s">
        <v>444</v>
      </c>
      <c r="N254" s="82"/>
      <c r="O254" s="78"/>
      <c r="P254" s="78"/>
    </row>
    <row r="255" spans="2:16" x14ac:dyDescent="0.25">
      <c r="B255" s="143" t="s">
        <v>67</v>
      </c>
      <c r="C255" s="144" t="s">
        <v>41</v>
      </c>
      <c r="D255" s="143" t="s">
        <v>67</v>
      </c>
      <c r="E255" s="143" t="s">
        <v>67</v>
      </c>
      <c r="F255" s="143" t="s">
        <v>67</v>
      </c>
      <c r="G255" s="143" t="e">
        <v>#NAME?</v>
      </c>
      <c r="H255" s="247"/>
      <c r="I255" s="247"/>
      <c r="J255" s="247"/>
      <c r="K255" s="247"/>
      <c r="L255" s="245">
        <v>4763000</v>
      </c>
      <c r="M255" s="246" t="s">
        <v>445</v>
      </c>
      <c r="N255" s="82"/>
      <c r="O255" s="78"/>
      <c r="P255" s="78"/>
    </row>
    <row r="256" spans="2:16" x14ac:dyDescent="0.25">
      <c r="B256" s="143" t="s">
        <v>67</v>
      </c>
      <c r="C256" s="144" t="s">
        <v>41</v>
      </c>
      <c r="D256" s="143" t="s">
        <v>67</v>
      </c>
      <c r="E256" s="143" t="s">
        <v>67</v>
      </c>
      <c r="F256" s="143" t="s">
        <v>67</v>
      </c>
      <c r="G256" s="143" t="e">
        <v>#NAME?</v>
      </c>
      <c r="H256" s="245">
        <v>99</v>
      </c>
      <c r="I256" s="245" t="s">
        <v>832</v>
      </c>
      <c r="J256" s="245"/>
      <c r="K256" s="245" t="s">
        <v>41</v>
      </c>
      <c r="L256" s="245">
        <v>4226000</v>
      </c>
      <c r="M256" s="246" t="s">
        <v>343</v>
      </c>
      <c r="N256" s="82"/>
      <c r="O256" s="78"/>
      <c r="P256" s="78"/>
    </row>
    <row r="257" spans="2:16" x14ac:dyDescent="0.25">
      <c r="B257" s="143" t="s">
        <v>67</v>
      </c>
      <c r="C257" s="144" t="s">
        <v>41</v>
      </c>
      <c r="D257" s="143" t="s">
        <v>67</v>
      </c>
      <c r="E257" s="143" t="s">
        <v>67</v>
      </c>
      <c r="F257" s="143" t="s">
        <v>67</v>
      </c>
      <c r="G257" s="143" t="e">
        <v>#NAME?</v>
      </c>
      <c r="H257" s="245">
        <v>100</v>
      </c>
      <c r="I257" s="245" t="s">
        <v>833</v>
      </c>
      <c r="J257" s="245"/>
      <c r="K257" s="245" t="s">
        <v>41</v>
      </c>
      <c r="L257" s="245">
        <v>4231000</v>
      </c>
      <c r="M257" s="246" t="s">
        <v>369</v>
      </c>
      <c r="N257" s="82"/>
      <c r="O257" s="78"/>
      <c r="P257" s="78"/>
    </row>
    <row r="258" spans="2:16" x14ac:dyDescent="0.25">
      <c r="B258" s="143" t="s">
        <v>67</v>
      </c>
      <c r="C258" s="144" t="s">
        <v>41</v>
      </c>
      <c r="D258" s="143" t="s">
        <v>67</v>
      </c>
      <c r="E258" s="143" t="s">
        <v>67</v>
      </c>
      <c r="F258" s="143" t="s">
        <v>67</v>
      </c>
      <c r="G258" s="143" t="e">
        <v>#NAME?</v>
      </c>
      <c r="H258" s="247"/>
      <c r="I258" s="247"/>
      <c r="J258" s="247"/>
      <c r="K258" s="247"/>
      <c r="L258" s="245">
        <v>4232000</v>
      </c>
      <c r="M258" s="246" t="s">
        <v>370</v>
      </c>
      <c r="N258" s="82"/>
      <c r="O258" s="78"/>
      <c r="P258" s="78"/>
    </row>
    <row r="259" spans="2:16" x14ac:dyDescent="0.25">
      <c r="B259" s="143" t="s">
        <v>67</v>
      </c>
      <c r="C259" s="144" t="s">
        <v>41</v>
      </c>
      <c r="D259" s="143" t="s">
        <v>67</v>
      </c>
      <c r="E259" s="143" t="s">
        <v>67</v>
      </c>
      <c r="F259" s="143" t="s">
        <v>67</v>
      </c>
      <c r="G259" s="143" t="e">
        <v>#NAME?</v>
      </c>
      <c r="H259" s="247"/>
      <c r="I259" s="247"/>
      <c r="J259" s="247"/>
      <c r="K259" s="247"/>
      <c r="L259" s="245">
        <v>4233000</v>
      </c>
      <c r="M259" s="246" t="s">
        <v>371</v>
      </c>
      <c r="N259" s="82"/>
      <c r="O259" s="78"/>
      <c r="P259" s="78"/>
    </row>
    <row r="260" spans="2:16" x14ac:dyDescent="0.25">
      <c r="B260" s="143" t="s">
        <v>67</v>
      </c>
      <c r="C260" s="144" t="s">
        <v>41</v>
      </c>
      <c r="D260" s="143" t="s">
        <v>67</v>
      </c>
      <c r="E260" s="143" t="s">
        <v>67</v>
      </c>
      <c r="F260" s="143" t="s">
        <v>67</v>
      </c>
      <c r="G260" s="143" t="e">
        <v>#NAME?</v>
      </c>
      <c r="H260" s="247"/>
      <c r="I260" s="247"/>
      <c r="J260" s="247"/>
      <c r="K260" s="247"/>
      <c r="L260" s="245">
        <v>4234000</v>
      </c>
      <c r="M260" s="246" t="s">
        <v>372</v>
      </c>
      <c r="N260" s="82"/>
      <c r="O260" s="78"/>
      <c r="P260" s="78"/>
    </row>
    <row r="261" spans="2:16" x14ac:dyDescent="0.25">
      <c r="B261" s="143" t="s">
        <v>67</v>
      </c>
      <c r="C261" s="144" t="s">
        <v>41</v>
      </c>
      <c r="D261" s="143" t="s">
        <v>67</v>
      </c>
      <c r="E261" s="143" t="s">
        <v>67</v>
      </c>
      <c r="F261" s="143" t="s">
        <v>67</v>
      </c>
      <c r="G261" s="143" t="e">
        <v>#NAME?</v>
      </c>
      <c r="H261" s="245">
        <v>102</v>
      </c>
      <c r="I261" s="245" t="s">
        <v>845</v>
      </c>
      <c r="J261" s="245"/>
      <c r="K261" s="245" t="s">
        <v>41</v>
      </c>
      <c r="L261" s="245">
        <v>4730000</v>
      </c>
      <c r="M261" s="246" t="s">
        <v>427</v>
      </c>
      <c r="N261" s="82"/>
      <c r="O261" s="78"/>
      <c r="P261" s="78"/>
    </row>
    <row r="262" spans="2:16" x14ac:dyDescent="0.25">
      <c r="B262" s="143" t="s">
        <v>67</v>
      </c>
      <c r="C262" s="144" t="s">
        <v>41</v>
      </c>
      <c r="D262" s="143" t="s">
        <v>67</v>
      </c>
      <c r="E262" s="143" t="s">
        <v>67</v>
      </c>
      <c r="F262" s="143" t="s">
        <v>67</v>
      </c>
      <c r="G262" s="143" t="e">
        <v>#NAME?</v>
      </c>
      <c r="H262" s="247"/>
      <c r="I262" s="247"/>
      <c r="J262" s="247"/>
      <c r="K262" s="247"/>
      <c r="L262" s="245">
        <v>4730500</v>
      </c>
      <c r="M262" s="246" t="s">
        <v>428</v>
      </c>
      <c r="N262" s="82"/>
      <c r="O262" s="78"/>
      <c r="P262" s="78"/>
    </row>
    <row r="263" spans="2:16" x14ac:dyDescent="0.25">
      <c r="B263" s="143" t="s">
        <v>67</v>
      </c>
      <c r="C263" s="144" t="s">
        <v>41</v>
      </c>
      <c r="D263" s="143" t="s">
        <v>67</v>
      </c>
      <c r="E263" s="143" t="s">
        <v>67</v>
      </c>
      <c r="F263" s="143" t="s">
        <v>67</v>
      </c>
      <c r="G263" s="143" t="e">
        <v>#NAME?</v>
      </c>
      <c r="H263" s="245">
        <v>103</v>
      </c>
      <c r="I263" s="245" t="s">
        <v>846</v>
      </c>
      <c r="J263" s="245"/>
      <c r="K263" s="245" t="s">
        <v>41</v>
      </c>
      <c r="L263" s="245">
        <v>4740000</v>
      </c>
      <c r="M263" s="246" t="s">
        <v>429</v>
      </c>
      <c r="N263" s="82"/>
      <c r="O263" s="78"/>
      <c r="P263" s="78"/>
    </row>
    <row r="264" spans="2:16" x14ac:dyDescent="0.25">
      <c r="B264" s="143" t="s">
        <v>67</v>
      </c>
      <c r="C264" s="144" t="s">
        <v>41</v>
      </c>
      <c r="D264" s="143" t="s">
        <v>67</v>
      </c>
      <c r="E264" s="143" t="s">
        <v>67</v>
      </c>
      <c r="F264" s="143" t="s">
        <v>67</v>
      </c>
      <c r="G264" s="143" t="e">
        <v>#NAME?</v>
      </c>
      <c r="H264" s="245">
        <v>104</v>
      </c>
      <c r="I264" s="245" t="s">
        <v>838</v>
      </c>
      <c r="J264" s="245"/>
      <c r="K264" s="245" t="s">
        <v>41</v>
      </c>
      <c r="L264" s="245">
        <v>4706000</v>
      </c>
      <c r="M264" s="246" t="s">
        <v>414</v>
      </c>
      <c r="N264" s="82"/>
      <c r="O264" s="78"/>
      <c r="P264" s="78"/>
    </row>
    <row r="265" spans="2:16" x14ac:dyDescent="0.25">
      <c r="B265" s="143" t="s">
        <v>67</v>
      </c>
      <c r="C265" s="144" t="s">
        <v>41</v>
      </c>
      <c r="D265" s="143" t="s">
        <v>67</v>
      </c>
      <c r="E265" s="143" t="s">
        <v>67</v>
      </c>
      <c r="F265" s="143" t="s">
        <v>67</v>
      </c>
      <c r="G265" s="143" t="e">
        <v>#NAME?</v>
      </c>
      <c r="H265" s="245">
        <v>105</v>
      </c>
      <c r="I265" s="245" t="s">
        <v>848</v>
      </c>
      <c r="J265" s="245"/>
      <c r="K265" s="245" t="s">
        <v>41</v>
      </c>
      <c r="L265" s="245">
        <v>4757000</v>
      </c>
      <c r="M265" s="246" t="s">
        <v>439</v>
      </c>
      <c r="N265" s="82"/>
      <c r="O265" s="78"/>
      <c r="P265" s="78"/>
    </row>
    <row r="266" spans="2:16" x14ac:dyDescent="0.25">
      <c r="B266" s="143" t="s">
        <v>67</v>
      </c>
      <c r="C266" s="144" t="s">
        <v>41</v>
      </c>
      <c r="D266" s="143" t="s">
        <v>67</v>
      </c>
      <c r="E266" s="143" t="s">
        <v>67</v>
      </c>
      <c r="F266" s="143" t="s">
        <v>67</v>
      </c>
      <c r="G266" s="143" t="e">
        <v>#NAME?</v>
      </c>
      <c r="H266" s="245">
        <v>106</v>
      </c>
      <c r="I266" s="245" t="s">
        <v>841</v>
      </c>
      <c r="J266" s="245"/>
      <c r="K266" s="245" t="s">
        <v>41</v>
      </c>
      <c r="L266" s="245">
        <v>4714000</v>
      </c>
      <c r="M266" s="246" t="s">
        <v>420</v>
      </c>
      <c r="N266" s="82"/>
      <c r="O266" s="78"/>
      <c r="P266" s="78"/>
    </row>
    <row r="267" spans="2:16" x14ac:dyDescent="0.25">
      <c r="B267" s="143" t="s">
        <v>67</v>
      </c>
      <c r="C267" s="144" t="s">
        <v>41</v>
      </c>
      <c r="D267" s="143" t="s">
        <v>67</v>
      </c>
      <c r="E267" s="143" t="s">
        <v>67</v>
      </c>
      <c r="F267" s="143" t="s">
        <v>67</v>
      </c>
      <c r="G267" s="143" t="e">
        <v>#NAME?</v>
      </c>
      <c r="H267" s="245">
        <v>107</v>
      </c>
      <c r="I267" s="245" t="s">
        <v>847</v>
      </c>
      <c r="J267" s="245"/>
      <c r="K267" s="245" t="s">
        <v>41</v>
      </c>
      <c r="L267" s="245">
        <v>4742000</v>
      </c>
      <c r="M267" s="246" t="s">
        <v>431</v>
      </c>
      <c r="N267" s="82"/>
      <c r="O267" s="78"/>
      <c r="P267" s="78"/>
    </row>
    <row r="268" spans="2:16" x14ac:dyDescent="0.25">
      <c r="B268" s="143" t="s">
        <v>67</v>
      </c>
      <c r="C268" s="144" t="s">
        <v>41</v>
      </c>
      <c r="D268" s="143" t="s">
        <v>67</v>
      </c>
      <c r="E268" s="143" t="s">
        <v>67</v>
      </c>
      <c r="F268" s="143" t="s">
        <v>67</v>
      </c>
      <c r="G268" s="143" t="e">
        <v>#NAME?</v>
      </c>
      <c r="H268" s="245">
        <v>108</v>
      </c>
      <c r="I268" s="245" t="s">
        <v>843</v>
      </c>
      <c r="J268" s="245"/>
      <c r="K268" s="245" t="s">
        <v>41</v>
      </c>
      <c r="L268" s="245">
        <v>4720000</v>
      </c>
      <c r="M268" s="246" t="s">
        <v>423</v>
      </c>
      <c r="N268" s="82"/>
      <c r="O268" s="78"/>
      <c r="P268" s="78"/>
    </row>
    <row r="269" spans="2:16" x14ac:dyDescent="0.25">
      <c r="B269" s="143" t="s">
        <v>67</v>
      </c>
      <c r="C269" s="144" t="s">
        <v>41</v>
      </c>
      <c r="D269" s="143" t="s">
        <v>67</v>
      </c>
      <c r="E269" s="143" t="s">
        <v>67</v>
      </c>
      <c r="F269" s="143" t="s">
        <v>67</v>
      </c>
      <c r="G269" s="143" t="e">
        <v>#NAME?</v>
      </c>
      <c r="H269" s="245">
        <v>109</v>
      </c>
      <c r="I269" s="245" t="s">
        <v>839</v>
      </c>
      <c r="J269" s="245"/>
      <c r="K269" s="245" t="s">
        <v>41</v>
      </c>
      <c r="L269" s="245">
        <v>4707000</v>
      </c>
      <c r="M269" s="246" t="s">
        <v>415</v>
      </c>
      <c r="N269" s="82"/>
      <c r="O269" s="78"/>
      <c r="P269" s="78"/>
    </row>
    <row r="270" spans="2:16" x14ac:dyDescent="0.25">
      <c r="B270" s="143" t="s">
        <v>67</v>
      </c>
      <c r="C270" s="144" t="s">
        <v>41</v>
      </c>
      <c r="D270" s="143" t="s">
        <v>67</v>
      </c>
      <c r="E270" s="143" t="s">
        <v>67</v>
      </c>
      <c r="F270" s="143" t="s">
        <v>67</v>
      </c>
      <c r="G270" s="143" t="e">
        <v>#NAME?</v>
      </c>
      <c r="H270" s="247"/>
      <c r="I270" s="247"/>
      <c r="J270" s="247"/>
      <c r="K270" s="247"/>
      <c r="L270" s="245">
        <v>4711000</v>
      </c>
      <c r="M270" s="246" t="s">
        <v>416</v>
      </c>
      <c r="N270" s="82"/>
      <c r="O270" s="78"/>
      <c r="P270" s="78"/>
    </row>
    <row r="271" spans="2:16" x14ac:dyDescent="0.25">
      <c r="B271" s="143" t="s">
        <v>67</v>
      </c>
      <c r="C271" s="144" t="s">
        <v>41</v>
      </c>
      <c r="D271" s="143" t="s">
        <v>67</v>
      </c>
      <c r="E271" s="143" t="s">
        <v>67</v>
      </c>
      <c r="F271" s="143" t="s">
        <v>67</v>
      </c>
      <c r="G271" s="143" t="e">
        <v>#NAME?</v>
      </c>
      <c r="H271" s="247"/>
      <c r="I271" s="247"/>
      <c r="J271" s="247"/>
      <c r="K271" s="247"/>
      <c r="L271" s="245">
        <v>4712000</v>
      </c>
      <c r="M271" s="246" t="s">
        <v>418</v>
      </c>
      <c r="N271" s="82"/>
      <c r="O271" s="78"/>
      <c r="P271" s="78"/>
    </row>
    <row r="272" spans="2:16" x14ac:dyDescent="0.25">
      <c r="B272" s="143" t="s">
        <v>67</v>
      </c>
      <c r="C272" s="144" t="s">
        <v>41</v>
      </c>
      <c r="D272" s="143" t="s">
        <v>67</v>
      </c>
      <c r="E272" s="143" t="s">
        <v>67</v>
      </c>
      <c r="F272" s="143" t="s">
        <v>67</v>
      </c>
      <c r="G272" s="143" t="e">
        <v>#NAME?</v>
      </c>
      <c r="H272" s="247"/>
      <c r="I272" s="247"/>
      <c r="J272" s="247"/>
      <c r="K272" s="247"/>
      <c r="L272" s="245">
        <v>4712500</v>
      </c>
      <c r="M272" s="246" t="s">
        <v>419</v>
      </c>
      <c r="N272" s="82"/>
      <c r="O272" s="78"/>
      <c r="P272" s="78"/>
    </row>
    <row r="273" spans="2:16" x14ac:dyDescent="0.25">
      <c r="B273" s="143" t="s">
        <v>67</v>
      </c>
      <c r="C273" s="144" t="s">
        <v>41</v>
      </c>
      <c r="D273" s="143" t="s">
        <v>67</v>
      </c>
      <c r="E273" s="143" t="s">
        <v>67</v>
      </c>
      <c r="F273" s="143" t="s">
        <v>67</v>
      </c>
      <c r="G273" s="143" t="e">
        <v>#NAME?</v>
      </c>
      <c r="H273" s="247"/>
      <c r="I273" s="247"/>
      <c r="J273" s="247"/>
      <c r="K273" s="247"/>
      <c r="L273" s="245">
        <v>4741000</v>
      </c>
      <c r="M273" s="246" t="s">
        <v>430</v>
      </c>
      <c r="N273" s="82"/>
      <c r="O273" s="78"/>
      <c r="P273" s="78"/>
    </row>
    <row r="274" spans="2:16" x14ac:dyDescent="0.25">
      <c r="B274" s="143" t="s">
        <v>67</v>
      </c>
      <c r="C274" s="144" t="s">
        <v>41</v>
      </c>
      <c r="D274" s="143" t="s">
        <v>67</v>
      </c>
      <c r="E274" s="143" t="s">
        <v>67</v>
      </c>
      <c r="F274" s="143" t="s">
        <v>67</v>
      </c>
      <c r="G274" s="143" t="e">
        <v>#NAME?</v>
      </c>
      <c r="H274" s="245">
        <v>110</v>
      </c>
      <c r="I274" s="245" t="s">
        <v>850</v>
      </c>
      <c r="J274" s="245"/>
      <c r="K274" s="245" t="s">
        <v>41</v>
      </c>
      <c r="L274" s="245">
        <v>4783002</v>
      </c>
      <c r="M274" s="246" t="s">
        <v>453</v>
      </c>
      <c r="N274" s="82"/>
      <c r="O274" s="78"/>
      <c r="P274" s="78"/>
    </row>
    <row r="275" spans="2:16" x14ac:dyDescent="0.25">
      <c r="B275" s="143" t="s">
        <v>67</v>
      </c>
      <c r="C275" s="144" t="s">
        <v>41</v>
      </c>
      <c r="D275" s="143" t="s">
        <v>67</v>
      </c>
      <c r="E275" s="143" t="s">
        <v>67</v>
      </c>
      <c r="F275" s="143" t="s">
        <v>67</v>
      </c>
      <c r="G275" s="143" t="e">
        <v>#NAME?</v>
      </c>
      <c r="H275" s="247"/>
      <c r="I275" s="247"/>
      <c r="J275" s="247"/>
      <c r="K275" s="247"/>
      <c r="L275" s="245">
        <v>4783003</v>
      </c>
      <c r="M275" s="246" t="s">
        <v>454</v>
      </c>
      <c r="N275" s="82"/>
      <c r="O275" s="78"/>
      <c r="P275" s="78"/>
    </row>
    <row r="276" spans="2:16" x14ac:dyDescent="0.25">
      <c r="B276" s="143" t="s">
        <v>67</v>
      </c>
      <c r="C276" s="144" t="s">
        <v>41</v>
      </c>
      <c r="D276" s="143" t="s">
        <v>67</v>
      </c>
      <c r="E276" s="143" t="s">
        <v>67</v>
      </c>
      <c r="F276" s="143" t="s">
        <v>67</v>
      </c>
      <c r="G276" s="143" t="e">
        <v>#NAME?</v>
      </c>
      <c r="H276" s="247"/>
      <c r="I276" s="247"/>
      <c r="J276" s="247"/>
      <c r="K276" s="247"/>
      <c r="L276" s="245">
        <v>4783004</v>
      </c>
      <c r="M276" s="246" t="s">
        <v>455</v>
      </c>
      <c r="N276" s="82"/>
      <c r="O276" s="78"/>
      <c r="P276" s="78"/>
    </row>
    <row r="277" spans="2:16" x14ac:dyDescent="0.25">
      <c r="B277" s="143" t="s">
        <v>67</v>
      </c>
      <c r="C277" s="144" t="s">
        <v>41</v>
      </c>
      <c r="D277" s="143" t="s">
        <v>67</v>
      </c>
      <c r="E277" s="143" t="s">
        <v>67</v>
      </c>
      <c r="F277" s="143" t="s">
        <v>67</v>
      </c>
      <c r="G277" s="143" t="e">
        <v>#NAME?</v>
      </c>
      <c r="H277" s="247"/>
      <c r="I277" s="247"/>
      <c r="J277" s="247"/>
      <c r="K277" s="247"/>
      <c r="L277" s="245">
        <v>4783005</v>
      </c>
      <c r="M277" s="246" t="s">
        <v>456</v>
      </c>
      <c r="N277" s="82"/>
      <c r="O277" s="78"/>
      <c r="P277" s="78"/>
    </row>
    <row r="278" spans="2:16" x14ac:dyDescent="0.25">
      <c r="B278" s="143" t="s">
        <v>67</v>
      </c>
      <c r="C278" s="144" t="s">
        <v>41</v>
      </c>
      <c r="D278" s="143" t="s">
        <v>67</v>
      </c>
      <c r="E278" s="143" t="s">
        <v>67</v>
      </c>
      <c r="F278" s="143" t="s">
        <v>67</v>
      </c>
      <c r="G278" s="143" t="e">
        <v>#NAME?</v>
      </c>
      <c r="H278" s="247"/>
      <c r="I278" s="247"/>
      <c r="J278" s="247"/>
      <c r="K278" s="247"/>
      <c r="L278" s="245">
        <v>4783006</v>
      </c>
      <c r="M278" s="246" t="s">
        <v>457</v>
      </c>
      <c r="N278" s="82"/>
      <c r="O278" s="78"/>
      <c r="P278" s="78"/>
    </row>
    <row r="279" spans="2:16" x14ac:dyDescent="0.25">
      <c r="B279" s="143" t="s">
        <v>67</v>
      </c>
      <c r="C279" s="144" t="s">
        <v>41</v>
      </c>
      <c r="D279" s="143" t="s">
        <v>67</v>
      </c>
      <c r="E279" s="143" t="s">
        <v>67</v>
      </c>
      <c r="F279" s="143" t="s">
        <v>67</v>
      </c>
      <c r="G279" s="143" t="e">
        <v>#NAME?</v>
      </c>
      <c r="H279" s="247"/>
      <c r="I279" s="247"/>
      <c r="J279" s="247"/>
      <c r="K279" s="247"/>
      <c r="L279" s="245">
        <v>4783007</v>
      </c>
      <c r="M279" s="246" t="s">
        <v>458</v>
      </c>
      <c r="N279" s="82"/>
      <c r="O279" s="78"/>
      <c r="P279" s="78"/>
    </row>
    <row r="280" spans="2:16" x14ac:dyDescent="0.25">
      <c r="B280" s="143" t="s">
        <v>67</v>
      </c>
      <c r="C280" s="144" t="s">
        <v>41</v>
      </c>
      <c r="D280" s="143" t="s">
        <v>67</v>
      </c>
      <c r="E280" s="143" t="s">
        <v>67</v>
      </c>
      <c r="F280" s="143" t="s">
        <v>67</v>
      </c>
      <c r="G280" s="143" t="e">
        <v>#NAME?</v>
      </c>
      <c r="H280" s="245">
        <v>111</v>
      </c>
      <c r="I280" s="245" t="s">
        <v>903</v>
      </c>
      <c r="J280" s="245"/>
      <c r="K280" s="245" t="s">
        <v>41</v>
      </c>
      <c r="L280" s="245">
        <v>5990000</v>
      </c>
      <c r="M280" s="246" t="s">
        <v>615</v>
      </c>
      <c r="N280" s="82"/>
      <c r="O280" s="78"/>
      <c r="P280" s="78"/>
    </row>
    <row r="281" spans="2:16" x14ac:dyDescent="0.25">
      <c r="B281" s="143" t="s">
        <v>67</v>
      </c>
      <c r="C281" s="144" t="s">
        <v>41</v>
      </c>
      <c r="D281" s="143" t="s">
        <v>67</v>
      </c>
      <c r="E281" s="143" t="s">
        <v>67</v>
      </c>
      <c r="F281" s="143" t="s">
        <v>67</v>
      </c>
      <c r="G281" s="143" t="e">
        <v>#NAME?</v>
      </c>
      <c r="H281" s="245">
        <v>112</v>
      </c>
      <c r="I281" s="245" t="s">
        <v>844</v>
      </c>
      <c r="J281" s="245"/>
      <c r="K281" s="245" t="s">
        <v>41</v>
      </c>
      <c r="L281" s="245">
        <v>4725100</v>
      </c>
      <c r="M281" s="246" t="s">
        <v>425</v>
      </c>
      <c r="N281" s="82"/>
      <c r="O281" s="78"/>
      <c r="P281" s="78"/>
    </row>
    <row r="282" spans="2:16" x14ac:dyDescent="0.25">
      <c r="B282" s="143" t="s">
        <v>67</v>
      </c>
      <c r="C282" s="144" t="s">
        <v>41</v>
      </c>
      <c r="D282" s="143" t="s">
        <v>67</v>
      </c>
      <c r="E282" s="143" t="s">
        <v>67</v>
      </c>
      <c r="F282" s="143" t="s">
        <v>67</v>
      </c>
      <c r="G282" s="143" t="e">
        <v>#NAME?</v>
      </c>
      <c r="H282" s="245">
        <v>113</v>
      </c>
      <c r="I282" s="245" t="s">
        <v>852</v>
      </c>
      <c r="J282" s="245"/>
      <c r="K282" s="245" t="s">
        <v>41</v>
      </c>
      <c r="L282" s="245">
        <v>4784500</v>
      </c>
      <c r="M282" s="246" t="s">
        <v>461</v>
      </c>
      <c r="N282" s="82"/>
      <c r="O282" s="78"/>
      <c r="P282" s="78"/>
    </row>
    <row r="283" spans="2:16" x14ac:dyDescent="0.25">
      <c r="B283" s="143" t="s">
        <v>67</v>
      </c>
      <c r="C283" s="144" t="s">
        <v>41</v>
      </c>
      <c r="D283" s="143" t="s">
        <v>67</v>
      </c>
      <c r="E283" s="143" t="s">
        <v>67</v>
      </c>
      <c r="F283" s="143" t="s">
        <v>67</v>
      </c>
      <c r="G283" s="143" t="e">
        <v>#NAME?</v>
      </c>
      <c r="H283" s="245">
        <v>114</v>
      </c>
      <c r="I283" s="245" t="s">
        <v>851</v>
      </c>
      <c r="J283" s="245"/>
      <c r="K283" s="245" t="s">
        <v>41</v>
      </c>
      <c r="L283" s="245">
        <v>4783500</v>
      </c>
      <c r="M283" s="246" t="s">
        <v>459</v>
      </c>
      <c r="N283" s="82"/>
      <c r="O283" s="78"/>
      <c r="P283" s="78"/>
    </row>
    <row r="284" spans="2:16" x14ac:dyDescent="0.25">
      <c r="B284" s="143" t="s">
        <v>67</v>
      </c>
      <c r="C284" s="144" t="s">
        <v>41</v>
      </c>
      <c r="D284" s="143" t="s">
        <v>67</v>
      </c>
      <c r="E284" s="143" t="s">
        <v>67</v>
      </c>
      <c r="F284" s="143" t="s">
        <v>67</v>
      </c>
      <c r="G284" s="143" t="e">
        <v>#NAME?</v>
      </c>
      <c r="H284" s="245">
        <v>115</v>
      </c>
      <c r="I284" s="245" t="s">
        <v>849</v>
      </c>
      <c r="J284" s="245"/>
      <c r="K284" s="245" t="s">
        <v>41</v>
      </c>
      <c r="L284" s="245">
        <v>4780000</v>
      </c>
      <c r="M284" s="246" t="s">
        <v>446</v>
      </c>
      <c r="N284" s="82"/>
      <c r="O284" s="78"/>
      <c r="P284" s="78"/>
    </row>
    <row r="285" spans="2:16" x14ac:dyDescent="0.25">
      <c r="B285" s="143" t="s">
        <v>67</v>
      </c>
      <c r="C285" s="144" t="s">
        <v>41</v>
      </c>
      <c r="D285" s="143" t="s">
        <v>67</v>
      </c>
      <c r="E285" s="143" t="s">
        <v>67</v>
      </c>
      <c r="F285" s="143" t="s">
        <v>67</v>
      </c>
      <c r="G285" s="143" t="e">
        <v>#NAME?</v>
      </c>
      <c r="H285" s="245">
        <v>116</v>
      </c>
      <c r="I285" s="245" t="s">
        <v>837</v>
      </c>
      <c r="J285" s="245"/>
      <c r="K285" s="245" t="s">
        <v>41</v>
      </c>
      <c r="L285" s="245">
        <v>4620000</v>
      </c>
      <c r="M285" s="246" t="s">
        <v>410</v>
      </c>
      <c r="N285" s="82"/>
      <c r="O285" s="78"/>
      <c r="P285" s="78"/>
    </row>
    <row r="286" spans="2:16" x14ac:dyDescent="0.25">
      <c r="B286" s="143" t="s">
        <v>67</v>
      </c>
      <c r="C286" s="144" t="s">
        <v>41</v>
      </c>
      <c r="D286" s="143" t="s">
        <v>67</v>
      </c>
      <c r="E286" s="143" t="s">
        <v>67</v>
      </c>
      <c r="F286" s="143" t="s">
        <v>67</v>
      </c>
      <c r="G286" s="143" t="e">
        <v>#NAME?</v>
      </c>
      <c r="H286" s="247"/>
      <c r="I286" s="247"/>
      <c r="J286" s="247"/>
      <c r="K286" s="247"/>
      <c r="L286" s="245">
        <v>4725000</v>
      </c>
      <c r="M286" s="246" t="s">
        <v>424</v>
      </c>
      <c r="N286" s="82"/>
      <c r="O286" s="78"/>
      <c r="P286" s="78"/>
    </row>
    <row r="287" spans="2:16" x14ac:dyDescent="0.25">
      <c r="B287" s="143" t="s">
        <v>67</v>
      </c>
      <c r="C287" s="144" t="s">
        <v>41</v>
      </c>
      <c r="D287" s="143" t="s">
        <v>67</v>
      </c>
      <c r="E287" s="143" t="s">
        <v>67</v>
      </c>
      <c r="F287" s="143" t="s">
        <v>67</v>
      </c>
      <c r="G287" s="143" t="e">
        <v>#NAME?</v>
      </c>
      <c r="H287" s="247"/>
      <c r="I287" s="247"/>
      <c r="J287" s="247"/>
      <c r="K287" s="247"/>
      <c r="L287" s="245">
        <v>4756000</v>
      </c>
      <c r="M287" s="246" t="s">
        <v>438</v>
      </c>
      <c r="N287" s="82"/>
      <c r="O287" s="78"/>
      <c r="P287" s="78"/>
    </row>
    <row r="288" spans="2:16" x14ac:dyDescent="0.25">
      <c r="B288" s="143" t="s">
        <v>67</v>
      </c>
      <c r="C288" s="144" t="s">
        <v>41</v>
      </c>
      <c r="D288" s="143" t="s">
        <v>67</v>
      </c>
      <c r="E288" s="143" t="s">
        <v>67</v>
      </c>
      <c r="F288" s="143" t="s">
        <v>67</v>
      </c>
      <c r="G288" s="143" t="e">
        <v>#NAME?</v>
      </c>
      <c r="H288" s="247"/>
      <c r="I288" s="247"/>
      <c r="J288" s="247"/>
      <c r="K288" s="247"/>
      <c r="L288" s="245">
        <v>4781000</v>
      </c>
      <c r="M288" s="246" t="s">
        <v>447</v>
      </c>
      <c r="N288" s="82"/>
      <c r="O288" s="78"/>
      <c r="P288" s="78"/>
    </row>
    <row r="289" spans="2:16" x14ac:dyDescent="0.25">
      <c r="B289" s="143" t="s">
        <v>67</v>
      </c>
      <c r="C289" s="144" t="s">
        <v>41</v>
      </c>
      <c r="D289" s="143" t="s">
        <v>67</v>
      </c>
      <c r="E289" s="143" t="s">
        <v>67</v>
      </c>
      <c r="F289" s="143" t="s">
        <v>67</v>
      </c>
      <c r="G289" s="143" t="e">
        <v>#NAME?</v>
      </c>
      <c r="H289" s="247"/>
      <c r="I289" s="247"/>
      <c r="J289" s="247"/>
      <c r="K289" s="247"/>
      <c r="L289" s="245">
        <v>4781500</v>
      </c>
      <c r="M289" s="246" t="s">
        <v>448</v>
      </c>
      <c r="N289" s="82"/>
      <c r="O289" s="78"/>
      <c r="P289" s="78"/>
    </row>
    <row r="290" spans="2:16" x14ac:dyDescent="0.25">
      <c r="B290" s="143" t="s">
        <v>67</v>
      </c>
      <c r="C290" s="144" t="s">
        <v>41</v>
      </c>
      <c r="D290" s="143" t="s">
        <v>67</v>
      </c>
      <c r="E290" s="143" t="s">
        <v>67</v>
      </c>
      <c r="F290" s="143" t="s">
        <v>67</v>
      </c>
      <c r="G290" s="143" t="e">
        <v>#NAME?</v>
      </c>
      <c r="H290" s="247"/>
      <c r="I290" s="247"/>
      <c r="J290" s="247"/>
      <c r="K290" s="247"/>
      <c r="L290" s="245">
        <v>4782000</v>
      </c>
      <c r="M290" s="246" t="s">
        <v>449</v>
      </c>
      <c r="N290" s="82"/>
      <c r="O290" s="78"/>
      <c r="P290" s="78"/>
    </row>
    <row r="291" spans="2:16" x14ac:dyDescent="0.25">
      <c r="B291" s="143" t="s">
        <v>67</v>
      </c>
      <c r="C291" s="144" t="s">
        <v>41</v>
      </c>
      <c r="D291" s="143" t="s">
        <v>67</v>
      </c>
      <c r="E291" s="143" t="s">
        <v>67</v>
      </c>
      <c r="F291" s="143" t="s">
        <v>67</v>
      </c>
      <c r="G291" s="143" t="e">
        <v>#NAME?</v>
      </c>
      <c r="H291" s="247"/>
      <c r="I291" s="247"/>
      <c r="J291" s="247"/>
      <c r="K291" s="247"/>
      <c r="L291" s="245">
        <v>4782500</v>
      </c>
      <c r="M291" s="246" t="s">
        <v>450</v>
      </c>
      <c r="N291" s="82"/>
      <c r="O291" s="78"/>
      <c r="P291" s="78"/>
    </row>
    <row r="292" spans="2:16" x14ac:dyDescent="0.25">
      <c r="B292" s="143" t="s">
        <v>67</v>
      </c>
      <c r="C292" s="144" t="s">
        <v>41</v>
      </c>
      <c r="D292" s="143" t="s">
        <v>67</v>
      </c>
      <c r="E292" s="143" t="s">
        <v>67</v>
      </c>
      <c r="F292" s="143" t="s">
        <v>67</v>
      </c>
      <c r="G292" s="143" t="e">
        <v>#NAME?</v>
      </c>
      <c r="H292" s="247"/>
      <c r="I292" s="247"/>
      <c r="J292" s="247"/>
      <c r="K292" s="247"/>
      <c r="L292" s="245">
        <v>4782600</v>
      </c>
      <c r="M292" s="246" t="s">
        <v>451</v>
      </c>
      <c r="N292" s="82"/>
      <c r="O292" s="78"/>
      <c r="P292" s="78"/>
    </row>
    <row r="293" spans="2:16" x14ac:dyDescent="0.25">
      <c r="B293" s="143" t="s">
        <v>67</v>
      </c>
      <c r="C293" s="144" t="s">
        <v>41</v>
      </c>
      <c r="D293" s="143" t="s">
        <v>67</v>
      </c>
      <c r="E293" s="143" t="s">
        <v>67</v>
      </c>
      <c r="F293" s="143" t="s">
        <v>67</v>
      </c>
      <c r="G293" s="143" t="e">
        <v>#NAME?</v>
      </c>
      <c r="H293" s="247"/>
      <c r="I293" s="247"/>
      <c r="J293" s="247"/>
      <c r="K293" s="247"/>
      <c r="L293" s="245">
        <v>4784000</v>
      </c>
      <c r="M293" s="246" t="s">
        <v>460</v>
      </c>
      <c r="N293" s="82"/>
      <c r="O293" s="78"/>
      <c r="P293" s="78"/>
    </row>
    <row r="294" spans="2:16" x14ac:dyDescent="0.25">
      <c r="B294" s="143" t="s">
        <v>67</v>
      </c>
      <c r="C294" s="144" t="s">
        <v>41</v>
      </c>
      <c r="D294" s="143" t="s">
        <v>67</v>
      </c>
      <c r="E294" s="143" t="s">
        <v>67</v>
      </c>
      <c r="F294" s="143" t="s">
        <v>67</v>
      </c>
      <c r="G294" s="143" t="e">
        <v>#NAME?</v>
      </c>
      <c r="H294" s="247"/>
      <c r="I294" s="247"/>
      <c r="J294" s="247"/>
      <c r="K294" s="247"/>
      <c r="L294" s="245">
        <v>4785000</v>
      </c>
      <c r="M294" s="246" t="s">
        <v>463</v>
      </c>
      <c r="N294" s="82"/>
      <c r="O294" s="78"/>
      <c r="P294" s="78"/>
    </row>
    <row r="295" spans="2:16" x14ac:dyDescent="0.25">
      <c r="B295" s="143" t="s">
        <v>67</v>
      </c>
      <c r="C295" s="144" t="s">
        <v>41</v>
      </c>
      <c r="D295" s="143" t="s">
        <v>67</v>
      </c>
      <c r="E295" s="143" t="s">
        <v>67</v>
      </c>
      <c r="F295" s="143" t="s">
        <v>67</v>
      </c>
      <c r="G295" s="143" t="e">
        <v>#NAME?</v>
      </c>
      <c r="H295" s="247"/>
      <c r="I295" s="247"/>
      <c r="J295" s="247"/>
      <c r="K295" s="247"/>
      <c r="L295" s="245">
        <v>4786000</v>
      </c>
      <c r="M295" s="246" t="s">
        <v>464</v>
      </c>
      <c r="N295" s="82"/>
      <c r="O295" s="78"/>
      <c r="P295" s="78"/>
    </row>
    <row r="296" spans="2:16" x14ac:dyDescent="0.25">
      <c r="B296" s="143" t="s">
        <v>67</v>
      </c>
      <c r="C296" s="144" t="s">
        <v>41</v>
      </c>
      <c r="D296" s="143" t="s">
        <v>67</v>
      </c>
      <c r="E296" s="143" t="s">
        <v>67</v>
      </c>
      <c r="F296" s="143" t="s">
        <v>67</v>
      </c>
      <c r="G296" s="143" t="e">
        <v>#NAME?</v>
      </c>
      <c r="H296" s="245">
        <v>117</v>
      </c>
      <c r="I296" s="245" t="s">
        <v>853</v>
      </c>
      <c r="J296" s="245"/>
      <c r="K296" s="245" t="s">
        <v>41</v>
      </c>
      <c r="L296" s="245">
        <v>5510000</v>
      </c>
      <c r="M296" s="246" t="s">
        <v>489</v>
      </c>
      <c r="N296" s="82"/>
      <c r="O296" s="78"/>
      <c r="P296" s="78"/>
    </row>
    <row r="297" spans="2:16" x14ac:dyDescent="0.25">
      <c r="B297" s="143" t="s">
        <v>67</v>
      </c>
      <c r="C297" s="144" t="s">
        <v>41</v>
      </c>
      <c r="D297" s="143" t="s">
        <v>67</v>
      </c>
      <c r="E297" s="143" t="s">
        <v>67</v>
      </c>
      <c r="F297" s="143" t="s">
        <v>67</v>
      </c>
      <c r="G297" s="143" t="e">
        <v>#NAME?</v>
      </c>
      <c r="H297" s="247"/>
      <c r="I297" s="247"/>
      <c r="J297" s="247"/>
      <c r="K297" s="247"/>
      <c r="L297" s="245">
        <v>5511000</v>
      </c>
      <c r="M297" s="246" t="s">
        <v>490</v>
      </c>
      <c r="N297" s="82"/>
      <c r="O297" s="78"/>
      <c r="P297" s="78"/>
    </row>
    <row r="298" spans="2:16" x14ac:dyDescent="0.25">
      <c r="B298" s="143" t="s">
        <v>67</v>
      </c>
      <c r="C298" s="144" t="s">
        <v>41</v>
      </c>
      <c r="D298" s="143" t="s">
        <v>67</v>
      </c>
      <c r="E298" s="143" t="s">
        <v>67</v>
      </c>
      <c r="F298" s="143" t="s">
        <v>67</v>
      </c>
      <c r="G298" s="143" t="e">
        <v>#NAME?</v>
      </c>
      <c r="H298" s="245">
        <v>118</v>
      </c>
      <c r="I298" s="245" t="s">
        <v>857</v>
      </c>
      <c r="J298" s="245"/>
      <c r="K298" s="245" t="s">
        <v>41</v>
      </c>
      <c r="L298" s="245">
        <v>5540000</v>
      </c>
      <c r="M298" s="246" t="s">
        <v>497</v>
      </c>
      <c r="N298" s="82"/>
      <c r="O298" s="78"/>
      <c r="P298" s="78"/>
    </row>
    <row r="299" spans="2:16" x14ac:dyDescent="0.25">
      <c r="B299" s="143" t="s">
        <v>67</v>
      </c>
      <c r="C299" s="144" t="s">
        <v>41</v>
      </c>
      <c r="D299" s="143" t="s">
        <v>67</v>
      </c>
      <c r="E299" s="143" t="s">
        <v>67</v>
      </c>
      <c r="F299" s="143" t="s">
        <v>67</v>
      </c>
      <c r="G299" s="143" t="e">
        <v>#NAME?</v>
      </c>
      <c r="H299" s="247"/>
      <c r="I299" s="247"/>
      <c r="J299" s="247"/>
      <c r="K299" s="247"/>
      <c r="L299" s="245">
        <v>5560000</v>
      </c>
      <c r="M299" s="246" t="s">
        <v>498</v>
      </c>
      <c r="N299" s="82"/>
      <c r="O299" s="78"/>
      <c r="P299" s="78"/>
    </row>
    <row r="300" spans="2:16" x14ac:dyDescent="0.25">
      <c r="B300" s="143" t="s">
        <v>67</v>
      </c>
      <c r="C300" s="144" t="s">
        <v>41</v>
      </c>
      <c r="D300" s="143" t="s">
        <v>67</v>
      </c>
      <c r="E300" s="143" t="s">
        <v>67</v>
      </c>
      <c r="F300" s="143" t="s">
        <v>67</v>
      </c>
      <c r="G300" s="143" t="e">
        <v>#NAME?</v>
      </c>
      <c r="H300" s="245">
        <v>119</v>
      </c>
      <c r="I300" s="245" t="s">
        <v>855</v>
      </c>
      <c r="J300" s="245"/>
      <c r="K300" s="245" t="s">
        <v>41</v>
      </c>
      <c r="L300" s="245">
        <v>5520000</v>
      </c>
      <c r="M300" s="246" t="s">
        <v>492</v>
      </c>
      <c r="N300" s="82"/>
      <c r="O300" s="78"/>
      <c r="P300" s="78"/>
    </row>
    <row r="301" spans="2:16" x14ac:dyDescent="0.25">
      <c r="B301" s="143" t="s">
        <v>67</v>
      </c>
      <c r="C301" s="144" t="s">
        <v>41</v>
      </c>
      <c r="D301" s="143" t="s">
        <v>67</v>
      </c>
      <c r="E301" s="143" t="s">
        <v>67</v>
      </c>
      <c r="F301" s="143" t="s">
        <v>67</v>
      </c>
      <c r="G301" s="143" t="e">
        <v>#NAME?</v>
      </c>
      <c r="H301" s="247"/>
      <c r="I301" s="247"/>
      <c r="J301" s="247"/>
      <c r="K301" s="247"/>
      <c r="L301" s="245">
        <v>5520200</v>
      </c>
      <c r="M301" s="246" t="s">
        <v>493</v>
      </c>
      <c r="N301" s="82"/>
      <c r="O301" s="78"/>
      <c r="P301" s="78"/>
    </row>
    <row r="302" spans="2:16" x14ac:dyDescent="0.25">
      <c r="B302" s="143" t="s">
        <v>67</v>
      </c>
      <c r="C302" s="144" t="s">
        <v>41</v>
      </c>
      <c r="D302" s="143" t="s">
        <v>67</v>
      </c>
      <c r="E302" s="143" t="s">
        <v>67</v>
      </c>
      <c r="F302" s="143" t="s">
        <v>67</v>
      </c>
      <c r="G302" s="143" t="e">
        <v>#NAME?</v>
      </c>
      <c r="H302" s="245">
        <v>120</v>
      </c>
      <c r="I302" s="245" t="s">
        <v>856</v>
      </c>
      <c r="J302" s="245"/>
      <c r="K302" s="245" t="s">
        <v>41</v>
      </c>
      <c r="L302" s="245">
        <v>5526000</v>
      </c>
      <c r="M302" s="246" t="s">
        <v>495</v>
      </c>
      <c r="N302" s="82"/>
      <c r="O302" s="78"/>
      <c r="P302" s="78"/>
    </row>
    <row r="303" spans="2:16" x14ac:dyDescent="0.25">
      <c r="B303" s="143" t="s">
        <v>67</v>
      </c>
      <c r="C303" s="144" t="s">
        <v>41</v>
      </c>
      <c r="D303" s="143" t="s">
        <v>67</v>
      </c>
      <c r="E303" s="143" t="s">
        <v>67</v>
      </c>
      <c r="F303" s="143" t="s">
        <v>67</v>
      </c>
      <c r="G303" s="143" t="e">
        <v>#NAME?</v>
      </c>
      <c r="H303" s="247"/>
      <c r="I303" s="247"/>
      <c r="J303" s="247"/>
      <c r="K303" s="247"/>
      <c r="L303" s="245">
        <v>5527000</v>
      </c>
      <c r="M303" s="246" t="s">
        <v>496</v>
      </c>
      <c r="N303" s="82"/>
      <c r="O303" s="78"/>
      <c r="P303" s="78"/>
    </row>
    <row r="304" spans="2:16" x14ac:dyDescent="0.25">
      <c r="B304" s="143" t="s">
        <v>67</v>
      </c>
      <c r="C304" s="144" t="s">
        <v>41</v>
      </c>
      <c r="D304" s="143" t="s">
        <v>67</v>
      </c>
      <c r="E304" s="143" t="s">
        <v>67</v>
      </c>
      <c r="F304" s="143" t="s">
        <v>67</v>
      </c>
      <c r="G304" s="143" t="e">
        <v>#NAME?</v>
      </c>
      <c r="H304" s="245">
        <v>121</v>
      </c>
      <c r="I304" s="245" t="s">
        <v>854</v>
      </c>
      <c r="J304" s="245"/>
      <c r="K304" s="245" t="s">
        <v>41</v>
      </c>
      <c r="L304" s="245">
        <v>5512000</v>
      </c>
      <c r="M304" s="246" t="s">
        <v>491</v>
      </c>
      <c r="N304" s="82"/>
      <c r="O304" s="78"/>
      <c r="P304" s="78"/>
    </row>
    <row r="305" spans="2:16" x14ac:dyDescent="0.25">
      <c r="B305" s="143" t="s">
        <v>67</v>
      </c>
      <c r="C305" s="144" t="s">
        <v>41</v>
      </c>
      <c r="D305" s="143" t="s">
        <v>67</v>
      </c>
      <c r="E305" s="143" t="s">
        <v>67</v>
      </c>
      <c r="F305" s="143" t="s">
        <v>67</v>
      </c>
      <c r="G305" s="143" t="e">
        <v>#NAME?</v>
      </c>
      <c r="H305" s="247"/>
      <c r="I305" s="247"/>
      <c r="J305" s="247"/>
      <c r="K305" s="247"/>
      <c r="L305" s="245">
        <v>5525000</v>
      </c>
      <c r="M305" s="246" t="s">
        <v>494</v>
      </c>
      <c r="N305" s="82"/>
      <c r="O305" s="78"/>
      <c r="P305" s="78"/>
    </row>
    <row r="306" spans="2:16" x14ac:dyDescent="0.25">
      <c r="B306" s="143" t="s">
        <v>67</v>
      </c>
      <c r="C306" s="144" t="s">
        <v>41</v>
      </c>
      <c r="D306" s="143" t="s">
        <v>67</v>
      </c>
      <c r="E306" s="143" t="s">
        <v>67</v>
      </c>
      <c r="F306" s="143" t="s">
        <v>67</v>
      </c>
      <c r="G306" s="143" t="e">
        <v>#NAME?</v>
      </c>
      <c r="H306" s="247"/>
      <c r="I306" s="247"/>
      <c r="J306" s="247"/>
      <c r="K306" s="247"/>
      <c r="L306" s="245">
        <v>5565000</v>
      </c>
      <c r="M306" s="246" t="s">
        <v>499</v>
      </c>
      <c r="N306" s="82"/>
      <c r="O306" s="78"/>
      <c r="P306" s="78"/>
    </row>
    <row r="307" spans="2:16" x14ac:dyDescent="0.25">
      <c r="B307" s="143" t="s">
        <v>67</v>
      </c>
      <c r="C307" s="144" t="s">
        <v>41</v>
      </c>
      <c r="D307" s="143" t="s">
        <v>67</v>
      </c>
      <c r="E307" s="143" t="s">
        <v>67</v>
      </c>
      <c r="F307" s="143" t="s">
        <v>67</v>
      </c>
      <c r="G307" s="143" t="e">
        <v>#NAME?</v>
      </c>
      <c r="H307" s="245">
        <v>122</v>
      </c>
      <c r="I307" s="245" t="s">
        <v>863</v>
      </c>
      <c r="J307" s="245"/>
      <c r="K307" s="245" t="s">
        <v>41</v>
      </c>
      <c r="L307" s="245">
        <v>5652000</v>
      </c>
      <c r="M307" s="246" t="s">
        <v>507</v>
      </c>
      <c r="N307" s="82"/>
      <c r="O307" s="78"/>
      <c r="P307" s="78"/>
    </row>
    <row r="308" spans="2:16" x14ac:dyDescent="0.25">
      <c r="B308" s="143" t="s">
        <v>67</v>
      </c>
      <c r="C308" s="144" t="s">
        <v>41</v>
      </c>
      <c r="D308" s="143" t="s">
        <v>67</v>
      </c>
      <c r="E308" s="143" t="s">
        <v>67</v>
      </c>
      <c r="F308" s="143" t="s">
        <v>67</v>
      </c>
      <c r="G308" s="143" t="e">
        <v>#NAME?</v>
      </c>
      <c r="H308" s="245">
        <v>123</v>
      </c>
      <c r="I308" s="245" t="s">
        <v>859</v>
      </c>
      <c r="J308" s="245"/>
      <c r="K308" s="245" t="s">
        <v>41</v>
      </c>
      <c r="L308" s="245">
        <v>5615000</v>
      </c>
      <c r="M308" s="246" t="s">
        <v>503</v>
      </c>
      <c r="N308" s="82"/>
      <c r="O308" s="78"/>
      <c r="P308" s="78"/>
    </row>
    <row r="309" spans="2:16" x14ac:dyDescent="0.25">
      <c r="B309" s="143" t="s">
        <v>67</v>
      </c>
      <c r="C309" s="144" t="s">
        <v>41</v>
      </c>
      <c r="D309" s="143" t="s">
        <v>67</v>
      </c>
      <c r="E309" s="143" t="s">
        <v>67</v>
      </c>
      <c r="F309" s="143" t="s">
        <v>67</v>
      </c>
      <c r="G309" s="143" t="e">
        <v>#NAME?</v>
      </c>
      <c r="H309" s="245">
        <v>124</v>
      </c>
      <c r="I309" s="245" t="s">
        <v>858</v>
      </c>
      <c r="J309" s="245"/>
      <c r="K309" s="245" t="s">
        <v>41</v>
      </c>
      <c r="L309" s="245">
        <v>5600000</v>
      </c>
      <c r="M309" s="246" t="s">
        <v>500</v>
      </c>
      <c r="N309" s="82"/>
      <c r="O309" s="78"/>
      <c r="P309" s="78"/>
    </row>
    <row r="310" spans="2:16" x14ac:dyDescent="0.25">
      <c r="B310" s="143" t="s">
        <v>67</v>
      </c>
      <c r="C310" s="144" t="s">
        <v>41</v>
      </c>
      <c r="D310" s="143" t="s">
        <v>67</v>
      </c>
      <c r="E310" s="143" t="s">
        <v>67</v>
      </c>
      <c r="F310" s="143" t="s">
        <v>67</v>
      </c>
      <c r="G310" s="143" t="e">
        <v>#NAME?</v>
      </c>
      <c r="H310" s="247"/>
      <c r="I310" s="247"/>
      <c r="J310" s="247"/>
      <c r="K310" s="247"/>
      <c r="L310" s="245">
        <v>5603000</v>
      </c>
      <c r="M310" s="246" t="s">
        <v>501</v>
      </c>
      <c r="N310" s="82"/>
      <c r="O310" s="78"/>
      <c r="P310" s="78"/>
    </row>
    <row r="311" spans="2:16" x14ac:dyDescent="0.25">
      <c r="B311" s="143" t="s">
        <v>67</v>
      </c>
      <c r="C311" s="144" t="s">
        <v>41</v>
      </c>
      <c r="D311" s="143" t="s">
        <v>67</v>
      </c>
      <c r="E311" s="143" t="s">
        <v>67</v>
      </c>
      <c r="F311" s="143" t="s">
        <v>67</v>
      </c>
      <c r="G311" s="143" t="e">
        <v>#NAME?</v>
      </c>
      <c r="H311" s="247"/>
      <c r="I311" s="247"/>
      <c r="J311" s="247"/>
      <c r="K311" s="247"/>
      <c r="L311" s="245">
        <v>5605000</v>
      </c>
      <c r="M311" s="246" t="s">
        <v>502</v>
      </c>
      <c r="N311" s="82"/>
      <c r="O311" s="78"/>
      <c r="P311" s="78"/>
    </row>
    <row r="312" spans="2:16" x14ac:dyDescent="0.25">
      <c r="B312" s="143" t="s">
        <v>67</v>
      </c>
      <c r="C312" s="144" t="s">
        <v>41</v>
      </c>
      <c r="D312" s="143" t="s">
        <v>67</v>
      </c>
      <c r="E312" s="143" t="s">
        <v>67</v>
      </c>
      <c r="F312" s="143" t="s">
        <v>67</v>
      </c>
      <c r="G312" s="143" t="e">
        <v>#NAME?</v>
      </c>
      <c r="H312" s="245">
        <v>125</v>
      </c>
      <c r="I312" s="245" t="s">
        <v>861</v>
      </c>
      <c r="J312" s="245"/>
      <c r="K312" s="245" t="s">
        <v>41</v>
      </c>
      <c r="L312" s="245">
        <v>5630000</v>
      </c>
      <c r="M312" s="246" t="s">
        <v>505</v>
      </c>
      <c r="N312" s="82"/>
      <c r="O312" s="78"/>
      <c r="P312" s="78"/>
    </row>
    <row r="313" spans="2:16" x14ac:dyDescent="0.25">
      <c r="B313" s="143" t="s">
        <v>67</v>
      </c>
      <c r="C313" s="144" t="s">
        <v>41</v>
      </c>
      <c r="D313" s="143" t="s">
        <v>67</v>
      </c>
      <c r="E313" s="143" t="s">
        <v>67</v>
      </c>
      <c r="F313" s="143" t="s">
        <v>67</v>
      </c>
      <c r="G313" s="143" t="e">
        <v>#NAME?</v>
      </c>
      <c r="H313" s="247"/>
      <c r="I313" s="247"/>
      <c r="J313" s="247"/>
      <c r="K313" s="247"/>
      <c r="L313" s="245">
        <v>5677001</v>
      </c>
      <c r="M313" s="246" t="s">
        <v>517</v>
      </c>
      <c r="N313" s="82"/>
      <c r="O313" s="78"/>
      <c r="P313" s="78"/>
    </row>
    <row r="314" spans="2:16" x14ac:dyDescent="0.25">
      <c r="B314" s="143" t="s">
        <v>67</v>
      </c>
      <c r="C314" s="144" t="s">
        <v>41</v>
      </c>
      <c r="D314" s="143" t="s">
        <v>67</v>
      </c>
      <c r="E314" s="143" t="s">
        <v>67</v>
      </c>
      <c r="F314" s="143" t="s">
        <v>67</v>
      </c>
      <c r="G314" s="143" t="e">
        <v>#NAME?</v>
      </c>
      <c r="H314" s="245">
        <v>126</v>
      </c>
      <c r="I314" s="245" t="s">
        <v>862</v>
      </c>
      <c r="J314" s="245"/>
      <c r="K314" s="245" t="s">
        <v>41</v>
      </c>
      <c r="L314" s="245">
        <v>5645000</v>
      </c>
      <c r="M314" s="246" t="s">
        <v>506</v>
      </c>
      <c r="N314" s="82"/>
      <c r="O314" s="78"/>
      <c r="P314" s="78"/>
    </row>
    <row r="315" spans="2:16" x14ac:dyDescent="0.25">
      <c r="B315" s="143" t="s">
        <v>67</v>
      </c>
      <c r="C315" s="144" t="s">
        <v>41</v>
      </c>
      <c r="D315" s="143" t="s">
        <v>67</v>
      </c>
      <c r="E315" s="143" t="s">
        <v>67</v>
      </c>
      <c r="F315" s="143" t="s">
        <v>67</v>
      </c>
      <c r="G315" s="143" t="e">
        <v>#NAME?</v>
      </c>
      <c r="H315" s="245">
        <v>127</v>
      </c>
      <c r="I315" s="245" t="s">
        <v>864</v>
      </c>
      <c r="J315" s="245"/>
      <c r="K315" s="245" t="s">
        <v>41</v>
      </c>
      <c r="L315" s="245">
        <v>5663000</v>
      </c>
      <c r="M315" s="246" t="s">
        <v>509</v>
      </c>
      <c r="N315" s="82"/>
      <c r="O315" s="78"/>
      <c r="P315" s="78"/>
    </row>
    <row r="316" spans="2:16" x14ac:dyDescent="0.25">
      <c r="B316" s="143" t="s">
        <v>67</v>
      </c>
      <c r="C316" s="144" t="s">
        <v>41</v>
      </c>
      <c r="D316" s="143" t="s">
        <v>67</v>
      </c>
      <c r="E316" s="143" t="s">
        <v>67</v>
      </c>
      <c r="F316" s="143" t="s">
        <v>67</v>
      </c>
      <c r="G316" s="143" t="e">
        <v>#NAME?</v>
      </c>
      <c r="H316" s="247"/>
      <c r="I316" s="247"/>
      <c r="J316" s="247"/>
      <c r="K316" s="247"/>
      <c r="L316" s="245">
        <v>5663100</v>
      </c>
      <c r="M316" s="246" t="s">
        <v>510</v>
      </c>
      <c r="N316" s="82"/>
      <c r="O316" s="78"/>
      <c r="P316" s="78"/>
    </row>
    <row r="317" spans="2:16" x14ac:dyDescent="0.25">
      <c r="B317" s="143" t="s">
        <v>67</v>
      </c>
      <c r="C317" s="144" t="s">
        <v>41</v>
      </c>
      <c r="D317" s="143" t="s">
        <v>67</v>
      </c>
      <c r="E317" s="143" t="s">
        <v>67</v>
      </c>
      <c r="F317" s="143" t="s">
        <v>67</v>
      </c>
      <c r="G317" s="143" t="e">
        <v>#NAME?</v>
      </c>
      <c r="H317" s="247"/>
      <c r="I317" s="247"/>
      <c r="J317" s="247"/>
      <c r="K317" s="247"/>
      <c r="L317" s="245">
        <v>5663200</v>
      </c>
      <c r="M317" s="246" t="s">
        <v>511</v>
      </c>
      <c r="N317" s="82"/>
      <c r="O317" s="78"/>
      <c r="P317" s="78"/>
    </row>
    <row r="318" spans="2:16" x14ac:dyDescent="0.25">
      <c r="B318" s="143" t="s">
        <v>67</v>
      </c>
      <c r="C318" s="144" t="s">
        <v>41</v>
      </c>
      <c r="D318" s="143" t="s">
        <v>67</v>
      </c>
      <c r="E318" s="143" t="s">
        <v>67</v>
      </c>
      <c r="F318" s="143" t="s">
        <v>67</v>
      </c>
      <c r="G318" s="143" t="e">
        <v>#NAME?</v>
      </c>
      <c r="H318" s="247"/>
      <c r="I318" s="247"/>
      <c r="J318" s="247"/>
      <c r="K318" s="247"/>
      <c r="L318" s="245">
        <v>5663500</v>
      </c>
      <c r="M318" s="246" t="s">
        <v>512</v>
      </c>
      <c r="N318" s="82"/>
      <c r="O318" s="78"/>
      <c r="P318" s="78"/>
    </row>
    <row r="319" spans="2:16" x14ac:dyDescent="0.25">
      <c r="B319" s="143" t="s">
        <v>67</v>
      </c>
      <c r="C319" s="144" t="s">
        <v>41</v>
      </c>
      <c r="D319" s="143" t="s">
        <v>67</v>
      </c>
      <c r="E319" s="143" t="s">
        <v>67</v>
      </c>
      <c r="F319" s="143" t="s">
        <v>67</v>
      </c>
      <c r="G319" s="143" t="e">
        <v>#NAME?</v>
      </c>
      <c r="H319" s="245">
        <v>128</v>
      </c>
      <c r="I319" s="245" t="s">
        <v>865</v>
      </c>
      <c r="J319" s="245"/>
      <c r="K319" s="245" t="s">
        <v>41</v>
      </c>
      <c r="L319" s="245">
        <v>5667000</v>
      </c>
      <c r="M319" s="246" t="s">
        <v>514</v>
      </c>
      <c r="N319" s="82"/>
      <c r="O319" s="78"/>
      <c r="P319" s="78"/>
    </row>
    <row r="320" spans="2:16" x14ac:dyDescent="0.25">
      <c r="B320" s="143" t="s">
        <v>67</v>
      </c>
      <c r="C320" s="144" t="s">
        <v>41</v>
      </c>
      <c r="D320" s="143" t="s">
        <v>67</v>
      </c>
      <c r="E320" s="143" t="s">
        <v>67</v>
      </c>
      <c r="F320" s="143" t="s">
        <v>67</v>
      </c>
      <c r="G320" s="143" t="e">
        <v>#NAME?</v>
      </c>
      <c r="H320" s="247"/>
      <c r="I320" s="247"/>
      <c r="J320" s="247"/>
      <c r="K320" s="247"/>
      <c r="L320" s="245">
        <v>5675000</v>
      </c>
      <c r="M320" s="246" t="s">
        <v>515</v>
      </c>
      <c r="N320" s="82"/>
      <c r="O320" s="78"/>
      <c r="P320" s="78"/>
    </row>
    <row r="321" spans="2:16" x14ac:dyDescent="0.25">
      <c r="B321" s="143" t="s">
        <v>67</v>
      </c>
      <c r="C321" s="144" t="s">
        <v>41</v>
      </c>
      <c r="D321" s="143" t="s">
        <v>67</v>
      </c>
      <c r="E321" s="143" t="s">
        <v>67</v>
      </c>
      <c r="F321" s="143" t="s">
        <v>67</v>
      </c>
      <c r="G321" s="143" t="e">
        <v>#NAME?</v>
      </c>
      <c r="H321" s="247"/>
      <c r="I321" s="247"/>
      <c r="J321" s="247"/>
      <c r="K321" s="247"/>
      <c r="L321" s="245">
        <v>5677000</v>
      </c>
      <c r="M321" s="246" t="s">
        <v>516</v>
      </c>
      <c r="N321" s="82"/>
      <c r="O321" s="78"/>
      <c r="P321" s="78"/>
    </row>
    <row r="322" spans="2:16" x14ac:dyDescent="0.25">
      <c r="B322" s="143" t="s">
        <v>67</v>
      </c>
      <c r="C322" s="144" t="s">
        <v>41</v>
      </c>
      <c r="D322" s="143" t="s">
        <v>67</v>
      </c>
      <c r="E322" s="143" t="s">
        <v>67</v>
      </c>
      <c r="F322" s="143" t="s">
        <v>67</v>
      </c>
      <c r="G322" s="143" t="e">
        <v>#NAME?</v>
      </c>
      <c r="H322" s="245">
        <v>129</v>
      </c>
      <c r="I322" s="245" t="s">
        <v>866</v>
      </c>
      <c r="J322" s="245"/>
      <c r="K322" s="245" t="s">
        <v>41</v>
      </c>
      <c r="L322" s="245">
        <v>5681000</v>
      </c>
      <c r="M322" s="246" t="s">
        <v>518</v>
      </c>
      <c r="N322" s="82"/>
      <c r="O322" s="78"/>
      <c r="P322" s="78"/>
    </row>
    <row r="323" spans="2:16" x14ac:dyDescent="0.25">
      <c r="B323" s="143" t="s">
        <v>67</v>
      </c>
      <c r="C323" s="144" t="s">
        <v>41</v>
      </c>
      <c r="D323" s="143" t="s">
        <v>67</v>
      </c>
      <c r="E323" s="143" t="s">
        <v>67</v>
      </c>
      <c r="F323" s="143" t="s">
        <v>67</v>
      </c>
      <c r="G323" s="143" t="e">
        <v>#NAME?</v>
      </c>
      <c r="H323" s="245">
        <v>130</v>
      </c>
      <c r="I323" s="245" t="s">
        <v>860</v>
      </c>
      <c r="J323" s="245"/>
      <c r="K323" s="245" t="s">
        <v>41</v>
      </c>
      <c r="L323" s="245">
        <v>5620000</v>
      </c>
      <c r="M323" s="246" t="s">
        <v>504</v>
      </c>
      <c r="N323" s="82"/>
      <c r="O323" s="78"/>
      <c r="P323" s="78"/>
    </row>
    <row r="324" spans="2:16" x14ac:dyDescent="0.25">
      <c r="B324" s="143" t="s">
        <v>67</v>
      </c>
      <c r="C324" s="144" t="s">
        <v>41</v>
      </c>
      <c r="D324" s="143" t="s">
        <v>67</v>
      </c>
      <c r="E324" s="143" t="s">
        <v>67</v>
      </c>
      <c r="F324" s="143" t="s">
        <v>67</v>
      </c>
      <c r="G324" s="143" t="e">
        <v>#NAME?</v>
      </c>
      <c r="H324" s="247"/>
      <c r="I324" s="247"/>
      <c r="J324" s="247"/>
      <c r="K324" s="247"/>
      <c r="L324" s="245">
        <v>5655000</v>
      </c>
      <c r="M324" s="246" t="s">
        <v>508</v>
      </c>
      <c r="N324" s="82"/>
      <c r="O324" s="78"/>
      <c r="P324" s="78"/>
    </row>
    <row r="325" spans="2:16" x14ac:dyDescent="0.25">
      <c r="B325" s="143" t="s">
        <v>67</v>
      </c>
      <c r="C325" s="144" t="s">
        <v>41</v>
      </c>
      <c r="D325" s="143" t="s">
        <v>67</v>
      </c>
      <c r="E325" s="143" t="s">
        <v>67</v>
      </c>
      <c r="F325" s="143" t="s">
        <v>67</v>
      </c>
      <c r="G325" s="143" t="e">
        <v>#NAME?</v>
      </c>
      <c r="H325" s="247"/>
      <c r="I325" s="247"/>
      <c r="J325" s="247"/>
      <c r="K325" s="247"/>
      <c r="L325" s="245">
        <v>5663600</v>
      </c>
      <c r="M325" s="246" t="s">
        <v>513</v>
      </c>
      <c r="N325" s="82"/>
      <c r="O325" s="78"/>
      <c r="P325" s="78"/>
    </row>
    <row r="326" spans="2:16" x14ac:dyDescent="0.25">
      <c r="B326" s="143" t="s">
        <v>67</v>
      </c>
      <c r="C326" s="144" t="s">
        <v>41</v>
      </c>
      <c r="D326" s="143" t="s">
        <v>67</v>
      </c>
      <c r="E326" s="143" t="s">
        <v>67</v>
      </c>
      <c r="F326" s="143" t="s">
        <v>67</v>
      </c>
      <c r="G326" s="143" t="e">
        <v>#NAME?</v>
      </c>
      <c r="H326" s="245">
        <v>131</v>
      </c>
      <c r="I326" s="245" t="s">
        <v>873</v>
      </c>
      <c r="J326" s="245"/>
      <c r="K326" s="245" t="s">
        <v>41</v>
      </c>
      <c r="L326" s="245">
        <v>5785000</v>
      </c>
      <c r="M326" s="246" t="s">
        <v>535</v>
      </c>
      <c r="N326" s="82"/>
      <c r="O326" s="78"/>
      <c r="P326" s="78"/>
    </row>
    <row r="327" spans="2:16" x14ac:dyDescent="0.25">
      <c r="B327" s="143" t="s">
        <v>67</v>
      </c>
      <c r="C327" s="144" t="s">
        <v>41</v>
      </c>
      <c r="D327" s="143" t="s">
        <v>67</v>
      </c>
      <c r="E327" s="143" t="s">
        <v>67</v>
      </c>
      <c r="F327" s="143" t="s">
        <v>67</v>
      </c>
      <c r="G327" s="143" t="e">
        <v>#NAME?</v>
      </c>
      <c r="H327" s="245">
        <v>132</v>
      </c>
      <c r="I327" s="245" t="s">
        <v>875</v>
      </c>
      <c r="J327" s="245"/>
      <c r="K327" s="245" t="s">
        <v>41</v>
      </c>
      <c r="L327" s="245">
        <v>5786000</v>
      </c>
      <c r="M327" s="246" t="s">
        <v>537</v>
      </c>
      <c r="N327" s="82"/>
      <c r="O327" s="78"/>
      <c r="P327" s="78"/>
    </row>
    <row r="328" spans="2:16" x14ac:dyDescent="0.25">
      <c r="B328" s="143" t="s">
        <v>67</v>
      </c>
      <c r="C328" s="144" t="s">
        <v>41</v>
      </c>
      <c r="D328" s="143" t="s">
        <v>67</v>
      </c>
      <c r="E328" s="143" t="s">
        <v>67</v>
      </c>
      <c r="F328" s="143" t="s">
        <v>67</v>
      </c>
      <c r="G328" s="143" t="e">
        <v>#NAME?</v>
      </c>
      <c r="H328" s="245">
        <v>133</v>
      </c>
      <c r="I328" s="245" t="s">
        <v>876</v>
      </c>
      <c r="J328" s="245"/>
      <c r="K328" s="245" t="s">
        <v>41</v>
      </c>
      <c r="L328" s="245">
        <v>5787000</v>
      </c>
      <c r="M328" s="246" t="s">
        <v>538</v>
      </c>
      <c r="N328" s="82"/>
      <c r="O328" s="78"/>
      <c r="P328" s="78"/>
    </row>
    <row r="329" spans="2:16" x14ac:dyDescent="0.25">
      <c r="B329" s="143" t="s">
        <v>67</v>
      </c>
      <c r="C329" s="144" t="s">
        <v>41</v>
      </c>
      <c r="D329" s="143" t="s">
        <v>67</v>
      </c>
      <c r="E329" s="143" t="s">
        <v>67</v>
      </c>
      <c r="F329" s="143" t="s">
        <v>67</v>
      </c>
      <c r="G329" s="143" t="e">
        <v>#NAME?</v>
      </c>
      <c r="H329" s="245">
        <v>134</v>
      </c>
      <c r="I329" s="245" t="s">
        <v>891</v>
      </c>
      <c r="J329" s="245"/>
      <c r="K329" s="245" t="s">
        <v>41</v>
      </c>
      <c r="L329" s="245">
        <v>5864002</v>
      </c>
      <c r="M329" s="246" t="s">
        <v>567</v>
      </c>
      <c r="N329" s="82"/>
      <c r="O329" s="78"/>
      <c r="P329" s="78"/>
    </row>
    <row r="330" spans="2:16" x14ac:dyDescent="0.25">
      <c r="B330" s="143" t="s">
        <v>67</v>
      </c>
      <c r="C330" s="144" t="s">
        <v>41</v>
      </c>
      <c r="D330" s="143" t="s">
        <v>67</v>
      </c>
      <c r="E330" s="143" t="s">
        <v>67</v>
      </c>
      <c r="F330" s="143" t="s">
        <v>67</v>
      </c>
      <c r="G330" s="143" t="e">
        <v>#NAME?</v>
      </c>
      <c r="H330" s="245">
        <v>135</v>
      </c>
      <c r="I330" s="245" t="s">
        <v>898</v>
      </c>
      <c r="J330" s="245"/>
      <c r="K330" s="245" t="s">
        <v>41</v>
      </c>
      <c r="L330" s="245">
        <v>5880002</v>
      </c>
      <c r="M330" s="246" t="s">
        <v>596</v>
      </c>
      <c r="N330" s="82"/>
      <c r="O330" s="78"/>
      <c r="P330" s="78"/>
    </row>
    <row r="331" spans="2:16" x14ac:dyDescent="0.25">
      <c r="B331" s="143" t="s">
        <v>67</v>
      </c>
      <c r="C331" s="144" t="s">
        <v>41</v>
      </c>
      <c r="D331" s="143" t="s">
        <v>67</v>
      </c>
      <c r="E331" s="143" t="s">
        <v>67</v>
      </c>
      <c r="F331" s="143" t="s">
        <v>67</v>
      </c>
      <c r="G331" s="143" t="e">
        <v>#NAME?</v>
      </c>
      <c r="H331" s="245">
        <v>136</v>
      </c>
      <c r="I331" s="245" t="s">
        <v>878</v>
      </c>
      <c r="J331" s="245"/>
      <c r="K331" s="245" t="s">
        <v>41</v>
      </c>
      <c r="L331" s="245">
        <v>5789100</v>
      </c>
      <c r="M331" s="246" t="s">
        <v>541</v>
      </c>
      <c r="N331" s="82"/>
      <c r="O331" s="78"/>
      <c r="P331" s="78"/>
    </row>
    <row r="332" spans="2:16" x14ac:dyDescent="0.25">
      <c r="B332" s="143" t="s">
        <v>67</v>
      </c>
      <c r="C332" s="144" t="s">
        <v>41</v>
      </c>
      <c r="D332" s="143" t="s">
        <v>67</v>
      </c>
      <c r="E332" s="143" t="s">
        <v>67</v>
      </c>
      <c r="F332" s="143" t="s">
        <v>67</v>
      </c>
      <c r="G332" s="143" t="e">
        <v>#NAME?</v>
      </c>
      <c r="H332" s="245">
        <v>137</v>
      </c>
      <c r="I332" s="245" t="s">
        <v>881</v>
      </c>
      <c r="J332" s="245"/>
      <c r="K332" s="245" t="s">
        <v>41</v>
      </c>
      <c r="L332" s="245">
        <v>5796000</v>
      </c>
      <c r="M332" s="246" t="s">
        <v>546</v>
      </c>
      <c r="N332" s="82"/>
      <c r="O332" s="78"/>
      <c r="P332" s="78"/>
    </row>
    <row r="333" spans="2:16" x14ac:dyDescent="0.25">
      <c r="B333" s="143" t="s">
        <v>67</v>
      </c>
      <c r="C333" s="144" t="s">
        <v>41</v>
      </c>
      <c r="D333" s="143" t="s">
        <v>67</v>
      </c>
      <c r="E333" s="143" t="s">
        <v>67</v>
      </c>
      <c r="F333" s="143" t="s">
        <v>67</v>
      </c>
      <c r="G333" s="143" t="e">
        <v>#NAME?</v>
      </c>
      <c r="H333" s="245">
        <v>138</v>
      </c>
      <c r="I333" s="245" t="s">
        <v>882</v>
      </c>
      <c r="J333" s="245"/>
      <c r="K333" s="245" t="s">
        <v>41</v>
      </c>
      <c r="L333" s="245">
        <v>5797000</v>
      </c>
      <c r="M333" s="246" t="s">
        <v>547</v>
      </c>
      <c r="N333" s="82"/>
      <c r="O333" s="78"/>
      <c r="P333" s="78"/>
    </row>
    <row r="334" spans="2:16" x14ac:dyDescent="0.25">
      <c r="B334" s="143" t="s">
        <v>67</v>
      </c>
      <c r="C334" s="144" t="s">
        <v>41</v>
      </c>
      <c r="D334" s="143" t="s">
        <v>67</v>
      </c>
      <c r="E334" s="143" t="s">
        <v>67</v>
      </c>
      <c r="F334" s="143" t="s">
        <v>67</v>
      </c>
      <c r="G334" s="143" t="e">
        <v>#NAME?</v>
      </c>
      <c r="H334" s="245">
        <v>139</v>
      </c>
      <c r="I334" s="245" t="s">
        <v>872</v>
      </c>
      <c r="J334" s="245"/>
      <c r="K334" s="245" t="s">
        <v>41</v>
      </c>
      <c r="L334" s="245">
        <v>5783002</v>
      </c>
      <c r="M334" s="246" t="s">
        <v>527</v>
      </c>
      <c r="N334" s="82"/>
      <c r="O334" s="78"/>
      <c r="P334" s="78"/>
    </row>
    <row r="335" spans="2:16" x14ac:dyDescent="0.25">
      <c r="B335" s="143" t="s">
        <v>67</v>
      </c>
      <c r="C335" s="144" t="s">
        <v>41</v>
      </c>
      <c r="D335" s="143" t="s">
        <v>67</v>
      </c>
      <c r="E335" s="143" t="s">
        <v>67</v>
      </c>
      <c r="F335" s="143" t="s">
        <v>67</v>
      </c>
      <c r="G335" s="143" t="e">
        <v>#NAME?</v>
      </c>
      <c r="H335" s="247"/>
      <c r="I335" s="247"/>
      <c r="J335" s="247"/>
      <c r="K335" s="247"/>
      <c r="L335" s="245">
        <v>5783005</v>
      </c>
      <c r="M335" s="246" t="s">
        <v>530</v>
      </c>
      <c r="N335" s="82"/>
      <c r="O335" s="78"/>
      <c r="P335" s="78"/>
    </row>
    <row r="336" spans="2:16" x14ac:dyDescent="0.25">
      <c r="B336" s="143" t="s">
        <v>67</v>
      </c>
      <c r="C336" s="144" t="s">
        <v>41</v>
      </c>
      <c r="D336" s="143" t="s">
        <v>67</v>
      </c>
      <c r="E336" s="143" t="s">
        <v>67</v>
      </c>
      <c r="F336" s="143" t="s">
        <v>67</v>
      </c>
      <c r="G336" s="143" t="e">
        <v>#NAME?</v>
      </c>
      <c r="H336" s="247"/>
      <c r="I336" s="247"/>
      <c r="J336" s="247"/>
      <c r="K336" s="247"/>
      <c r="L336" s="245">
        <v>5783006</v>
      </c>
      <c r="M336" s="246" t="s">
        <v>531</v>
      </c>
      <c r="N336" s="82"/>
      <c r="O336" s="78"/>
      <c r="P336" s="78"/>
    </row>
    <row r="337" spans="2:16" x14ac:dyDescent="0.25">
      <c r="B337" s="143" t="s">
        <v>67</v>
      </c>
      <c r="C337" s="144" t="s">
        <v>41</v>
      </c>
      <c r="D337" s="143" t="s">
        <v>67</v>
      </c>
      <c r="E337" s="143" t="s">
        <v>67</v>
      </c>
      <c r="F337" s="143" t="s">
        <v>67</v>
      </c>
      <c r="G337" s="143" t="e">
        <v>#NAME?</v>
      </c>
      <c r="H337" s="247"/>
      <c r="I337" s="247"/>
      <c r="J337" s="247"/>
      <c r="K337" s="247"/>
      <c r="L337" s="245">
        <v>5783007</v>
      </c>
      <c r="M337" s="246" t="s">
        <v>532</v>
      </c>
      <c r="N337" s="82"/>
      <c r="O337" s="78"/>
      <c r="P337" s="78"/>
    </row>
    <row r="338" spans="2:16" x14ac:dyDescent="0.25">
      <c r="B338" s="143" t="s">
        <v>67</v>
      </c>
      <c r="C338" s="144" t="s">
        <v>41</v>
      </c>
      <c r="D338" s="143" t="s">
        <v>67</v>
      </c>
      <c r="E338" s="143" t="s">
        <v>67</v>
      </c>
      <c r="F338" s="143" t="s">
        <v>67</v>
      </c>
      <c r="G338" s="143" t="e">
        <v>#NAME?</v>
      </c>
      <c r="H338" s="247"/>
      <c r="I338" s="247"/>
      <c r="J338" s="247"/>
      <c r="K338" s="247"/>
      <c r="L338" s="245">
        <v>5783008</v>
      </c>
      <c r="M338" s="246" t="s">
        <v>533</v>
      </c>
      <c r="N338" s="82"/>
      <c r="O338" s="78"/>
      <c r="P338" s="78"/>
    </row>
    <row r="339" spans="2:16" x14ac:dyDescent="0.25">
      <c r="B339" s="143" t="s">
        <v>67</v>
      </c>
      <c r="C339" s="144" t="s">
        <v>41</v>
      </c>
      <c r="D339" s="143" t="s">
        <v>67</v>
      </c>
      <c r="E339" s="143" t="s">
        <v>67</v>
      </c>
      <c r="F339" s="143" t="s">
        <v>67</v>
      </c>
      <c r="G339" s="143" t="e">
        <v>#NAME?</v>
      </c>
      <c r="H339" s="247"/>
      <c r="I339" s="247"/>
      <c r="J339" s="247"/>
      <c r="K339" s="247"/>
      <c r="L339" s="245">
        <v>5783009</v>
      </c>
      <c r="M339" s="246" t="s">
        <v>534</v>
      </c>
      <c r="N339" s="82"/>
      <c r="O339" s="78"/>
      <c r="P339" s="78"/>
    </row>
    <row r="340" spans="2:16" x14ac:dyDescent="0.25">
      <c r="B340" s="143" t="s">
        <v>67</v>
      </c>
      <c r="C340" s="144" t="s">
        <v>41</v>
      </c>
      <c r="D340" s="143" t="s">
        <v>67</v>
      </c>
      <c r="E340" s="143" t="s">
        <v>67</v>
      </c>
      <c r="F340" s="143" t="s">
        <v>67</v>
      </c>
      <c r="G340" s="143" t="e">
        <v>#NAME?</v>
      </c>
      <c r="H340" s="247"/>
      <c r="I340" s="247"/>
      <c r="J340" s="247"/>
      <c r="K340" s="247"/>
      <c r="L340" s="245">
        <v>5797300</v>
      </c>
      <c r="M340" s="246" t="s">
        <v>551</v>
      </c>
      <c r="N340" s="82"/>
      <c r="O340" s="78"/>
      <c r="P340" s="78"/>
    </row>
    <row r="341" spans="2:16" x14ac:dyDescent="0.25">
      <c r="B341" s="143" t="s">
        <v>67</v>
      </c>
      <c r="C341" s="144" t="s">
        <v>41</v>
      </c>
      <c r="D341" s="143" t="s">
        <v>67</v>
      </c>
      <c r="E341" s="143" t="s">
        <v>67</v>
      </c>
      <c r="F341" s="143" t="s">
        <v>67</v>
      </c>
      <c r="G341" s="143" t="e">
        <v>#NAME?</v>
      </c>
      <c r="H341" s="247"/>
      <c r="I341" s="247"/>
      <c r="J341" s="247"/>
      <c r="K341" s="247"/>
      <c r="L341" s="245">
        <v>5797400</v>
      </c>
      <c r="M341" s="246" t="s">
        <v>552</v>
      </c>
      <c r="N341" s="82"/>
      <c r="O341" s="78"/>
      <c r="P341" s="78"/>
    </row>
    <row r="342" spans="2:16" x14ac:dyDescent="0.25">
      <c r="B342" s="143" t="s">
        <v>67</v>
      </c>
      <c r="C342" s="144" t="s">
        <v>41</v>
      </c>
      <c r="D342" s="143" t="s">
        <v>67</v>
      </c>
      <c r="E342" s="143" t="s">
        <v>67</v>
      </c>
      <c r="F342" s="143" t="s">
        <v>67</v>
      </c>
      <c r="G342" s="143" t="e">
        <v>#NAME?</v>
      </c>
      <c r="H342" s="245">
        <v>140</v>
      </c>
      <c r="I342" s="245" t="s">
        <v>874</v>
      </c>
      <c r="J342" s="245"/>
      <c r="K342" s="245" t="s">
        <v>41</v>
      </c>
      <c r="L342" s="245">
        <v>5785100</v>
      </c>
      <c r="M342" s="246" t="s">
        <v>536</v>
      </c>
      <c r="N342" s="82"/>
      <c r="O342" s="78"/>
      <c r="P342" s="78"/>
    </row>
    <row r="343" spans="2:16" x14ac:dyDescent="0.25">
      <c r="B343" s="143" t="s">
        <v>67</v>
      </c>
      <c r="C343" s="144" t="s">
        <v>41</v>
      </c>
      <c r="D343" s="143" t="s">
        <v>67</v>
      </c>
      <c r="E343" s="143" t="s">
        <v>67</v>
      </c>
      <c r="F343" s="143" t="s">
        <v>67</v>
      </c>
      <c r="G343" s="143" t="e">
        <v>#NAME?</v>
      </c>
      <c r="H343" s="245">
        <v>141</v>
      </c>
      <c r="I343" s="245" t="s">
        <v>897</v>
      </c>
      <c r="J343" s="245"/>
      <c r="K343" s="245" t="s">
        <v>41</v>
      </c>
      <c r="L343" s="245">
        <v>5880000</v>
      </c>
      <c r="M343" s="246" t="s">
        <v>594</v>
      </c>
      <c r="N343" s="82"/>
      <c r="O343" s="78"/>
      <c r="P343" s="78"/>
    </row>
    <row r="344" spans="2:16" x14ac:dyDescent="0.25">
      <c r="B344" s="143" t="s">
        <v>67</v>
      </c>
      <c r="C344" s="144" t="s">
        <v>41</v>
      </c>
      <c r="D344" s="143" t="s">
        <v>67</v>
      </c>
      <c r="E344" s="143" t="s">
        <v>67</v>
      </c>
      <c r="F344" s="143" t="s">
        <v>67</v>
      </c>
      <c r="G344" s="143" t="e">
        <v>#NAME?</v>
      </c>
      <c r="H344" s="247"/>
      <c r="I344" s="247"/>
      <c r="J344" s="247"/>
      <c r="K344" s="247"/>
      <c r="L344" s="245">
        <v>5880001</v>
      </c>
      <c r="M344" s="246" t="s">
        <v>595</v>
      </c>
      <c r="N344" s="82"/>
      <c r="O344" s="78"/>
      <c r="P344" s="78"/>
    </row>
    <row r="345" spans="2:16" x14ac:dyDescent="0.25">
      <c r="B345" s="143" t="s">
        <v>67</v>
      </c>
      <c r="C345" s="144" t="s">
        <v>41</v>
      </c>
      <c r="D345" s="143" t="s">
        <v>67</v>
      </c>
      <c r="E345" s="143" t="s">
        <v>67</v>
      </c>
      <c r="F345" s="143" t="s">
        <v>67</v>
      </c>
      <c r="G345" s="143" t="e">
        <v>#NAME?</v>
      </c>
      <c r="H345" s="247"/>
      <c r="I345" s="247"/>
      <c r="J345" s="247"/>
      <c r="K345" s="247"/>
      <c r="L345" s="245">
        <v>5885000</v>
      </c>
      <c r="M345" s="246" t="s">
        <v>597</v>
      </c>
      <c r="N345" s="82"/>
      <c r="O345" s="78"/>
      <c r="P345" s="78"/>
    </row>
    <row r="346" spans="2:16" x14ac:dyDescent="0.25">
      <c r="B346" s="143" t="s">
        <v>67</v>
      </c>
      <c r="C346" s="144" t="s">
        <v>41</v>
      </c>
      <c r="D346" s="143" t="s">
        <v>67</v>
      </c>
      <c r="E346" s="143" t="s">
        <v>67</v>
      </c>
      <c r="F346" s="143" t="s">
        <v>67</v>
      </c>
      <c r="G346" s="143" t="e">
        <v>#NAME?</v>
      </c>
      <c r="H346" s="247"/>
      <c r="I346" s="247"/>
      <c r="J346" s="247"/>
      <c r="K346" s="247"/>
      <c r="L346" s="245">
        <v>5889900</v>
      </c>
      <c r="M346" s="246" t="s">
        <v>598</v>
      </c>
      <c r="N346" s="82"/>
      <c r="O346" s="78"/>
      <c r="P346" s="78"/>
    </row>
    <row r="347" spans="2:16" x14ac:dyDescent="0.25">
      <c r="B347" s="143" t="s">
        <v>67</v>
      </c>
      <c r="C347" s="144" t="s">
        <v>41</v>
      </c>
      <c r="D347" s="143" t="s">
        <v>67</v>
      </c>
      <c r="E347" s="143" t="s">
        <v>67</v>
      </c>
      <c r="F347" s="143" t="s">
        <v>67</v>
      </c>
      <c r="G347" s="143" t="e">
        <v>#NAME?</v>
      </c>
      <c r="H347" s="245">
        <v>142</v>
      </c>
      <c r="I347" s="245" t="s">
        <v>899</v>
      </c>
      <c r="J347" s="245"/>
      <c r="K347" s="245" t="s">
        <v>41</v>
      </c>
      <c r="L347" s="245">
        <v>5890000</v>
      </c>
      <c r="M347" s="246" t="s">
        <v>599</v>
      </c>
      <c r="N347" s="82"/>
      <c r="O347" s="78"/>
      <c r="P347" s="78"/>
    </row>
    <row r="348" spans="2:16" x14ac:dyDescent="0.25">
      <c r="B348" s="143" t="s">
        <v>67</v>
      </c>
      <c r="C348" s="144" t="s">
        <v>41</v>
      </c>
      <c r="D348" s="143" t="s">
        <v>67</v>
      </c>
      <c r="E348" s="143" t="s">
        <v>67</v>
      </c>
      <c r="F348" s="143" t="s">
        <v>67</v>
      </c>
      <c r="G348" s="143" t="e">
        <v>#NAME?</v>
      </c>
      <c r="H348" s="247"/>
      <c r="I348" s="247"/>
      <c r="J348" s="247"/>
      <c r="K348" s="247"/>
      <c r="L348" s="245">
        <v>5890100</v>
      </c>
      <c r="M348" s="246" t="s">
        <v>600</v>
      </c>
      <c r="N348" s="82"/>
      <c r="O348" s="78"/>
      <c r="P348" s="78"/>
    </row>
    <row r="349" spans="2:16" x14ac:dyDescent="0.25">
      <c r="B349" s="143" t="s">
        <v>67</v>
      </c>
      <c r="C349" s="144" t="s">
        <v>41</v>
      </c>
      <c r="D349" s="143" t="s">
        <v>67</v>
      </c>
      <c r="E349" s="143" t="s">
        <v>67</v>
      </c>
      <c r="F349" s="143" t="s">
        <v>67</v>
      </c>
      <c r="G349" s="143" t="e">
        <v>#NAME?</v>
      </c>
      <c r="H349" s="245">
        <v>143</v>
      </c>
      <c r="I349" s="245" t="s">
        <v>900</v>
      </c>
      <c r="J349" s="245"/>
      <c r="K349" s="245" t="s">
        <v>41</v>
      </c>
      <c r="L349" s="245">
        <v>5890200</v>
      </c>
      <c r="M349" s="246" t="s">
        <v>601</v>
      </c>
      <c r="N349" s="82"/>
      <c r="O349" s="78"/>
      <c r="P349" s="78"/>
    </row>
    <row r="350" spans="2:16" x14ac:dyDescent="0.25">
      <c r="B350" s="143" t="s">
        <v>67</v>
      </c>
      <c r="C350" s="144" t="s">
        <v>41</v>
      </c>
      <c r="D350" s="143" t="s">
        <v>67</v>
      </c>
      <c r="E350" s="143" t="s">
        <v>67</v>
      </c>
      <c r="F350" s="143" t="s">
        <v>67</v>
      </c>
      <c r="G350" s="143" t="e">
        <v>#NAME?</v>
      </c>
      <c r="H350" s="245">
        <v>144</v>
      </c>
      <c r="I350" s="245" t="s">
        <v>884</v>
      </c>
      <c r="J350" s="245"/>
      <c r="K350" s="245" t="s">
        <v>41</v>
      </c>
      <c r="L350" s="245">
        <v>5805000</v>
      </c>
      <c r="M350" s="246" t="s">
        <v>556</v>
      </c>
      <c r="N350" s="82"/>
      <c r="O350" s="78"/>
      <c r="P350" s="78"/>
    </row>
    <row r="351" spans="2:16" x14ac:dyDescent="0.25">
      <c r="B351" s="143" t="s">
        <v>67</v>
      </c>
      <c r="C351" s="144" t="s">
        <v>41</v>
      </c>
      <c r="D351" s="143" t="s">
        <v>67</v>
      </c>
      <c r="E351" s="143" t="s">
        <v>67</v>
      </c>
      <c r="F351" s="143" t="s">
        <v>67</v>
      </c>
      <c r="G351" s="143" t="e">
        <v>#NAME?</v>
      </c>
      <c r="H351" s="245">
        <v>145</v>
      </c>
      <c r="I351" s="245" t="s">
        <v>867</v>
      </c>
      <c r="J351" s="245"/>
      <c r="K351" s="245" t="s">
        <v>41</v>
      </c>
      <c r="L351" s="245">
        <v>5695000</v>
      </c>
      <c r="M351" s="246" t="s">
        <v>519</v>
      </c>
      <c r="N351" s="82"/>
      <c r="O351" s="78"/>
      <c r="P351" s="78"/>
    </row>
    <row r="352" spans="2:16" x14ac:dyDescent="0.25">
      <c r="B352" s="143" t="s">
        <v>67</v>
      </c>
      <c r="C352" s="144" t="s">
        <v>41</v>
      </c>
      <c r="D352" s="143" t="s">
        <v>67</v>
      </c>
      <c r="E352" s="143" t="s">
        <v>67</v>
      </c>
      <c r="F352" s="143" t="s">
        <v>67</v>
      </c>
      <c r="G352" s="143" t="e">
        <v>#NAME?</v>
      </c>
      <c r="H352" s="245">
        <v>147</v>
      </c>
      <c r="I352" s="245" t="s">
        <v>892</v>
      </c>
      <c r="J352" s="245"/>
      <c r="K352" s="245" t="s">
        <v>41</v>
      </c>
      <c r="L352" s="245">
        <v>5867000</v>
      </c>
      <c r="M352" s="246" t="s">
        <v>568</v>
      </c>
      <c r="N352" s="82"/>
      <c r="O352" s="78"/>
      <c r="P352" s="78"/>
    </row>
    <row r="353" spans="2:16" x14ac:dyDescent="0.25">
      <c r="B353" s="143" t="s">
        <v>67</v>
      </c>
      <c r="C353" s="144" t="s">
        <v>41</v>
      </c>
      <c r="D353" s="143" t="s">
        <v>67</v>
      </c>
      <c r="E353" s="143" t="s">
        <v>67</v>
      </c>
      <c r="F353" s="143" t="s">
        <v>67</v>
      </c>
      <c r="G353" s="143" t="e">
        <v>#NAME?</v>
      </c>
      <c r="H353" s="245">
        <v>148</v>
      </c>
      <c r="I353" s="245" t="s">
        <v>893</v>
      </c>
      <c r="J353" s="245"/>
      <c r="K353" s="245" t="s">
        <v>41</v>
      </c>
      <c r="L353" s="245">
        <v>5867100</v>
      </c>
      <c r="M353" s="246" t="s">
        <v>569</v>
      </c>
      <c r="N353" s="82"/>
      <c r="O353" s="78"/>
      <c r="P353" s="78"/>
    </row>
    <row r="354" spans="2:16" x14ac:dyDescent="0.25">
      <c r="B354" s="143" t="s">
        <v>67</v>
      </c>
      <c r="C354" s="144" t="s">
        <v>41</v>
      </c>
      <c r="D354" s="143" t="s">
        <v>67</v>
      </c>
      <c r="E354" s="143" t="s">
        <v>67</v>
      </c>
      <c r="F354" s="143" t="s">
        <v>67</v>
      </c>
      <c r="G354" s="143" t="e">
        <v>#NAME?</v>
      </c>
      <c r="H354" s="245">
        <v>149</v>
      </c>
      <c r="I354" s="245" t="s">
        <v>890</v>
      </c>
      <c r="J354" s="245"/>
      <c r="K354" s="245" t="s">
        <v>41</v>
      </c>
      <c r="L354" s="245">
        <v>5864000</v>
      </c>
      <c r="M354" s="246" t="s">
        <v>565</v>
      </c>
      <c r="N354" s="82"/>
      <c r="O354" s="78"/>
      <c r="P354" s="78"/>
    </row>
    <row r="355" spans="2:16" x14ac:dyDescent="0.25">
      <c r="B355" s="143" t="s">
        <v>67</v>
      </c>
      <c r="C355" s="144" t="s">
        <v>41</v>
      </c>
      <c r="D355" s="143" t="s">
        <v>67</v>
      </c>
      <c r="E355" s="143" t="s">
        <v>67</v>
      </c>
      <c r="F355" s="143" t="s">
        <v>67</v>
      </c>
      <c r="G355" s="143" t="e">
        <v>#NAME?</v>
      </c>
      <c r="H355" s="245">
        <v>150</v>
      </c>
      <c r="I355" s="245" t="s">
        <v>870</v>
      </c>
      <c r="J355" s="245"/>
      <c r="K355" s="245" t="s">
        <v>41</v>
      </c>
      <c r="L355" s="245">
        <v>5755000</v>
      </c>
      <c r="M355" s="246" t="s">
        <v>523</v>
      </c>
      <c r="N355" s="82"/>
      <c r="O355" s="78"/>
      <c r="P355" s="78"/>
    </row>
    <row r="356" spans="2:16" x14ac:dyDescent="0.25">
      <c r="B356" s="143" t="s">
        <v>67</v>
      </c>
      <c r="C356" s="144" t="s">
        <v>41</v>
      </c>
      <c r="D356" s="143" t="s">
        <v>67</v>
      </c>
      <c r="E356" s="143" t="s">
        <v>67</v>
      </c>
      <c r="F356" s="143" t="s">
        <v>67</v>
      </c>
      <c r="G356" s="143" t="e">
        <v>#NAME?</v>
      </c>
      <c r="H356" s="247"/>
      <c r="I356" s="247"/>
      <c r="J356" s="247"/>
      <c r="K356" s="247"/>
      <c r="L356" s="245">
        <v>5864001</v>
      </c>
      <c r="M356" s="246" t="s">
        <v>566</v>
      </c>
      <c r="N356" s="82"/>
      <c r="O356" s="78"/>
      <c r="P356" s="78"/>
    </row>
    <row r="357" spans="2:16" x14ac:dyDescent="0.25">
      <c r="B357" s="143" t="s">
        <v>67</v>
      </c>
      <c r="C357" s="144" t="s">
        <v>41</v>
      </c>
      <c r="D357" s="143" t="s">
        <v>67</v>
      </c>
      <c r="E357" s="143" t="s">
        <v>67</v>
      </c>
      <c r="F357" s="143" t="s">
        <v>67</v>
      </c>
      <c r="G357" s="143" t="e">
        <v>#NAME?</v>
      </c>
      <c r="H357" s="245">
        <v>151</v>
      </c>
      <c r="I357" s="245" t="s">
        <v>895</v>
      </c>
      <c r="J357" s="245"/>
      <c r="K357" s="245" t="s">
        <v>41</v>
      </c>
      <c r="L357" s="245">
        <v>5869000</v>
      </c>
      <c r="M357" s="246" t="s">
        <v>589</v>
      </c>
      <c r="N357" s="82"/>
      <c r="O357" s="78"/>
      <c r="P357" s="78"/>
    </row>
    <row r="358" spans="2:16" x14ac:dyDescent="0.25">
      <c r="B358" s="143" t="s">
        <v>67</v>
      </c>
      <c r="C358" s="144" t="s">
        <v>41</v>
      </c>
      <c r="D358" s="143" t="s">
        <v>67</v>
      </c>
      <c r="E358" s="143" t="s">
        <v>67</v>
      </c>
      <c r="F358" s="143" t="s">
        <v>67</v>
      </c>
      <c r="G358" s="143" t="e">
        <v>#NAME?</v>
      </c>
      <c r="H358" s="245">
        <v>152</v>
      </c>
      <c r="I358" s="245" t="s">
        <v>889</v>
      </c>
      <c r="J358" s="245"/>
      <c r="K358" s="245" t="s">
        <v>41</v>
      </c>
      <c r="L358" s="245">
        <v>5850000</v>
      </c>
      <c r="M358" s="246" t="s">
        <v>563</v>
      </c>
      <c r="N358" s="82"/>
      <c r="O358" s="78"/>
      <c r="P358" s="78"/>
    </row>
    <row r="359" spans="2:16" x14ac:dyDescent="0.25">
      <c r="B359" s="143" t="s">
        <v>67</v>
      </c>
      <c r="C359" s="144" t="s">
        <v>41</v>
      </c>
      <c r="D359" s="143" t="s">
        <v>67</v>
      </c>
      <c r="E359" s="143" t="s">
        <v>67</v>
      </c>
      <c r="F359" s="143" t="s">
        <v>67</v>
      </c>
      <c r="G359" s="143" t="e">
        <v>#NAME?</v>
      </c>
      <c r="H359" s="245">
        <v>153</v>
      </c>
      <c r="I359" s="245" t="s">
        <v>888</v>
      </c>
      <c r="J359" s="245"/>
      <c r="K359" s="245" t="s">
        <v>41</v>
      </c>
      <c r="L359" s="245">
        <v>5847000</v>
      </c>
      <c r="M359" s="246" t="s">
        <v>562</v>
      </c>
      <c r="N359" s="82"/>
      <c r="O359" s="78"/>
      <c r="P359" s="78"/>
    </row>
    <row r="360" spans="2:16" x14ac:dyDescent="0.25">
      <c r="B360" s="143" t="s">
        <v>67</v>
      </c>
      <c r="C360" s="144" t="s">
        <v>41</v>
      </c>
      <c r="D360" s="143" t="s">
        <v>67</v>
      </c>
      <c r="E360" s="143" t="s">
        <v>67</v>
      </c>
      <c r="F360" s="143" t="s">
        <v>67</v>
      </c>
      <c r="G360" s="143" t="e">
        <v>#NAME?</v>
      </c>
      <c r="H360" s="245">
        <v>154</v>
      </c>
      <c r="I360" s="245" t="s">
        <v>883</v>
      </c>
      <c r="J360" s="245"/>
      <c r="K360" s="245" t="s">
        <v>41</v>
      </c>
      <c r="L360" s="245">
        <v>5798000</v>
      </c>
      <c r="M360" s="246" t="s">
        <v>553</v>
      </c>
      <c r="N360" s="82"/>
      <c r="O360" s="78"/>
      <c r="P360" s="78"/>
    </row>
    <row r="361" spans="2:16" x14ac:dyDescent="0.25">
      <c r="B361" s="143" t="s">
        <v>67</v>
      </c>
      <c r="C361" s="144" t="s">
        <v>41</v>
      </c>
      <c r="D361" s="143" t="s">
        <v>67</v>
      </c>
      <c r="E361" s="143" t="s">
        <v>67</v>
      </c>
      <c r="F361" s="143" t="s">
        <v>67</v>
      </c>
      <c r="G361" s="143" t="e">
        <v>#NAME?</v>
      </c>
      <c r="H361" s="245">
        <v>155</v>
      </c>
      <c r="I361" s="245" t="s">
        <v>880</v>
      </c>
      <c r="J361" s="245"/>
      <c r="K361" s="245" t="s">
        <v>41</v>
      </c>
      <c r="L361" s="245">
        <v>5795000</v>
      </c>
      <c r="M361" s="246" t="s">
        <v>543</v>
      </c>
      <c r="N361" s="82"/>
      <c r="O361" s="78"/>
      <c r="P361" s="78"/>
    </row>
    <row r="362" spans="2:16" x14ac:dyDescent="0.25">
      <c r="B362" s="143" t="s">
        <v>67</v>
      </c>
      <c r="C362" s="144" t="s">
        <v>41</v>
      </c>
      <c r="D362" s="143" t="s">
        <v>67</v>
      </c>
      <c r="E362" s="143" t="s">
        <v>67</v>
      </c>
      <c r="F362" s="143" t="s">
        <v>67</v>
      </c>
      <c r="G362" s="143" t="e">
        <v>#NAME?</v>
      </c>
      <c r="H362" s="247"/>
      <c r="I362" s="247"/>
      <c r="J362" s="247"/>
      <c r="K362" s="247"/>
      <c r="L362" s="245">
        <v>5795100</v>
      </c>
      <c r="M362" s="246" t="s">
        <v>544</v>
      </c>
      <c r="N362" s="82"/>
      <c r="O362" s="78"/>
      <c r="P362" s="78"/>
    </row>
    <row r="363" spans="2:16" x14ac:dyDescent="0.25">
      <c r="B363" s="143" t="s">
        <v>67</v>
      </c>
      <c r="C363" s="144" t="s">
        <v>41</v>
      </c>
      <c r="D363" s="143" t="s">
        <v>67</v>
      </c>
      <c r="E363" s="143" t="s">
        <v>67</v>
      </c>
      <c r="F363" s="143" t="s">
        <v>67</v>
      </c>
      <c r="G363" s="143" t="e">
        <v>#NAME?</v>
      </c>
      <c r="H363" s="247"/>
      <c r="I363" s="247"/>
      <c r="J363" s="247"/>
      <c r="K363" s="247"/>
      <c r="L363" s="245">
        <v>5795200</v>
      </c>
      <c r="M363" s="246" t="s">
        <v>545</v>
      </c>
      <c r="N363" s="82"/>
      <c r="O363" s="78"/>
      <c r="P363" s="78"/>
    </row>
    <row r="364" spans="2:16" x14ac:dyDescent="0.25">
      <c r="B364" s="143" t="s">
        <v>67</v>
      </c>
      <c r="C364" s="144" t="s">
        <v>41</v>
      </c>
      <c r="D364" s="143" t="s">
        <v>67</v>
      </c>
      <c r="E364" s="143" t="s">
        <v>67</v>
      </c>
      <c r="F364" s="143" t="s">
        <v>67</v>
      </c>
      <c r="G364" s="143" t="e">
        <v>#NAME?</v>
      </c>
      <c r="H364" s="245">
        <v>156</v>
      </c>
      <c r="I364" s="245" t="s">
        <v>879</v>
      </c>
      <c r="J364" s="245"/>
      <c r="K364" s="245" t="s">
        <v>41</v>
      </c>
      <c r="L364" s="245">
        <v>5790000</v>
      </c>
      <c r="M364" s="246" t="s">
        <v>542</v>
      </c>
      <c r="N364" s="82"/>
      <c r="O364" s="78"/>
      <c r="P364" s="78"/>
    </row>
    <row r="365" spans="2:16" x14ac:dyDescent="0.25">
      <c r="B365" s="143" t="s">
        <v>67</v>
      </c>
      <c r="C365" s="144" t="s">
        <v>41</v>
      </c>
      <c r="D365" s="143" t="s">
        <v>67</v>
      </c>
      <c r="E365" s="143" t="s">
        <v>67</v>
      </c>
      <c r="F365" s="143" t="s">
        <v>67</v>
      </c>
      <c r="G365" s="143" t="e">
        <v>#NAME?</v>
      </c>
      <c r="H365" s="247"/>
      <c r="I365" s="247"/>
      <c r="J365" s="247"/>
      <c r="K365" s="247"/>
      <c r="L365" s="245">
        <v>5820000</v>
      </c>
      <c r="M365" s="246" t="s">
        <v>558</v>
      </c>
      <c r="N365" s="82"/>
      <c r="O365" s="78"/>
      <c r="P365" s="78"/>
    </row>
    <row r="366" spans="2:16" x14ac:dyDescent="0.25">
      <c r="B366" s="143" t="s">
        <v>67</v>
      </c>
      <c r="C366" s="144" t="s">
        <v>41</v>
      </c>
      <c r="D366" s="143" t="s">
        <v>67</v>
      </c>
      <c r="E366" s="143" t="s">
        <v>67</v>
      </c>
      <c r="F366" s="143" t="s">
        <v>67</v>
      </c>
      <c r="G366" s="143" t="e">
        <v>#NAME?</v>
      </c>
      <c r="H366" s="247"/>
      <c r="I366" s="247"/>
      <c r="J366" s="247"/>
      <c r="K366" s="247"/>
      <c r="L366" s="245">
        <v>5820001</v>
      </c>
      <c r="M366" s="246" t="s">
        <v>559</v>
      </c>
      <c r="N366" s="82"/>
      <c r="O366" s="78"/>
      <c r="P366" s="78"/>
    </row>
    <row r="367" spans="2:16" x14ac:dyDescent="0.25">
      <c r="B367" s="143" t="s">
        <v>67</v>
      </c>
      <c r="C367" s="144" t="s">
        <v>41</v>
      </c>
      <c r="D367" s="143" t="s">
        <v>67</v>
      </c>
      <c r="E367" s="143" t="s">
        <v>67</v>
      </c>
      <c r="F367" s="143" t="s">
        <v>67</v>
      </c>
      <c r="G367" s="143" t="e">
        <v>#NAME?</v>
      </c>
      <c r="H367" s="245">
        <v>157</v>
      </c>
      <c r="I367" s="245" t="s">
        <v>886</v>
      </c>
      <c r="J367" s="245"/>
      <c r="K367" s="245" t="s">
        <v>41</v>
      </c>
      <c r="L367" s="245">
        <v>5823000</v>
      </c>
      <c r="M367" s="246" t="s">
        <v>560</v>
      </c>
      <c r="N367" s="82"/>
      <c r="O367" s="78"/>
      <c r="P367" s="78"/>
    </row>
    <row r="368" spans="2:16" x14ac:dyDescent="0.25">
      <c r="B368" s="143" t="s">
        <v>67</v>
      </c>
      <c r="C368" s="144" t="s">
        <v>41</v>
      </c>
      <c r="D368" s="143" t="s">
        <v>67</v>
      </c>
      <c r="E368" s="143" t="s">
        <v>67</v>
      </c>
      <c r="F368" s="143" t="s">
        <v>67</v>
      </c>
      <c r="G368" s="143" t="e">
        <v>#NAME?</v>
      </c>
      <c r="H368" s="245">
        <v>158</v>
      </c>
      <c r="I368" s="245" t="s">
        <v>887</v>
      </c>
      <c r="J368" s="245"/>
      <c r="K368" s="245" t="s">
        <v>41</v>
      </c>
      <c r="L368" s="245">
        <v>5826000</v>
      </c>
      <c r="M368" s="246" t="s">
        <v>561</v>
      </c>
      <c r="N368" s="82"/>
      <c r="O368" s="78"/>
      <c r="P368" s="78"/>
    </row>
    <row r="369" spans="2:16" x14ac:dyDescent="0.25">
      <c r="B369" s="143" t="s">
        <v>67</v>
      </c>
      <c r="C369" s="144" t="s">
        <v>41</v>
      </c>
      <c r="D369" s="143" t="s">
        <v>67</v>
      </c>
      <c r="E369" s="143" t="s">
        <v>67</v>
      </c>
      <c r="F369" s="143" t="s">
        <v>67</v>
      </c>
      <c r="G369" s="143" t="e">
        <v>#NAME?</v>
      </c>
      <c r="H369" s="245">
        <v>159</v>
      </c>
      <c r="I369" s="245" t="s">
        <v>902</v>
      </c>
      <c r="J369" s="245"/>
      <c r="K369" s="245" t="s">
        <v>41</v>
      </c>
      <c r="L369" s="245">
        <v>5891000</v>
      </c>
      <c r="M369" s="246" t="s">
        <v>604</v>
      </c>
      <c r="N369" s="82"/>
      <c r="O369" s="78"/>
      <c r="P369" s="78"/>
    </row>
    <row r="370" spans="2:16" x14ac:dyDescent="0.25">
      <c r="B370" s="143" t="s">
        <v>67</v>
      </c>
      <c r="C370" s="144" t="s">
        <v>41</v>
      </c>
      <c r="D370" s="143" t="s">
        <v>67</v>
      </c>
      <c r="E370" s="143" t="s">
        <v>67</v>
      </c>
      <c r="F370" s="143" t="s">
        <v>67</v>
      </c>
      <c r="G370" s="143" t="e">
        <v>#NAME?</v>
      </c>
      <c r="H370" s="245">
        <v>160</v>
      </c>
      <c r="I370" s="245" t="s">
        <v>896</v>
      </c>
      <c r="J370" s="245"/>
      <c r="K370" s="245" t="s">
        <v>41</v>
      </c>
      <c r="L370" s="245">
        <v>5875000</v>
      </c>
      <c r="M370" s="246" t="s">
        <v>592</v>
      </c>
      <c r="N370" s="82"/>
      <c r="O370" s="78"/>
      <c r="P370" s="78"/>
    </row>
    <row r="371" spans="2:16" x14ac:dyDescent="0.25">
      <c r="B371" s="143" t="s">
        <v>67</v>
      </c>
      <c r="C371" s="144" t="s">
        <v>41</v>
      </c>
      <c r="D371" s="143" t="s">
        <v>67</v>
      </c>
      <c r="E371" s="143" t="s">
        <v>67</v>
      </c>
      <c r="F371" s="143" t="s">
        <v>67</v>
      </c>
      <c r="G371" s="143" t="e">
        <v>#NAME?</v>
      </c>
      <c r="H371" s="247"/>
      <c r="I371" s="247"/>
      <c r="J371" s="247"/>
      <c r="K371" s="247"/>
      <c r="L371" s="245">
        <v>5878000</v>
      </c>
      <c r="M371" s="246" t="s">
        <v>593</v>
      </c>
      <c r="N371" s="82"/>
      <c r="O371" s="78"/>
      <c r="P371" s="78"/>
    </row>
    <row r="372" spans="2:16" x14ac:dyDescent="0.25">
      <c r="B372" s="143" t="s">
        <v>67</v>
      </c>
      <c r="C372" s="144" t="s">
        <v>41</v>
      </c>
      <c r="D372" s="143" t="s">
        <v>67</v>
      </c>
      <c r="E372" s="143" t="s">
        <v>67</v>
      </c>
      <c r="F372" s="143" t="s">
        <v>67</v>
      </c>
      <c r="G372" s="143" t="e">
        <v>#NAME?</v>
      </c>
      <c r="H372" s="245">
        <v>161</v>
      </c>
      <c r="I372" s="245" t="s">
        <v>901</v>
      </c>
      <c r="J372" s="245"/>
      <c r="K372" s="245" t="s">
        <v>41</v>
      </c>
      <c r="L372" s="245">
        <v>5890500</v>
      </c>
      <c r="M372" s="246" t="s">
        <v>602</v>
      </c>
      <c r="N372" s="82"/>
      <c r="O372" s="78"/>
      <c r="P372" s="78"/>
    </row>
    <row r="373" spans="2:16" x14ac:dyDescent="0.25">
      <c r="B373" s="143" t="s">
        <v>67</v>
      </c>
      <c r="C373" s="144" t="s">
        <v>41</v>
      </c>
      <c r="D373" s="143" t="s">
        <v>67</v>
      </c>
      <c r="E373" s="143" t="s">
        <v>67</v>
      </c>
      <c r="F373" s="143" t="s">
        <v>67</v>
      </c>
      <c r="G373" s="143" t="e">
        <v>#NAME?</v>
      </c>
      <c r="H373" s="247"/>
      <c r="I373" s="247"/>
      <c r="J373" s="247"/>
      <c r="K373" s="247"/>
      <c r="L373" s="245">
        <v>5890600</v>
      </c>
      <c r="M373" s="246" t="s">
        <v>603</v>
      </c>
      <c r="N373" s="82"/>
      <c r="O373" s="78"/>
      <c r="P373" s="78"/>
    </row>
    <row r="374" spans="2:16" x14ac:dyDescent="0.25">
      <c r="B374" s="143" t="s">
        <v>67</v>
      </c>
      <c r="C374" s="144" t="s">
        <v>41</v>
      </c>
      <c r="D374" s="143" t="s">
        <v>67</v>
      </c>
      <c r="E374" s="143" t="s">
        <v>67</v>
      </c>
      <c r="F374" s="143" t="s">
        <v>67</v>
      </c>
      <c r="G374" s="143" t="e">
        <v>#NAME?</v>
      </c>
      <c r="H374" s="245">
        <v>162</v>
      </c>
      <c r="I374" s="245" t="s">
        <v>885</v>
      </c>
      <c r="J374" s="245"/>
      <c r="K374" s="245" t="s">
        <v>41</v>
      </c>
      <c r="L374" s="245">
        <v>5815000</v>
      </c>
      <c r="M374" s="246" t="s">
        <v>557</v>
      </c>
      <c r="N374" s="82"/>
      <c r="O374" s="78"/>
      <c r="P374" s="78"/>
    </row>
    <row r="375" spans="2:16" x14ac:dyDescent="0.25">
      <c r="B375" s="143" t="s">
        <v>67</v>
      </c>
      <c r="C375" s="144" t="s">
        <v>41</v>
      </c>
      <c r="D375" s="143" t="s">
        <v>67</v>
      </c>
      <c r="E375" s="143" t="s">
        <v>67</v>
      </c>
      <c r="F375" s="143" t="s">
        <v>67</v>
      </c>
      <c r="G375" s="143" t="e">
        <v>#NAME?</v>
      </c>
      <c r="H375" s="247"/>
      <c r="I375" s="247"/>
      <c r="J375" s="247"/>
      <c r="K375" s="247"/>
      <c r="L375" s="245">
        <v>5896000</v>
      </c>
      <c r="M375" s="246" t="s">
        <v>609</v>
      </c>
      <c r="N375" s="82"/>
      <c r="O375" s="78"/>
      <c r="P375" s="78"/>
    </row>
    <row r="376" spans="2:16" x14ac:dyDescent="0.25">
      <c r="B376" s="143" t="s">
        <v>67</v>
      </c>
      <c r="C376" s="144" t="s">
        <v>41</v>
      </c>
      <c r="D376" s="143" t="s">
        <v>67</v>
      </c>
      <c r="E376" s="143" t="s">
        <v>67</v>
      </c>
      <c r="F376" s="143" t="s">
        <v>67</v>
      </c>
      <c r="G376" s="143" t="e">
        <v>#NAME?</v>
      </c>
      <c r="H376" s="247"/>
      <c r="I376" s="247"/>
      <c r="J376" s="247"/>
      <c r="K376" s="247"/>
      <c r="L376" s="245">
        <v>5897000</v>
      </c>
      <c r="M376" s="246" t="s">
        <v>610</v>
      </c>
      <c r="N376" s="82"/>
      <c r="O376" s="78"/>
      <c r="P376" s="78"/>
    </row>
    <row r="377" spans="2:16" x14ac:dyDescent="0.25">
      <c r="B377" s="143" t="s">
        <v>67</v>
      </c>
      <c r="C377" s="144" t="s">
        <v>41</v>
      </c>
      <c r="D377" s="143" t="s">
        <v>67</v>
      </c>
      <c r="E377" s="143" t="s">
        <v>67</v>
      </c>
      <c r="F377" s="143" t="s">
        <v>67</v>
      </c>
      <c r="G377" s="143" t="e">
        <v>#NAME?</v>
      </c>
      <c r="H377" s="245">
        <v>163</v>
      </c>
      <c r="I377" s="245" t="s">
        <v>877</v>
      </c>
      <c r="J377" s="245"/>
      <c r="K377" s="245" t="s">
        <v>41</v>
      </c>
      <c r="L377" s="245">
        <v>5789000</v>
      </c>
      <c r="M377" s="246" t="s">
        <v>539</v>
      </c>
      <c r="N377" s="82"/>
      <c r="O377" s="78"/>
      <c r="P377" s="78"/>
    </row>
    <row r="378" spans="2:16" x14ac:dyDescent="0.25">
      <c r="B378" s="143" t="s">
        <v>67</v>
      </c>
      <c r="C378" s="144" t="s">
        <v>41</v>
      </c>
      <c r="D378" s="143" t="s">
        <v>67</v>
      </c>
      <c r="E378" s="143" t="s">
        <v>67</v>
      </c>
      <c r="F378" s="143" t="s">
        <v>67</v>
      </c>
      <c r="G378" s="143" t="e">
        <v>#NAME?</v>
      </c>
      <c r="H378" s="247"/>
      <c r="I378" s="247"/>
      <c r="J378" s="247"/>
      <c r="K378" s="247"/>
      <c r="L378" s="245">
        <v>5789001</v>
      </c>
      <c r="M378" s="246" t="s">
        <v>540</v>
      </c>
      <c r="N378" s="82"/>
      <c r="O378" s="78"/>
      <c r="P378" s="78"/>
    </row>
    <row r="379" spans="2:16" x14ac:dyDescent="0.25">
      <c r="B379" s="143" t="s">
        <v>67</v>
      </c>
      <c r="C379" s="144" t="s">
        <v>41</v>
      </c>
      <c r="D379" s="143" t="s">
        <v>67</v>
      </c>
      <c r="E379" s="143" t="s">
        <v>67</v>
      </c>
      <c r="F379" s="143" t="s">
        <v>67</v>
      </c>
      <c r="G379" s="143" t="e">
        <v>#NAME?</v>
      </c>
      <c r="H379" s="245">
        <v>164</v>
      </c>
      <c r="I379" s="245" t="s">
        <v>894</v>
      </c>
      <c r="J379" s="245"/>
      <c r="K379" s="245" t="s">
        <v>41</v>
      </c>
      <c r="L379" s="245">
        <v>5867300</v>
      </c>
      <c r="M379" s="246" t="s">
        <v>571</v>
      </c>
      <c r="N379" s="82"/>
      <c r="O379" s="78"/>
      <c r="P379" s="78"/>
    </row>
    <row r="380" spans="2:16" x14ac:dyDescent="0.25">
      <c r="B380" s="143" t="s">
        <v>67</v>
      </c>
      <c r="C380" s="144" t="s">
        <v>41</v>
      </c>
      <c r="D380" s="143" t="s">
        <v>67</v>
      </c>
      <c r="E380" s="143" t="s">
        <v>67</v>
      </c>
      <c r="F380" s="143" t="s">
        <v>67</v>
      </c>
      <c r="G380" s="143" t="e">
        <v>#NAME?</v>
      </c>
      <c r="H380" s="247"/>
      <c r="I380" s="247"/>
      <c r="J380" s="247"/>
      <c r="K380" s="247"/>
      <c r="L380" s="245">
        <v>5867400</v>
      </c>
      <c r="M380" s="246" t="s">
        <v>572</v>
      </c>
      <c r="N380" s="82"/>
      <c r="O380" s="78"/>
      <c r="P380" s="78"/>
    </row>
    <row r="381" spans="2:16" x14ac:dyDescent="0.25">
      <c r="B381" s="143" t="s">
        <v>67</v>
      </c>
      <c r="C381" s="144" t="s">
        <v>41</v>
      </c>
      <c r="D381" s="143" t="s">
        <v>67</v>
      </c>
      <c r="E381" s="143" t="s">
        <v>67</v>
      </c>
      <c r="F381" s="143" t="s">
        <v>67</v>
      </c>
      <c r="G381" s="143" t="e">
        <v>#NAME?</v>
      </c>
      <c r="H381" s="247"/>
      <c r="I381" s="247"/>
      <c r="J381" s="247"/>
      <c r="K381" s="247"/>
      <c r="L381" s="245">
        <v>5867500</v>
      </c>
      <c r="M381" s="246" t="s">
        <v>573</v>
      </c>
      <c r="N381" s="82"/>
      <c r="O381" s="78"/>
      <c r="P381" s="78"/>
    </row>
    <row r="382" spans="2:16" x14ac:dyDescent="0.25">
      <c r="B382" s="143" t="s">
        <v>67</v>
      </c>
      <c r="C382" s="144" t="s">
        <v>41</v>
      </c>
      <c r="D382" s="143" t="s">
        <v>67</v>
      </c>
      <c r="E382" s="143" t="s">
        <v>67</v>
      </c>
      <c r="F382" s="143" t="s">
        <v>67</v>
      </c>
      <c r="G382" s="143" t="e">
        <v>#NAME?</v>
      </c>
      <c r="H382" s="247"/>
      <c r="I382" s="247"/>
      <c r="J382" s="247"/>
      <c r="K382" s="247"/>
      <c r="L382" s="245">
        <v>5868000</v>
      </c>
      <c r="M382" s="246" t="s">
        <v>574</v>
      </c>
      <c r="N382" s="82"/>
      <c r="O382" s="78"/>
      <c r="P382" s="78"/>
    </row>
    <row r="383" spans="2:16" x14ac:dyDescent="0.25">
      <c r="B383" s="143" t="s">
        <v>67</v>
      </c>
      <c r="C383" s="144" t="s">
        <v>41</v>
      </c>
      <c r="D383" s="143" t="s">
        <v>67</v>
      </c>
      <c r="E383" s="143" t="s">
        <v>67</v>
      </c>
      <c r="F383" s="143" t="s">
        <v>67</v>
      </c>
      <c r="G383" s="143" t="e">
        <v>#NAME?</v>
      </c>
      <c r="H383" s="247"/>
      <c r="I383" s="247"/>
      <c r="J383" s="247"/>
      <c r="K383" s="247"/>
      <c r="L383" s="245">
        <v>5868100</v>
      </c>
      <c r="M383" s="246" t="s">
        <v>575</v>
      </c>
      <c r="N383" s="82"/>
      <c r="O383" s="78"/>
      <c r="P383" s="78"/>
    </row>
    <row r="384" spans="2:16" x14ac:dyDescent="0.25">
      <c r="B384" s="143" t="s">
        <v>67</v>
      </c>
      <c r="C384" s="144" t="s">
        <v>41</v>
      </c>
      <c r="D384" s="143" t="s">
        <v>67</v>
      </c>
      <c r="E384" s="143" t="s">
        <v>67</v>
      </c>
      <c r="F384" s="143" t="s">
        <v>67</v>
      </c>
      <c r="G384" s="143" t="e">
        <v>#NAME?</v>
      </c>
      <c r="H384" s="247"/>
      <c r="I384" s="247"/>
      <c r="J384" s="247"/>
      <c r="K384" s="247"/>
      <c r="L384" s="245">
        <v>5868101</v>
      </c>
      <c r="M384" s="246" t="s">
        <v>576</v>
      </c>
      <c r="N384" s="82"/>
      <c r="O384" s="78"/>
      <c r="P384" s="78"/>
    </row>
    <row r="385" spans="2:16" x14ac:dyDescent="0.25">
      <c r="B385" s="143" t="s">
        <v>67</v>
      </c>
      <c r="C385" s="144" t="s">
        <v>41</v>
      </c>
      <c r="D385" s="143" t="s">
        <v>67</v>
      </c>
      <c r="E385" s="143" t="s">
        <v>67</v>
      </c>
      <c r="F385" s="143" t="s">
        <v>67</v>
      </c>
      <c r="G385" s="143" t="e">
        <v>#NAME?</v>
      </c>
      <c r="H385" s="247"/>
      <c r="I385" s="247"/>
      <c r="J385" s="247"/>
      <c r="K385" s="247"/>
      <c r="L385" s="245">
        <v>5868102</v>
      </c>
      <c r="M385" s="246" t="s">
        <v>577</v>
      </c>
      <c r="N385" s="82"/>
      <c r="O385" s="78"/>
      <c r="P385" s="78"/>
    </row>
    <row r="386" spans="2:16" x14ac:dyDescent="0.25">
      <c r="B386" s="143" t="s">
        <v>67</v>
      </c>
      <c r="C386" s="144" t="s">
        <v>41</v>
      </c>
      <c r="D386" s="143" t="s">
        <v>67</v>
      </c>
      <c r="E386" s="143" t="s">
        <v>67</v>
      </c>
      <c r="F386" s="143" t="s">
        <v>67</v>
      </c>
      <c r="G386" s="143" t="e">
        <v>#NAME?</v>
      </c>
      <c r="H386" s="247"/>
      <c r="I386" s="247"/>
      <c r="J386" s="247"/>
      <c r="K386" s="247"/>
      <c r="L386" s="245">
        <v>5868200</v>
      </c>
      <c r="M386" s="246" t="s">
        <v>578</v>
      </c>
      <c r="N386" s="82"/>
      <c r="O386" s="78"/>
      <c r="P386" s="78"/>
    </row>
    <row r="387" spans="2:16" x14ac:dyDescent="0.25">
      <c r="B387" s="143" t="s">
        <v>67</v>
      </c>
      <c r="C387" s="144" t="s">
        <v>41</v>
      </c>
      <c r="D387" s="143" t="s">
        <v>67</v>
      </c>
      <c r="E387" s="143" t="s">
        <v>67</v>
      </c>
      <c r="F387" s="143" t="s">
        <v>67</v>
      </c>
      <c r="G387" s="143" t="e">
        <v>#NAME?</v>
      </c>
      <c r="H387" s="247"/>
      <c r="I387" s="247"/>
      <c r="J387" s="247"/>
      <c r="K387" s="247"/>
      <c r="L387" s="245">
        <v>5868201</v>
      </c>
      <c r="M387" s="246" t="s">
        <v>579</v>
      </c>
      <c r="N387" s="82"/>
      <c r="O387" s="78"/>
      <c r="P387" s="78"/>
    </row>
    <row r="388" spans="2:16" x14ac:dyDescent="0.25">
      <c r="B388" s="143" t="s">
        <v>67</v>
      </c>
      <c r="C388" s="144" t="s">
        <v>41</v>
      </c>
      <c r="D388" s="143" t="s">
        <v>67</v>
      </c>
      <c r="E388" s="143" t="s">
        <v>67</v>
      </c>
      <c r="F388" s="143" t="s">
        <v>67</v>
      </c>
      <c r="G388" s="143" t="e">
        <v>#NAME?</v>
      </c>
      <c r="H388" s="247"/>
      <c r="I388" s="247"/>
      <c r="J388" s="247"/>
      <c r="K388" s="247"/>
      <c r="L388" s="245">
        <v>5868202</v>
      </c>
      <c r="M388" s="246" t="s">
        <v>580</v>
      </c>
      <c r="N388" s="82"/>
      <c r="O388" s="78"/>
      <c r="P388" s="78"/>
    </row>
    <row r="389" spans="2:16" x14ac:dyDescent="0.25">
      <c r="B389" s="143" t="s">
        <v>67</v>
      </c>
      <c r="C389" s="144" t="s">
        <v>41</v>
      </c>
      <c r="D389" s="143" t="s">
        <v>67</v>
      </c>
      <c r="E389" s="143" t="s">
        <v>67</v>
      </c>
      <c r="F389" s="143" t="s">
        <v>67</v>
      </c>
      <c r="G389" s="143" t="e">
        <v>#NAME?</v>
      </c>
      <c r="H389" s="247"/>
      <c r="I389" s="247"/>
      <c r="J389" s="247"/>
      <c r="K389" s="247"/>
      <c r="L389" s="245">
        <v>5868300</v>
      </c>
      <c r="M389" s="246" t="s">
        <v>444</v>
      </c>
      <c r="N389" s="82"/>
      <c r="O389" s="78"/>
      <c r="P389" s="78"/>
    </row>
    <row r="390" spans="2:16" x14ac:dyDescent="0.25">
      <c r="B390" s="143" t="s">
        <v>67</v>
      </c>
      <c r="C390" s="144" t="s">
        <v>41</v>
      </c>
      <c r="D390" s="143" t="s">
        <v>67</v>
      </c>
      <c r="E390" s="143" t="s">
        <v>67</v>
      </c>
      <c r="F390" s="143" t="s">
        <v>67</v>
      </c>
      <c r="G390" s="143" t="e">
        <v>#NAME?</v>
      </c>
      <c r="H390" s="247"/>
      <c r="I390" s="247"/>
      <c r="J390" s="247"/>
      <c r="K390" s="247"/>
      <c r="L390" s="245">
        <v>5868301</v>
      </c>
      <c r="M390" s="246" t="s">
        <v>581</v>
      </c>
      <c r="N390" s="82"/>
      <c r="O390" s="78"/>
      <c r="P390" s="78"/>
    </row>
    <row r="391" spans="2:16" x14ac:dyDescent="0.25">
      <c r="B391" s="143" t="s">
        <v>67</v>
      </c>
      <c r="C391" s="144" t="s">
        <v>41</v>
      </c>
      <c r="D391" s="143" t="s">
        <v>67</v>
      </c>
      <c r="E391" s="143" t="s">
        <v>67</v>
      </c>
      <c r="F391" s="143" t="s">
        <v>67</v>
      </c>
      <c r="G391" s="143" t="e">
        <v>#NAME?</v>
      </c>
      <c r="H391" s="247"/>
      <c r="I391" s="247"/>
      <c r="J391" s="247"/>
      <c r="K391" s="247"/>
      <c r="L391" s="245">
        <v>5868302</v>
      </c>
      <c r="M391" s="246" t="s">
        <v>582</v>
      </c>
      <c r="N391" s="82"/>
      <c r="O391" s="78"/>
      <c r="P391" s="78"/>
    </row>
    <row r="392" spans="2:16" x14ac:dyDescent="0.25">
      <c r="B392" s="143" t="s">
        <v>67</v>
      </c>
      <c r="C392" s="144" t="s">
        <v>41</v>
      </c>
      <c r="D392" s="143" t="s">
        <v>67</v>
      </c>
      <c r="E392" s="143" t="s">
        <v>67</v>
      </c>
      <c r="F392" s="143" t="s">
        <v>67</v>
      </c>
      <c r="G392" s="143" t="e">
        <v>#NAME?</v>
      </c>
      <c r="H392" s="247"/>
      <c r="I392" s="247"/>
      <c r="J392" s="247"/>
      <c r="K392" s="247"/>
      <c r="L392" s="245">
        <v>5868400</v>
      </c>
      <c r="M392" s="246" t="s">
        <v>440</v>
      </c>
      <c r="N392" s="82"/>
      <c r="O392" s="78"/>
      <c r="P392" s="78"/>
    </row>
    <row r="393" spans="2:16" x14ac:dyDescent="0.25">
      <c r="B393" s="143" t="s">
        <v>67</v>
      </c>
      <c r="C393" s="144" t="s">
        <v>41</v>
      </c>
      <c r="D393" s="143" t="s">
        <v>67</v>
      </c>
      <c r="E393" s="143" t="s">
        <v>67</v>
      </c>
      <c r="F393" s="143" t="s">
        <v>67</v>
      </c>
      <c r="G393" s="143" t="e">
        <v>#NAME?</v>
      </c>
      <c r="H393" s="247"/>
      <c r="I393" s="247"/>
      <c r="J393" s="247"/>
      <c r="K393" s="247"/>
      <c r="L393" s="245">
        <v>5868401</v>
      </c>
      <c r="M393" s="246" t="s">
        <v>583</v>
      </c>
      <c r="N393" s="82"/>
      <c r="O393" s="78"/>
      <c r="P393" s="78"/>
    </row>
    <row r="394" spans="2:16" x14ac:dyDescent="0.25">
      <c r="B394" s="143" t="s">
        <v>67</v>
      </c>
      <c r="C394" s="144" t="s">
        <v>41</v>
      </c>
      <c r="D394" s="143" t="s">
        <v>67</v>
      </c>
      <c r="E394" s="143" t="s">
        <v>67</v>
      </c>
      <c r="F394" s="143" t="s">
        <v>67</v>
      </c>
      <c r="G394" s="143" t="e">
        <v>#NAME?</v>
      </c>
      <c r="H394" s="247"/>
      <c r="I394" s="247"/>
      <c r="J394" s="247"/>
      <c r="K394" s="247"/>
      <c r="L394" s="245">
        <v>5868402</v>
      </c>
      <c r="M394" s="246" t="s">
        <v>584</v>
      </c>
      <c r="N394" s="82"/>
      <c r="O394" s="78"/>
      <c r="P394" s="78"/>
    </row>
    <row r="395" spans="2:16" x14ac:dyDescent="0.25">
      <c r="B395" s="143" t="s">
        <v>67</v>
      </c>
      <c r="C395" s="144" t="s">
        <v>41</v>
      </c>
      <c r="D395" s="143" t="s">
        <v>67</v>
      </c>
      <c r="E395" s="143" t="s">
        <v>67</v>
      </c>
      <c r="F395" s="143" t="s">
        <v>67</v>
      </c>
      <c r="G395" s="143" t="e">
        <v>#NAME?</v>
      </c>
      <c r="H395" s="247"/>
      <c r="I395" s="247"/>
      <c r="J395" s="247"/>
      <c r="K395" s="247"/>
      <c r="L395" s="245">
        <v>5868500</v>
      </c>
      <c r="M395" s="246" t="s">
        <v>439</v>
      </c>
      <c r="N395" s="82"/>
      <c r="O395" s="78"/>
      <c r="P395" s="78"/>
    </row>
    <row r="396" spans="2:16" x14ac:dyDescent="0.25">
      <c r="B396" s="143" t="s">
        <v>67</v>
      </c>
      <c r="C396" s="144" t="s">
        <v>41</v>
      </c>
      <c r="D396" s="143" t="s">
        <v>67</v>
      </c>
      <c r="E396" s="143" t="s">
        <v>67</v>
      </c>
      <c r="F396" s="143" t="s">
        <v>67</v>
      </c>
      <c r="G396" s="143" t="e">
        <v>#NAME?</v>
      </c>
      <c r="H396" s="247"/>
      <c r="I396" s="247"/>
      <c r="J396" s="247"/>
      <c r="K396" s="247"/>
      <c r="L396" s="245">
        <v>5868501</v>
      </c>
      <c r="M396" s="246" t="s">
        <v>585</v>
      </c>
      <c r="N396" s="82"/>
      <c r="O396" s="78"/>
      <c r="P396" s="78"/>
    </row>
    <row r="397" spans="2:16" x14ac:dyDescent="0.25">
      <c r="B397" s="143" t="s">
        <v>67</v>
      </c>
      <c r="C397" s="144" t="s">
        <v>41</v>
      </c>
      <c r="D397" s="143" t="s">
        <v>67</v>
      </c>
      <c r="E397" s="143" t="s">
        <v>67</v>
      </c>
      <c r="F397" s="143" t="s">
        <v>67</v>
      </c>
      <c r="G397" s="143" t="e">
        <v>#NAME?</v>
      </c>
      <c r="H397" s="247"/>
      <c r="I397" s="247"/>
      <c r="J397" s="247"/>
      <c r="K397" s="247"/>
      <c r="L397" s="245">
        <v>5868600</v>
      </c>
      <c r="M397" s="246" t="s">
        <v>443</v>
      </c>
      <c r="N397" s="82"/>
      <c r="O397" s="78"/>
      <c r="P397" s="78"/>
    </row>
    <row r="398" spans="2:16" x14ac:dyDescent="0.25">
      <c r="B398" s="143" t="s">
        <v>67</v>
      </c>
      <c r="C398" s="144" t="s">
        <v>41</v>
      </c>
      <c r="D398" s="143" t="s">
        <v>67</v>
      </c>
      <c r="E398" s="143" t="s">
        <v>67</v>
      </c>
      <c r="F398" s="143" t="s">
        <v>67</v>
      </c>
      <c r="G398" s="143" t="e">
        <v>#NAME?</v>
      </c>
      <c r="H398" s="247"/>
      <c r="I398" s="247"/>
      <c r="J398" s="247"/>
      <c r="K398" s="247"/>
      <c r="L398" s="245">
        <v>5868601</v>
      </c>
      <c r="M398" s="246" t="s">
        <v>586</v>
      </c>
      <c r="N398" s="82"/>
      <c r="O398" s="78"/>
      <c r="P398" s="78"/>
    </row>
    <row r="399" spans="2:16" x14ac:dyDescent="0.25">
      <c r="B399" s="143" t="s">
        <v>67</v>
      </c>
      <c r="C399" s="144" t="s">
        <v>41</v>
      </c>
      <c r="D399" s="143" t="s">
        <v>67</v>
      </c>
      <c r="E399" s="143" t="s">
        <v>67</v>
      </c>
      <c r="F399" s="143" t="s">
        <v>67</v>
      </c>
      <c r="G399" s="143" t="e">
        <v>#NAME?</v>
      </c>
      <c r="H399" s="247"/>
      <c r="I399" s="247"/>
      <c r="J399" s="247"/>
      <c r="K399" s="247"/>
      <c r="L399" s="245">
        <v>5868602</v>
      </c>
      <c r="M399" s="246" t="s">
        <v>587</v>
      </c>
      <c r="N399" s="82"/>
      <c r="O399" s="78"/>
      <c r="P399" s="78"/>
    </row>
    <row r="400" spans="2:16" x14ac:dyDescent="0.25">
      <c r="B400" s="143" t="s">
        <v>67</v>
      </c>
      <c r="C400" s="144" t="s">
        <v>41</v>
      </c>
      <c r="D400" s="143" t="s">
        <v>67</v>
      </c>
      <c r="E400" s="143" t="s">
        <v>67</v>
      </c>
      <c r="F400" s="143" t="s">
        <v>67</v>
      </c>
      <c r="G400" s="143" t="e">
        <v>#NAME?</v>
      </c>
      <c r="H400" s="247"/>
      <c r="I400" s="247"/>
      <c r="J400" s="247"/>
      <c r="K400" s="247"/>
      <c r="L400" s="245">
        <v>5868702</v>
      </c>
      <c r="M400" s="246" t="s">
        <v>588</v>
      </c>
      <c r="N400" s="82"/>
      <c r="O400" s="78"/>
      <c r="P400" s="78"/>
    </row>
    <row r="401" spans="2:16" x14ac:dyDescent="0.25">
      <c r="B401" s="143" t="s">
        <v>67</v>
      </c>
      <c r="C401" s="144" t="s">
        <v>41</v>
      </c>
      <c r="D401" s="143" t="s">
        <v>67</v>
      </c>
      <c r="E401" s="143" t="s">
        <v>67</v>
      </c>
      <c r="F401" s="143" t="s">
        <v>67</v>
      </c>
      <c r="G401" s="143" t="e">
        <v>#NAME?</v>
      </c>
      <c r="H401" s="247"/>
      <c r="I401" s="247"/>
      <c r="J401" s="247"/>
      <c r="K401" s="247"/>
      <c r="L401" s="245">
        <v>5869500</v>
      </c>
      <c r="M401" s="246" t="s">
        <v>590</v>
      </c>
      <c r="N401" s="82"/>
      <c r="O401" s="78"/>
      <c r="P401" s="78"/>
    </row>
    <row r="402" spans="2:16" x14ac:dyDescent="0.25">
      <c r="B402" s="143" t="s">
        <v>67</v>
      </c>
      <c r="C402" s="144" t="s">
        <v>41</v>
      </c>
      <c r="D402" s="143" t="s">
        <v>67</v>
      </c>
      <c r="E402" s="143" t="s">
        <v>67</v>
      </c>
      <c r="F402" s="143" t="s">
        <v>67</v>
      </c>
      <c r="G402" s="143" t="e">
        <v>#NAME?</v>
      </c>
      <c r="H402" s="245">
        <v>165</v>
      </c>
      <c r="I402" s="245" t="s">
        <v>871</v>
      </c>
      <c r="J402" s="245"/>
      <c r="K402" s="245" t="s">
        <v>41</v>
      </c>
      <c r="L402" s="245">
        <v>5775000</v>
      </c>
      <c r="M402" s="246" t="s">
        <v>525</v>
      </c>
      <c r="N402" s="82"/>
      <c r="O402" s="78"/>
      <c r="P402" s="78"/>
    </row>
    <row r="403" spans="2:16" x14ac:dyDescent="0.25">
      <c r="B403" s="143" t="s">
        <v>67</v>
      </c>
      <c r="C403" s="144" t="s">
        <v>41</v>
      </c>
      <c r="D403" s="143" t="s">
        <v>67</v>
      </c>
      <c r="E403" s="143" t="s">
        <v>67</v>
      </c>
      <c r="F403" s="143" t="s">
        <v>67</v>
      </c>
      <c r="G403" s="143" t="e">
        <v>#NAME?</v>
      </c>
      <c r="H403" s="247"/>
      <c r="I403" s="247"/>
      <c r="J403" s="247"/>
      <c r="K403" s="247"/>
      <c r="L403" s="245">
        <v>5867200</v>
      </c>
      <c r="M403" s="246" t="s">
        <v>570</v>
      </c>
      <c r="N403" s="82"/>
      <c r="O403" s="78"/>
      <c r="P403" s="78"/>
    </row>
    <row r="404" spans="2:16" x14ac:dyDescent="0.25">
      <c r="B404" s="143" t="s">
        <v>67</v>
      </c>
      <c r="C404" s="144" t="s">
        <v>41</v>
      </c>
      <c r="D404" s="143" t="s">
        <v>67</v>
      </c>
      <c r="E404" s="143" t="s">
        <v>67</v>
      </c>
      <c r="F404" s="143" t="s">
        <v>67</v>
      </c>
      <c r="G404" s="143" t="e">
        <v>#NAME?</v>
      </c>
      <c r="H404" s="245">
        <v>166</v>
      </c>
      <c r="I404" s="245" t="s">
        <v>869</v>
      </c>
      <c r="J404" s="245"/>
      <c r="K404" s="245" t="s">
        <v>41</v>
      </c>
      <c r="L404" s="245">
        <v>5710000</v>
      </c>
      <c r="M404" s="246" t="s">
        <v>520</v>
      </c>
      <c r="N404" s="82"/>
      <c r="O404" s="78"/>
      <c r="P404" s="78"/>
    </row>
    <row r="405" spans="2:16" x14ac:dyDescent="0.25">
      <c r="B405" s="143" t="s">
        <v>67</v>
      </c>
      <c r="C405" s="144" t="s">
        <v>41</v>
      </c>
      <c r="D405" s="143" t="s">
        <v>67</v>
      </c>
      <c r="E405" s="143" t="s">
        <v>67</v>
      </c>
      <c r="F405" s="143" t="s">
        <v>67</v>
      </c>
      <c r="G405" s="143" t="e">
        <v>#NAME?</v>
      </c>
      <c r="H405" s="247"/>
      <c r="I405" s="247"/>
      <c r="J405" s="247"/>
      <c r="K405" s="247"/>
      <c r="L405" s="245">
        <v>5730000</v>
      </c>
      <c r="M405" s="246" t="s">
        <v>522</v>
      </c>
      <c r="N405" s="82"/>
      <c r="O405" s="78"/>
      <c r="P405" s="78"/>
    </row>
    <row r="406" spans="2:16" x14ac:dyDescent="0.25">
      <c r="B406" s="143" t="s">
        <v>67</v>
      </c>
      <c r="C406" s="144" t="s">
        <v>41</v>
      </c>
      <c r="D406" s="143" t="s">
        <v>67</v>
      </c>
      <c r="E406" s="143" t="s">
        <v>67</v>
      </c>
      <c r="F406" s="143" t="s">
        <v>67</v>
      </c>
      <c r="G406" s="143" t="e">
        <v>#NAME?</v>
      </c>
      <c r="H406" s="247"/>
      <c r="I406" s="247"/>
      <c r="J406" s="247"/>
      <c r="K406" s="247"/>
      <c r="L406" s="245">
        <v>5755500</v>
      </c>
      <c r="M406" s="246" t="s">
        <v>524</v>
      </c>
      <c r="N406" s="82"/>
      <c r="O406" s="78"/>
      <c r="P406" s="78"/>
    </row>
    <row r="407" spans="2:16" x14ac:dyDescent="0.25">
      <c r="B407" s="143" t="s">
        <v>67</v>
      </c>
      <c r="C407" s="144" t="s">
        <v>41</v>
      </c>
      <c r="D407" s="143" t="s">
        <v>67</v>
      </c>
      <c r="E407" s="143" t="s">
        <v>67</v>
      </c>
      <c r="F407" s="143" t="s">
        <v>67</v>
      </c>
      <c r="G407" s="143" t="e">
        <v>#NAME?</v>
      </c>
      <c r="H407" s="247"/>
      <c r="I407" s="247"/>
      <c r="J407" s="247"/>
      <c r="K407" s="247"/>
      <c r="L407" s="245">
        <v>5783001</v>
      </c>
      <c r="M407" s="246" t="s">
        <v>526</v>
      </c>
      <c r="N407" s="82"/>
      <c r="O407" s="78"/>
      <c r="P407" s="78"/>
    </row>
    <row r="408" spans="2:16" x14ac:dyDescent="0.25">
      <c r="B408" s="143" t="s">
        <v>67</v>
      </c>
      <c r="C408" s="144" t="s">
        <v>41</v>
      </c>
      <c r="D408" s="143" t="s">
        <v>67</v>
      </c>
      <c r="E408" s="143" t="s">
        <v>67</v>
      </c>
      <c r="F408" s="143" t="s">
        <v>67</v>
      </c>
      <c r="G408" s="143" t="e">
        <v>#NAME?</v>
      </c>
      <c r="H408" s="247"/>
      <c r="I408" s="247"/>
      <c r="J408" s="247"/>
      <c r="K408" s="247"/>
      <c r="L408" s="245">
        <v>5863000</v>
      </c>
      <c r="M408" s="246" t="s">
        <v>564</v>
      </c>
      <c r="N408" s="82"/>
      <c r="O408" s="78"/>
      <c r="P408" s="78"/>
    </row>
    <row r="409" spans="2:16" x14ac:dyDescent="0.25">
      <c r="B409" s="143" t="s">
        <v>67</v>
      </c>
      <c r="C409" s="144" t="s">
        <v>41</v>
      </c>
      <c r="D409" s="143" t="s">
        <v>67</v>
      </c>
      <c r="E409" s="143" t="s">
        <v>67</v>
      </c>
      <c r="F409" s="143" t="s">
        <v>67</v>
      </c>
      <c r="G409" s="143" t="e">
        <v>#NAME?</v>
      </c>
      <c r="H409" s="247"/>
      <c r="I409" s="247"/>
      <c r="J409" s="247"/>
      <c r="K409" s="247"/>
      <c r="L409" s="245">
        <v>5891500</v>
      </c>
      <c r="M409" s="246" t="s">
        <v>605</v>
      </c>
      <c r="N409" s="82"/>
      <c r="O409" s="78"/>
      <c r="P409" s="78"/>
    </row>
    <row r="410" spans="2:16" x14ac:dyDescent="0.25">
      <c r="B410" s="143" t="s">
        <v>67</v>
      </c>
      <c r="C410" s="144" t="s">
        <v>41</v>
      </c>
      <c r="D410" s="143" t="s">
        <v>67</v>
      </c>
      <c r="E410" s="143" t="s">
        <v>67</v>
      </c>
      <c r="F410" s="143" t="s">
        <v>67</v>
      </c>
      <c r="G410" s="143" t="e">
        <v>#NAME?</v>
      </c>
      <c r="H410" s="247"/>
      <c r="I410" s="247"/>
      <c r="J410" s="247"/>
      <c r="K410" s="247"/>
      <c r="L410" s="245">
        <v>5897500</v>
      </c>
      <c r="M410" s="246" t="s">
        <v>611</v>
      </c>
      <c r="N410" s="82"/>
      <c r="O410" s="78"/>
      <c r="P410" s="78"/>
    </row>
    <row r="411" spans="2:16" x14ac:dyDescent="0.25">
      <c r="B411" s="143" t="s">
        <v>67</v>
      </c>
      <c r="C411" s="144" t="s">
        <v>41</v>
      </c>
      <c r="D411" s="143" t="s">
        <v>67</v>
      </c>
      <c r="E411" s="143" t="s">
        <v>67</v>
      </c>
      <c r="F411" s="143" t="s">
        <v>67</v>
      </c>
      <c r="G411" s="143" t="e">
        <v>#NAME?</v>
      </c>
      <c r="H411" s="247"/>
      <c r="I411" s="247"/>
      <c r="J411" s="247"/>
      <c r="K411" s="247"/>
      <c r="L411" s="245">
        <v>5897501</v>
      </c>
      <c r="M411" s="246" t="s">
        <v>612</v>
      </c>
      <c r="N411" s="82"/>
      <c r="O411" s="78"/>
      <c r="P411" s="78"/>
    </row>
    <row r="412" spans="2:16" x14ac:dyDescent="0.25">
      <c r="B412" s="143" t="s">
        <v>67</v>
      </c>
      <c r="C412" s="144" t="s">
        <v>41</v>
      </c>
      <c r="D412" s="143" t="s">
        <v>67</v>
      </c>
      <c r="E412" s="143" t="s">
        <v>67</v>
      </c>
      <c r="F412" s="143" t="s">
        <v>67</v>
      </c>
      <c r="G412" s="143" t="e">
        <v>#NAME?</v>
      </c>
      <c r="H412" s="245">
        <v>167</v>
      </c>
      <c r="I412" s="245" t="s">
        <v>868</v>
      </c>
      <c r="J412" s="245"/>
      <c r="K412" s="245" t="s">
        <v>41</v>
      </c>
      <c r="L412" s="245">
        <v>5700000</v>
      </c>
      <c r="M412" s="246" t="s">
        <v>301</v>
      </c>
      <c r="N412" s="82"/>
      <c r="O412" s="78"/>
      <c r="P412" s="78"/>
    </row>
    <row r="413" spans="2:16" x14ac:dyDescent="0.25">
      <c r="B413" s="143" t="s">
        <v>67</v>
      </c>
      <c r="C413" s="144" t="s">
        <v>41</v>
      </c>
      <c r="D413" s="143" t="s">
        <v>67</v>
      </c>
      <c r="E413" s="143" t="s">
        <v>67</v>
      </c>
      <c r="F413" s="143" t="s">
        <v>67</v>
      </c>
      <c r="G413" s="143" t="e">
        <v>#NAME?</v>
      </c>
      <c r="H413" s="247"/>
      <c r="I413" s="247"/>
      <c r="J413" s="247"/>
      <c r="K413" s="247"/>
      <c r="L413" s="245">
        <v>5720000</v>
      </c>
      <c r="M413" s="246" t="s">
        <v>521</v>
      </c>
      <c r="N413" s="82"/>
      <c r="O413" s="78"/>
      <c r="P413" s="78"/>
    </row>
    <row r="414" spans="2:16" x14ac:dyDescent="0.25">
      <c r="B414" s="143" t="s">
        <v>67</v>
      </c>
      <c r="C414" s="144" t="s">
        <v>41</v>
      </c>
      <c r="D414" s="143" t="s">
        <v>67</v>
      </c>
      <c r="E414" s="143" t="s">
        <v>67</v>
      </c>
      <c r="F414" s="143" t="s">
        <v>67</v>
      </c>
      <c r="G414" s="143" t="e">
        <v>#NAME?</v>
      </c>
      <c r="H414" s="247"/>
      <c r="I414" s="247"/>
      <c r="J414" s="247"/>
      <c r="K414" s="247"/>
      <c r="L414" s="245">
        <v>5797100</v>
      </c>
      <c r="M414" s="246" t="s">
        <v>548</v>
      </c>
      <c r="N414" s="82"/>
      <c r="O414" s="78"/>
      <c r="P414" s="78"/>
    </row>
    <row r="415" spans="2:16" x14ac:dyDescent="0.25">
      <c r="B415" s="143" t="s">
        <v>67</v>
      </c>
      <c r="C415" s="144" t="s">
        <v>41</v>
      </c>
      <c r="D415" s="143" t="s">
        <v>67</v>
      </c>
      <c r="E415" s="143" t="s">
        <v>67</v>
      </c>
      <c r="F415" s="143" t="s">
        <v>67</v>
      </c>
      <c r="G415" s="143" t="e">
        <v>#NAME?</v>
      </c>
      <c r="H415" s="247"/>
      <c r="I415" s="247"/>
      <c r="J415" s="247"/>
      <c r="K415" s="247"/>
      <c r="L415" s="245">
        <v>5797200</v>
      </c>
      <c r="M415" s="246" t="s">
        <v>549</v>
      </c>
      <c r="N415" s="82"/>
      <c r="O415" s="78"/>
      <c r="P415" s="78"/>
    </row>
    <row r="416" spans="2:16" x14ac:dyDescent="0.25">
      <c r="B416" s="143" t="s">
        <v>67</v>
      </c>
      <c r="C416" s="144" t="s">
        <v>41</v>
      </c>
      <c r="D416" s="143" t="s">
        <v>67</v>
      </c>
      <c r="E416" s="143" t="s">
        <v>67</v>
      </c>
      <c r="F416" s="143" t="s">
        <v>67</v>
      </c>
      <c r="G416" s="143" t="e">
        <v>#NAME?</v>
      </c>
      <c r="H416" s="247"/>
      <c r="I416" s="247"/>
      <c r="J416" s="247"/>
      <c r="K416" s="247"/>
      <c r="L416" s="245">
        <v>5797201</v>
      </c>
      <c r="M416" s="246" t="s">
        <v>550</v>
      </c>
      <c r="N416" s="82"/>
      <c r="O416" s="78"/>
      <c r="P416" s="78"/>
    </row>
    <row r="417" spans="2:16" x14ac:dyDescent="0.25">
      <c r="B417" s="143" t="s">
        <v>67</v>
      </c>
      <c r="C417" s="144" t="s">
        <v>41</v>
      </c>
      <c r="D417" s="143" t="s">
        <v>67</v>
      </c>
      <c r="E417" s="143" t="s">
        <v>67</v>
      </c>
      <c r="F417" s="143" t="s">
        <v>67</v>
      </c>
      <c r="G417" s="143" t="e">
        <v>#NAME?</v>
      </c>
      <c r="H417" s="247"/>
      <c r="I417" s="247"/>
      <c r="J417" s="247"/>
      <c r="K417" s="247"/>
      <c r="L417" s="245">
        <v>5869600</v>
      </c>
      <c r="M417" s="246" t="s">
        <v>591</v>
      </c>
      <c r="N417" s="82"/>
      <c r="O417" s="78"/>
      <c r="P417" s="78"/>
    </row>
    <row r="418" spans="2:16" x14ac:dyDescent="0.25">
      <c r="B418" s="143" t="s">
        <v>67</v>
      </c>
      <c r="C418" s="144" t="s">
        <v>41</v>
      </c>
      <c r="D418" s="143" t="s">
        <v>67</v>
      </c>
      <c r="E418" s="143" t="s">
        <v>67</v>
      </c>
      <c r="F418" s="143" t="s">
        <v>67</v>
      </c>
      <c r="G418" s="143" t="e">
        <v>#NAME?</v>
      </c>
      <c r="H418" s="247"/>
      <c r="I418" s="247"/>
      <c r="J418" s="247"/>
      <c r="K418" s="247"/>
      <c r="L418" s="245">
        <v>5892000</v>
      </c>
      <c r="M418" s="246" t="s">
        <v>606</v>
      </c>
      <c r="N418" s="82"/>
      <c r="O418" s="78"/>
      <c r="P418" s="78"/>
    </row>
    <row r="419" spans="2:16" x14ac:dyDescent="0.25">
      <c r="B419" s="143" t="s">
        <v>67</v>
      </c>
      <c r="C419" s="144" t="s">
        <v>41</v>
      </c>
      <c r="D419" s="143" t="s">
        <v>67</v>
      </c>
      <c r="E419" s="143" t="s">
        <v>67</v>
      </c>
      <c r="F419" s="143" t="s">
        <v>67</v>
      </c>
      <c r="G419" s="143" t="e">
        <v>#NAME?</v>
      </c>
      <c r="H419" s="247"/>
      <c r="I419" s="247"/>
      <c r="J419" s="247"/>
      <c r="K419" s="247"/>
      <c r="L419" s="245">
        <v>5894000</v>
      </c>
      <c r="M419" s="246" t="s">
        <v>607</v>
      </c>
      <c r="N419" s="82"/>
      <c r="O419" s="78"/>
      <c r="P419" s="78"/>
    </row>
    <row r="420" spans="2:16" x14ac:dyDescent="0.25">
      <c r="B420" s="143" t="s">
        <v>67</v>
      </c>
      <c r="C420" s="144" t="s">
        <v>41</v>
      </c>
      <c r="D420" s="143" t="s">
        <v>67</v>
      </c>
      <c r="E420" s="143" t="s">
        <v>67</v>
      </c>
      <c r="F420" s="143" t="s">
        <v>67</v>
      </c>
      <c r="G420" s="143" t="e">
        <v>#NAME?</v>
      </c>
      <c r="H420" s="247"/>
      <c r="I420" s="247"/>
      <c r="J420" s="247"/>
      <c r="K420" s="247"/>
      <c r="L420" s="245">
        <v>5895000</v>
      </c>
      <c r="M420" s="246" t="s">
        <v>608</v>
      </c>
      <c r="N420" s="82"/>
      <c r="O420" s="78"/>
      <c r="P420" s="78"/>
    </row>
    <row r="421" spans="2:16" x14ac:dyDescent="0.25">
      <c r="B421" s="143" t="s">
        <v>67</v>
      </c>
      <c r="C421" s="144" t="s">
        <v>41</v>
      </c>
      <c r="D421" s="143" t="s">
        <v>67</v>
      </c>
      <c r="E421" s="143" t="s">
        <v>67</v>
      </c>
      <c r="F421" s="143" t="s">
        <v>67</v>
      </c>
      <c r="G421" s="143" t="e">
        <v>#NAME?</v>
      </c>
      <c r="H421" s="245">
        <v>999</v>
      </c>
      <c r="I421" s="245" t="s">
        <v>49</v>
      </c>
      <c r="J421" s="245"/>
      <c r="K421" s="245" t="s">
        <v>41</v>
      </c>
      <c r="L421" s="245">
        <v>5920000</v>
      </c>
      <c r="M421" s="246" t="s">
        <v>613</v>
      </c>
      <c r="N421" s="82"/>
      <c r="O421" s="78"/>
      <c r="P421" s="78"/>
    </row>
    <row r="422" spans="2:16" x14ac:dyDescent="0.25">
      <c r="B422" s="143" t="s">
        <v>67</v>
      </c>
      <c r="C422" s="144" t="s">
        <v>41</v>
      </c>
      <c r="D422" s="143" t="s">
        <v>67</v>
      </c>
      <c r="E422" s="143" t="s">
        <v>67</v>
      </c>
      <c r="F422" s="143" t="s">
        <v>67</v>
      </c>
      <c r="G422" s="143" t="e">
        <v>#NAME?</v>
      </c>
      <c r="H422" s="247"/>
      <c r="I422" s="245" t="s">
        <v>52</v>
      </c>
      <c r="J422" s="245"/>
      <c r="K422" s="245" t="s">
        <v>41</v>
      </c>
      <c r="L422" s="245">
        <v>5930000</v>
      </c>
      <c r="M422" s="246" t="s">
        <v>614</v>
      </c>
      <c r="N422" s="82"/>
      <c r="O422" s="78"/>
      <c r="P422" s="78"/>
    </row>
    <row r="423" spans="2:16" x14ac:dyDescent="0.25">
      <c r="B423" s="143" t="s">
        <v>67</v>
      </c>
      <c r="C423" s="144" t="s">
        <v>41</v>
      </c>
      <c r="D423" s="143" t="s">
        <v>67</v>
      </c>
      <c r="E423" s="143" t="s">
        <v>67</v>
      </c>
      <c r="F423" s="143" t="s">
        <v>67</v>
      </c>
      <c r="G423" s="143" t="e">
        <v>#NAME?</v>
      </c>
      <c r="H423" s="245"/>
      <c r="I423" s="245"/>
      <c r="J423" s="245"/>
      <c r="K423" s="245"/>
      <c r="L423" s="245" t="s">
        <v>41</v>
      </c>
      <c r="M423" s="246"/>
      <c r="N423" s="82"/>
      <c r="O423" s="78"/>
      <c r="P423" s="78"/>
    </row>
    <row r="424" spans="2:16" x14ac:dyDescent="0.25">
      <c r="B424" s="143" t="s">
        <v>67</v>
      </c>
      <c r="C424" s="144" t="s">
        <v>41</v>
      </c>
      <c r="D424" s="143" t="s">
        <v>67</v>
      </c>
      <c r="E424" s="143" t="s">
        <v>67</v>
      </c>
      <c r="F424" s="143" t="s">
        <v>67</v>
      </c>
      <c r="G424" s="143" t="e">
        <v>#NAME?</v>
      </c>
      <c r="H424" s="248"/>
      <c r="I424" s="248"/>
      <c r="J424" s="248"/>
      <c r="K424" s="249" t="s">
        <v>41</v>
      </c>
      <c r="L424" s="249"/>
      <c r="M424" s="250"/>
      <c r="N424" s="82"/>
      <c r="O424" s="78"/>
      <c r="P424" s="78"/>
    </row>
    <row r="425" spans="2:16" x14ac:dyDescent="0.25">
      <c r="B425" s="143" t="s">
        <v>67</v>
      </c>
      <c r="C425" s="144" t="s">
        <v>41</v>
      </c>
      <c r="D425" s="143" t="s">
        <v>67</v>
      </c>
      <c r="E425" s="143" t="s">
        <v>67</v>
      </c>
      <c r="F425" s="143" t="s">
        <v>67</v>
      </c>
      <c r="G425" s="143" t="e">
        <v>#NAME?</v>
      </c>
      <c r="H425"/>
      <c r="I425"/>
      <c r="J425"/>
      <c r="K425"/>
      <c r="L425"/>
      <c r="M425"/>
      <c r="N425" s="82"/>
      <c r="O425" s="78"/>
      <c r="P425" s="78"/>
    </row>
    <row r="426" spans="2:16" x14ac:dyDescent="0.25">
      <c r="B426" s="143" t="s">
        <v>67</v>
      </c>
      <c r="C426" s="144" t="s">
        <v>41</v>
      </c>
      <c r="D426" s="143" t="s">
        <v>67</v>
      </c>
      <c r="E426" s="143" t="s">
        <v>67</v>
      </c>
      <c r="F426" s="143" t="s">
        <v>67</v>
      </c>
      <c r="G426" s="143" t="e">
        <v>#NAME?</v>
      </c>
      <c r="H426"/>
      <c r="I426"/>
      <c r="J426"/>
      <c r="K426"/>
      <c r="L426"/>
      <c r="M426"/>
      <c r="N426" s="82"/>
      <c r="O426" s="78"/>
      <c r="P426" s="78"/>
    </row>
    <row r="427" spans="2:16" x14ac:dyDescent="0.25">
      <c r="B427" s="143" t="s">
        <v>67</v>
      </c>
      <c r="C427" s="144" t="s">
        <v>41</v>
      </c>
      <c r="D427" s="143" t="s">
        <v>67</v>
      </c>
      <c r="E427" s="143" t="s">
        <v>67</v>
      </c>
      <c r="F427" s="143" t="s">
        <v>67</v>
      </c>
      <c r="G427" s="143" t="e">
        <v>#NAME?</v>
      </c>
      <c r="H427"/>
      <c r="I427"/>
      <c r="J427"/>
      <c r="K427"/>
      <c r="L427"/>
      <c r="M427"/>
      <c r="N427" s="82"/>
      <c r="O427" s="78"/>
      <c r="P427" s="78"/>
    </row>
    <row r="428" spans="2:16" x14ac:dyDescent="0.25">
      <c r="B428" s="143" t="s">
        <v>67</v>
      </c>
      <c r="C428" s="144" t="s">
        <v>41</v>
      </c>
      <c r="D428" s="143" t="s">
        <v>67</v>
      </c>
      <c r="E428" s="143" t="s">
        <v>67</v>
      </c>
      <c r="F428" s="143" t="s">
        <v>67</v>
      </c>
      <c r="G428" s="143" t="e">
        <v>#NAME?</v>
      </c>
      <c r="H428"/>
      <c r="I428"/>
      <c r="J428"/>
      <c r="K428"/>
      <c r="L428"/>
      <c r="M428"/>
      <c r="N428" s="82"/>
      <c r="O428" s="78"/>
      <c r="P428" s="78"/>
    </row>
    <row r="429" spans="2:16" x14ac:dyDescent="0.25">
      <c r="B429" s="143" t="s">
        <v>67</v>
      </c>
      <c r="C429" s="144" t="s">
        <v>41</v>
      </c>
      <c r="D429" s="143" t="s">
        <v>67</v>
      </c>
      <c r="E429" s="143" t="s">
        <v>67</v>
      </c>
      <c r="F429" s="143" t="s">
        <v>67</v>
      </c>
      <c r="G429" s="143" t="e">
        <v>#NAME?</v>
      </c>
      <c r="H429"/>
      <c r="I429"/>
      <c r="J429"/>
      <c r="K429"/>
      <c r="L429"/>
      <c r="M429"/>
      <c r="N429" s="82"/>
      <c r="O429" s="78"/>
      <c r="P429" s="78"/>
    </row>
    <row r="430" spans="2:16" x14ac:dyDescent="0.25">
      <c r="B430" s="143" t="s">
        <v>67</v>
      </c>
      <c r="C430" s="144" t="s">
        <v>41</v>
      </c>
      <c r="D430" s="143" t="s">
        <v>67</v>
      </c>
      <c r="E430" s="143" t="s">
        <v>67</v>
      </c>
      <c r="F430" s="143" t="s">
        <v>67</v>
      </c>
      <c r="G430" s="143" t="e">
        <v>#NAME?</v>
      </c>
      <c r="H430"/>
      <c r="I430"/>
      <c r="J430"/>
      <c r="K430"/>
      <c r="L430"/>
      <c r="M430"/>
      <c r="N430" s="82"/>
      <c r="O430" s="78"/>
      <c r="P430" s="78"/>
    </row>
    <row r="431" spans="2:16" x14ac:dyDescent="0.25">
      <c r="B431" s="143" t="s">
        <v>67</v>
      </c>
      <c r="C431" s="144" t="s">
        <v>41</v>
      </c>
      <c r="D431" s="143" t="s">
        <v>67</v>
      </c>
      <c r="E431" s="143" t="s">
        <v>67</v>
      </c>
      <c r="F431" s="143" t="s">
        <v>67</v>
      </c>
      <c r="G431" s="143" t="e">
        <v>#NAME?</v>
      </c>
      <c r="H431"/>
      <c r="I431"/>
      <c r="J431"/>
      <c r="K431"/>
      <c r="L431"/>
      <c r="M431"/>
      <c r="N431" s="82"/>
      <c r="O431" s="78"/>
      <c r="P431" s="78"/>
    </row>
    <row r="432" spans="2:16" x14ac:dyDescent="0.25">
      <c r="B432" s="143" t="s">
        <v>67</v>
      </c>
      <c r="C432" s="144" t="s">
        <v>41</v>
      </c>
      <c r="D432" s="143" t="s">
        <v>67</v>
      </c>
      <c r="E432" s="143" t="s">
        <v>67</v>
      </c>
      <c r="F432" s="143" t="s">
        <v>67</v>
      </c>
      <c r="G432" s="143" t="e">
        <v>#NAME?</v>
      </c>
      <c r="H432"/>
      <c r="I432"/>
      <c r="J432"/>
      <c r="K432"/>
      <c r="L432"/>
      <c r="M432"/>
      <c r="N432" s="82"/>
      <c r="O432" s="78"/>
      <c r="P432" s="78"/>
    </row>
    <row r="433" spans="2:16" x14ac:dyDescent="0.25">
      <c r="B433" s="143" t="s">
        <v>67</v>
      </c>
      <c r="C433" s="144" t="s">
        <v>41</v>
      </c>
      <c r="D433" s="143" t="s">
        <v>67</v>
      </c>
      <c r="E433" s="143" t="s">
        <v>67</v>
      </c>
      <c r="F433" s="143" t="s">
        <v>67</v>
      </c>
      <c r="G433" s="143" t="e">
        <v>#NAME?</v>
      </c>
      <c r="H433"/>
      <c r="I433"/>
      <c r="J433"/>
      <c r="K433"/>
      <c r="L433"/>
      <c r="M433"/>
      <c r="N433" s="82"/>
      <c r="O433" s="78"/>
      <c r="P433" s="78"/>
    </row>
    <row r="434" spans="2:16" x14ac:dyDescent="0.25">
      <c r="B434" s="143" t="s">
        <v>67</v>
      </c>
      <c r="C434" s="144" t="s">
        <v>41</v>
      </c>
      <c r="D434" s="143" t="s">
        <v>67</v>
      </c>
      <c r="E434" s="143" t="s">
        <v>67</v>
      </c>
      <c r="F434" s="143" t="s">
        <v>67</v>
      </c>
      <c r="G434" s="143" t="e">
        <v>#NAME?</v>
      </c>
      <c r="H434"/>
      <c r="I434"/>
      <c r="J434"/>
      <c r="K434"/>
      <c r="L434"/>
      <c r="M434"/>
      <c r="N434" s="82"/>
      <c r="O434" s="78"/>
      <c r="P434" s="78"/>
    </row>
    <row r="435" spans="2:16" x14ac:dyDescent="0.25">
      <c r="B435" s="143" t="s">
        <v>67</v>
      </c>
      <c r="C435" s="144" t="s">
        <v>41</v>
      </c>
      <c r="D435" s="143" t="s">
        <v>67</v>
      </c>
      <c r="E435" s="143" t="s">
        <v>67</v>
      </c>
      <c r="F435" s="143" t="s">
        <v>67</v>
      </c>
      <c r="G435" s="143" t="e">
        <v>#NAME?</v>
      </c>
      <c r="H435"/>
      <c r="I435"/>
      <c r="J435"/>
      <c r="K435"/>
      <c r="L435"/>
      <c r="M435"/>
      <c r="N435" s="82"/>
      <c r="O435" s="78"/>
      <c r="P435" s="78"/>
    </row>
    <row r="436" spans="2:16" x14ac:dyDescent="0.25">
      <c r="B436" s="143" t="s">
        <v>67</v>
      </c>
      <c r="C436" s="144" t="s">
        <v>41</v>
      </c>
      <c r="D436" s="143" t="s">
        <v>67</v>
      </c>
      <c r="E436" s="143" t="s">
        <v>67</v>
      </c>
      <c r="F436" s="143" t="s">
        <v>67</v>
      </c>
      <c r="G436" s="143" t="e">
        <v>#NAME?</v>
      </c>
      <c r="H436"/>
      <c r="I436"/>
      <c r="J436"/>
      <c r="K436"/>
      <c r="L436"/>
      <c r="M436"/>
      <c r="N436" s="82"/>
      <c r="O436" s="78"/>
      <c r="P436" s="78"/>
    </row>
    <row r="437" spans="2:16" x14ac:dyDescent="0.25">
      <c r="B437" s="143" t="s">
        <v>67</v>
      </c>
      <c r="C437" s="144" t="s">
        <v>41</v>
      </c>
      <c r="D437" s="143" t="s">
        <v>67</v>
      </c>
      <c r="E437" s="143" t="s">
        <v>67</v>
      </c>
      <c r="F437" s="143" t="s">
        <v>67</v>
      </c>
      <c r="G437" s="143" t="e">
        <v>#NAME?</v>
      </c>
      <c r="H437"/>
      <c r="I437"/>
      <c r="J437"/>
      <c r="K437"/>
      <c r="L437"/>
      <c r="M437"/>
      <c r="N437" s="82"/>
      <c r="O437" s="78"/>
      <c r="P437" s="78"/>
    </row>
    <row r="438" spans="2:16" x14ac:dyDescent="0.25">
      <c r="B438" s="143" t="s">
        <v>67</v>
      </c>
      <c r="C438" s="144" t="s">
        <v>41</v>
      </c>
      <c r="D438" s="143" t="s">
        <v>67</v>
      </c>
      <c r="E438" s="143" t="s">
        <v>67</v>
      </c>
      <c r="F438" s="143" t="s">
        <v>67</v>
      </c>
      <c r="G438" s="143" t="e">
        <v>#NAME?</v>
      </c>
      <c r="H438"/>
      <c r="I438"/>
      <c r="J438"/>
      <c r="K438"/>
      <c r="L438"/>
      <c r="M438"/>
      <c r="N438" s="82"/>
      <c r="O438" s="78"/>
      <c r="P438" s="78"/>
    </row>
    <row r="439" spans="2:16" x14ac:dyDescent="0.25">
      <c r="B439" s="143" t="s">
        <v>67</v>
      </c>
      <c r="C439" s="144" t="s">
        <v>41</v>
      </c>
      <c r="D439" s="143" t="s">
        <v>67</v>
      </c>
      <c r="E439" s="143" t="s">
        <v>67</v>
      </c>
      <c r="F439" s="143" t="s">
        <v>67</v>
      </c>
      <c r="G439" s="143" t="e">
        <v>#NAME?</v>
      </c>
      <c r="H439"/>
      <c r="I439"/>
      <c r="J439"/>
      <c r="K439"/>
      <c r="L439"/>
      <c r="M439"/>
      <c r="N439" s="82"/>
      <c r="O439" s="78"/>
      <c r="P439" s="78"/>
    </row>
    <row r="440" spans="2:16" x14ac:dyDescent="0.25">
      <c r="B440" s="143" t="s">
        <v>67</v>
      </c>
      <c r="C440" s="144" t="s">
        <v>41</v>
      </c>
      <c r="D440" s="143" t="s">
        <v>67</v>
      </c>
      <c r="E440" s="143" t="s">
        <v>67</v>
      </c>
      <c r="F440" s="143" t="s">
        <v>67</v>
      </c>
      <c r="G440" s="143" t="e">
        <v>#NAME?</v>
      </c>
      <c r="H440"/>
      <c r="I440"/>
      <c r="J440"/>
      <c r="K440"/>
      <c r="L440"/>
      <c r="M440"/>
      <c r="N440" s="82"/>
      <c r="O440" s="78"/>
      <c r="P440" s="78"/>
    </row>
    <row r="441" spans="2:16" x14ac:dyDescent="0.25">
      <c r="B441" s="143" t="s">
        <v>67</v>
      </c>
      <c r="C441" s="144" t="s">
        <v>41</v>
      </c>
      <c r="D441" s="143" t="s">
        <v>67</v>
      </c>
      <c r="E441" s="143" t="s">
        <v>67</v>
      </c>
      <c r="F441" s="143" t="s">
        <v>67</v>
      </c>
      <c r="G441" s="143" t="e">
        <v>#NAME?</v>
      </c>
      <c r="H441"/>
      <c r="I441"/>
      <c r="J441"/>
      <c r="K441"/>
      <c r="L441"/>
      <c r="M441"/>
      <c r="N441" s="82"/>
      <c r="O441" s="78"/>
      <c r="P441" s="78"/>
    </row>
    <row r="442" spans="2:16" x14ac:dyDescent="0.25">
      <c r="B442" s="143" t="s">
        <v>67</v>
      </c>
      <c r="C442" s="144" t="s">
        <v>41</v>
      </c>
      <c r="D442" s="143" t="s">
        <v>67</v>
      </c>
      <c r="E442" s="143" t="s">
        <v>67</v>
      </c>
      <c r="F442" s="143" t="s">
        <v>67</v>
      </c>
      <c r="G442" s="143" t="e">
        <v>#NAME?</v>
      </c>
      <c r="H442"/>
      <c r="I442"/>
      <c r="J442"/>
      <c r="K442"/>
      <c r="L442"/>
      <c r="M442"/>
      <c r="N442" s="82"/>
      <c r="O442" s="78"/>
      <c r="P442" s="78"/>
    </row>
    <row r="443" spans="2:16" x14ac:dyDescent="0.25">
      <c r="B443" s="143" t="s">
        <v>67</v>
      </c>
      <c r="C443" s="144" t="s">
        <v>41</v>
      </c>
      <c r="D443" s="143" t="s">
        <v>67</v>
      </c>
      <c r="E443" s="143" t="s">
        <v>67</v>
      </c>
      <c r="F443" s="143" t="s">
        <v>67</v>
      </c>
      <c r="G443" s="143" t="e">
        <v>#NAME?</v>
      </c>
      <c r="H443"/>
      <c r="I443"/>
      <c r="J443"/>
      <c r="K443"/>
      <c r="L443"/>
      <c r="M443"/>
      <c r="N443" s="82"/>
      <c r="O443" s="78"/>
      <c r="P443" s="78"/>
    </row>
    <row r="444" spans="2:16" x14ac:dyDescent="0.25">
      <c r="B444" s="143" t="s">
        <v>67</v>
      </c>
      <c r="C444" s="144" t="s">
        <v>41</v>
      </c>
      <c r="D444" s="143" t="s">
        <v>67</v>
      </c>
      <c r="E444" s="143" t="s">
        <v>67</v>
      </c>
      <c r="F444" s="143" t="s">
        <v>67</v>
      </c>
      <c r="G444" s="143" t="e">
        <v>#NAME?</v>
      </c>
      <c r="H444"/>
      <c r="I444"/>
      <c r="J444"/>
      <c r="K444"/>
      <c r="L444"/>
      <c r="M444"/>
      <c r="N444" s="82"/>
      <c r="O444" s="78"/>
      <c r="P444" s="78"/>
    </row>
    <row r="445" spans="2:16" x14ac:dyDescent="0.25">
      <c r="B445" s="143" t="s">
        <v>67</v>
      </c>
      <c r="C445" s="144" t="s">
        <v>41</v>
      </c>
      <c r="D445" s="143" t="s">
        <v>67</v>
      </c>
      <c r="E445" s="143" t="s">
        <v>67</v>
      </c>
      <c r="F445" s="143" t="s">
        <v>67</v>
      </c>
      <c r="G445" s="143" t="e">
        <v>#NAME?</v>
      </c>
      <c r="H445"/>
      <c r="I445"/>
      <c r="J445"/>
      <c r="K445"/>
      <c r="L445"/>
      <c r="M445"/>
      <c r="N445" s="82"/>
      <c r="O445" s="78"/>
      <c r="P445" s="78"/>
    </row>
    <row r="446" spans="2:16" x14ac:dyDescent="0.25">
      <c r="B446" s="143" t="s">
        <v>67</v>
      </c>
      <c r="C446" s="144" t="s">
        <v>41</v>
      </c>
      <c r="D446" s="143" t="s">
        <v>67</v>
      </c>
      <c r="E446" s="143" t="s">
        <v>67</v>
      </c>
      <c r="F446" s="143" t="s">
        <v>67</v>
      </c>
      <c r="G446" s="143" t="e">
        <v>#NAME?</v>
      </c>
      <c r="H446"/>
      <c r="I446"/>
      <c r="J446"/>
      <c r="K446"/>
      <c r="L446"/>
      <c r="M446"/>
      <c r="N446" s="82"/>
      <c r="O446" s="78"/>
      <c r="P446" s="78"/>
    </row>
    <row r="447" spans="2:16" x14ac:dyDescent="0.25">
      <c r="B447" s="143" t="s">
        <v>67</v>
      </c>
      <c r="C447" s="144" t="s">
        <v>41</v>
      </c>
      <c r="D447" s="143" t="s">
        <v>67</v>
      </c>
      <c r="E447" s="143" t="s">
        <v>67</v>
      </c>
      <c r="F447" s="143" t="s">
        <v>67</v>
      </c>
      <c r="G447" s="143" t="e">
        <v>#NAME?</v>
      </c>
      <c r="H447"/>
      <c r="I447"/>
      <c r="J447"/>
      <c r="K447"/>
      <c r="L447"/>
      <c r="M447"/>
      <c r="N447" s="82"/>
      <c r="O447" s="78"/>
      <c r="P447" s="78"/>
    </row>
    <row r="448" spans="2:16" x14ac:dyDescent="0.25">
      <c r="B448" s="143" t="s">
        <v>67</v>
      </c>
      <c r="C448" s="144" t="s">
        <v>41</v>
      </c>
      <c r="D448" s="143" t="s">
        <v>67</v>
      </c>
      <c r="E448" s="143" t="s">
        <v>67</v>
      </c>
      <c r="F448" s="143" t="s">
        <v>67</v>
      </c>
      <c r="G448" s="143" t="e">
        <v>#NAME?</v>
      </c>
      <c r="H448"/>
      <c r="I448"/>
      <c r="J448"/>
      <c r="K448"/>
      <c r="L448"/>
      <c r="M448"/>
      <c r="N448" s="82"/>
      <c r="O448" s="78"/>
      <c r="P448" s="78"/>
    </row>
    <row r="449" spans="2:16" x14ac:dyDescent="0.25">
      <c r="B449" s="143" t="s">
        <v>67</v>
      </c>
      <c r="C449" s="144" t="s">
        <v>41</v>
      </c>
      <c r="D449" s="143" t="s">
        <v>67</v>
      </c>
      <c r="E449" s="143" t="s">
        <v>67</v>
      </c>
      <c r="F449" s="143" t="s">
        <v>67</v>
      </c>
      <c r="G449" s="143" t="e">
        <v>#NAME?</v>
      </c>
      <c r="H449"/>
      <c r="I449"/>
      <c r="J449"/>
      <c r="K449"/>
      <c r="L449"/>
      <c r="M449"/>
      <c r="N449" s="82"/>
      <c r="O449" s="78"/>
      <c r="P449" s="78"/>
    </row>
    <row r="450" spans="2:16" x14ac:dyDescent="0.25">
      <c r="B450" s="143" t="s">
        <v>67</v>
      </c>
      <c r="C450" s="144" t="s">
        <v>41</v>
      </c>
      <c r="D450" s="143" t="s">
        <v>67</v>
      </c>
      <c r="E450" s="143" t="s">
        <v>67</v>
      </c>
      <c r="F450" s="143" t="s">
        <v>67</v>
      </c>
      <c r="G450" s="143" t="e">
        <v>#NAME?</v>
      </c>
      <c r="H450"/>
      <c r="I450"/>
      <c r="J450"/>
      <c r="K450"/>
      <c r="L450"/>
      <c r="M450"/>
      <c r="N450" s="82"/>
      <c r="O450" s="78"/>
      <c r="P450" s="78"/>
    </row>
    <row r="451" spans="2:16" x14ac:dyDescent="0.25">
      <c r="B451" s="143" t="s">
        <v>67</v>
      </c>
      <c r="C451" s="144" t="s">
        <v>41</v>
      </c>
      <c r="D451" s="143" t="s">
        <v>67</v>
      </c>
      <c r="E451" s="143" t="s">
        <v>67</v>
      </c>
      <c r="F451" s="143" t="s">
        <v>67</v>
      </c>
      <c r="G451" s="143" t="e">
        <v>#NAME?</v>
      </c>
      <c r="H451"/>
      <c r="I451"/>
      <c r="J451"/>
      <c r="K451"/>
      <c r="L451"/>
      <c r="M451"/>
      <c r="N451" s="82"/>
      <c r="O451" s="78"/>
      <c r="P451" s="78"/>
    </row>
    <row r="452" spans="2:16" x14ac:dyDescent="0.25">
      <c r="B452" s="143" t="s">
        <v>67</v>
      </c>
      <c r="C452" s="144" t="s">
        <v>41</v>
      </c>
      <c r="D452" s="143" t="s">
        <v>67</v>
      </c>
      <c r="E452" s="143" t="s">
        <v>67</v>
      </c>
      <c r="F452" s="143" t="s">
        <v>67</v>
      </c>
      <c r="G452" s="143" t="e">
        <v>#NAME?</v>
      </c>
      <c r="H452"/>
      <c r="I452"/>
      <c r="J452"/>
      <c r="K452"/>
      <c r="L452"/>
      <c r="M452"/>
      <c r="N452" s="82"/>
      <c r="O452" s="78"/>
      <c r="P452" s="78"/>
    </row>
    <row r="453" spans="2:16" x14ac:dyDescent="0.25">
      <c r="B453" s="143" t="s">
        <v>67</v>
      </c>
      <c r="C453" s="144" t="s">
        <v>41</v>
      </c>
      <c r="D453" s="143" t="s">
        <v>67</v>
      </c>
      <c r="E453" s="143" t="s">
        <v>67</v>
      </c>
      <c r="F453" s="143" t="s">
        <v>67</v>
      </c>
      <c r="G453" s="143" t="e">
        <v>#NAME?</v>
      </c>
      <c r="H453"/>
      <c r="I453"/>
      <c r="J453"/>
      <c r="K453"/>
      <c r="L453"/>
      <c r="M453"/>
      <c r="N453" s="82"/>
      <c r="O453" s="78"/>
      <c r="P453" s="78"/>
    </row>
    <row r="454" spans="2:16" x14ac:dyDescent="0.25">
      <c r="B454" s="143" t="s">
        <v>67</v>
      </c>
      <c r="C454" s="144" t="s">
        <v>41</v>
      </c>
      <c r="D454" s="143" t="s">
        <v>67</v>
      </c>
      <c r="E454" s="143" t="s">
        <v>67</v>
      </c>
      <c r="F454" s="143" t="s">
        <v>67</v>
      </c>
      <c r="G454" s="143" t="e">
        <v>#NAME?</v>
      </c>
      <c r="H454"/>
      <c r="I454"/>
      <c r="J454"/>
      <c r="K454"/>
      <c r="L454"/>
      <c r="M454"/>
      <c r="N454" s="82"/>
      <c r="O454" s="78"/>
      <c r="P454" s="78"/>
    </row>
    <row r="455" spans="2:16" x14ac:dyDescent="0.25">
      <c r="B455" s="143" t="s">
        <v>67</v>
      </c>
      <c r="C455" s="144" t="s">
        <v>41</v>
      </c>
      <c r="D455" s="143" t="s">
        <v>67</v>
      </c>
      <c r="E455" s="143" t="s">
        <v>67</v>
      </c>
      <c r="F455" s="143" t="s">
        <v>67</v>
      </c>
      <c r="G455" s="143" t="e">
        <v>#NAME?</v>
      </c>
      <c r="H455"/>
      <c r="I455"/>
      <c r="J455"/>
      <c r="K455"/>
      <c r="L455"/>
      <c r="M455"/>
      <c r="N455" s="82"/>
      <c r="O455" s="78"/>
      <c r="P455" s="78"/>
    </row>
    <row r="456" spans="2:16" x14ac:dyDescent="0.25">
      <c r="B456" s="143" t="s">
        <v>67</v>
      </c>
      <c r="C456" s="144" t="s">
        <v>41</v>
      </c>
      <c r="D456" s="143" t="s">
        <v>67</v>
      </c>
      <c r="E456" s="143" t="s">
        <v>67</v>
      </c>
      <c r="F456" s="143" t="s">
        <v>67</v>
      </c>
      <c r="G456" s="143" t="e">
        <v>#NAME?</v>
      </c>
      <c r="H456"/>
      <c r="I456"/>
      <c r="J456"/>
      <c r="K456"/>
      <c r="L456"/>
      <c r="M456"/>
      <c r="N456" s="82"/>
      <c r="O456" s="78"/>
      <c r="P456" s="78"/>
    </row>
    <row r="457" spans="2:16" x14ac:dyDescent="0.25">
      <c r="B457" s="143" t="s">
        <v>67</v>
      </c>
      <c r="C457" s="144" t="s">
        <v>41</v>
      </c>
      <c r="D457" s="143" t="s">
        <v>67</v>
      </c>
      <c r="E457" s="143" t="s">
        <v>67</v>
      </c>
      <c r="F457" s="143" t="s">
        <v>67</v>
      </c>
      <c r="G457" s="143" t="e">
        <v>#NAME?</v>
      </c>
      <c r="H457"/>
      <c r="I457"/>
      <c r="J457"/>
      <c r="K457"/>
      <c r="L457"/>
      <c r="M457"/>
      <c r="N457" s="86"/>
      <c r="O457" s="78"/>
      <c r="P457" s="78"/>
    </row>
    <row r="458" spans="2:16" x14ac:dyDescent="0.25">
      <c r="B458" s="143" t="s">
        <v>67</v>
      </c>
      <c r="C458" s="144" t="s">
        <v>41</v>
      </c>
      <c r="D458" s="143" t="s">
        <v>67</v>
      </c>
      <c r="E458" s="143" t="s">
        <v>67</v>
      </c>
      <c r="F458" s="143" t="s">
        <v>67</v>
      </c>
      <c r="G458" s="143" t="e">
        <v>#NAME?</v>
      </c>
      <c r="H458"/>
      <c r="I458"/>
      <c r="J458"/>
      <c r="K458"/>
      <c r="L458"/>
      <c r="M458"/>
      <c r="N458" s="86"/>
      <c r="O458" s="78"/>
      <c r="P458" s="78"/>
    </row>
    <row r="459" spans="2:16" x14ac:dyDescent="0.25">
      <c r="B459" s="143" t="s">
        <v>67</v>
      </c>
      <c r="C459" s="144" t="s">
        <v>41</v>
      </c>
      <c r="D459" s="143" t="s">
        <v>67</v>
      </c>
      <c r="E459" s="143" t="s">
        <v>67</v>
      </c>
      <c r="F459" s="143" t="s">
        <v>67</v>
      </c>
      <c r="G459" s="143" t="e">
        <v>#NAME?</v>
      </c>
      <c r="H459"/>
      <c r="I459"/>
      <c r="J459"/>
      <c r="K459"/>
      <c r="L459"/>
      <c r="M459"/>
      <c r="N459" s="86"/>
      <c r="O459" s="78"/>
      <c r="P459" s="78"/>
    </row>
    <row r="460" spans="2:16" x14ac:dyDescent="0.25">
      <c r="B460" s="143" t="s">
        <v>67</v>
      </c>
      <c r="C460" s="144" t="s">
        <v>41</v>
      </c>
      <c r="D460" s="143" t="s">
        <v>67</v>
      </c>
      <c r="E460" s="143" t="s">
        <v>67</v>
      </c>
      <c r="F460" s="143" t="s">
        <v>67</v>
      </c>
      <c r="G460" s="143" t="e">
        <v>#NAME?</v>
      </c>
      <c r="H460"/>
      <c r="I460"/>
      <c r="J460"/>
      <c r="K460"/>
      <c r="L460"/>
      <c r="M460"/>
      <c r="N460" s="86"/>
      <c r="O460" s="78"/>
      <c r="P460" s="78"/>
    </row>
    <row r="461" spans="2:16" x14ac:dyDescent="0.25">
      <c r="B461" s="143" t="s">
        <v>67</v>
      </c>
      <c r="C461" s="144" t="s">
        <v>41</v>
      </c>
      <c r="D461" s="143" t="s">
        <v>67</v>
      </c>
      <c r="E461" s="143" t="s">
        <v>67</v>
      </c>
      <c r="F461" s="143" t="s">
        <v>67</v>
      </c>
      <c r="G461" s="143" t="e">
        <v>#NAME?</v>
      </c>
      <c r="H461"/>
      <c r="I461"/>
      <c r="J461"/>
      <c r="K461"/>
      <c r="L461"/>
      <c r="M461"/>
      <c r="N461" s="86"/>
      <c r="O461" s="78"/>
      <c r="P461" s="78"/>
    </row>
    <row r="462" spans="2:16" x14ac:dyDescent="0.25">
      <c r="B462" s="143" t="s">
        <v>67</v>
      </c>
      <c r="C462" s="144" t="s">
        <v>41</v>
      </c>
      <c r="D462" s="143" t="s">
        <v>67</v>
      </c>
      <c r="E462" s="143" t="s">
        <v>67</v>
      </c>
      <c r="F462" s="143" t="s">
        <v>67</v>
      </c>
      <c r="G462" s="143" t="e">
        <v>#NAME?</v>
      </c>
      <c r="H462"/>
      <c r="I462"/>
      <c r="J462"/>
      <c r="K462"/>
      <c r="L462"/>
      <c r="M462"/>
      <c r="N462" s="86"/>
      <c r="O462" s="78"/>
      <c r="P462" s="78"/>
    </row>
    <row r="463" spans="2:16" x14ac:dyDescent="0.25">
      <c r="B463" s="143" t="s">
        <v>67</v>
      </c>
      <c r="C463" s="144" t="s">
        <v>41</v>
      </c>
      <c r="D463" s="143" t="s">
        <v>67</v>
      </c>
      <c r="E463" s="143" t="s">
        <v>67</v>
      </c>
      <c r="F463" s="143" t="s">
        <v>67</v>
      </c>
      <c r="G463" s="143" t="e">
        <v>#NAME?</v>
      </c>
      <c r="H463"/>
      <c r="I463"/>
      <c r="J463"/>
      <c r="K463"/>
      <c r="L463"/>
      <c r="M463"/>
      <c r="N463" s="86"/>
      <c r="O463" s="78"/>
      <c r="P463" s="78"/>
    </row>
    <row r="464" spans="2:16" x14ac:dyDescent="0.25">
      <c r="B464" s="143" t="s">
        <v>67</v>
      </c>
      <c r="C464" s="144" t="s">
        <v>41</v>
      </c>
      <c r="D464" s="143" t="s">
        <v>67</v>
      </c>
      <c r="E464" s="143" t="s">
        <v>67</v>
      </c>
      <c r="F464" s="143" t="s">
        <v>67</v>
      </c>
      <c r="G464" s="143" t="e">
        <v>#NAME?</v>
      </c>
      <c r="H464"/>
      <c r="I464"/>
      <c r="J464"/>
      <c r="K464"/>
      <c r="L464"/>
      <c r="M464"/>
      <c r="N464" s="86"/>
      <c r="O464" s="78"/>
      <c r="P464" s="78"/>
    </row>
    <row r="465" spans="2:16" x14ac:dyDescent="0.25">
      <c r="B465" s="143" t="s">
        <v>67</v>
      </c>
      <c r="C465" s="144" t="s">
        <v>41</v>
      </c>
      <c r="D465" s="143" t="s">
        <v>67</v>
      </c>
      <c r="E465" s="143" t="s">
        <v>67</v>
      </c>
      <c r="F465" s="143" t="s">
        <v>67</v>
      </c>
      <c r="G465" s="143" t="e">
        <v>#NAME?</v>
      </c>
      <c r="H465"/>
      <c r="I465"/>
      <c r="J465"/>
      <c r="K465"/>
      <c r="L465"/>
      <c r="M465"/>
      <c r="N465" s="86"/>
      <c r="O465" s="78"/>
      <c r="P465" s="78"/>
    </row>
    <row r="466" spans="2:16" x14ac:dyDescent="0.25">
      <c r="B466" s="143" t="s">
        <v>67</v>
      </c>
      <c r="C466" s="144" t="s">
        <v>41</v>
      </c>
      <c r="D466" s="143" t="s">
        <v>67</v>
      </c>
      <c r="E466" s="143" t="s">
        <v>67</v>
      </c>
      <c r="F466" s="143" t="s">
        <v>67</v>
      </c>
      <c r="G466" s="143" t="e">
        <v>#NAME?</v>
      </c>
      <c r="H466"/>
      <c r="I466"/>
      <c r="J466"/>
      <c r="K466"/>
      <c r="L466"/>
      <c r="M466"/>
      <c r="N466" s="86"/>
      <c r="O466" s="78"/>
      <c r="P466" s="78"/>
    </row>
    <row r="467" spans="2:16" x14ac:dyDescent="0.25">
      <c r="B467" s="143" t="s">
        <v>67</v>
      </c>
      <c r="C467" s="144" t="s">
        <v>41</v>
      </c>
      <c r="D467" s="143" t="s">
        <v>67</v>
      </c>
      <c r="E467" s="143" t="s">
        <v>67</v>
      </c>
      <c r="F467" s="143" t="s">
        <v>67</v>
      </c>
      <c r="G467" s="143" t="e">
        <v>#NAME?</v>
      </c>
      <c r="H467"/>
      <c r="I467"/>
      <c r="J467"/>
      <c r="K467"/>
      <c r="L467"/>
      <c r="M467"/>
      <c r="N467" s="86"/>
      <c r="O467" s="78"/>
      <c r="P467" s="78"/>
    </row>
    <row r="468" spans="2:16" x14ac:dyDescent="0.25">
      <c r="B468" s="143" t="s">
        <v>67</v>
      </c>
      <c r="C468" s="144" t="s">
        <v>41</v>
      </c>
      <c r="D468" s="143" t="s">
        <v>67</v>
      </c>
      <c r="E468" s="143" t="s">
        <v>67</v>
      </c>
      <c r="F468" s="143" t="s">
        <v>67</v>
      </c>
      <c r="G468" s="143" t="e">
        <v>#NAME?</v>
      </c>
      <c r="H468"/>
      <c r="I468"/>
      <c r="J468"/>
      <c r="K468"/>
      <c r="L468"/>
      <c r="M468"/>
      <c r="N468" s="86"/>
      <c r="O468" s="78"/>
      <c r="P468" s="78"/>
    </row>
    <row r="469" spans="2:16" x14ac:dyDescent="0.25">
      <c r="B469" s="143" t="s">
        <v>67</v>
      </c>
      <c r="C469" s="144" t="s">
        <v>41</v>
      </c>
      <c r="D469" s="143" t="s">
        <v>67</v>
      </c>
      <c r="E469" s="143" t="s">
        <v>67</v>
      </c>
      <c r="F469" s="143" t="s">
        <v>67</v>
      </c>
      <c r="G469" s="143" t="e">
        <v>#NAME?</v>
      </c>
      <c r="H469"/>
      <c r="I469"/>
      <c r="J469"/>
      <c r="K469"/>
      <c r="L469"/>
      <c r="M469"/>
      <c r="N469" s="86"/>
      <c r="O469" s="78"/>
      <c r="P469" s="78"/>
    </row>
    <row r="470" spans="2:16" x14ac:dyDescent="0.25">
      <c r="B470" s="143" t="s">
        <v>67</v>
      </c>
      <c r="C470" s="144" t="s">
        <v>41</v>
      </c>
      <c r="D470" s="143" t="s">
        <v>67</v>
      </c>
      <c r="E470" s="143" t="s">
        <v>67</v>
      </c>
      <c r="F470" s="143" t="s">
        <v>67</v>
      </c>
      <c r="G470" s="143" t="e">
        <v>#NAME?</v>
      </c>
      <c r="H470"/>
      <c r="I470"/>
      <c r="J470"/>
      <c r="K470"/>
      <c r="L470"/>
      <c r="M470"/>
      <c r="N470" s="86"/>
      <c r="O470" s="78"/>
      <c r="P470" s="78"/>
    </row>
    <row r="471" spans="2:16" x14ac:dyDescent="0.25">
      <c r="B471" s="143" t="s">
        <v>67</v>
      </c>
      <c r="C471" s="144" t="s">
        <v>41</v>
      </c>
      <c r="D471" s="143" t="s">
        <v>67</v>
      </c>
      <c r="E471" s="143" t="s">
        <v>67</v>
      </c>
      <c r="F471" s="143" t="s">
        <v>67</v>
      </c>
      <c r="G471" s="143" t="e">
        <v>#NAME?</v>
      </c>
      <c r="H471"/>
      <c r="I471"/>
      <c r="J471"/>
      <c r="K471"/>
      <c r="L471"/>
      <c r="M471"/>
    </row>
    <row r="472" spans="2:16" x14ac:dyDescent="0.25">
      <c r="B472" s="143" t="s">
        <v>67</v>
      </c>
      <c r="C472" s="144" t="s">
        <v>41</v>
      </c>
      <c r="D472" s="143" t="s">
        <v>67</v>
      </c>
      <c r="E472" s="143" t="s">
        <v>67</v>
      </c>
      <c r="F472" s="143" t="s">
        <v>67</v>
      </c>
      <c r="G472" s="143" t="e">
        <v>#NAME?</v>
      </c>
      <c r="H472"/>
      <c r="I472"/>
      <c r="J472"/>
      <c r="K472"/>
      <c r="L472"/>
      <c r="M472"/>
    </row>
    <row r="473" spans="2:16" x14ac:dyDescent="0.25">
      <c r="B473" s="143" t="s">
        <v>67</v>
      </c>
      <c r="C473" s="144" t="s">
        <v>41</v>
      </c>
      <c r="D473" s="143" t="s">
        <v>67</v>
      </c>
      <c r="E473" s="143" t="s">
        <v>67</v>
      </c>
      <c r="F473" s="143" t="s">
        <v>67</v>
      </c>
      <c r="G473" s="143" t="e">
        <v>#NAME?</v>
      </c>
      <c r="H473"/>
      <c r="I473"/>
      <c r="J473"/>
      <c r="K473"/>
      <c r="L473"/>
      <c r="M473"/>
    </row>
    <row r="474" spans="2:16" x14ac:dyDescent="0.25">
      <c r="B474" s="143" t="s">
        <v>67</v>
      </c>
      <c r="C474" s="144" t="s">
        <v>41</v>
      </c>
      <c r="D474" s="143" t="s">
        <v>67</v>
      </c>
      <c r="E474" s="143" t="s">
        <v>67</v>
      </c>
      <c r="F474" s="143" t="s">
        <v>67</v>
      </c>
      <c r="G474" s="143" t="e">
        <v>#NAME?</v>
      </c>
      <c r="H474"/>
      <c r="I474"/>
      <c r="J474"/>
      <c r="K474"/>
      <c r="L474"/>
      <c r="M474"/>
    </row>
    <row r="475" spans="2:16" x14ac:dyDescent="0.25">
      <c r="B475" s="143" t="s">
        <v>67</v>
      </c>
      <c r="C475" s="144" t="s">
        <v>41</v>
      </c>
      <c r="D475" s="143" t="s">
        <v>67</v>
      </c>
      <c r="E475" s="143" t="s">
        <v>67</v>
      </c>
      <c r="F475" s="143" t="s">
        <v>67</v>
      </c>
      <c r="G475" s="143" t="e">
        <v>#NAME?</v>
      </c>
      <c r="H475"/>
      <c r="I475"/>
      <c r="J475"/>
      <c r="K475"/>
      <c r="L475"/>
      <c r="M475"/>
    </row>
    <row r="476" spans="2:16" x14ac:dyDescent="0.25">
      <c r="B476" s="143" t="s">
        <v>67</v>
      </c>
      <c r="C476" s="144" t="s">
        <v>41</v>
      </c>
      <c r="D476" s="143" t="s">
        <v>67</v>
      </c>
      <c r="E476" s="143" t="s">
        <v>67</v>
      </c>
      <c r="F476" s="143" t="s">
        <v>67</v>
      </c>
      <c r="G476" s="143" t="e">
        <v>#NAME?</v>
      </c>
      <c r="H476"/>
      <c r="I476"/>
      <c r="J476"/>
      <c r="K476"/>
      <c r="L476"/>
      <c r="M476"/>
    </row>
    <row r="477" spans="2:16" x14ac:dyDescent="0.25">
      <c r="B477" s="143" t="s">
        <v>67</v>
      </c>
      <c r="C477" s="144" t="s">
        <v>41</v>
      </c>
      <c r="D477" s="143" t="s">
        <v>67</v>
      </c>
      <c r="E477" s="143" t="s">
        <v>67</v>
      </c>
      <c r="F477" s="143" t="s">
        <v>67</v>
      </c>
      <c r="G477" s="143" t="e">
        <v>#NAME?</v>
      </c>
      <c r="H477"/>
      <c r="I477"/>
      <c r="J477"/>
      <c r="K477"/>
      <c r="L477"/>
      <c r="M477"/>
    </row>
    <row r="478" spans="2:16" x14ac:dyDescent="0.25">
      <c r="B478" s="143" t="s">
        <v>67</v>
      </c>
      <c r="C478" s="144" t="s">
        <v>41</v>
      </c>
      <c r="D478" s="143" t="s">
        <v>67</v>
      </c>
      <c r="E478" s="143" t="s">
        <v>67</v>
      </c>
      <c r="F478" s="143" t="s">
        <v>67</v>
      </c>
      <c r="G478" s="143" t="e">
        <v>#NAME?</v>
      </c>
      <c r="H478"/>
      <c r="I478"/>
      <c r="J478"/>
      <c r="K478"/>
      <c r="L478"/>
      <c r="M478"/>
    </row>
    <row r="479" spans="2:16" x14ac:dyDescent="0.25">
      <c r="B479" s="143" t="s">
        <v>67</v>
      </c>
      <c r="C479" s="144" t="s">
        <v>41</v>
      </c>
      <c r="D479" s="143" t="s">
        <v>67</v>
      </c>
      <c r="E479" s="143" t="s">
        <v>67</v>
      </c>
      <c r="F479" s="143" t="s">
        <v>67</v>
      </c>
      <c r="G479" s="143" t="e">
        <v>#NAME?</v>
      </c>
      <c r="H479"/>
      <c r="I479"/>
      <c r="J479"/>
      <c r="K479"/>
      <c r="L479"/>
      <c r="M479"/>
    </row>
    <row r="480" spans="2:16" x14ac:dyDescent="0.25">
      <c r="B480" s="143" t="s">
        <v>67</v>
      </c>
      <c r="C480" s="144" t="s">
        <v>41</v>
      </c>
      <c r="D480" s="143" t="s">
        <v>67</v>
      </c>
      <c r="E480" s="143" t="s">
        <v>67</v>
      </c>
      <c r="F480" s="143" t="s">
        <v>67</v>
      </c>
      <c r="G480" s="143" t="e">
        <v>#NAME?</v>
      </c>
      <c r="H480"/>
      <c r="I480"/>
      <c r="J480"/>
      <c r="K480"/>
      <c r="L480"/>
      <c r="M480"/>
    </row>
    <row r="481" spans="2:13" x14ac:dyDescent="0.25">
      <c r="B481" s="143" t="s">
        <v>67</v>
      </c>
      <c r="C481" s="144" t="s">
        <v>41</v>
      </c>
      <c r="D481" s="143" t="s">
        <v>67</v>
      </c>
      <c r="E481" s="143" t="s">
        <v>67</v>
      </c>
      <c r="F481" s="143" t="s">
        <v>67</v>
      </c>
      <c r="G481" s="143" t="e">
        <v>#NAME?</v>
      </c>
      <c r="H481"/>
      <c r="I481"/>
      <c r="J481"/>
      <c r="K481"/>
      <c r="L481"/>
      <c r="M481"/>
    </row>
    <row r="482" spans="2:13" x14ac:dyDescent="0.25">
      <c r="B482" s="143" t="s">
        <v>67</v>
      </c>
      <c r="C482" s="144" t="s">
        <v>41</v>
      </c>
      <c r="D482" s="143" t="s">
        <v>67</v>
      </c>
      <c r="E482" s="143" t="s">
        <v>67</v>
      </c>
      <c r="F482" s="143" t="s">
        <v>67</v>
      </c>
      <c r="G482" s="143" t="e">
        <v>#NAME?</v>
      </c>
      <c r="H482"/>
      <c r="I482"/>
      <c r="J482"/>
      <c r="K482"/>
      <c r="L482"/>
      <c r="M482"/>
    </row>
    <row r="483" spans="2:13" x14ac:dyDescent="0.25">
      <c r="B483" s="143" t="s">
        <v>67</v>
      </c>
      <c r="C483" s="144" t="s">
        <v>41</v>
      </c>
      <c r="D483" s="143" t="s">
        <v>67</v>
      </c>
      <c r="E483" s="143" t="s">
        <v>67</v>
      </c>
      <c r="F483" s="143" t="s">
        <v>67</v>
      </c>
      <c r="G483" s="143" t="e">
        <v>#NAME?</v>
      </c>
      <c r="H483"/>
      <c r="I483"/>
      <c r="J483"/>
      <c r="K483"/>
      <c r="L483"/>
      <c r="M483"/>
    </row>
    <row r="484" spans="2:13" x14ac:dyDescent="0.25">
      <c r="B484" s="143" t="s">
        <v>67</v>
      </c>
      <c r="C484" s="144" t="s">
        <v>41</v>
      </c>
      <c r="D484" s="143" t="s">
        <v>67</v>
      </c>
      <c r="E484" s="143" t="s">
        <v>67</v>
      </c>
      <c r="F484" s="143" t="s">
        <v>67</v>
      </c>
      <c r="G484" s="143" t="e">
        <v>#NAME?</v>
      </c>
      <c r="H484"/>
      <c r="I484"/>
      <c r="J484"/>
      <c r="K484"/>
      <c r="L484"/>
      <c r="M484"/>
    </row>
    <row r="485" spans="2:13" x14ac:dyDescent="0.25">
      <c r="B485" s="143" t="s">
        <v>67</v>
      </c>
      <c r="C485" s="144" t="s">
        <v>41</v>
      </c>
      <c r="D485" s="143" t="s">
        <v>67</v>
      </c>
      <c r="E485" s="143" t="s">
        <v>67</v>
      </c>
      <c r="F485" s="143" t="s">
        <v>67</v>
      </c>
      <c r="G485" s="143" t="e">
        <v>#NAME?</v>
      </c>
      <c r="H485"/>
      <c r="I485"/>
      <c r="J485"/>
      <c r="K485"/>
      <c r="L485"/>
      <c r="M485"/>
    </row>
    <row r="486" spans="2:13" x14ac:dyDescent="0.25">
      <c r="B486" s="143" t="s">
        <v>67</v>
      </c>
      <c r="C486" s="144" t="s">
        <v>41</v>
      </c>
      <c r="D486" s="143" t="s">
        <v>67</v>
      </c>
      <c r="E486" s="143" t="s">
        <v>67</v>
      </c>
      <c r="F486" s="143" t="s">
        <v>67</v>
      </c>
      <c r="G486" s="143" t="e">
        <v>#NAME?</v>
      </c>
      <c r="H486"/>
      <c r="I486"/>
      <c r="J486"/>
      <c r="K486"/>
      <c r="L486"/>
      <c r="M486"/>
    </row>
    <row r="487" spans="2:13" x14ac:dyDescent="0.25">
      <c r="B487" s="143" t="s">
        <v>67</v>
      </c>
      <c r="C487" s="144" t="s">
        <v>41</v>
      </c>
      <c r="D487" s="143" t="s">
        <v>67</v>
      </c>
      <c r="E487" s="143" t="s">
        <v>67</v>
      </c>
      <c r="F487" s="143" t="s">
        <v>67</v>
      </c>
      <c r="G487" s="143" t="e">
        <v>#NAME?</v>
      </c>
      <c r="H487"/>
      <c r="I487"/>
      <c r="J487"/>
      <c r="K487"/>
      <c r="L487"/>
      <c r="M487"/>
    </row>
    <row r="488" spans="2:13" x14ac:dyDescent="0.25">
      <c r="B488" s="143" t="s">
        <v>67</v>
      </c>
      <c r="C488" s="144" t="s">
        <v>41</v>
      </c>
      <c r="D488" s="143" t="s">
        <v>67</v>
      </c>
      <c r="E488" s="143" t="s">
        <v>67</v>
      </c>
      <c r="F488" s="143" t="s">
        <v>67</v>
      </c>
      <c r="G488" s="143" t="e">
        <v>#NAME?</v>
      </c>
      <c r="H488"/>
      <c r="I488"/>
      <c r="J488"/>
      <c r="K488"/>
      <c r="L488"/>
      <c r="M488"/>
    </row>
    <row r="489" spans="2:13" x14ac:dyDescent="0.25">
      <c r="B489" s="143" t="s">
        <v>67</v>
      </c>
      <c r="C489" s="144" t="s">
        <v>41</v>
      </c>
      <c r="D489" s="143" t="s">
        <v>67</v>
      </c>
      <c r="E489" s="143" t="s">
        <v>67</v>
      </c>
      <c r="F489" s="143" t="s">
        <v>67</v>
      </c>
      <c r="G489" s="143" t="e">
        <v>#NAME?</v>
      </c>
      <c r="H489"/>
      <c r="I489"/>
      <c r="J489"/>
      <c r="K489"/>
      <c r="L489"/>
      <c r="M489"/>
    </row>
    <row r="490" spans="2:13" x14ac:dyDescent="0.25">
      <c r="B490" s="143" t="s">
        <v>67</v>
      </c>
      <c r="C490" s="144" t="s">
        <v>41</v>
      </c>
      <c r="D490" s="143" t="s">
        <v>67</v>
      </c>
      <c r="E490" s="143" t="s">
        <v>67</v>
      </c>
      <c r="F490" s="143" t="s">
        <v>67</v>
      </c>
      <c r="G490" s="143" t="e">
        <v>#NAME?</v>
      </c>
      <c r="H490"/>
      <c r="I490"/>
      <c r="J490"/>
      <c r="K490"/>
      <c r="L490"/>
      <c r="M490"/>
    </row>
    <row r="491" spans="2:13" x14ac:dyDescent="0.25">
      <c r="B491" s="143" t="s">
        <v>67</v>
      </c>
      <c r="C491" s="144" t="s">
        <v>41</v>
      </c>
      <c r="D491" s="143" t="s">
        <v>67</v>
      </c>
      <c r="E491" s="143" t="s">
        <v>67</v>
      </c>
      <c r="F491" s="143" t="s">
        <v>67</v>
      </c>
      <c r="G491" s="143" t="e">
        <v>#NAME?</v>
      </c>
      <c r="H491"/>
      <c r="I491"/>
      <c r="J491"/>
      <c r="K491"/>
      <c r="L491"/>
      <c r="M491"/>
    </row>
    <row r="492" spans="2:13" x14ac:dyDescent="0.25">
      <c r="B492" s="143" t="s">
        <v>67</v>
      </c>
      <c r="C492" s="144" t="s">
        <v>41</v>
      </c>
      <c r="D492" s="143" t="s">
        <v>67</v>
      </c>
      <c r="E492" s="143" t="s">
        <v>67</v>
      </c>
      <c r="F492" s="143" t="s">
        <v>67</v>
      </c>
      <c r="G492" s="143" t="e">
        <v>#NAME?</v>
      </c>
      <c r="H492"/>
      <c r="I492"/>
      <c r="J492"/>
      <c r="K492"/>
      <c r="L492"/>
      <c r="M492"/>
    </row>
    <row r="493" spans="2:13" x14ac:dyDescent="0.25">
      <c r="B493" s="143" t="s">
        <v>67</v>
      </c>
      <c r="C493" s="144" t="s">
        <v>41</v>
      </c>
      <c r="D493" s="143" t="s">
        <v>67</v>
      </c>
      <c r="E493" s="143" t="s">
        <v>67</v>
      </c>
      <c r="F493" s="143" t="s">
        <v>67</v>
      </c>
      <c r="G493" s="143" t="e">
        <v>#NAME?</v>
      </c>
      <c r="H493"/>
      <c r="I493"/>
      <c r="J493"/>
      <c r="K493"/>
      <c r="L493"/>
      <c r="M493"/>
    </row>
    <row r="494" spans="2:13" x14ac:dyDescent="0.25">
      <c r="B494" s="143" t="s">
        <v>67</v>
      </c>
      <c r="C494" s="144" t="s">
        <v>41</v>
      </c>
      <c r="D494" s="143" t="s">
        <v>67</v>
      </c>
      <c r="E494" s="143" t="s">
        <v>67</v>
      </c>
      <c r="F494" s="143" t="s">
        <v>67</v>
      </c>
      <c r="G494" s="143" t="e">
        <v>#NAME?</v>
      </c>
      <c r="H494"/>
      <c r="I494"/>
      <c r="J494"/>
      <c r="K494"/>
      <c r="L494"/>
      <c r="M494"/>
    </row>
    <row r="495" spans="2:13" x14ac:dyDescent="0.25">
      <c r="B495" s="143" t="s">
        <v>67</v>
      </c>
      <c r="C495" s="144" t="s">
        <v>41</v>
      </c>
      <c r="D495" s="143" t="s">
        <v>67</v>
      </c>
      <c r="E495" s="143" t="s">
        <v>67</v>
      </c>
      <c r="F495" s="143" t="s">
        <v>67</v>
      </c>
      <c r="G495" s="143" t="e">
        <v>#NAME?</v>
      </c>
      <c r="H495"/>
      <c r="I495"/>
      <c r="J495"/>
      <c r="K495"/>
      <c r="L495"/>
      <c r="M495"/>
    </row>
    <row r="496" spans="2:13" x14ac:dyDescent="0.25">
      <c r="B496" s="143" t="s">
        <v>67</v>
      </c>
      <c r="C496" s="144" t="s">
        <v>41</v>
      </c>
      <c r="D496" s="143" t="s">
        <v>67</v>
      </c>
      <c r="E496" s="143" t="s">
        <v>67</v>
      </c>
      <c r="F496" s="143" t="s">
        <v>67</v>
      </c>
      <c r="G496" s="143" t="e">
        <v>#NAME?</v>
      </c>
      <c r="H496"/>
      <c r="I496"/>
      <c r="J496"/>
      <c r="K496"/>
      <c r="L496"/>
      <c r="M496"/>
    </row>
    <row r="497" spans="2:13" x14ac:dyDescent="0.25">
      <c r="B497" s="143" t="s">
        <v>67</v>
      </c>
      <c r="C497" s="144" t="s">
        <v>41</v>
      </c>
      <c r="D497" s="143" t="s">
        <v>67</v>
      </c>
      <c r="E497" s="143" t="s">
        <v>67</v>
      </c>
      <c r="F497" s="143" t="s">
        <v>67</v>
      </c>
      <c r="G497" s="143" t="e">
        <v>#NAME?</v>
      </c>
      <c r="H497"/>
      <c r="I497"/>
      <c r="J497"/>
      <c r="K497"/>
      <c r="L497"/>
      <c r="M497"/>
    </row>
    <row r="498" spans="2:13" x14ac:dyDescent="0.25">
      <c r="B498" s="143" t="s">
        <v>67</v>
      </c>
      <c r="C498" s="144" t="s">
        <v>41</v>
      </c>
      <c r="D498" s="143" t="s">
        <v>67</v>
      </c>
      <c r="E498" s="143" t="s">
        <v>67</v>
      </c>
      <c r="F498" s="143" t="s">
        <v>67</v>
      </c>
      <c r="G498" s="143" t="e">
        <v>#NAME?</v>
      </c>
      <c r="H498"/>
      <c r="I498"/>
      <c r="J498"/>
      <c r="K498"/>
      <c r="L498"/>
      <c r="M498"/>
    </row>
    <row r="499" spans="2:13" x14ac:dyDescent="0.25">
      <c r="B499" s="143" t="s">
        <v>67</v>
      </c>
      <c r="C499" s="144" t="s">
        <v>41</v>
      </c>
      <c r="D499" s="143" t="s">
        <v>67</v>
      </c>
      <c r="E499" s="143" t="s">
        <v>67</v>
      </c>
      <c r="F499" s="143" t="s">
        <v>67</v>
      </c>
      <c r="G499" s="143" t="e">
        <v>#NAME?</v>
      </c>
      <c r="H499"/>
      <c r="I499"/>
      <c r="J499"/>
      <c r="K499"/>
      <c r="L499"/>
      <c r="M499"/>
    </row>
    <row r="500" spans="2:13" x14ac:dyDescent="0.25">
      <c r="B500" s="144" t="s">
        <v>41</v>
      </c>
      <c r="C500" s="145">
        <v>4203000</v>
      </c>
      <c r="D500" s="146" t="s">
        <v>333</v>
      </c>
      <c r="E500" s="146" t="s">
        <v>803</v>
      </c>
      <c r="F500" s="145">
        <v>23</v>
      </c>
      <c r="G500" s="143" t="e">
        <v>#NAME?</v>
      </c>
      <c r="H500"/>
      <c r="I500"/>
      <c r="J500"/>
      <c r="K500"/>
      <c r="L500"/>
      <c r="M500"/>
    </row>
    <row r="501" spans="2:13" x14ac:dyDescent="0.25">
      <c r="B501" s="144" t="s">
        <v>41</v>
      </c>
      <c r="C501" s="145">
        <v>4205000</v>
      </c>
      <c r="D501" s="146" t="s">
        <v>334</v>
      </c>
      <c r="E501" s="146" t="s">
        <v>709</v>
      </c>
      <c r="F501" s="145">
        <v>22</v>
      </c>
      <c r="G501" s="143" t="e">
        <v>#NAME?</v>
      </c>
      <c r="H501"/>
      <c r="I501"/>
      <c r="J501"/>
      <c r="K501"/>
      <c r="L501"/>
      <c r="M501"/>
    </row>
    <row r="502" spans="2:13" x14ac:dyDescent="0.25">
      <c r="B502" s="144" t="s">
        <v>41</v>
      </c>
      <c r="C502" s="145">
        <v>4220000</v>
      </c>
      <c r="D502" s="146" t="s">
        <v>338</v>
      </c>
      <c r="E502" s="146" t="s">
        <v>658</v>
      </c>
      <c r="F502" s="145">
        <v>24</v>
      </c>
      <c r="G502" s="143" t="e">
        <v>#NAME?</v>
      </c>
      <c r="H502"/>
      <c r="I502"/>
      <c r="J502"/>
      <c r="K502"/>
      <c r="L502"/>
      <c r="M502"/>
    </row>
    <row r="503" spans="2:13" x14ac:dyDescent="0.25">
      <c r="B503" s="144" t="s">
        <v>41</v>
      </c>
      <c r="C503" s="145">
        <v>4221000</v>
      </c>
      <c r="D503" s="146" t="s">
        <v>340</v>
      </c>
      <c r="E503" s="146" t="s">
        <v>831</v>
      </c>
      <c r="F503" s="145" t="s">
        <v>67</v>
      </c>
      <c r="G503" s="143" t="e">
        <v>#NAME?</v>
      </c>
      <c r="H503"/>
      <c r="I503"/>
      <c r="J503"/>
      <c r="K503"/>
      <c r="L503"/>
      <c r="M503"/>
    </row>
    <row r="504" spans="2:13" x14ac:dyDescent="0.25">
      <c r="B504" s="144" t="s">
        <v>41</v>
      </c>
      <c r="C504" s="145">
        <v>4226000</v>
      </c>
      <c r="D504" s="146" t="s">
        <v>343</v>
      </c>
      <c r="E504" s="146" t="s">
        <v>832</v>
      </c>
      <c r="F504" s="145" t="s">
        <v>67</v>
      </c>
      <c r="G504" s="143" t="e">
        <v>#NAME?</v>
      </c>
      <c r="H504"/>
      <c r="I504"/>
      <c r="J504"/>
      <c r="K504"/>
      <c r="L504"/>
      <c r="M504"/>
    </row>
    <row r="505" spans="2:13" x14ac:dyDescent="0.25">
      <c r="B505" s="144" t="s">
        <v>41</v>
      </c>
      <c r="C505" s="145">
        <v>4230000</v>
      </c>
      <c r="D505" s="146" t="s">
        <v>348</v>
      </c>
      <c r="E505" s="146" t="s">
        <v>643</v>
      </c>
      <c r="F505" s="145">
        <v>20</v>
      </c>
      <c r="G505" s="143" t="e">
        <v>#NAME?</v>
      </c>
      <c r="H505"/>
      <c r="I505"/>
      <c r="J505"/>
      <c r="K505"/>
      <c r="L505"/>
      <c r="M505"/>
    </row>
    <row r="506" spans="2:13" x14ac:dyDescent="0.25">
      <c r="B506" s="144" t="s">
        <v>41</v>
      </c>
      <c r="C506" s="145">
        <v>4230300</v>
      </c>
      <c r="D506" s="146" t="s">
        <v>349</v>
      </c>
      <c r="E506" s="146" t="s">
        <v>669</v>
      </c>
      <c r="F506" s="145">
        <v>21</v>
      </c>
      <c r="G506" s="143" t="e">
        <v>#NAME?</v>
      </c>
      <c r="H506"/>
      <c r="I506"/>
      <c r="J506"/>
      <c r="K506"/>
      <c r="L506"/>
      <c r="M506"/>
    </row>
    <row r="507" spans="2:13" x14ac:dyDescent="0.25">
      <c r="B507" s="144" t="s">
        <v>41</v>
      </c>
      <c r="C507" s="145">
        <v>4230301</v>
      </c>
      <c r="D507" s="146" t="s">
        <v>350</v>
      </c>
      <c r="E507" s="146" t="s">
        <v>669</v>
      </c>
      <c r="F507" s="145">
        <v>21</v>
      </c>
      <c r="G507" s="143" t="e">
        <v>#NAME?</v>
      </c>
      <c r="H507"/>
      <c r="I507"/>
      <c r="J507"/>
      <c r="K507"/>
      <c r="L507"/>
      <c r="M507"/>
    </row>
    <row r="508" spans="2:13" x14ac:dyDescent="0.25">
      <c r="B508" s="144" t="s">
        <v>41</v>
      </c>
      <c r="C508" s="145">
        <v>4230303</v>
      </c>
      <c r="D508" s="146" t="s">
        <v>351</v>
      </c>
      <c r="E508" s="146" t="s">
        <v>669</v>
      </c>
      <c r="F508" s="145">
        <v>21</v>
      </c>
      <c r="G508" s="143" t="e">
        <v>#NAME?</v>
      </c>
      <c r="H508"/>
      <c r="I508"/>
      <c r="J508"/>
      <c r="K508"/>
      <c r="L508"/>
      <c r="M508"/>
    </row>
    <row r="509" spans="2:13" x14ac:dyDescent="0.25">
      <c r="B509" s="144" t="s">
        <v>41</v>
      </c>
      <c r="C509" s="145">
        <v>4230304</v>
      </c>
      <c r="D509" s="146" t="s">
        <v>352</v>
      </c>
      <c r="E509" s="146" t="s">
        <v>669</v>
      </c>
      <c r="F509" s="145">
        <v>21</v>
      </c>
      <c r="G509" s="143" t="e">
        <v>#NAME?</v>
      </c>
      <c r="H509"/>
      <c r="I509"/>
      <c r="J509"/>
      <c r="K509"/>
      <c r="L509"/>
      <c r="M509"/>
    </row>
    <row r="510" spans="2:13" x14ac:dyDescent="0.25">
      <c r="B510" s="144" t="s">
        <v>41</v>
      </c>
      <c r="C510" s="145">
        <v>4230305</v>
      </c>
      <c r="D510" s="146" t="s">
        <v>353</v>
      </c>
      <c r="E510" s="146" t="s">
        <v>669</v>
      </c>
      <c r="F510" s="145">
        <v>21</v>
      </c>
      <c r="G510" s="143" t="e">
        <v>#NAME?</v>
      </c>
      <c r="H510"/>
      <c r="I510"/>
      <c r="J510"/>
      <c r="K510"/>
      <c r="L510"/>
      <c r="M510"/>
    </row>
    <row r="511" spans="2:13" x14ac:dyDescent="0.25">
      <c r="B511" s="144" t="s">
        <v>41</v>
      </c>
      <c r="C511" s="145">
        <v>4230306</v>
      </c>
      <c r="D511" s="146" t="s">
        <v>354</v>
      </c>
      <c r="E511" s="146" t="s">
        <v>669</v>
      </c>
      <c r="F511" s="145">
        <v>21</v>
      </c>
      <c r="G511" s="143" t="e">
        <v>#NAME?</v>
      </c>
      <c r="H511"/>
      <c r="I511"/>
      <c r="J511"/>
      <c r="K511"/>
      <c r="L511"/>
      <c r="M511"/>
    </row>
    <row r="512" spans="2:13" x14ac:dyDescent="0.25">
      <c r="B512" s="144" t="s">
        <v>41</v>
      </c>
      <c r="C512" s="145">
        <v>4230307</v>
      </c>
      <c r="D512" s="146" t="s">
        <v>355</v>
      </c>
      <c r="E512" s="146" t="s">
        <v>669</v>
      </c>
      <c r="F512" s="145">
        <v>21</v>
      </c>
      <c r="G512" s="143" t="e">
        <v>#NAME?</v>
      </c>
      <c r="H512"/>
      <c r="I512"/>
      <c r="J512"/>
      <c r="K512"/>
      <c r="L512"/>
      <c r="M512"/>
    </row>
    <row r="513" spans="2:13" x14ac:dyDescent="0.25">
      <c r="B513" s="144" t="s">
        <v>41</v>
      </c>
      <c r="C513" s="145">
        <v>4230308</v>
      </c>
      <c r="D513" s="146" t="s">
        <v>356</v>
      </c>
      <c r="E513" s="146" t="s">
        <v>669</v>
      </c>
      <c r="F513" s="145">
        <v>21</v>
      </c>
      <c r="G513" s="143" t="e">
        <v>#NAME?</v>
      </c>
      <c r="H513"/>
      <c r="I513"/>
      <c r="J513"/>
      <c r="K513"/>
      <c r="L513"/>
      <c r="M513"/>
    </row>
    <row r="514" spans="2:13" x14ac:dyDescent="0.25">
      <c r="B514" s="144" t="s">
        <v>41</v>
      </c>
      <c r="C514" s="145">
        <v>4230309</v>
      </c>
      <c r="D514" s="146" t="s">
        <v>357</v>
      </c>
      <c r="E514" s="146" t="s">
        <v>669</v>
      </c>
      <c r="F514" s="145">
        <v>21</v>
      </c>
      <c r="G514" s="143" t="e">
        <v>#NAME?</v>
      </c>
      <c r="H514"/>
      <c r="I514"/>
      <c r="J514"/>
      <c r="K514"/>
      <c r="L514"/>
      <c r="M514"/>
    </row>
    <row r="515" spans="2:13" x14ac:dyDescent="0.25">
      <c r="B515" s="144" t="s">
        <v>41</v>
      </c>
      <c r="C515" s="145">
        <v>4230310</v>
      </c>
      <c r="D515" s="146" t="s">
        <v>358</v>
      </c>
      <c r="E515" s="146" t="s">
        <v>669</v>
      </c>
      <c r="F515" s="145">
        <v>21</v>
      </c>
      <c r="G515" s="143" t="e">
        <v>#NAME?</v>
      </c>
      <c r="H515"/>
      <c r="I515"/>
      <c r="J515"/>
      <c r="K515"/>
      <c r="L515"/>
      <c r="M515"/>
    </row>
    <row r="516" spans="2:13" x14ac:dyDescent="0.25">
      <c r="B516" s="144" t="s">
        <v>41</v>
      </c>
      <c r="C516" s="145">
        <v>4230311</v>
      </c>
      <c r="D516" s="146" t="s">
        <v>359</v>
      </c>
      <c r="E516" s="146" t="s">
        <v>669</v>
      </c>
      <c r="F516" s="145">
        <v>21</v>
      </c>
      <c r="G516" s="143" t="e">
        <v>#NAME?</v>
      </c>
      <c r="H516"/>
      <c r="I516"/>
      <c r="J516"/>
      <c r="K516"/>
      <c r="L516"/>
      <c r="M516"/>
    </row>
    <row r="517" spans="2:13" x14ac:dyDescent="0.25">
      <c r="B517" s="144" t="s">
        <v>41</v>
      </c>
      <c r="C517" s="145">
        <v>4230312</v>
      </c>
      <c r="D517" s="146" t="s">
        <v>360</v>
      </c>
      <c r="E517" s="146" t="s">
        <v>669</v>
      </c>
      <c r="F517" s="145">
        <v>21</v>
      </c>
      <c r="G517" s="143" t="e">
        <v>#NAME?</v>
      </c>
      <c r="H517"/>
      <c r="I517"/>
      <c r="J517"/>
      <c r="K517"/>
      <c r="L517"/>
      <c r="M517"/>
    </row>
    <row r="518" spans="2:13" x14ac:dyDescent="0.25">
      <c r="B518" s="144" t="s">
        <v>41</v>
      </c>
      <c r="C518" s="145">
        <v>4230313</v>
      </c>
      <c r="D518" s="146" t="s">
        <v>361</v>
      </c>
      <c r="E518" s="146" t="s">
        <v>669</v>
      </c>
      <c r="F518" s="145">
        <v>21</v>
      </c>
      <c r="G518" s="143" t="e">
        <v>#NAME?</v>
      </c>
      <c r="H518"/>
      <c r="I518"/>
      <c r="J518"/>
      <c r="K518"/>
      <c r="L518"/>
      <c r="M518"/>
    </row>
    <row r="519" spans="2:13" x14ac:dyDescent="0.25">
      <c r="B519" s="144" t="s">
        <v>41</v>
      </c>
      <c r="C519" s="145">
        <v>4230501</v>
      </c>
      <c r="D519" s="146" t="s">
        <v>368</v>
      </c>
      <c r="E519" s="146" t="s">
        <v>806</v>
      </c>
      <c r="F519" s="145" t="s">
        <v>67</v>
      </c>
      <c r="G519" s="143" t="e">
        <v>#NAME?</v>
      </c>
      <c r="H519"/>
      <c r="I519"/>
      <c r="J519"/>
      <c r="K519"/>
      <c r="L519"/>
      <c r="M519"/>
    </row>
    <row r="520" spans="2:13" x14ac:dyDescent="0.25">
      <c r="B520" s="144" t="s">
        <v>41</v>
      </c>
      <c r="C520" s="145">
        <v>4231000</v>
      </c>
      <c r="D520" s="146" t="s">
        <v>369</v>
      </c>
      <c r="E520" s="146" t="s">
        <v>833</v>
      </c>
      <c r="F520" s="145" t="s">
        <v>67</v>
      </c>
      <c r="G520" s="143" t="e">
        <v>#NAME?</v>
      </c>
      <c r="H520"/>
      <c r="I520"/>
      <c r="J520"/>
      <c r="K520"/>
      <c r="L520"/>
      <c r="M520"/>
    </row>
    <row r="521" spans="2:13" x14ac:dyDescent="0.25">
      <c r="B521" s="144" t="s">
        <v>41</v>
      </c>
      <c r="C521" s="145">
        <v>4232000</v>
      </c>
      <c r="D521" s="146" t="s">
        <v>370</v>
      </c>
      <c r="E521" s="146" t="s">
        <v>833</v>
      </c>
      <c r="F521" s="145" t="s">
        <v>67</v>
      </c>
      <c r="G521" s="143" t="e">
        <v>#NAME?</v>
      </c>
      <c r="H521"/>
      <c r="I521"/>
      <c r="J521"/>
      <c r="K521"/>
      <c r="L521"/>
      <c r="M521"/>
    </row>
    <row r="522" spans="2:13" x14ac:dyDescent="0.25">
      <c r="B522" s="144" t="s">
        <v>41</v>
      </c>
      <c r="C522" s="145">
        <v>4233000</v>
      </c>
      <c r="D522" s="146" t="s">
        <v>371</v>
      </c>
      <c r="E522" s="146" t="s">
        <v>833</v>
      </c>
      <c r="F522" s="145" t="s">
        <v>67</v>
      </c>
      <c r="G522" s="143" t="e">
        <v>#NAME?</v>
      </c>
      <c r="H522"/>
      <c r="I522"/>
      <c r="J522"/>
      <c r="K522"/>
      <c r="L522"/>
      <c r="M522"/>
    </row>
    <row r="523" spans="2:13" x14ac:dyDescent="0.25">
      <c r="B523" s="144" t="s">
        <v>41</v>
      </c>
      <c r="C523" s="145">
        <v>4234000</v>
      </c>
      <c r="D523" s="146" t="s">
        <v>372</v>
      </c>
      <c r="E523" s="146" t="s">
        <v>833</v>
      </c>
      <c r="F523" s="145" t="s">
        <v>67</v>
      </c>
      <c r="G523" s="143" t="e">
        <v>#NAME?</v>
      </c>
      <c r="H523"/>
      <c r="I523"/>
      <c r="J523"/>
      <c r="K523"/>
      <c r="L523"/>
      <c r="M523"/>
    </row>
    <row r="524" spans="2:13" x14ac:dyDescent="0.25">
      <c r="B524" s="144" t="s">
        <v>41</v>
      </c>
      <c r="C524" s="145">
        <v>4260000</v>
      </c>
      <c r="D524" s="146" t="s">
        <v>373</v>
      </c>
      <c r="E524" s="146" t="s">
        <v>719</v>
      </c>
      <c r="F524" s="145" t="s">
        <v>67</v>
      </c>
      <c r="G524" s="143" t="e">
        <v>#NAME?</v>
      </c>
      <c r="H524"/>
      <c r="I524"/>
      <c r="J524"/>
      <c r="K524"/>
      <c r="L524"/>
      <c r="M524"/>
    </row>
    <row r="525" spans="2:13" x14ac:dyDescent="0.25">
      <c r="B525" s="144" t="s">
        <v>41</v>
      </c>
      <c r="C525" s="145">
        <v>4270000</v>
      </c>
      <c r="D525" s="146" t="s">
        <v>374</v>
      </c>
      <c r="E525" s="146" t="s">
        <v>798</v>
      </c>
      <c r="F525" s="145" t="s">
        <v>67</v>
      </c>
      <c r="G525" s="143" t="e">
        <v>#NAME?</v>
      </c>
      <c r="H525"/>
      <c r="I525"/>
      <c r="J525"/>
      <c r="K525"/>
      <c r="L525"/>
      <c r="M525"/>
    </row>
    <row r="526" spans="2:13" x14ac:dyDescent="0.25">
      <c r="B526" s="144" t="s">
        <v>41</v>
      </c>
      <c r="C526" s="145">
        <v>4280000</v>
      </c>
      <c r="D526" s="146" t="s">
        <v>375</v>
      </c>
      <c r="E526" s="146" t="s">
        <v>799</v>
      </c>
      <c r="F526" s="145" t="s">
        <v>67</v>
      </c>
      <c r="G526" s="143" t="e">
        <v>#NAME?</v>
      </c>
      <c r="H526"/>
      <c r="I526"/>
      <c r="J526"/>
      <c r="K526"/>
      <c r="L526"/>
      <c r="M526"/>
    </row>
    <row r="527" spans="2:13" x14ac:dyDescent="0.25">
      <c r="B527" s="144" t="s">
        <v>41</v>
      </c>
      <c r="C527" s="145">
        <v>4330500</v>
      </c>
      <c r="D527" s="146" t="s">
        <v>382</v>
      </c>
      <c r="E527" s="146" t="s">
        <v>726</v>
      </c>
      <c r="F527" s="145">
        <v>10</v>
      </c>
      <c r="G527" s="143" t="e">
        <v>#NAME?</v>
      </c>
      <c r="H527"/>
      <c r="I527"/>
      <c r="J527"/>
      <c r="K527"/>
      <c r="L527"/>
      <c r="M527"/>
    </row>
    <row r="528" spans="2:13" x14ac:dyDescent="0.25">
      <c r="B528" s="144" t="s">
        <v>41</v>
      </c>
      <c r="C528" s="145">
        <v>4330600</v>
      </c>
      <c r="D528" s="146" t="s">
        <v>383</v>
      </c>
      <c r="E528" s="146" t="s">
        <v>726</v>
      </c>
      <c r="F528" s="145">
        <v>10</v>
      </c>
      <c r="G528" s="143" t="e">
        <v>#NAME?</v>
      </c>
      <c r="H528"/>
      <c r="I528"/>
      <c r="J528"/>
      <c r="K528"/>
      <c r="L528"/>
      <c r="M528"/>
    </row>
    <row r="529" spans="2:13" x14ac:dyDescent="0.25">
      <c r="B529" s="144" t="s">
        <v>41</v>
      </c>
      <c r="C529" s="145">
        <v>4330700</v>
      </c>
      <c r="D529" s="146" t="s">
        <v>384</v>
      </c>
      <c r="E529" s="146" t="s">
        <v>726</v>
      </c>
      <c r="F529" s="145">
        <v>10</v>
      </c>
      <c r="G529" s="143" t="e">
        <v>#NAME?</v>
      </c>
      <c r="H529"/>
      <c r="I529"/>
      <c r="J529"/>
      <c r="K529"/>
      <c r="L529"/>
      <c r="M529"/>
    </row>
    <row r="530" spans="2:13" x14ac:dyDescent="0.25">
      <c r="B530" s="144" t="s">
        <v>41</v>
      </c>
      <c r="C530" s="145">
        <v>4356200</v>
      </c>
      <c r="D530" s="146" t="s">
        <v>397</v>
      </c>
      <c r="E530" s="146" t="s">
        <v>728</v>
      </c>
      <c r="F530" s="145">
        <v>11</v>
      </c>
      <c r="G530" s="143" t="e">
        <v>#NAME?</v>
      </c>
      <c r="H530"/>
      <c r="I530"/>
      <c r="J530"/>
      <c r="K530"/>
      <c r="L530"/>
      <c r="M530"/>
    </row>
    <row r="531" spans="2:13" x14ac:dyDescent="0.25">
      <c r="B531" s="144" t="s">
        <v>41</v>
      </c>
      <c r="C531" s="145">
        <v>4357200</v>
      </c>
      <c r="D531" s="146" t="s">
        <v>398</v>
      </c>
      <c r="E531" s="146" t="s">
        <v>728</v>
      </c>
      <c r="F531" s="145">
        <v>11</v>
      </c>
      <c r="G531" s="143" t="e">
        <v>#NAME?</v>
      </c>
      <c r="H531"/>
      <c r="I531"/>
      <c r="J531"/>
      <c r="K531"/>
      <c r="L531"/>
      <c r="M531"/>
    </row>
    <row r="532" spans="2:13" x14ac:dyDescent="0.25">
      <c r="B532" s="144" t="s">
        <v>41</v>
      </c>
      <c r="C532" s="145">
        <v>4365000</v>
      </c>
      <c r="D532" s="146" t="s">
        <v>399</v>
      </c>
      <c r="E532" s="146" t="s">
        <v>728</v>
      </c>
      <c r="F532" s="145">
        <v>11</v>
      </c>
      <c r="G532" s="143" t="e">
        <v>#NAME?</v>
      </c>
      <c r="H532"/>
      <c r="I532"/>
      <c r="J532"/>
      <c r="K532"/>
      <c r="L532"/>
      <c r="M532"/>
    </row>
    <row r="533" spans="2:13" x14ac:dyDescent="0.25">
      <c r="B533" s="144" t="s">
        <v>41</v>
      </c>
      <c r="C533" s="145">
        <v>4400000</v>
      </c>
      <c r="D533" s="146" t="s">
        <v>400</v>
      </c>
      <c r="E533" s="146" t="s">
        <v>834</v>
      </c>
      <c r="F533" s="145" t="s">
        <v>67</v>
      </c>
      <c r="G533" s="143" t="e">
        <v>#NAME?</v>
      </c>
      <c r="H533"/>
      <c r="I533"/>
      <c r="J533"/>
      <c r="K533"/>
      <c r="L533"/>
      <c r="M533"/>
    </row>
    <row r="534" spans="2:13" x14ac:dyDescent="0.25">
      <c r="B534" s="144" t="s">
        <v>41</v>
      </c>
      <c r="C534" s="145">
        <v>4405000</v>
      </c>
      <c r="D534" s="146" t="s">
        <v>401</v>
      </c>
      <c r="E534" s="146" t="s">
        <v>834</v>
      </c>
      <c r="F534" s="145" t="s">
        <v>67</v>
      </c>
      <c r="G534" s="143" t="e">
        <v>#NAME?</v>
      </c>
      <c r="H534"/>
      <c r="I534"/>
      <c r="J534"/>
      <c r="K534"/>
      <c r="L534"/>
      <c r="M534"/>
    </row>
    <row r="535" spans="2:13" x14ac:dyDescent="0.25">
      <c r="B535" s="144" t="s">
        <v>41</v>
      </c>
      <c r="C535" s="145">
        <v>4406000</v>
      </c>
      <c r="D535" s="146" t="s">
        <v>402</v>
      </c>
      <c r="E535" s="146" t="s">
        <v>834</v>
      </c>
      <c r="F535" s="145" t="s">
        <v>67</v>
      </c>
      <c r="G535" s="143" t="e">
        <v>#NAME?</v>
      </c>
      <c r="H535"/>
      <c r="I535"/>
      <c r="J535"/>
      <c r="K535"/>
      <c r="L535"/>
      <c r="M535"/>
    </row>
    <row r="536" spans="2:13" x14ac:dyDescent="0.25">
      <c r="B536" s="144" t="s">
        <v>41</v>
      </c>
      <c r="C536" s="145">
        <v>4410000</v>
      </c>
      <c r="D536" s="146" t="s">
        <v>403</v>
      </c>
      <c r="E536" s="146" t="s">
        <v>835</v>
      </c>
      <c r="F536" s="145" t="s">
        <v>67</v>
      </c>
      <c r="G536" s="143" t="e">
        <v>#NAME?</v>
      </c>
      <c r="H536"/>
      <c r="I536"/>
      <c r="J536"/>
      <c r="K536"/>
      <c r="L536"/>
      <c r="M536"/>
    </row>
    <row r="537" spans="2:13" x14ac:dyDescent="0.25">
      <c r="B537" s="144" t="s">
        <v>41</v>
      </c>
      <c r="C537" s="145">
        <v>4415000</v>
      </c>
      <c r="D537" s="146" t="s">
        <v>404</v>
      </c>
      <c r="E537" s="146" t="s">
        <v>834</v>
      </c>
      <c r="F537" s="145" t="s">
        <v>67</v>
      </c>
      <c r="G537" s="143" t="e">
        <v>#NAME?</v>
      </c>
      <c r="H537"/>
      <c r="I537"/>
      <c r="J537"/>
      <c r="K537"/>
      <c r="L537"/>
      <c r="M537"/>
    </row>
    <row r="538" spans="2:13" x14ac:dyDescent="0.25">
      <c r="B538" s="144" t="s">
        <v>41</v>
      </c>
      <c r="C538" s="145">
        <v>4416000</v>
      </c>
      <c r="D538" s="146" t="s">
        <v>405</v>
      </c>
      <c r="E538" s="146" t="s">
        <v>835</v>
      </c>
      <c r="F538" s="145" t="s">
        <v>67</v>
      </c>
      <c r="G538" s="143" t="e">
        <v>#NAME?</v>
      </c>
      <c r="H538"/>
      <c r="I538"/>
      <c r="J538"/>
      <c r="K538"/>
      <c r="L538"/>
      <c r="M538"/>
    </row>
    <row r="539" spans="2:13" x14ac:dyDescent="0.25">
      <c r="B539" s="144" t="s">
        <v>41</v>
      </c>
      <c r="C539" s="145">
        <v>4416100</v>
      </c>
      <c r="D539" s="146" t="s">
        <v>406</v>
      </c>
      <c r="E539" s="146" t="s">
        <v>834</v>
      </c>
      <c r="F539" s="145" t="s">
        <v>67</v>
      </c>
      <c r="G539" s="143" t="e">
        <v>#NAME?</v>
      </c>
      <c r="H539"/>
      <c r="I539"/>
      <c r="J539"/>
      <c r="K539"/>
      <c r="L539"/>
      <c r="M539"/>
    </row>
    <row r="540" spans="2:13" x14ac:dyDescent="0.25">
      <c r="B540" s="144" t="s">
        <v>41</v>
      </c>
      <c r="C540" s="145">
        <v>4416200</v>
      </c>
      <c r="D540" s="146" t="s">
        <v>407</v>
      </c>
      <c r="E540" s="146" t="s">
        <v>834</v>
      </c>
      <c r="F540" s="145" t="s">
        <v>67</v>
      </c>
      <c r="G540" s="143" t="e">
        <v>#NAME?</v>
      </c>
      <c r="H540"/>
      <c r="I540"/>
      <c r="J540"/>
      <c r="K540"/>
      <c r="L540"/>
      <c r="M540"/>
    </row>
    <row r="541" spans="2:13" x14ac:dyDescent="0.25">
      <c r="B541" s="144" t="s">
        <v>41</v>
      </c>
      <c r="C541" s="145">
        <v>4605000</v>
      </c>
      <c r="D541" s="146" t="s">
        <v>408</v>
      </c>
      <c r="E541" s="146" t="s">
        <v>836</v>
      </c>
      <c r="F541" s="145" t="s">
        <v>67</v>
      </c>
      <c r="G541" s="143" t="e">
        <v>#NAME?</v>
      </c>
      <c r="H541"/>
      <c r="I541"/>
      <c r="J541"/>
      <c r="K541"/>
      <c r="L541"/>
      <c r="M541"/>
    </row>
    <row r="542" spans="2:13" x14ac:dyDescent="0.25">
      <c r="B542" s="144" t="s">
        <v>41</v>
      </c>
      <c r="C542" s="145">
        <v>4610000</v>
      </c>
      <c r="D542" s="146" t="s">
        <v>409</v>
      </c>
      <c r="E542" s="146" t="s">
        <v>834</v>
      </c>
      <c r="F542" s="145" t="s">
        <v>67</v>
      </c>
      <c r="G542" s="143" t="e">
        <v>#NAME?</v>
      </c>
      <c r="H542"/>
      <c r="I542"/>
      <c r="J542"/>
      <c r="K542"/>
      <c r="L542"/>
      <c r="M542"/>
    </row>
    <row r="543" spans="2:13" x14ac:dyDescent="0.25">
      <c r="B543" s="144" t="s">
        <v>41</v>
      </c>
      <c r="C543" s="145">
        <v>4620000</v>
      </c>
      <c r="D543" s="146" t="s">
        <v>410</v>
      </c>
      <c r="E543" s="146" t="s">
        <v>837</v>
      </c>
      <c r="F543" s="145" t="s">
        <v>67</v>
      </c>
      <c r="G543" s="143" t="e">
        <v>#NAME?</v>
      </c>
      <c r="H543"/>
      <c r="I543"/>
      <c r="J543"/>
      <c r="K543"/>
      <c r="L543"/>
      <c r="M543"/>
    </row>
    <row r="544" spans="2:13" x14ac:dyDescent="0.25">
      <c r="B544" s="144" t="s">
        <v>41</v>
      </c>
      <c r="C544" s="145">
        <v>4700000</v>
      </c>
      <c r="D544" s="146" t="s">
        <v>413</v>
      </c>
      <c r="E544" s="146" t="s">
        <v>834</v>
      </c>
      <c r="F544" s="145" t="s">
        <v>67</v>
      </c>
      <c r="G544" s="143" t="e">
        <v>#NAME?</v>
      </c>
      <c r="H544"/>
      <c r="I544"/>
      <c r="J544"/>
      <c r="K544"/>
      <c r="L544"/>
      <c r="M544"/>
    </row>
    <row r="545" spans="2:13" x14ac:dyDescent="0.25">
      <c r="B545" s="144" t="s">
        <v>41</v>
      </c>
      <c r="C545" s="145">
        <v>4706000</v>
      </c>
      <c r="D545" s="146" t="s">
        <v>414</v>
      </c>
      <c r="E545" s="146" t="s">
        <v>838</v>
      </c>
      <c r="F545" s="145" t="s">
        <v>67</v>
      </c>
      <c r="G545" s="143" t="e">
        <v>#NAME?</v>
      </c>
      <c r="H545"/>
      <c r="I545"/>
      <c r="J545"/>
      <c r="K545"/>
      <c r="L545"/>
      <c r="M545"/>
    </row>
    <row r="546" spans="2:13" x14ac:dyDescent="0.25">
      <c r="B546" s="144" t="s">
        <v>41</v>
      </c>
      <c r="C546" s="145">
        <v>4707000</v>
      </c>
      <c r="D546" s="146" t="s">
        <v>415</v>
      </c>
      <c r="E546" s="146" t="s">
        <v>839</v>
      </c>
      <c r="F546" s="145" t="s">
        <v>67</v>
      </c>
      <c r="G546" s="143" t="e">
        <v>#NAME?</v>
      </c>
      <c r="H546"/>
      <c r="I546"/>
      <c r="J546"/>
      <c r="K546"/>
      <c r="L546"/>
      <c r="M546"/>
    </row>
    <row r="547" spans="2:13" x14ac:dyDescent="0.25">
      <c r="B547" s="144" t="s">
        <v>41</v>
      </c>
      <c r="C547" s="145">
        <v>4711000</v>
      </c>
      <c r="D547" s="146" t="s">
        <v>416</v>
      </c>
      <c r="E547" s="146" t="s">
        <v>839</v>
      </c>
      <c r="F547" s="145" t="s">
        <v>67</v>
      </c>
      <c r="G547" s="143" t="e">
        <v>#NAME?</v>
      </c>
      <c r="H547"/>
      <c r="I547"/>
      <c r="J547"/>
      <c r="K547"/>
      <c r="L547"/>
      <c r="M547"/>
    </row>
    <row r="548" spans="2:13" x14ac:dyDescent="0.25">
      <c r="B548" s="144" t="s">
        <v>41</v>
      </c>
      <c r="C548" s="145">
        <v>4711500</v>
      </c>
      <c r="D548" s="146" t="s">
        <v>417</v>
      </c>
      <c r="E548" s="146" t="s">
        <v>840</v>
      </c>
      <c r="F548" s="145" t="s">
        <v>67</v>
      </c>
      <c r="G548" s="143" t="e">
        <v>#NAME?</v>
      </c>
      <c r="H548"/>
      <c r="I548"/>
      <c r="J548"/>
      <c r="K548"/>
      <c r="L548"/>
      <c r="M548"/>
    </row>
    <row r="549" spans="2:13" x14ac:dyDescent="0.25">
      <c r="B549" s="144" t="s">
        <v>41</v>
      </c>
      <c r="C549" s="145">
        <v>4712000</v>
      </c>
      <c r="D549" s="146" t="s">
        <v>418</v>
      </c>
      <c r="E549" s="146" t="s">
        <v>839</v>
      </c>
      <c r="F549" s="145" t="s">
        <v>67</v>
      </c>
      <c r="G549" s="143" t="e">
        <v>#NAME?</v>
      </c>
      <c r="H549"/>
      <c r="I549"/>
      <c r="J549"/>
      <c r="K549"/>
      <c r="L549"/>
      <c r="M549"/>
    </row>
    <row r="550" spans="2:13" x14ac:dyDescent="0.25">
      <c r="B550" s="144" t="s">
        <v>41</v>
      </c>
      <c r="C550" s="145">
        <v>4712500</v>
      </c>
      <c r="D550" s="146" t="s">
        <v>419</v>
      </c>
      <c r="E550" s="146" t="s">
        <v>839</v>
      </c>
      <c r="F550" s="145" t="s">
        <v>67</v>
      </c>
      <c r="G550" s="143" t="e">
        <v>#NAME?</v>
      </c>
      <c r="H550"/>
      <c r="I550"/>
      <c r="J550"/>
      <c r="K550"/>
      <c r="L550"/>
      <c r="M550"/>
    </row>
    <row r="551" spans="2:13" x14ac:dyDescent="0.25">
      <c r="B551" s="144" t="s">
        <v>41</v>
      </c>
      <c r="C551" s="145">
        <v>4714000</v>
      </c>
      <c r="D551" s="146" t="s">
        <v>420</v>
      </c>
      <c r="E551" s="146" t="s">
        <v>841</v>
      </c>
      <c r="F551" s="145" t="s">
        <v>67</v>
      </c>
      <c r="G551" s="143" t="e">
        <v>#NAME?</v>
      </c>
      <c r="H551"/>
      <c r="I551"/>
      <c r="J551"/>
      <c r="K551"/>
      <c r="L551"/>
      <c r="M551"/>
    </row>
    <row r="552" spans="2:13" x14ac:dyDescent="0.25">
      <c r="B552" s="144" t="s">
        <v>41</v>
      </c>
      <c r="C552" s="145">
        <v>4715000</v>
      </c>
      <c r="D552" s="146" t="s">
        <v>421</v>
      </c>
      <c r="E552" s="146" t="s">
        <v>842</v>
      </c>
      <c r="F552" s="145" t="s">
        <v>67</v>
      </c>
      <c r="G552" s="143" t="e">
        <v>#NAME?</v>
      </c>
      <c r="H552"/>
      <c r="I552"/>
      <c r="J552"/>
      <c r="K552"/>
      <c r="L552"/>
      <c r="M552"/>
    </row>
    <row r="553" spans="2:13" x14ac:dyDescent="0.25">
      <c r="B553" s="144" t="s">
        <v>41</v>
      </c>
      <c r="C553" s="145">
        <v>4716000</v>
      </c>
      <c r="D553" s="146" t="s">
        <v>422</v>
      </c>
      <c r="E553" s="146" t="s">
        <v>834</v>
      </c>
      <c r="F553" s="145" t="s">
        <v>67</v>
      </c>
      <c r="G553" s="143" t="e">
        <v>#NAME?</v>
      </c>
      <c r="H553"/>
      <c r="I553"/>
      <c r="J553"/>
      <c r="K553"/>
      <c r="L553"/>
      <c r="M553"/>
    </row>
    <row r="554" spans="2:13" x14ac:dyDescent="0.25">
      <c r="B554" s="144" t="s">
        <v>41</v>
      </c>
      <c r="C554" s="145">
        <v>4720000</v>
      </c>
      <c r="D554" s="146" t="s">
        <v>423</v>
      </c>
      <c r="E554" s="146" t="s">
        <v>843</v>
      </c>
      <c r="F554" s="145" t="s">
        <v>67</v>
      </c>
      <c r="G554" s="143" t="e">
        <v>#NAME?</v>
      </c>
      <c r="H554"/>
      <c r="I554"/>
      <c r="J554"/>
      <c r="K554"/>
      <c r="L554"/>
      <c r="M554"/>
    </row>
    <row r="555" spans="2:13" x14ac:dyDescent="0.25">
      <c r="B555" s="144" t="s">
        <v>41</v>
      </c>
      <c r="C555" s="145">
        <v>4725000</v>
      </c>
      <c r="D555" s="146" t="s">
        <v>424</v>
      </c>
      <c r="E555" s="146" t="s">
        <v>837</v>
      </c>
      <c r="F555" s="145" t="s">
        <v>67</v>
      </c>
      <c r="G555" s="143" t="e">
        <v>#NAME?</v>
      </c>
      <c r="H555"/>
      <c r="I555"/>
      <c r="J555"/>
      <c r="K555"/>
      <c r="L555"/>
      <c r="M555"/>
    </row>
    <row r="556" spans="2:13" x14ac:dyDescent="0.25">
      <c r="B556" s="144" t="s">
        <v>41</v>
      </c>
      <c r="C556" s="145">
        <v>4725100</v>
      </c>
      <c r="D556" s="146" t="s">
        <v>425</v>
      </c>
      <c r="E556" s="146" t="s">
        <v>844</v>
      </c>
      <c r="F556" s="145" t="s">
        <v>67</v>
      </c>
      <c r="G556" s="143" t="e">
        <v>#NAME?</v>
      </c>
      <c r="H556"/>
      <c r="I556"/>
      <c r="J556"/>
      <c r="K556"/>
      <c r="L556"/>
      <c r="M556"/>
    </row>
    <row r="557" spans="2:13" x14ac:dyDescent="0.25">
      <c r="B557" s="144" t="s">
        <v>41</v>
      </c>
      <c r="C557" s="145">
        <v>4725500</v>
      </c>
      <c r="D557" s="146" t="s">
        <v>426</v>
      </c>
      <c r="E557" s="146" t="s">
        <v>842</v>
      </c>
      <c r="F557" s="145" t="s">
        <v>67</v>
      </c>
      <c r="G557" s="143" t="e">
        <v>#NAME?</v>
      </c>
      <c r="H557"/>
      <c r="I557"/>
      <c r="J557"/>
      <c r="K557"/>
      <c r="L557"/>
      <c r="M557"/>
    </row>
    <row r="558" spans="2:13" x14ac:dyDescent="0.25">
      <c r="B558" s="144" t="s">
        <v>41</v>
      </c>
      <c r="C558" s="145">
        <v>4730000</v>
      </c>
      <c r="D558" s="146" t="s">
        <v>427</v>
      </c>
      <c r="E558" s="146" t="s">
        <v>845</v>
      </c>
      <c r="F558" s="145" t="s">
        <v>67</v>
      </c>
      <c r="G558" s="143" t="e">
        <v>#NAME?</v>
      </c>
      <c r="H558"/>
      <c r="I558"/>
      <c r="J558"/>
      <c r="K558"/>
      <c r="L558"/>
      <c r="M558"/>
    </row>
    <row r="559" spans="2:13" x14ac:dyDescent="0.25">
      <c r="B559" s="144" t="s">
        <v>41</v>
      </c>
      <c r="C559" s="145">
        <v>4730500</v>
      </c>
      <c r="D559" s="146" t="s">
        <v>428</v>
      </c>
      <c r="E559" s="146" t="s">
        <v>845</v>
      </c>
      <c r="F559" s="145" t="s">
        <v>67</v>
      </c>
      <c r="G559" s="143" t="e">
        <v>#NAME?</v>
      </c>
      <c r="H559" s="67"/>
      <c r="I559" s="67"/>
      <c r="J559" s="67"/>
      <c r="K559" s="67"/>
      <c r="L559" s="67"/>
      <c r="M559" s="67"/>
    </row>
    <row r="560" spans="2:13" x14ac:dyDescent="0.25">
      <c r="B560" s="144" t="s">
        <v>41</v>
      </c>
      <c r="C560" s="145">
        <v>4740000</v>
      </c>
      <c r="D560" s="146" t="s">
        <v>429</v>
      </c>
      <c r="E560" s="146" t="s">
        <v>846</v>
      </c>
      <c r="F560" s="145" t="s">
        <v>67</v>
      </c>
      <c r="G560" s="143" t="e">
        <v>#NAME?</v>
      </c>
      <c r="H560" s="67"/>
      <c r="I560" s="67"/>
      <c r="J560" s="67"/>
      <c r="K560" s="67"/>
      <c r="L560" s="67"/>
      <c r="M560" s="67"/>
    </row>
    <row r="561" spans="2:13" x14ac:dyDescent="0.25">
      <c r="B561" s="144" t="s">
        <v>41</v>
      </c>
      <c r="C561" s="145">
        <v>4741000</v>
      </c>
      <c r="D561" s="146" t="s">
        <v>430</v>
      </c>
      <c r="E561" s="146" t="s">
        <v>839</v>
      </c>
      <c r="F561" s="145" t="s">
        <v>67</v>
      </c>
      <c r="G561" s="143" t="e">
        <v>#NAME?</v>
      </c>
      <c r="H561" s="67"/>
      <c r="I561" s="67"/>
      <c r="J561" s="67"/>
      <c r="K561" s="67"/>
      <c r="L561" s="67"/>
      <c r="M561" s="67"/>
    </row>
    <row r="562" spans="2:13" x14ac:dyDescent="0.25">
      <c r="B562" s="144" t="s">
        <v>41</v>
      </c>
      <c r="C562" s="145">
        <v>4742000</v>
      </c>
      <c r="D562" s="146" t="s">
        <v>431</v>
      </c>
      <c r="E562" s="146" t="s">
        <v>847</v>
      </c>
      <c r="F562" s="145" t="s">
        <v>67</v>
      </c>
      <c r="G562" s="143" t="e">
        <v>#NAME?</v>
      </c>
      <c r="H562" s="67"/>
      <c r="I562" s="67"/>
      <c r="J562" s="67"/>
      <c r="K562" s="67"/>
      <c r="L562" s="67"/>
      <c r="M562" s="67"/>
    </row>
    <row r="563" spans="2:13" x14ac:dyDescent="0.25">
      <c r="B563" s="144" t="s">
        <v>41</v>
      </c>
      <c r="C563" s="145">
        <v>4750000</v>
      </c>
      <c r="D563" s="146" t="s">
        <v>432</v>
      </c>
      <c r="E563" s="146" t="s">
        <v>831</v>
      </c>
      <c r="F563" s="145" t="s">
        <v>67</v>
      </c>
      <c r="G563" s="143" t="e">
        <v>#NAME?</v>
      </c>
      <c r="H563" s="67"/>
      <c r="I563" s="67"/>
      <c r="J563" s="67"/>
      <c r="K563" s="67"/>
      <c r="L563" s="67"/>
      <c r="M563" s="67"/>
    </row>
    <row r="564" spans="2:13" x14ac:dyDescent="0.25">
      <c r="B564" s="144" t="s">
        <v>41</v>
      </c>
      <c r="C564" s="145">
        <v>4751000</v>
      </c>
      <c r="D564" s="146" t="s">
        <v>433</v>
      </c>
      <c r="E564" s="146" t="s">
        <v>831</v>
      </c>
      <c r="F564" s="145" t="s">
        <v>67</v>
      </c>
      <c r="G564" s="143" t="e">
        <v>#NAME?</v>
      </c>
      <c r="H564" s="67"/>
      <c r="I564" s="67"/>
      <c r="J564" s="67"/>
      <c r="K564" s="67"/>
      <c r="L564" s="67"/>
      <c r="M564" s="67"/>
    </row>
    <row r="565" spans="2:13" x14ac:dyDescent="0.25">
      <c r="B565" s="144" t="s">
        <v>41</v>
      </c>
      <c r="C565" s="145">
        <v>4752000</v>
      </c>
      <c r="D565" s="146" t="s">
        <v>434</v>
      </c>
      <c r="E565" s="146" t="s">
        <v>831</v>
      </c>
      <c r="F565" s="145" t="s">
        <v>67</v>
      </c>
      <c r="G565" s="143" t="e">
        <v>#NAME?</v>
      </c>
      <c r="H565" s="67"/>
      <c r="I565" s="67"/>
      <c r="J565" s="67"/>
      <c r="K565" s="67"/>
      <c r="L565" s="67"/>
      <c r="M565" s="67"/>
    </row>
    <row r="566" spans="2:13" x14ac:dyDescent="0.25">
      <c r="B566" s="144" t="s">
        <v>41</v>
      </c>
      <c r="C566" s="145">
        <v>4753000</v>
      </c>
      <c r="D566" s="146" t="s">
        <v>435</v>
      </c>
      <c r="E566" s="146" t="s">
        <v>831</v>
      </c>
      <c r="F566" s="145" t="s">
        <v>67</v>
      </c>
      <c r="G566" s="143" t="e">
        <v>#NAME?</v>
      </c>
      <c r="H566" s="67"/>
      <c r="I566" s="67"/>
      <c r="J566" s="67"/>
      <c r="K566" s="67"/>
      <c r="L566" s="67"/>
      <c r="M566" s="67"/>
    </row>
    <row r="567" spans="2:13" x14ac:dyDescent="0.25">
      <c r="B567" s="144" t="s">
        <v>41</v>
      </c>
      <c r="C567" s="145">
        <v>4754000</v>
      </c>
      <c r="D567" s="146" t="s">
        <v>436</v>
      </c>
      <c r="E567" s="146" t="s">
        <v>831</v>
      </c>
      <c r="F567" s="145" t="s">
        <v>67</v>
      </c>
      <c r="G567" s="143" t="e">
        <v>#NAME?</v>
      </c>
      <c r="H567" s="67"/>
      <c r="I567" s="67"/>
      <c r="J567" s="67"/>
      <c r="K567" s="67"/>
      <c r="L567" s="67"/>
      <c r="M567" s="67"/>
    </row>
    <row r="568" spans="2:13" x14ac:dyDescent="0.25">
      <c r="B568" s="144" t="s">
        <v>41</v>
      </c>
      <c r="C568" s="145">
        <v>4755000</v>
      </c>
      <c r="D568" s="146" t="s">
        <v>437</v>
      </c>
      <c r="E568" s="146" t="s">
        <v>831</v>
      </c>
      <c r="F568" s="145" t="s">
        <v>67</v>
      </c>
      <c r="G568" s="143" t="e">
        <v>#NAME?</v>
      </c>
      <c r="H568" s="67"/>
      <c r="I568" s="67"/>
      <c r="J568" s="67"/>
      <c r="K568" s="67"/>
      <c r="L568" s="67"/>
      <c r="M568" s="67"/>
    </row>
    <row r="569" spans="2:13" x14ac:dyDescent="0.25">
      <c r="B569" s="144" t="s">
        <v>41</v>
      </c>
      <c r="C569" s="145">
        <v>4756000</v>
      </c>
      <c r="D569" s="146" t="s">
        <v>438</v>
      </c>
      <c r="E569" s="146" t="s">
        <v>837</v>
      </c>
      <c r="F569" s="145" t="s">
        <v>67</v>
      </c>
      <c r="G569" s="143" t="e">
        <v>#NAME?</v>
      </c>
      <c r="H569" s="67"/>
      <c r="I569" s="67"/>
      <c r="J569" s="67"/>
      <c r="K569" s="67"/>
      <c r="L569" s="67"/>
      <c r="M569" s="67"/>
    </row>
    <row r="570" spans="2:13" x14ac:dyDescent="0.25">
      <c r="B570" s="144" t="s">
        <v>41</v>
      </c>
      <c r="C570" s="145">
        <v>4757000</v>
      </c>
      <c r="D570" s="146" t="s">
        <v>439</v>
      </c>
      <c r="E570" s="146" t="s">
        <v>848</v>
      </c>
      <c r="F570" s="145" t="s">
        <v>67</v>
      </c>
      <c r="G570" s="143" t="e">
        <v>#NAME?</v>
      </c>
      <c r="H570" s="67"/>
      <c r="I570" s="67"/>
      <c r="J570" s="67"/>
      <c r="K570" s="67"/>
      <c r="L570" s="67"/>
      <c r="M570" s="67"/>
    </row>
    <row r="571" spans="2:13" x14ac:dyDescent="0.25">
      <c r="B571" s="144" t="s">
        <v>41</v>
      </c>
      <c r="C571" s="145">
        <v>4758000</v>
      </c>
      <c r="D571" s="146" t="s">
        <v>440</v>
      </c>
      <c r="E571" s="146" t="s">
        <v>831</v>
      </c>
      <c r="F571" s="145" t="s">
        <v>67</v>
      </c>
      <c r="G571" s="143" t="e">
        <v>#NAME?</v>
      </c>
      <c r="H571" s="67"/>
      <c r="I571" s="67"/>
      <c r="J571" s="67"/>
      <c r="K571" s="67"/>
      <c r="L571" s="67"/>
      <c r="M571" s="67"/>
    </row>
    <row r="572" spans="2:13" x14ac:dyDescent="0.25">
      <c r="B572" s="144" t="s">
        <v>41</v>
      </c>
      <c r="C572" s="145">
        <v>4759000</v>
      </c>
      <c r="D572" s="146" t="s">
        <v>441</v>
      </c>
      <c r="E572" s="146" t="s">
        <v>831</v>
      </c>
      <c r="F572" s="145" t="s">
        <v>67</v>
      </c>
      <c r="G572" s="143" t="e">
        <v>#NAME?</v>
      </c>
      <c r="H572" s="67"/>
      <c r="I572" s="67"/>
      <c r="J572" s="67"/>
      <c r="K572" s="67"/>
      <c r="L572" s="67"/>
      <c r="M572" s="67"/>
    </row>
    <row r="573" spans="2:13" x14ac:dyDescent="0.25">
      <c r="B573" s="144" t="s">
        <v>41</v>
      </c>
      <c r="C573" s="145">
        <v>4760000</v>
      </c>
      <c r="D573" s="146" t="s">
        <v>442</v>
      </c>
      <c r="E573" s="146" t="s">
        <v>831</v>
      </c>
      <c r="F573" s="145" t="s">
        <v>67</v>
      </c>
      <c r="G573" s="143" t="e">
        <v>#NAME?</v>
      </c>
      <c r="H573" s="67"/>
      <c r="I573" s="67"/>
      <c r="J573" s="67"/>
      <c r="K573" s="67"/>
      <c r="L573" s="67"/>
      <c r="M573" s="67"/>
    </row>
    <row r="574" spans="2:13" x14ac:dyDescent="0.25">
      <c r="B574" s="144" t="s">
        <v>41</v>
      </c>
      <c r="C574" s="145">
        <v>4761000</v>
      </c>
      <c r="D574" s="146" t="s">
        <v>443</v>
      </c>
      <c r="E574" s="146" t="s">
        <v>831</v>
      </c>
      <c r="F574" s="145" t="s">
        <v>67</v>
      </c>
      <c r="G574" s="143" t="e">
        <v>#NAME?</v>
      </c>
      <c r="H574" s="87"/>
      <c r="I574" s="87"/>
      <c r="J574" s="88"/>
      <c r="K574" s="87"/>
      <c r="L574" s="87"/>
      <c r="M574" s="87"/>
    </row>
    <row r="575" spans="2:13" x14ac:dyDescent="0.25">
      <c r="B575" s="144" t="s">
        <v>41</v>
      </c>
      <c r="C575" s="145">
        <v>4762000</v>
      </c>
      <c r="D575" s="146" t="s">
        <v>444</v>
      </c>
      <c r="E575" s="146" t="s">
        <v>831</v>
      </c>
      <c r="F575" s="145" t="s">
        <v>67</v>
      </c>
      <c r="G575" s="143" t="e">
        <v>#NAME?</v>
      </c>
      <c r="H575" s="87"/>
      <c r="I575" s="87"/>
      <c r="J575" s="88"/>
      <c r="K575" s="87"/>
      <c r="L575" s="87"/>
      <c r="M575" s="87"/>
    </row>
    <row r="576" spans="2:13" x14ac:dyDescent="0.25">
      <c r="B576" s="144" t="s">
        <v>41</v>
      </c>
      <c r="C576" s="145">
        <v>4763000</v>
      </c>
      <c r="D576" s="146" t="s">
        <v>445</v>
      </c>
      <c r="E576" s="146" t="s">
        <v>831</v>
      </c>
      <c r="F576" s="145" t="s">
        <v>67</v>
      </c>
      <c r="G576" s="143" t="e">
        <v>#NAME?</v>
      </c>
      <c r="H576" s="87"/>
      <c r="I576" s="87"/>
      <c r="J576" s="88"/>
      <c r="K576" s="87"/>
      <c r="L576" s="87"/>
      <c r="M576" s="87"/>
    </row>
    <row r="577" spans="2:13" x14ac:dyDescent="0.25">
      <c r="B577" s="144" t="s">
        <v>41</v>
      </c>
      <c r="C577" s="145">
        <v>4780000</v>
      </c>
      <c r="D577" s="146" t="s">
        <v>446</v>
      </c>
      <c r="E577" s="146" t="s">
        <v>849</v>
      </c>
      <c r="F577" s="145" t="s">
        <v>67</v>
      </c>
      <c r="G577" s="143" t="e">
        <v>#NAME?</v>
      </c>
      <c r="H577" s="87"/>
      <c r="I577" s="87"/>
      <c r="J577" s="88"/>
      <c r="K577" s="87"/>
      <c r="L577" s="87"/>
      <c r="M577" s="87"/>
    </row>
    <row r="578" spans="2:13" x14ac:dyDescent="0.25">
      <c r="B578" s="144" t="s">
        <v>41</v>
      </c>
      <c r="C578" s="145">
        <v>4781000</v>
      </c>
      <c r="D578" s="146" t="s">
        <v>447</v>
      </c>
      <c r="E578" s="146" t="s">
        <v>837</v>
      </c>
      <c r="F578" s="145" t="s">
        <v>67</v>
      </c>
      <c r="G578" s="143" t="e">
        <v>#NAME?</v>
      </c>
      <c r="H578" s="87"/>
      <c r="I578" s="87"/>
      <c r="J578" s="88"/>
      <c r="K578" s="87"/>
      <c r="L578" s="87"/>
      <c r="M578" s="87"/>
    </row>
    <row r="579" spans="2:13" x14ac:dyDescent="0.25">
      <c r="B579" s="144" t="s">
        <v>41</v>
      </c>
      <c r="C579" s="145">
        <v>4781500</v>
      </c>
      <c r="D579" s="146" t="s">
        <v>448</v>
      </c>
      <c r="E579" s="146" t="s">
        <v>837</v>
      </c>
      <c r="F579" s="145" t="s">
        <v>67</v>
      </c>
      <c r="G579" s="143" t="e">
        <v>#NAME?</v>
      </c>
      <c r="H579" s="87"/>
      <c r="I579" s="87"/>
      <c r="J579" s="88"/>
      <c r="K579" s="87"/>
      <c r="L579" s="87"/>
      <c r="M579" s="87"/>
    </row>
    <row r="580" spans="2:13" x14ac:dyDescent="0.25">
      <c r="B580" s="144" t="s">
        <v>41</v>
      </c>
      <c r="C580" s="145">
        <v>4782000</v>
      </c>
      <c r="D580" s="146" t="s">
        <v>449</v>
      </c>
      <c r="E580" s="146" t="s">
        <v>837</v>
      </c>
      <c r="F580" s="145" t="s">
        <v>67</v>
      </c>
      <c r="G580" s="143" t="e">
        <v>#NAME?</v>
      </c>
      <c r="H580" s="87"/>
      <c r="I580" s="87"/>
      <c r="J580" s="88"/>
      <c r="K580" s="87"/>
      <c r="L580" s="87"/>
      <c r="M580" s="87"/>
    </row>
    <row r="581" spans="2:13" x14ac:dyDescent="0.25">
      <c r="B581" s="144" t="s">
        <v>41</v>
      </c>
      <c r="C581" s="145">
        <v>4782500</v>
      </c>
      <c r="D581" s="146" t="s">
        <v>450</v>
      </c>
      <c r="E581" s="146" t="s">
        <v>837</v>
      </c>
      <c r="F581" s="145" t="s">
        <v>67</v>
      </c>
      <c r="G581" s="143" t="e">
        <v>#NAME?</v>
      </c>
      <c r="H581" s="87"/>
      <c r="I581" s="87"/>
      <c r="J581" s="88"/>
      <c r="K581" s="87"/>
      <c r="L581" s="87"/>
      <c r="M581" s="87"/>
    </row>
    <row r="582" spans="2:13" x14ac:dyDescent="0.25">
      <c r="B582" s="144" t="s">
        <v>41</v>
      </c>
      <c r="C582" s="145">
        <v>4782600</v>
      </c>
      <c r="D582" s="146" t="s">
        <v>451</v>
      </c>
      <c r="E582" s="146" t="s">
        <v>837</v>
      </c>
      <c r="F582" s="145" t="s">
        <v>67</v>
      </c>
      <c r="G582" s="143" t="e">
        <v>#NAME?</v>
      </c>
      <c r="H582" s="87"/>
      <c r="I582" s="87"/>
      <c r="J582" s="88"/>
      <c r="K582" s="87"/>
      <c r="L582" s="87"/>
      <c r="M582" s="87"/>
    </row>
    <row r="583" spans="2:13" x14ac:dyDescent="0.25">
      <c r="B583" s="144" t="s">
        <v>41</v>
      </c>
      <c r="C583" s="145">
        <v>4783002</v>
      </c>
      <c r="D583" s="146" t="s">
        <v>453</v>
      </c>
      <c r="E583" s="146" t="s">
        <v>850</v>
      </c>
      <c r="F583" s="145" t="s">
        <v>67</v>
      </c>
      <c r="G583" s="143" t="e">
        <v>#NAME?</v>
      </c>
      <c r="H583" s="87"/>
      <c r="I583" s="87"/>
      <c r="J583" s="88"/>
      <c r="K583" s="87"/>
      <c r="L583" s="87"/>
      <c r="M583" s="87"/>
    </row>
    <row r="584" spans="2:13" x14ac:dyDescent="0.25">
      <c r="B584" s="144" t="s">
        <v>41</v>
      </c>
      <c r="C584" s="145">
        <v>4783003</v>
      </c>
      <c r="D584" s="146" t="s">
        <v>454</v>
      </c>
      <c r="E584" s="146" t="s">
        <v>850</v>
      </c>
      <c r="F584" s="145" t="s">
        <v>67</v>
      </c>
      <c r="G584" s="143" t="e">
        <v>#NAME?</v>
      </c>
      <c r="H584" s="87"/>
      <c r="I584" s="87"/>
      <c r="J584" s="88"/>
      <c r="K584" s="87"/>
      <c r="L584" s="87"/>
      <c r="M584" s="87"/>
    </row>
    <row r="585" spans="2:13" x14ac:dyDescent="0.25">
      <c r="B585" s="144" t="s">
        <v>41</v>
      </c>
      <c r="C585" s="145">
        <v>4783004</v>
      </c>
      <c r="D585" s="146" t="s">
        <v>455</v>
      </c>
      <c r="E585" s="146" t="s">
        <v>850</v>
      </c>
      <c r="F585" s="145" t="s">
        <v>67</v>
      </c>
      <c r="G585" s="143" t="e">
        <v>#NAME?</v>
      </c>
      <c r="H585" s="87"/>
      <c r="I585" s="87"/>
      <c r="J585" s="88"/>
      <c r="K585" s="87"/>
      <c r="L585" s="87"/>
      <c r="M585" s="87"/>
    </row>
    <row r="586" spans="2:13" x14ac:dyDescent="0.25">
      <c r="B586" s="144" t="s">
        <v>41</v>
      </c>
      <c r="C586" s="145">
        <v>4783005</v>
      </c>
      <c r="D586" s="146" t="s">
        <v>456</v>
      </c>
      <c r="E586" s="146" t="s">
        <v>850</v>
      </c>
      <c r="F586" s="145" t="s">
        <v>67</v>
      </c>
      <c r="G586" s="143" t="e">
        <v>#NAME?</v>
      </c>
      <c r="H586" s="87"/>
      <c r="I586" s="87"/>
      <c r="J586" s="88"/>
      <c r="K586" s="87"/>
      <c r="L586" s="87"/>
      <c r="M586" s="87"/>
    </row>
    <row r="587" spans="2:13" x14ac:dyDescent="0.25">
      <c r="B587" s="144" t="s">
        <v>41</v>
      </c>
      <c r="C587" s="145">
        <v>4783006</v>
      </c>
      <c r="D587" s="146" t="s">
        <v>457</v>
      </c>
      <c r="E587" s="146" t="s">
        <v>850</v>
      </c>
      <c r="F587" s="145" t="s">
        <v>67</v>
      </c>
      <c r="G587" s="143" t="e">
        <v>#NAME?</v>
      </c>
      <c r="H587" s="87"/>
      <c r="I587" s="87"/>
      <c r="J587" s="88"/>
      <c r="K587" s="87"/>
      <c r="L587" s="87"/>
      <c r="M587" s="87"/>
    </row>
    <row r="588" spans="2:13" x14ac:dyDescent="0.25">
      <c r="B588" s="144" t="s">
        <v>41</v>
      </c>
      <c r="C588" s="145">
        <v>4783007</v>
      </c>
      <c r="D588" s="146" t="s">
        <v>458</v>
      </c>
      <c r="E588" s="146" t="s">
        <v>850</v>
      </c>
      <c r="F588" s="145" t="s">
        <v>67</v>
      </c>
      <c r="G588" s="143" t="e">
        <v>#NAME?</v>
      </c>
      <c r="H588" s="87"/>
      <c r="I588" s="87"/>
      <c r="J588" s="88"/>
      <c r="K588" s="87"/>
      <c r="L588" s="87"/>
      <c r="M588" s="87"/>
    </row>
    <row r="589" spans="2:13" x14ac:dyDescent="0.25">
      <c r="B589" s="144" t="s">
        <v>41</v>
      </c>
      <c r="C589" s="145">
        <v>4783500</v>
      </c>
      <c r="D589" s="146" t="s">
        <v>459</v>
      </c>
      <c r="E589" s="146" t="s">
        <v>851</v>
      </c>
      <c r="F589" s="145" t="s">
        <v>67</v>
      </c>
      <c r="G589" s="143" t="e">
        <v>#NAME?</v>
      </c>
      <c r="H589" s="87"/>
      <c r="I589" s="87"/>
      <c r="J589" s="88"/>
      <c r="K589" s="87"/>
      <c r="L589" s="87"/>
      <c r="M589" s="87"/>
    </row>
    <row r="590" spans="2:13" x14ac:dyDescent="0.25">
      <c r="B590" s="144" t="s">
        <v>41</v>
      </c>
      <c r="C590" s="145">
        <v>4784000</v>
      </c>
      <c r="D590" s="146" t="s">
        <v>460</v>
      </c>
      <c r="E590" s="146" t="s">
        <v>837</v>
      </c>
      <c r="F590" s="145" t="s">
        <v>67</v>
      </c>
      <c r="G590" s="143" t="e">
        <v>#NAME?</v>
      </c>
      <c r="H590" s="87"/>
      <c r="I590" s="87"/>
      <c r="J590" s="88"/>
      <c r="K590" s="87"/>
      <c r="L590" s="87"/>
      <c r="M590" s="87"/>
    </row>
    <row r="591" spans="2:13" x14ac:dyDescent="0.25">
      <c r="B591" s="144" t="s">
        <v>41</v>
      </c>
      <c r="C591" s="145">
        <v>4784500</v>
      </c>
      <c r="D591" s="146" t="s">
        <v>461</v>
      </c>
      <c r="E591" s="146" t="s">
        <v>852</v>
      </c>
      <c r="F591" s="145" t="s">
        <v>67</v>
      </c>
      <c r="G591" s="143" t="e">
        <v>#NAME?</v>
      </c>
      <c r="H591" s="87"/>
      <c r="I591" s="87"/>
      <c r="J591" s="88"/>
      <c r="K591" s="87"/>
      <c r="L591" s="87"/>
      <c r="M591" s="87"/>
    </row>
    <row r="592" spans="2:13" x14ac:dyDescent="0.25">
      <c r="B592" s="144" t="s">
        <v>41</v>
      </c>
      <c r="C592" s="145">
        <v>4784600</v>
      </c>
      <c r="D592" s="146" t="s">
        <v>462</v>
      </c>
      <c r="E592" s="146" t="s">
        <v>800</v>
      </c>
      <c r="F592" s="145" t="s">
        <v>67</v>
      </c>
      <c r="G592" s="143" t="e">
        <v>#NAME?</v>
      </c>
      <c r="H592" s="87"/>
      <c r="I592" s="87"/>
      <c r="J592" s="88"/>
      <c r="K592" s="87"/>
      <c r="L592" s="87"/>
      <c r="M592" s="87"/>
    </row>
    <row r="593" spans="2:13" x14ac:dyDescent="0.25">
      <c r="B593" s="144" t="s">
        <v>41</v>
      </c>
      <c r="C593" s="145">
        <v>4785000</v>
      </c>
      <c r="D593" s="146" t="s">
        <v>463</v>
      </c>
      <c r="E593" s="146" t="s">
        <v>837</v>
      </c>
      <c r="F593" s="145" t="s">
        <v>67</v>
      </c>
      <c r="G593" s="143" t="e">
        <v>#NAME?</v>
      </c>
      <c r="H593" s="87"/>
      <c r="I593" s="87"/>
      <c r="J593" s="88"/>
      <c r="K593" s="87"/>
      <c r="L593" s="87"/>
      <c r="M593" s="87"/>
    </row>
    <row r="594" spans="2:13" x14ac:dyDescent="0.25">
      <c r="B594" s="144" t="s">
        <v>41</v>
      </c>
      <c r="C594" s="145">
        <v>4786000</v>
      </c>
      <c r="D594" s="146" t="s">
        <v>464</v>
      </c>
      <c r="E594" s="146" t="s">
        <v>837</v>
      </c>
      <c r="F594" s="145" t="s">
        <v>67</v>
      </c>
      <c r="G594" s="143" t="e">
        <v>#NAME?</v>
      </c>
      <c r="H594" s="87"/>
      <c r="I594" s="87"/>
      <c r="J594" s="88"/>
      <c r="K594" s="87"/>
      <c r="L594" s="87"/>
      <c r="M594" s="87"/>
    </row>
    <row r="595" spans="2:13" x14ac:dyDescent="0.25">
      <c r="B595" s="144" t="s">
        <v>41</v>
      </c>
      <c r="C595" s="145">
        <v>5275000</v>
      </c>
      <c r="D595" s="146" t="s">
        <v>465</v>
      </c>
      <c r="E595" s="146" t="s">
        <v>816</v>
      </c>
      <c r="F595" s="145" t="s">
        <v>67</v>
      </c>
      <c r="G595" s="143" t="e">
        <v>#NAME?</v>
      </c>
      <c r="H595" s="87"/>
      <c r="I595" s="87"/>
      <c r="J595" s="88"/>
    </row>
    <row r="596" spans="2:13" x14ac:dyDescent="0.25">
      <c r="B596" s="144" t="s">
        <v>41</v>
      </c>
      <c r="C596" s="145">
        <v>5277000</v>
      </c>
      <c r="D596" s="146" t="s">
        <v>466</v>
      </c>
      <c r="E596" s="146" t="s">
        <v>817</v>
      </c>
      <c r="F596" s="145" t="s">
        <v>67</v>
      </c>
      <c r="G596" s="143" t="e">
        <v>#NAME?</v>
      </c>
      <c r="H596" s="87"/>
      <c r="I596" s="87"/>
      <c r="J596" s="88"/>
    </row>
    <row r="597" spans="2:13" x14ac:dyDescent="0.25">
      <c r="B597" s="144" t="s">
        <v>41</v>
      </c>
      <c r="C597" s="145">
        <v>5291000</v>
      </c>
      <c r="D597" s="146" t="s">
        <v>467</v>
      </c>
      <c r="E597" s="146" t="s">
        <v>818</v>
      </c>
      <c r="F597" s="145" t="s">
        <v>67</v>
      </c>
      <c r="G597" s="143" t="e">
        <v>#NAME?</v>
      </c>
      <c r="H597" s="87"/>
      <c r="I597" s="87"/>
      <c r="J597" s="88"/>
    </row>
    <row r="598" spans="2:13" x14ac:dyDescent="0.25">
      <c r="B598" s="144" t="s">
        <v>41</v>
      </c>
      <c r="C598" s="145">
        <v>5301000</v>
      </c>
      <c r="D598" s="146" t="s">
        <v>468</v>
      </c>
      <c r="E598" s="146" t="s">
        <v>819</v>
      </c>
      <c r="F598" s="145" t="s">
        <v>67</v>
      </c>
      <c r="G598" s="143" t="e">
        <v>#NAME?</v>
      </c>
      <c r="H598" s="87"/>
      <c r="I598" s="87"/>
      <c r="J598" s="88"/>
    </row>
    <row r="599" spans="2:13" x14ac:dyDescent="0.25">
      <c r="B599" s="144" t="s">
        <v>41</v>
      </c>
      <c r="C599" s="145">
        <v>5320000</v>
      </c>
      <c r="D599" s="146" t="s">
        <v>469</v>
      </c>
      <c r="E599" s="146" t="s">
        <v>1453</v>
      </c>
      <c r="F599" s="145" t="s">
        <v>67</v>
      </c>
      <c r="G599" s="143" t="e">
        <v>#NAME?</v>
      </c>
      <c r="H599" s="87"/>
      <c r="I599" s="87"/>
      <c r="J599" s="88"/>
    </row>
    <row r="600" spans="2:13" x14ac:dyDescent="0.25">
      <c r="B600" s="144" t="s">
        <v>41</v>
      </c>
      <c r="C600" s="145">
        <v>5321000</v>
      </c>
      <c r="D600" s="146" t="s">
        <v>470</v>
      </c>
      <c r="E600" s="146" t="s">
        <v>1454</v>
      </c>
      <c r="F600" s="145" t="s">
        <v>67</v>
      </c>
      <c r="G600" s="143" t="e">
        <v>#NAME?</v>
      </c>
      <c r="H600" s="87"/>
      <c r="I600" s="87"/>
      <c r="J600" s="88"/>
    </row>
    <row r="601" spans="2:13" x14ac:dyDescent="0.25">
      <c r="B601" s="144" t="s">
        <v>41</v>
      </c>
      <c r="C601" s="145">
        <v>5353000</v>
      </c>
      <c r="D601" s="146" t="s">
        <v>472</v>
      </c>
      <c r="E601" s="146" t="s">
        <v>1449</v>
      </c>
      <c r="F601" s="145" t="s">
        <v>67</v>
      </c>
      <c r="G601" s="143" t="e">
        <v>#NAME?</v>
      </c>
      <c r="H601" s="87"/>
      <c r="I601" s="87"/>
      <c r="J601" s="88"/>
    </row>
    <row r="602" spans="2:13" x14ac:dyDescent="0.25">
      <c r="B602" s="144" t="s">
        <v>41</v>
      </c>
      <c r="C602" s="145">
        <v>5451000</v>
      </c>
      <c r="D602" s="146" t="s">
        <v>473</v>
      </c>
      <c r="E602" s="146" t="s">
        <v>1444</v>
      </c>
      <c r="F602" s="145" t="s">
        <v>67</v>
      </c>
      <c r="G602" s="143" t="e">
        <v>#NAME?</v>
      </c>
      <c r="H602" s="87"/>
      <c r="I602" s="87"/>
      <c r="J602" s="88"/>
    </row>
    <row r="603" spans="2:13" x14ac:dyDescent="0.25">
      <c r="B603" s="144" t="s">
        <v>41</v>
      </c>
      <c r="C603" s="145">
        <v>5452000</v>
      </c>
      <c r="D603" s="146" t="s">
        <v>474</v>
      </c>
      <c r="E603" s="146" t="s">
        <v>777</v>
      </c>
      <c r="F603" s="145">
        <v>32</v>
      </c>
      <c r="G603" s="143" t="e">
        <v>#NAME?</v>
      </c>
      <c r="H603" s="87"/>
      <c r="I603" s="87"/>
      <c r="J603" s="88"/>
    </row>
    <row r="604" spans="2:13" x14ac:dyDescent="0.25">
      <c r="B604" s="144" t="s">
        <v>41</v>
      </c>
      <c r="C604" s="145">
        <v>5460000</v>
      </c>
      <c r="D604" s="146" t="s">
        <v>482</v>
      </c>
      <c r="E604" s="146" t="s">
        <v>821</v>
      </c>
      <c r="F604" s="145">
        <v>33</v>
      </c>
      <c r="G604" s="143" t="e">
        <v>#NAME?</v>
      </c>
      <c r="H604" s="87"/>
      <c r="I604" s="87"/>
      <c r="J604" s="88"/>
    </row>
    <row r="605" spans="2:13" x14ac:dyDescent="0.25">
      <c r="B605" s="144" t="s">
        <v>41</v>
      </c>
      <c r="C605" s="145">
        <v>5485000</v>
      </c>
      <c r="D605" s="146" t="s">
        <v>484</v>
      </c>
      <c r="E605" s="146" t="s">
        <v>822</v>
      </c>
      <c r="F605" s="145" t="s">
        <v>67</v>
      </c>
      <c r="G605" s="143" t="e">
        <v>#NAME?</v>
      </c>
      <c r="H605" s="87"/>
      <c r="I605" s="87"/>
      <c r="J605" s="88"/>
    </row>
    <row r="606" spans="2:13" x14ac:dyDescent="0.25">
      <c r="B606" s="144" t="s">
        <v>41</v>
      </c>
      <c r="C606" s="145">
        <v>5486000</v>
      </c>
      <c r="D606" s="146" t="s">
        <v>485</v>
      </c>
      <c r="E606" s="146" t="s">
        <v>822</v>
      </c>
      <c r="F606" s="145" t="s">
        <v>67</v>
      </c>
      <c r="G606" s="143" t="e">
        <v>#NAME?</v>
      </c>
      <c r="H606" s="87"/>
      <c r="I606" s="87"/>
      <c r="J606" s="88"/>
    </row>
    <row r="607" spans="2:13" x14ac:dyDescent="0.25">
      <c r="B607" s="144" t="s">
        <v>41</v>
      </c>
      <c r="C607" s="145">
        <v>5487000</v>
      </c>
      <c r="D607" s="146" t="s">
        <v>486</v>
      </c>
      <c r="E607" s="146" t="s">
        <v>822</v>
      </c>
      <c r="F607" s="145" t="s">
        <v>67</v>
      </c>
      <c r="G607" s="143" t="e">
        <v>#NAME?</v>
      </c>
      <c r="H607" s="87"/>
      <c r="I607" s="87"/>
      <c r="J607" s="88"/>
    </row>
    <row r="608" spans="2:13" x14ac:dyDescent="0.25">
      <c r="B608" s="144" t="s">
        <v>41</v>
      </c>
      <c r="C608" s="145">
        <v>5492000</v>
      </c>
      <c r="D608" s="146" t="s">
        <v>487</v>
      </c>
      <c r="E608" s="146" t="s">
        <v>822</v>
      </c>
      <c r="F608" s="145" t="s">
        <v>67</v>
      </c>
      <c r="G608" s="143" t="e">
        <v>#NAME?</v>
      </c>
      <c r="H608" s="87"/>
      <c r="I608" s="87"/>
      <c r="J608" s="88"/>
    </row>
    <row r="609" spans="2:10" x14ac:dyDescent="0.25">
      <c r="B609" s="144" t="s">
        <v>41</v>
      </c>
      <c r="C609" s="145">
        <v>5493000</v>
      </c>
      <c r="D609" s="146" t="s">
        <v>488</v>
      </c>
      <c r="E609" s="146" t="s">
        <v>823</v>
      </c>
      <c r="F609" s="145" t="s">
        <v>67</v>
      </c>
      <c r="G609" s="143" t="e">
        <v>#NAME?</v>
      </c>
      <c r="H609" s="87"/>
      <c r="I609" s="87"/>
      <c r="J609" s="88"/>
    </row>
    <row r="610" spans="2:10" x14ac:dyDescent="0.25">
      <c r="B610" s="144" t="s">
        <v>41</v>
      </c>
      <c r="C610" s="145">
        <v>5510000</v>
      </c>
      <c r="D610" s="146" t="s">
        <v>489</v>
      </c>
      <c r="E610" s="146" t="s">
        <v>853</v>
      </c>
      <c r="F610" s="145" t="s">
        <v>67</v>
      </c>
      <c r="G610" s="143" t="e">
        <v>#NAME?</v>
      </c>
      <c r="H610" s="87"/>
      <c r="I610" s="87"/>
      <c r="J610" s="88"/>
    </row>
    <row r="611" spans="2:10" x14ac:dyDescent="0.25">
      <c r="B611" s="144" t="s">
        <v>41</v>
      </c>
      <c r="C611" s="145">
        <v>5511000</v>
      </c>
      <c r="D611" s="146" t="s">
        <v>490</v>
      </c>
      <c r="E611" s="146" t="s">
        <v>853</v>
      </c>
      <c r="F611" s="145" t="s">
        <v>67</v>
      </c>
      <c r="G611" s="143" t="e">
        <v>#NAME?</v>
      </c>
      <c r="H611" s="87"/>
      <c r="I611" s="87"/>
      <c r="J611" s="88"/>
    </row>
    <row r="612" spans="2:10" x14ac:dyDescent="0.25">
      <c r="B612" s="144" t="s">
        <v>41</v>
      </c>
      <c r="C612" s="145">
        <v>5512000</v>
      </c>
      <c r="D612" s="146" t="s">
        <v>491</v>
      </c>
      <c r="E612" s="146" t="s">
        <v>854</v>
      </c>
      <c r="F612" s="145" t="s">
        <v>67</v>
      </c>
      <c r="G612" s="143" t="e">
        <v>#NAME?</v>
      </c>
      <c r="H612" s="87"/>
      <c r="I612" s="89"/>
    </row>
    <row r="613" spans="2:10" x14ac:dyDescent="0.25">
      <c r="B613" s="144" t="s">
        <v>41</v>
      </c>
      <c r="C613" s="145">
        <v>5520000</v>
      </c>
      <c r="D613" s="146" t="s">
        <v>492</v>
      </c>
      <c r="E613" s="146" t="s">
        <v>855</v>
      </c>
      <c r="F613" s="145" t="s">
        <v>67</v>
      </c>
      <c r="G613" s="143" t="e">
        <v>#NAME?</v>
      </c>
      <c r="H613" s="87"/>
      <c r="I613" s="89"/>
    </row>
    <row r="614" spans="2:10" x14ac:dyDescent="0.25">
      <c r="B614" s="144" t="s">
        <v>41</v>
      </c>
      <c r="C614" s="145">
        <v>5520200</v>
      </c>
      <c r="D614" s="146" t="s">
        <v>493</v>
      </c>
      <c r="E614" s="146" t="s">
        <v>855</v>
      </c>
      <c r="F614" s="145" t="s">
        <v>67</v>
      </c>
      <c r="G614" s="143" t="e">
        <v>#NAME?</v>
      </c>
      <c r="H614" s="87"/>
      <c r="I614" s="89"/>
    </row>
    <row r="615" spans="2:10" x14ac:dyDescent="0.25">
      <c r="B615" s="144" t="s">
        <v>41</v>
      </c>
      <c r="C615" s="145">
        <v>5525000</v>
      </c>
      <c r="D615" s="146" t="s">
        <v>494</v>
      </c>
      <c r="E615" s="146" t="s">
        <v>854</v>
      </c>
      <c r="F615" s="145" t="s">
        <v>67</v>
      </c>
      <c r="G615" s="143" t="e">
        <v>#NAME?</v>
      </c>
      <c r="H615" s="87"/>
      <c r="I615" s="89"/>
    </row>
    <row r="616" spans="2:10" x14ac:dyDescent="0.25">
      <c r="B616" s="144" t="s">
        <v>41</v>
      </c>
      <c r="C616" s="145">
        <v>5526000</v>
      </c>
      <c r="D616" s="146" t="s">
        <v>495</v>
      </c>
      <c r="E616" s="146" t="s">
        <v>856</v>
      </c>
      <c r="F616" s="145" t="s">
        <v>67</v>
      </c>
      <c r="G616" s="143" t="e">
        <v>#NAME?</v>
      </c>
      <c r="H616" s="87"/>
      <c r="I616" s="89"/>
    </row>
    <row r="617" spans="2:10" x14ac:dyDescent="0.25">
      <c r="B617" s="144" t="s">
        <v>41</v>
      </c>
      <c r="C617" s="145">
        <v>5527000</v>
      </c>
      <c r="D617" s="146" t="s">
        <v>496</v>
      </c>
      <c r="E617" s="146" t="s">
        <v>856</v>
      </c>
      <c r="F617" s="145" t="s">
        <v>67</v>
      </c>
      <c r="G617" s="143" t="e">
        <v>#NAME?</v>
      </c>
      <c r="H617" s="87"/>
      <c r="I617" s="89"/>
    </row>
    <row r="618" spans="2:10" x14ac:dyDescent="0.25">
      <c r="B618" s="144" t="s">
        <v>41</v>
      </c>
      <c r="C618" s="145">
        <v>5540000</v>
      </c>
      <c r="D618" s="146" t="s">
        <v>497</v>
      </c>
      <c r="E618" s="146" t="s">
        <v>857</v>
      </c>
      <c r="F618" s="145" t="s">
        <v>67</v>
      </c>
      <c r="G618" s="143" t="e">
        <v>#NAME?</v>
      </c>
      <c r="H618" s="87"/>
      <c r="I618" s="89"/>
    </row>
    <row r="619" spans="2:10" x14ac:dyDescent="0.25">
      <c r="B619" s="144" t="s">
        <v>41</v>
      </c>
      <c r="C619" s="145">
        <v>5560000</v>
      </c>
      <c r="D619" s="146" t="s">
        <v>498</v>
      </c>
      <c r="E619" s="146" t="s">
        <v>857</v>
      </c>
      <c r="F619" s="145" t="s">
        <v>67</v>
      </c>
      <c r="G619" s="143" t="e">
        <v>#NAME?</v>
      </c>
      <c r="H619" s="87"/>
      <c r="I619" s="89"/>
    </row>
    <row r="620" spans="2:10" x14ac:dyDescent="0.25">
      <c r="B620" s="144" t="s">
        <v>41</v>
      </c>
      <c r="C620" s="145">
        <v>5565000</v>
      </c>
      <c r="D620" s="146" t="s">
        <v>499</v>
      </c>
      <c r="E620" s="146" t="s">
        <v>854</v>
      </c>
      <c r="F620" s="145" t="s">
        <v>67</v>
      </c>
      <c r="G620" s="143" t="e">
        <v>#NAME?</v>
      </c>
      <c r="H620" s="87"/>
      <c r="I620" s="89"/>
    </row>
    <row r="621" spans="2:10" x14ac:dyDescent="0.25">
      <c r="B621" s="144" t="s">
        <v>41</v>
      </c>
      <c r="C621" s="145">
        <v>5600000</v>
      </c>
      <c r="D621" s="146" t="s">
        <v>500</v>
      </c>
      <c r="E621" s="146" t="s">
        <v>858</v>
      </c>
      <c r="F621" s="145" t="s">
        <v>67</v>
      </c>
      <c r="G621" s="143" t="e">
        <v>#NAME?</v>
      </c>
      <c r="H621" s="87"/>
      <c r="I621" s="89"/>
    </row>
    <row r="622" spans="2:10" x14ac:dyDescent="0.25">
      <c r="B622" s="144" t="s">
        <v>41</v>
      </c>
      <c r="C622" s="145">
        <v>5603000</v>
      </c>
      <c r="D622" s="146" t="s">
        <v>501</v>
      </c>
      <c r="E622" s="146" t="s">
        <v>858</v>
      </c>
      <c r="F622" s="145" t="s">
        <v>67</v>
      </c>
      <c r="G622" s="143" t="e">
        <v>#NAME?</v>
      </c>
      <c r="H622" s="87"/>
      <c r="I622" s="89"/>
    </row>
    <row r="623" spans="2:10" x14ac:dyDescent="0.25">
      <c r="B623" s="144" t="s">
        <v>41</v>
      </c>
      <c r="C623" s="145">
        <v>5605000</v>
      </c>
      <c r="D623" s="146" t="s">
        <v>502</v>
      </c>
      <c r="E623" s="146" t="s">
        <v>858</v>
      </c>
      <c r="F623" s="145" t="s">
        <v>67</v>
      </c>
      <c r="G623" s="143" t="e">
        <v>#NAME?</v>
      </c>
      <c r="H623" s="87"/>
      <c r="I623" s="89"/>
    </row>
    <row r="624" spans="2:10" x14ac:dyDescent="0.25">
      <c r="B624" s="144" t="s">
        <v>41</v>
      </c>
      <c r="C624" s="145">
        <v>5615000</v>
      </c>
      <c r="D624" s="146" t="s">
        <v>503</v>
      </c>
      <c r="E624" s="146" t="s">
        <v>859</v>
      </c>
      <c r="F624" s="145" t="s">
        <v>67</v>
      </c>
      <c r="G624" s="143" t="e">
        <v>#NAME?</v>
      </c>
      <c r="H624" s="87"/>
      <c r="I624" s="89"/>
    </row>
    <row r="625" spans="2:9" x14ac:dyDescent="0.25">
      <c r="B625" s="144" t="s">
        <v>41</v>
      </c>
      <c r="C625" s="145">
        <v>5620000</v>
      </c>
      <c r="D625" s="146" t="s">
        <v>504</v>
      </c>
      <c r="E625" s="146" t="s">
        <v>860</v>
      </c>
      <c r="F625" s="145" t="s">
        <v>67</v>
      </c>
      <c r="G625" s="143" t="e">
        <v>#NAME?</v>
      </c>
      <c r="H625" s="87"/>
      <c r="I625" s="89"/>
    </row>
    <row r="626" spans="2:9" x14ac:dyDescent="0.25">
      <c r="B626" s="144" t="s">
        <v>41</v>
      </c>
      <c r="C626" s="145">
        <v>5630000</v>
      </c>
      <c r="D626" s="146" t="s">
        <v>505</v>
      </c>
      <c r="E626" s="146" t="s">
        <v>861</v>
      </c>
      <c r="F626" s="145" t="s">
        <v>67</v>
      </c>
      <c r="G626" s="143" t="e">
        <v>#NAME?</v>
      </c>
      <c r="H626" s="87"/>
      <c r="I626" s="89"/>
    </row>
    <row r="627" spans="2:9" x14ac:dyDescent="0.25">
      <c r="B627" s="144" t="s">
        <v>41</v>
      </c>
      <c r="C627" s="145">
        <v>5645000</v>
      </c>
      <c r="D627" s="146" t="s">
        <v>506</v>
      </c>
      <c r="E627" s="146" t="s">
        <v>862</v>
      </c>
      <c r="F627" s="145" t="s">
        <v>67</v>
      </c>
      <c r="G627" s="143" t="e">
        <v>#NAME?</v>
      </c>
      <c r="H627" s="87"/>
      <c r="I627" s="89"/>
    </row>
    <row r="628" spans="2:9" x14ac:dyDescent="0.25">
      <c r="B628" s="144" t="s">
        <v>41</v>
      </c>
      <c r="C628" s="145">
        <v>5652000</v>
      </c>
      <c r="D628" s="146" t="s">
        <v>507</v>
      </c>
      <c r="E628" s="146" t="s">
        <v>863</v>
      </c>
      <c r="F628" s="145" t="s">
        <v>67</v>
      </c>
      <c r="G628" s="143" t="e">
        <v>#NAME?</v>
      </c>
      <c r="H628" s="87"/>
      <c r="I628" s="89"/>
    </row>
    <row r="629" spans="2:9" x14ac:dyDescent="0.25">
      <c r="B629" s="144" t="s">
        <v>41</v>
      </c>
      <c r="C629" s="145">
        <v>5655000</v>
      </c>
      <c r="D629" s="146" t="s">
        <v>508</v>
      </c>
      <c r="E629" s="146" t="s">
        <v>860</v>
      </c>
      <c r="F629" s="145" t="s">
        <v>67</v>
      </c>
      <c r="G629" s="143" t="e">
        <v>#NAME?</v>
      </c>
      <c r="H629" s="87"/>
      <c r="I629" s="89"/>
    </row>
    <row r="630" spans="2:9" x14ac:dyDescent="0.25">
      <c r="B630" s="144" t="s">
        <v>41</v>
      </c>
      <c r="C630" s="145">
        <v>5663000</v>
      </c>
      <c r="D630" s="146" t="s">
        <v>509</v>
      </c>
      <c r="E630" s="146" t="s">
        <v>864</v>
      </c>
      <c r="F630" s="145" t="s">
        <v>67</v>
      </c>
      <c r="G630" s="143" t="e">
        <v>#NAME?</v>
      </c>
      <c r="H630" s="87"/>
      <c r="I630" s="89"/>
    </row>
    <row r="631" spans="2:9" x14ac:dyDescent="0.25">
      <c r="B631" s="144" t="s">
        <v>41</v>
      </c>
      <c r="C631" s="145">
        <v>5663100</v>
      </c>
      <c r="D631" s="146" t="s">
        <v>510</v>
      </c>
      <c r="E631" s="146" t="s">
        <v>864</v>
      </c>
      <c r="F631" s="145" t="s">
        <v>67</v>
      </c>
      <c r="G631" s="143" t="e">
        <v>#NAME?</v>
      </c>
      <c r="H631" s="87"/>
      <c r="I631" s="89"/>
    </row>
    <row r="632" spans="2:9" x14ac:dyDescent="0.25">
      <c r="B632" s="144" t="s">
        <v>41</v>
      </c>
      <c r="C632" s="145">
        <v>5663200</v>
      </c>
      <c r="D632" s="146" t="s">
        <v>511</v>
      </c>
      <c r="E632" s="146" t="s">
        <v>864</v>
      </c>
      <c r="F632" s="145" t="s">
        <v>67</v>
      </c>
      <c r="G632" s="143" t="e">
        <v>#NAME?</v>
      </c>
      <c r="H632" s="87"/>
      <c r="I632" s="89"/>
    </row>
    <row r="633" spans="2:9" x14ac:dyDescent="0.25">
      <c r="B633" s="144" t="s">
        <v>41</v>
      </c>
      <c r="C633" s="145">
        <v>5663500</v>
      </c>
      <c r="D633" s="146" t="s">
        <v>512</v>
      </c>
      <c r="E633" s="146" t="s">
        <v>864</v>
      </c>
      <c r="F633" s="145" t="s">
        <v>67</v>
      </c>
      <c r="G633" s="143" t="e">
        <v>#NAME?</v>
      </c>
      <c r="H633" s="87"/>
      <c r="I633" s="89"/>
    </row>
    <row r="634" spans="2:9" x14ac:dyDescent="0.25">
      <c r="B634" s="144" t="s">
        <v>41</v>
      </c>
      <c r="C634" s="145">
        <v>5663600</v>
      </c>
      <c r="D634" s="146" t="s">
        <v>513</v>
      </c>
      <c r="E634" s="146" t="s">
        <v>860</v>
      </c>
      <c r="F634" s="145" t="s">
        <v>67</v>
      </c>
      <c r="G634" s="143" t="e">
        <v>#NAME?</v>
      </c>
      <c r="H634" s="87"/>
      <c r="I634" s="89"/>
    </row>
    <row r="635" spans="2:9" x14ac:dyDescent="0.25">
      <c r="B635" s="144" t="s">
        <v>41</v>
      </c>
      <c r="C635" s="145">
        <v>5667000</v>
      </c>
      <c r="D635" s="146" t="s">
        <v>514</v>
      </c>
      <c r="E635" s="146" t="s">
        <v>865</v>
      </c>
      <c r="F635" s="145" t="s">
        <v>67</v>
      </c>
      <c r="G635" s="143" t="e">
        <v>#NAME?</v>
      </c>
      <c r="H635" s="87"/>
      <c r="I635" s="89"/>
    </row>
    <row r="636" spans="2:9" x14ac:dyDescent="0.25">
      <c r="B636" s="144" t="s">
        <v>41</v>
      </c>
      <c r="C636" s="145">
        <v>5675000</v>
      </c>
      <c r="D636" s="146" t="s">
        <v>515</v>
      </c>
      <c r="E636" s="146" t="s">
        <v>865</v>
      </c>
      <c r="F636" s="145" t="s">
        <v>67</v>
      </c>
      <c r="G636" s="143" t="e">
        <v>#NAME?</v>
      </c>
      <c r="H636" s="87"/>
      <c r="I636" s="89"/>
    </row>
    <row r="637" spans="2:9" x14ac:dyDescent="0.25">
      <c r="B637" s="144" t="s">
        <v>41</v>
      </c>
      <c r="C637" s="145">
        <v>5677000</v>
      </c>
      <c r="D637" s="146" t="s">
        <v>516</v>
      </c>
      <c r="E637" s="146" t="s">
        <v>865</v>
      </c>
      <c r="F637" s="145" t="s">
        <v>67</v>
      </c>
      <c r="G637" s="143" t="e">
        <v>#NAME?</v>
      </c>
      <c r="H637" s="87"/>
      <c r="I637" s="89"/>
    </row>
    <row r="638" spans="2:9" x14ac:dyDescent="0.25">
      <c r="B638" s="144" t="s">
        <v>41</v>
      </c>
      <c r="C638" s="145">
        <v>5677001</v>
      </c>
      <c r="D638" s="146" t="s">
        <v>517</v>
      </c>
      <c r="E638" s="146" t="s">
        <v>861</v>
      </c>
      <c r="F638" s="145" t="s">
        <v>67</v>
      </c>
      <c r="G638" s="143" t="e">
        <v>#NAME?</v>
      </c>
      <c r="H638" s="87"/>
      <c r="I638" s="89"/>
    </row>
    <row r="639" spans="2:9" x14ac:dyDescent="0.25">
      <c r="B639" s="144" t="s">
        <v>41</v>
      </c>
      <c r="C639" s="145">
        <v>5681000</v>
      </c>
      <c r="D639" s="146" t="s">
        <v>518</v>
      </c>
      <c r="E639" s="146" t="s">
        <v>866</v>
      </c>
      <c r="F639" s="145" t="s">
        <v>67</v>
      </c>
      <c r="G639" s="143" t="e">
        <v>#NAME?</v>
      </c>
      <c r="H639" s="87"/>
      <c r="I639" s="89"/>
    </row>
    <row r="640" spans="2:9" x14ac:dyDescent="0.25">
      <c r="B640" s="144" t="s">
        <v>41</v>
      </c>
      <c r="C640" s="145">
        <v>5695000</v>
      </c>
      <c r="D640" s="146" t="s">
        <v>519</v>
      </c>
      <c r="E640" s="146" t="s">
        <v>867</v>
      </c>
      <c r="F640" s="145" t="s">
        <v>67</v>
      </c>
      <c r="G640" s="143" t="e">
        <v>#NAME?</v>
      </c>
      <c r="H640" s="87"/>
      <c r="I640" s="89"/>
    </row>
    <row r="641" spans="2:9" x14ac:dyDescent="0.25">
      <c r="B641" s="144" t="s">
        <v>41</v>
      </c>
      <c r="C641" s="145">
        <v>5700000</v>
      </c>
      <c r="D641" s="146" t="s">
        <v>301</v>
      </c>
      <c r="E641" s="146" t="s">
        <v>868</v>
      </c>
      <c r="F641" s="145" t="s">
        <v>67</v>
      </c>
      <c r="G641" s="143" t="e">
        <v>#NAME?</v>
      </c>
      <c r="H641" s="87"/>
      <c r="I641" s="89"/>
    </row>
    <row r="642" spans="2:9" x14ac:dyDescent="0.25">
      <c r="B642" s="144" t="s">
        <v>41</v>
      </c>
      <c r="C642" s="145">
        <v>5710000</v>
      </c>
      <c r="D642" s="146" t="s">
        <v>520</v>
      </c>
      <c r="E642" s="146" t="s">
        <v>869</v>
      </c>
      <c r="F642" s="145" t="s">
        <v>67</v>
      </c>
      <c r="G642" s="143" t="e">
        <v>#NAME?</v>
      </c>
      <c r="H642" s="87"/>
      <c r="I642" s="89"/>
    </row>
    <row r="643" spans="2:9" x14ac:dyDescent="0.25">
      <c r="B643" s="144" t="s">
        <v>41</v>
      </c>
      <c r="C643" s="145">
        <v>5720000</v>
      </c>
      <c r="D643" s="146" t="s">
        <v>521</v>
      </c>
      <c r="E643" s="146" t="s">
        <v>868</v>
      </c>
      <c r="F643" s="145" t="s">
        <v>67</v>
      </c>
      <c r="G643" s="143" t="e">
        <v>#NAME?</v>
      </c>
      <c r="H643" s="87"/>
      <c r="I643" s="89"/>
    </row>
    <row r="644" spans="2:9" x14ac:dyDescent="0.25">
      <c r="B644" s="144" t="s">
        <v>41</v>
      </c>
      <c r="C644" s="145">
        <v>5730000</v>
      </c>
      <c r="D644" s="146" t="s">
        <v>522</v>
      </c>
      <c r="E644" s="146" t="s">
        <v>869</v>
      </c>
      <c r="F644" s="145" t="s">
        <v>67</v>
      </c>
      <c r="G644" s="143" t="e">
        <v>#NAME?</v>
      </c>
      <c r="H644" s="87"/>
      <c r="I644" s="89"/>
    </row>
    <row r="645" spans="2:9" x14ac:dyDescent="0.25">
      <c r="B645" s="144" t="s">
        <v>41</v>
      </c>
      <c r="C645" s="145">
        <v>5755000</v>
      </c>
      <c r="D645" s="146" t="s">
        <v>523</v>
      </c>
      <c r="E645" s="146" t="s">
        <v>870</v>
      </c>
      <c r="F645" s="145" t="s">
        <v>67</v>
      </c>
      <c r="G645" s="143" t="e">
        <v>#NAME?</v>
      </c>
      <c r="H645" s="87"/>
      <c r="I645" s="89"/>
    </row>
    <row r="646" spans="2:9" x14ac:dyDescent="0.25">
      <c r="B646" s="144" t="s">
        <v>41</v>
      </c>
      <c r="C646" s="145">
        <v>5755500</v>
      </c>
      <c r="D646" s="146" t="s">
        <v>524</v>
      </c>
      <c r="E646" s="146" t="s">
        <v>869</v>
      </c>
      <c r="F646" s="145" t="s">
        <v>67</v>
      </c>
      <c r="G646" s="143" t="e">
        <v>#NAME?</v>
      </c>
      <c r="H646" s="87"/>
      <c r="I646" s="89"/>
    </row>
    <row r="647" spans="2:9" x14ac:dyDescent="0.25">
      <c r="B647" s="144" t="s">
        <v>41</v>
      </c>
      <c r="C647" s="145">
        <v>5775000</v>
      </c>
      <c r="D647" s="146" t="s">
        <v>525</v>
      </c>
      <c r="E647" s="146" t="s">
        <v>871</v>
      </c>
      <c r="F647" s="145" t="s">
        <v>67</v>
      </c>
      <c r="G647" s="143" t="e">
        <v>#NAME?</v>
      </c>
      <c r="H647" s="87"/>
      <c r="I647" s="89"/>
    </row>
    <row r="648" spans="2:9" x14ac:dyDescent="0.25">
      <c r="B648" s="144" t="s">
        <v>41</v>
      </c>
      <c r="C648" s="145">
        <v>5783001</v>
      </c>
      <c r="D648" s="146" t="s">
        <v>526</v>
      </c>
      <c r="E648" s="146" t="s">
        <v>869</v>
      </c>
      <c r="F648" s="145" t="s">
        <v>67</v>
      </c>
      <c r="G648" s="143" t="e">
        <v>#NAME?</v>
      </c>
      <c r="H648" s="87"/>
      <c r="I648" s="89"/>
    </row>
    <row r="649" spans="2:9" x14ac:dyDescent="0.25">
      <c r="B649" s="144" t="s">
        <v>41</v>
      </c>
      <c r="C649" s="145">
        <v>5783002</v>
      </c>
      <c r="D649" s="146" t="s">
        <v>527</v>
      </c>
      <c r="E649" s="146" t="s">
        <v>872</v>
      </c>
      <c r="F649" s="145" t="s">
        <v>67</v>
      </c>
      <c r="G649" s="143" t="e">
        <v>#NAME?</v>
      </c>
      <c r="H649" s="87"/>
      <c r="I649" s="89"/>
    </row>
    <row r="650" spans="2:9" x14ac:dyDescent="0.25">
      <c r="B650" s="144" t="s">
        <v>41</v>
      </c>
      <c r="C650" s="145">
        <v>5783005</v>
      </c>
      <c r="D650" s="146" t="s">
        <v>530</v>
      </c>
      <c r="E650" s="146" t="s">
        <v>872</v>
      </c>
      <c r="F650" s="145" t="s">
        <v>67</v>
      </c>
      <c r="G650" s="143" t="e">
        <v>#NAME?</v>
      </c>
      <c r="H650" s="87"/>
      <c r="I650" s="89"/>
    </row>
    <row r="651" spans="2:9" x14ac:dyDescent="0.25">
      <c r="B651" s="144" t="s">
        <v>41</v>
      </c>
      <c r="C651" s="145">
        <v>5783006</v>
      </c>
      <c r="D651" s="146" t="s">
        <v>531</v>
      </c>
      <c r="E651" s="146" t="s">
        <v>872</v>
      </c>
      <c r="F651" s="145" t="s">
        <v>67</v>
      </c>
      <c r="G651" s="143" t="e">
        <v>#NAME?</v>
      </c>
      <c r="H651" s="87"/>
      <c r="I651" s="89"/>
    </row>
    <row r="652" spans="2:9" x14ac:dyDescent="0.25">
      <c r="B652" s="144" t="s">
        <v>41</v>
      </c>
      <c r="C652" s="145">
        <v>5783007</v>
      </c>
      <c r="D652" s="146" t="s">
        <v>532</v>
      </c>
      <c r="E652" s="146" t="s">
        <v>872</v>
      </c>
      <c r="F652" s="145" t="s">
        <v>67</v>
      </c>
      <c r="G652" s="143" t="e">
        <v>#NAME?</v>
      </c>
      <c r="H652" s="87"/>
      <c r="I652" s="89"/>
    </row>
    <row r="653" spans="2:9" x14ac:dyDescent="0.25">
      <c r="B653" s="144" t="s">
        <v>41</v>
      </c>
      <c r="C653" s="145">
        <v>5783008</v>
      </c>
      <c r="D653" s="146" t="s">
        <v>533</v>
      </c>
      <c r="E653" s="146" t="s">
        <v>872</v>
      </c>
      <c r="F653" s="145" t="s">
        <v>67</v>
      </c>
      <c r="G653" s="143" t="e">
        <v>#NAME?</v>
      </c>
      <c r="H653" s="87"/>
      <c r="I653" s="89"/>
    </row>
    <row r="654" spans="2:9" x14ac:dyDescent="0.25">
      <c r="B654" s="144" t="s">
        <v>41</v>
      </c>
      <c r="C654" s="145">
        <v>5783009</v>
      </c>
      <c r="D654" s="146" t="s">
        <v>534</v>
      </c>
      <c r="E654" s="146" t="s">
        <v>872</v>
      </c>
      <c r="F654" s="145" t="s">
        <v>67</v>
      </c>
      <c r="G654" s="143" t="e">
        <v>#NAME?</v>
      </c>
      <c r="H654" s="87"/>
      <c r="I654" s="89"/>
    </row>
    <row r="655" spans="2:9" x14ac:dyDescent="0.25">
      <c r="B655" s="144" t="s">
        <v>41</v>
      </c>
      <c r="C655" s="145">
        <v>5785000</v>
      </c>
      <c r="D655" s="146" t="s">
        <v>535</v>
      </c>
      <c r="E655" s="146" t="s">
        <v>873</v>
      </c>
      <c r="F655" s="145" t="s">
        <v>67</v>
      </c>
      <c r="G655" s="143" t="e">
        <v>#NAME?</v>
      </c>
      <c r="H655" s="87"/>
      <c r="I655" s="89"/>
    </row>
    <row r="656" spans="2:9" x14ac:dyDescent="0.25">
      <c r="B656" s="144" t="s">
        <v>41</v>
      </c>
      <c r="C656" s="145">
        <v>5785100</v>
      </c>
      <c r="D656" s="146" t="s">
        <v>536</v>
      </c>
      <c r="E656" s="146" t="s">
        <v>874</v>
      </c>
      <c r="F656" s="145" t="s">
        <v>67</v>
      </c>
      <c r="G656" s="143" t="e">
        <v>#NAME?</v>
      </c>
      <c r="H656" s="87"/>
      <c r="I656" s="89"/>
    </row>
    <row r="657" spans="2:9" x14ac:dyDescent="0.25">
      <c r="B657" s="144" t="s">
        <v>41</v>
      </c>
      <c r="C657" s="145">
        <v>5786000</v>
      </c>
      <c r="D657" s="146" t="s">
        <v>537</v>
      </c>
      <c r="E657" s="146" t="s">
        <v>875</v>
      </c>
      <c r="F657" s="145" t="s">
        <v>67</v>
      </c>
      <c r="G657" s="143" t="e">
        <v>#NAME?</v>
      </c>
      <c r="H657" s="87"/>
      <c r="I657" s="89"/>
    </row>
    <row r="658" spans="2:9" x14ac:dyDescent="0.25">
      <c r="B658" s="144" t="s">
        <v>41</v>
      </c>
      <c r="C658" s="145">
        <v>5787000</v>
      </c>
      <c r="D658" s="146" t="s">
        <v>538</v>
      </c>
      <c r="E658" s="146" t="s">
        <v>876</v>
      </c>
      <c r="F658" s="145" t="s">
        <v>67</v>
      </c>
      <c r="G658" s="143" t="e">
        <v>#NAME?</v>
      </c>
      <c r="H658" s="87"/>
      <c r="I658" s="89"/>
    </row>
    <row r="659" spans="2:9" x14ac:dyDescent="0.25">
      <c r="B659" s="144" t="s">
        <v>41</v>
      </c>
      <c r="C659" s="145">
        <v>5789000</v>
      </c>
      <c r="D659" s="146" t="s">
        <v>539</v>
      </c>
      <c r="E659" s="146" t="s">
        <v>877</v>
      </c>
      <c r="F659" s="145" t="s">
        <v>67</v>
      </c>
      <c r="G659" s="143" t="e">
        <v>#NAME?</v>
      </c>
      <c r="H659" s="87"/>
      <c r="I659" s="89"/>
    </row>
    <row r="660" spans="2:9" x14ac:dyDescent="0.25">
      <c r="B660" s="144" t="s">
        <v>41</v>
      </c>
      <c r="C660" s="145">
        <v>5789001</v>
      </c>
      <c r="D660" s="146" t="s">
        <v>540</v>
      </c>
      <c r="E660" s="146" t="s">
        <v>877</v>
      </c>
      <c r="F660" s="145" t="s">
        <v>67</v>
      </c>
      <c r="G660" s="143" t="e">
        <v>#NAME?</v>
      </c>
      <c r="H660" s="87"/>
      <c r="I660" s="89"/>
    </row>
    <row r="661" spans="2:9" x14ac:dyDescent="0.25">
      <c r="B661" s="144" t="s">
        <v>41</v>
      </c>
      <c r="C661" s="145">
        <v>5789100</v>
      </c>
      <c r="D661" s="146" t="s">
        <v>541</v>
      </c>
      <c r="E661" s="146" t="s">
        <v>878</v>
      </c>
      <c r="F661" s="145" t="s">
        <v>67</v>
      </c>
      <c r="G661" s="143" t="e">
        <v>#NAME?</v>
      </c>
      <c r="H661" s="87"/>
      <c r="I661" s="89"/>
    </row>
    <row r="662" spans="2:9" x14ac:dyDescent="0.25">
      <c r="B662" s="144" t="s">
        <v>41</v>
      </c>
      <c r="C662" s="145">
        <v>5790000</v>
      </c>
      <c r="D662" s="146" t="s">
        <v>542</v>
      </c>
      <c r="E662" s="146" t="s">
        <v>879</v>
      </c>
      <c r="F662" s="145" t="s">
        <v>67</v>
      </c>
      <c r="G662" s="143" t="e">
        <v>#NAME?</v>
      </c>
      <c r="H662" s="87"/>
      <c r="I662" s="89"/>
    </row>
    <row r="663" spans="2:9" x14ac:dyDescent="0.25">
      <c r="B663" s="144" t="s">
        <v>41</v>
      </c>
      <c r="C663" s="145">
        <v>5795000</v>
      </c>
      <c r="D663" s="146" t="s">
        <v>543</v>
      </c>
      <c r="E663" s="146" t="s">
        <v>880</v>
      </c>
      <c r="F663" s="145" t="s">
        <v>67</v>
      </c>
      <c r="G663" s="143" t="e">
        <v>#NAME?</v>
      </c>
      <c r="H663" s="87"/>
      <c r="I663" s="89"/>
    </row>
    <row r="664" spans="2:9" x14ac:dyDescent="0.25">
      <c r="B664" s="144" t="s">
        <v>41</v>
      </c>
      <c r="C664" s="145">
        <v>5795100</v>
      </c>
      <c r="D664" s="146" t="s">
        <v>544</v>
      </c>
      <c r="E664" s="146" t="s">
        <v>880</v>
      </c>
      <c r="F664" s="145" t="s">
        <v>67</v>
      </c>
      <c r="G664" s="143" t="e">
        <v>#NAME?</v>
      </c>
      <c r="H664" s="87"/>
      <c r="I664" s="89"/>
    </row>
    <row r="665" spans="2:9" x14ac:dyDescent="0.25">
      <c r="B665" s="144" t="s">
        <v>41</v>
      </c>
      <c r="C665" s="145">
        <v>5795200</v>
      </c>
      <c r="D665" s="146" t="s">
        <v>545</v>
      </c>
      <c r="E665" s="146" t="s">
        <v>880</v>
      </c>
      <c r="F665" s="145" t="s">
        <v>67</v>
      </c>
      <c r="G665" s="143" t="e">
        <v>#NAME?</v>
      </c>
      <c r="H665" s="87"/>
      <c r="I665" s="89"/>
    </row>
    <row r="666" spans="2:9" x14ac:dyDescent="0.25">
      <c r="B666" s="144" t="s">
        <v>41</v>
      </c>
      <c r="C666" s="145">
        <v>5796000</v>
      </c>
      <c r="D666" s="146" t="s">
        <v>546</v>
      </c>
      <c r="E666" s="146" t="s">
        <v>881</v>
      </c>
      <c r="F666" s="145" t="s">
        <v>67</v>
      </c>
      <c r="G666" s="143" t="e">
        <v>#NAME?</v>
      </c>
      <c r="H666" s="87"/>
      <c r="I666" s="89"/>
    </row>
    <row r="667" spans="2:9" x14ac:dyDescent="0.25">
      <c r="B667" s="144" t="s">
        <v>41</v>
      </c>
      <c r="C667" s="145">
        <v>5797000</v>
      </c>
      <c r="D667" s="146" t="s">
        <v>547</v>
      </c>
      <c r="E667" s="146" t="s">
        <v>882</v>
      </c>
      <c r="F667" s="145" t="s">
        <v>67</v>
      </c>
      <c r="G667" s="143" t="e">
        <v>#NAME?</v>
      </c>
      <c r="H667" s="87"/>
      <c r="I667" s="89"/>
    </row>
    <row r="668" spans="2:9" x14ac:dyDescent="0.25">
      <c r="B668" s="144" t="s">
        <v>41</v>
      </c>
      <c r="C668" s="145">
        <v>5797100</v>
      </c>
      <c r="D668" s="146" t="s">
        <v>548</v>
      </c>
      <c r="E668" s="146" t="s">
        <v>868</v>
      </c>
      <c r="F668" s="145" t="s">
        <v>67</v>
      </c>
      <c r="G668" s="143" t="e">
        <v>#NAME?</v>
      </c>
      <c r="H668" s="87"/>
      <c r="I668" s="89"/>
    </row>
    <row r="669" spans="2:9" x14ac:dyDescent="0.25">
      <c r="B669" s="144" t="s">
        <v>41</v>
      </c>
      <c r="C669" s="145">
        <v>5797200</v>
      </c>
      <c r="D669" s="146" t="s">
        <v>549</v>
      </c>
      <c r="E669" s="146" t="s">
        <v>868</v>
      </c>
      <c r="F669" s="145" t="s">
        <v>67</v>
      </c>
      <c r="G669" s="143" t="e">
        <v>#NAME?</v>
      </c>
      <c r="H669" s="87"/>
      <c r="I669" s="89"/>
    </row>
    <row r="670" spans="2:9" x14ac:dyDescent="0.25">
      <c r="B670" s="144" t="s">
        <v>41</v>
      </c>
      <c r="C670" s="145">
        <v>5797201</v>
      </c>
      <c r="D670" s="146" t="s">
        <v>550</v>
      </c>
      <c r="E670" s="146" t="s">
        <v>868</v>
      </c>
      <c r="F670" s="145" t="s">
        <v>67</v>
      </c>
      <c r="G670" s="143" t="e">
        <v>#NAME?</v>
      </c>
      <c r="H670" s="87"/>
      <c r="I670" s="89"/>
    </row>
    <row r="671" spans="2:9" x14ac:dyDescent="0.25">
      <c r="B671" s="144" t="s">
        <v>41</v>
      </c>
      <c r="C671" s="145">
        <v>5797300</v>
      </c>
      <c r="D671" s="146" t="s">
        <v>551</v>
      </c>
      <c r="E671" s="146" t="s">
        <v>872</v>
      </c>
      <c r="F671" s="145" t="s">
        <v>67</v>
      </c>
      <c r="G671" s="143" t="e">
        <v>#NAME?</v>
      </c>
      <c r="H671" s="87"/>
      <c r="I671" s="89"/>
    </row>
    <row r="672" spans="2:9" x14ac:dyDescent="0.25">
      <c r="B672" s="144" t="s">
        <v>41</v>
      </c>
      <c r="C672" s="145">
        <v>5797400</v>
      </c>
      <c r="D672" s="146" t="s">
        <v>552</v>
      </c>
      <c r="E672" s="146" t="s">
        <v>872</v>
      </c>
      <c r="F672" s="145" t="s">
        <v>67</v>
      </c>
      <c r="G672" s="143" t="e">
        <v>#NAME?</v>
      </c>
      <c r="H672" s="87"/>
      <c r="I672" s="89"/>
    </row>
    <row r="673" spans="2:9" x14ac:dyDescent="0.25">
      <c r="B673" s="144" t="s">
        <v>41</v>
      </c>
      <c r="C673" s="145">
        <v>5798000</v>
      </c>
      <c r="D673" s="146" t="s">
        <v>553</v>
      </c>
      <c r="E673" s="146" t="s">
        <v>883</v>
      </c>
      <c r="F673" s="145" t="s">
        <v>67</v>
      </c>
      <c r="G673" s="143" t="e">
        <v>#NAME?</v>
      </c>
      <c r="H673" s="87"/>
      <c r="I673" s="89"/>
    </row>
    <row r="674" spans="2:9" x14ac:dyDescent="0.25">
      <c r="B674" s="144" t="s">
        <v>41</v>
      </c>
      <c r="C674" s="145">
        <v>5805000</v>
      </c>
      <c r="D674" s="146" t="s">
        <v>556</v>
      </c>
      <c r="E674" s="146" t="s">
        <v>884</v>
      </c>
      <c r="F674" s="145" t="s">
        <v>67</v>
      </c>
      <c r="G674" s="143" t="e">
        <v>#NAME?</v>
      </c>
      <c r="H674" s="87"/>
      <c r="I674" s="89"/>
    </row>
    <row r="675" spans="2:9" x14ac:dyDescent="0.25">
      <c r="B675" s="144" t="s">
        <v>41</v>
      </c>
      <c r="C675" s="145">
        <v>5815000</v>
      </c>
      <c r="D675" s="146" t="s">
        <v>557</v>
      </c>
      <c r="E675" s="146" t="s">
        <v>885</v>
      </c>
      <c r="F675" s="145" t="s">
        <v>67</v>
      </c>
      <c r="G675" s="143" t="e">
        <v>#NAME?</v>
      </c>
      <c r="H675" s="87"/>
      <c r="I675" s="89"/>
    </row>
    <row r="676" spans="2:9" x14ac:dyDescent="0.25">
      <c r="B676" s="144" t="s">
        <v>41</v>
      </c>
      <c r="C676" s="145">
        <v>5820000</v>
      </c>
      <c r="D676" s="146" t="s">
        <v>558</v>
      </c>
      <c r="E676" s="146" t="s">
        <v>879</v>
      </c>
      <c r="F676" s="145" t="s">
        <v>67</v>
      </c>
      <c r="G676" s="143" t="e">
        <v>#NAME?</v>
      </c>
      <c r="H676" s="87"/>
      <c r="I676" s="89"/>
    </row>
    <row r="677" spans="2:9" x14ac:dyDescent="0.25">
      <c r="B677" s="144" t="s">
        <v>41</v>
      </c>
      <c r="C677" s="145">
        <v>5820001</v>
      </c>
      <c r="D677" s="146" t="s">
        <v>559</v>
      </c>
      <c r="E677" s="146" t="s">
        <v>879</v>
      </c>
      <c r="F677" s="145" t="s">
        <v>67</v>
      </c>
      <c r="G677" s="143" t="e">
        <v>#NAME?</v>
      </c>
      <c r="H677" s="87"/>
      <c r="I677" s="89"/>
    </row>
    <row r="678" spans="2:9" x14ac:dyDescent="0.25">
      <c r="B678" s="144" t="s">
        <v>41</v>
      </c>
      <c r="C678" s="145">
        <v>5823000</v>
      </c>
      <c r="D678" s="146" t="s">
        <v>560</v>
      </c>
      <c r="E678" s="146" t="s">
        <v>886</v>
      </c>
      <c r="F678" s="145" t="s">
        <v>67</v>
      </c>
      <c r="G678" s="143" t="e">
        <v>#NAME?</v>
      </c>
      <c r="H678" s="87"/>
      <c r="I678" s="89"/>
    </row>
    <row r="679" spans="2:9" x14ac:dyDescent="0.25">
      <c r="B679" s="144" t="s">
        <v>41</v>
      </c>
      <c r="C679" s="145">
        <v>5826000</v>
      </c>
      <c r="D679" s="146" t="s">
        <v>561</v>
      </c>
      <c r="E679" s="146" t="s">
        <v>887</v>
      </c>
      <c r="F679" s="145" t="s">
        <v>67</v>
      </c>
      <c r="G679" s="143" t="e">
        <v>#NAME?</v>
      </c>
      <c r="H679" s="87"/>
      <c r="I679" s="89"/>
    </row>
    <row r="680" spans="2:9" x14ac:dyDescent="0.25">
      <c r="B680" s="144" t="s">
        <v>41</v>
      </c>
      <c r="C680" s="145">
        <v>5847000</v>
      </c>
      <c r="D680" s="146" t="s">
        <v>562</v>
      </c>
      <c r="E680" s="146" t="s">
        <v>888</v>
      </c>
      <c r="F680" s="145" t="s">
        <v>67</v>
      </c>
      <c r="G680" s="143" t="e">
        <v>#NAME?</v>
      </c>
      <c r="H680" s="87"/>
      <c r="I680" s="89"/>
    </row>
    <row r="681" spans="2:9" x14ac:dyDescent="0.25">
      <c r="B681" s="144" t="s">
        <v>41</v>
      </c>
      <c r="C681" s="145">
        <v>5850000</v>
      </c>
      <c r="D681" s="146" t="s">
        <v>563</v>
      </c>
      <c r="E681" s="146" t="s">
        <v>889</v>
      </c>
      <c r="F681" s="145" t="s">
        <v>67</v>
      </c>
      <c r="G681" s="143" t="e">
        <v>#NAME?</v>
      </c>
      <c r="H681" s="87"/>
      <c r="I681" s="89"/>
    </row>
    <row r="682" spans="2:9" x14ac:dyDescent="0.25">
      <c r="B682" s="144" t="s">
        <v>41</v>
      </c>
      <c r="C682" s="145">
        <v>5863000</v>
      </c>
      <c r="D682" s="146" t="s">
        <v>564</v>
      </c>
      <c r="E682" s="146" t="s">
        <v>869</v>
      </c>
      <c r="F682" s="145" t="s">
        <v>67</v>
      </c>
      <c r="G682" s="143" t="e">
        <v>#NAME?</v>
      </c>
      <c r="H682" s="87"/>
      <c r="I682" s="89"/>
    </row>
    <row r="683" spans="2:9" x14ac:dyDescent="0.25">
      <c r="B683" s="144" t="s">
        <v>41</v>
      </c>
      <c r="C683" s="145">
        <v>5864000</v>
      </c>
      <c r="D683" s="146" t="s">
        <v>565</v>
      </c>
      <c r="E683" s="146" t="s">
        <v>890</v>
      </c>
      <c r="F683" s="145" t="s">
        <v>67</v>
      </c>
      <c r="G683" s="143" t="e">
        <v>#NAME?</v>
      </c>
      <c r="H683" s="87"/>
      <c r="I683" s="89"/>
    </row>
    <row r="684" spans="2:9" x14ac:dyDescent="0.25">
      <c r="B684" s="144" t="s">
        <v>41</v>
      </c>
      <c r="C684" s="145">
        <v>5864001</v>
      </c>
      <c r="D684" s="146" t="s">
        <v>566</v>
      </c>
      <c r="E684" s="146" t="s">
        <v>870</v>
      </c>
      <c r="F684" s="145" t="s">
        <v>67</v>
      </c>
      <c r="G684" s="143" t="e">
        <v>#NAME?</v>
      </c>
      <c r="H684" s="87"/>
      <c r="I684" s="89"/>
    </row>
    <row r="685" spans="2:9" x14ac:dyDescent="0.25">
      <c r="B685" s="144" t="s">
        <v>41</v>
      </c>
      <c r="C685" s="145">
        <v>5864002</v>
      </c>
      <c r="D685" s="146" t="s">
        <v>567</v>
      </c>
      <c r="E685" s="146" t="s">
        <v>891</v>
      </c>
      <c r="F685" s="145" t="s">
        <v>67</v>
      </c>
      <c r="G685" s="143" t="e">
        <v>#NAME?</v>
      </c>
      <c r="H685" s="87"/>
      <c r="I685" s="89"/>
    </row>
    <row r="686" spans="2:9" x14ac:dyDescent="0.25">
      <c r="B686" s="144" t="s">
        <v>41</v>
      </c>
      <c r="C686" s="145">
        <v>5867000</v>
      </c>
      <c r="D686" s="146" t="s">
        <v>568</v>
      </c>
      <c r="E686" s="146" t="s">
        <v>892</v>
      </c>
      <c r="F686" s="145" t="s">
        <v>67</v>
      </c>
      <c r="G686" s="143" t="e">
        <v>#NAME?</v>
      </c>
      <c r="H686" s="87"/>
      <c r="I686" s="89"/>
    </row>
    <row r="687" spans="2:9" x14ac:dyDescent="0.25">
      <c r="B687" s="144" t="s">
        <v>41</v>
      </c>
      <c r="C687" s="145">
        <v>5867100</v>
      </c>
      <c r="D687" s="146" t="s">
        <v>569</v>
      </c>
      <c r="E687" s="146" t="s">
        <v>893</v>
      </c>
      <c r="F687" s="145" t="s">
        <v>67</v>
      </c>
      <c r="G687" s="143" t="e">
        <v>#NAME?</v>
      </c>
      <c r="H687" s="87"/>
      <c r="I687" s="89"/>
    </row>
    <row r="688" spans="2:9" x14ac:dyDescent="0.25">
      <c r="B688" s="144" t="s">
        <v>41</v>
      </c>
      <c r="C688" s="145">
        <v>5867200</v>
      </c>
      <c r="D688" s="146" t="s">
        <v>570</v>
      </c>
      <c r="E688" s="146" t="s">
        <v>871</v>
      </c>
      <c r="F688" s="145" t="s">
        <v>67</v>
      </c>
      <c r="G688" s="143" t="e">
        <v>#NAME?</v>
      </c>
      <c r="H688" s="87"/>
      <c r="I688" s="89"/>
    </row>
    <row r="689" spans="2:9" x14ac:dyDescent="0.25">
      <c r="B689" s="144" t="s">
        <v>41</v>
      </c>
      <c r="C689" s="145">
        <v>5867300</v>
      </c>
      <c r="D689" s="146" t="s">
        <v>571</v>
      </c>
      <c r="E689" s="146" t="s">
        <v>894</v>
      </c>
      <c r="F689" s="145" t="s">
        <v>67</v>
      </c>
      <c r="G689" s="143" t="e">
        <v>#NAME?</v>
      </c>
      <c r="H689" s="87"/>
      <c r="I689" s="89"/>
    </row>
    <row r="690" spans="2:9" x14ac:dyDescent="0.25">
      <c r="B690" s="144" t="s">
        <v>41</v>
      </c>
      <c r="C690" s="145">
        <v>5867400</v>
      </c>
      <c r="D690" s="146" t="s">
        <v>572</v>
      </c>
      <c r="E690" s="146" t="s">
        <v>894</v>
      </c>
      <c r="F690" s="145" t="s">
        <v>67</v>
      </c>
      <c r="G690" s="143" t="e">
        <v>#NAME?</v>
      </c>
      <c r="H690" s="87"/>
      <c r="I690" s="89"/>
    </row>
    <row r="691" spans="2:9" x14ac:dyDescent="0.25">
      <c r="B691" s="144" t="s">
        <v>41</v>
      </c>
      <c r="C691" s="145">
        <v>5867500</v>
      </c>
      <c r="D691" s="146" t="s">
        <v>573</v>
      </c>
      <c r="E691" s="146" t="s">
        <v>894</v>
      </c>
      <c r="F691" s="145" t="s">
        <v>67</v>
      </c>
      <c r="G691" s="143" t="e">
        <v>#NAME?</v>
      </c>
      <c r="H691" s="87"/>
      <c r="I691" s="89"/>
    </row>
    <row r="692" spans="2:9" x14ac:dyDescent="0.25">
      <c r="B692" s="144" t="s">
        <v>41</v>
      </c>
      <c r="C692" s="145">
        <v>5868000</v>
      </c>
      <c r="D692" s="146" t="s">
        <v>574</v>
      </c>
      <c r="E692" s="146" t="s">
        <v>894</v>
      </c>
      <c r="F692" s="145" t="s">
        <v>67</v>
      </c>
      <c r="G692" s="143" t="e">
        <v>#NAME?</v>
      </c>
      <c r="H692" s="87"/>
      <c r="I692" s="89"/>
    </row>
    <row r="693" spans="2:9" x14ac:dyDescent="0.25">
      <c r="B693" s="144" t="s">
        <v>41</v>
      </c>
      <c r="C693" s="145">
        <v>5868100</v>
      </c>
      <c r="D693" s="146" t="s">
        <v>575</v>
      </c>
      <c r="E693" s="146" t="s">
        <v>894</v>
      </c>
      <c r="F693" s="145" t="s">
        <v>67</v>
      </c>
      <c r="G693" s="143" t="e">
        <v>#NAME?</v>
      </c>
      <c r="H693" s="87"/>
      <c r="I693" s="89"/>
    </row>
    <row r="694" spans="2:9" x14ac:dyDescent="0.25">
      <c r="B694" s="144" t="s">
        <v>41</v>
      </c>
      <c r="C694" s="145">
        <v>5868101</v>
      </c>
      <c r="D694" s="146" t="s">
        <v>576</v>
      </c>
      <c r="E694" s="146" t="s">
        <v>894</v>
      </c>
      <c r="F694" s="145" t="s">
        <v>67</v>
      </c>
      <c r="G694" s="143" t="e">
        <v>#NAME?</v>
      </c>
      <c r="H694" s="87"/>
      <c r="I694" s="89"/>
    </row>
    <row r="695" spans="2:9" x14ac:dyDescent="0.25">
      <c r="B695" s="144" t="s">
        <v>41</v>
      </c>
      <c r="C695" s="145">
        <v>5868102</v>
      </c>
      <c r="D695" s="146" t="s">
        <v>577</v>
      </c>
      <c r="E695" s="146" t="s">
        <v>894</v>
      </c>
      <c r="F695" s="145" t="s">
        <v>67</v>
      </c>
      <c r="G695" s="143" t="e">
        <v>#NAME?</v>
      </c>
      <c r="H695" s="87"/>
      <c r="I695" s="78"/>
    </row>
    <row r="696" spans="2:9" x14ac:dyDescent="0.25">
      <c r="B696" s="144" t="s">
        <v>41</v>
      </c>
      <c r="C696" s="145">
        <v>5868200</v>
      </c>
      <c r="D696" s="146" t="s">
        <v>578</v>
      </c>
      <c r="E696" s="146" t="s">
        <v>894</v>
      </c>
      <c r="F696" s="145" t="s">
        <v>67</v>
      </c>
      <c r="G696" s="143" t="e">
        <v>#NAME?</v>
      </c>
      <c r="H696" s="87"/>
      <c r="I696" s="78"/>
    </row>
    <row r="697" spans="2:9" x14ac:dyDescent="0.25">
      <c r="B697" s="144" t="s">
        <v>41</v>
      </c>
      <c r="C697" s="145">
        <v>5868201</v>
      </c>
      <c r="D697" s="146" t="s">
        <v>579</v>
      </c>
      <c r="E697" s="146" t="s">
        <v>894</v>
      </c>
      <c r="F697" s="145" t="s">
        <v>67</v>
      </c>
      <c r="G697" s="143" t="e">
        <v>#NAME?</v>
      </c>
      <c r="H697" s="87"/>
      <c r="I697" s="78"/>
    </row>
    <row r="698" spans="2:9" x14ac:dyDescent="0.25">
      <c r="B698" s="144" t="s">
        <v>41</v>
      </c>
      <c r="C698" s="145">
        <v>5868202</v>
      </c>
      <c r="D698" s="146" t="s">
        <v>580</v>
      </c>
      <c r="E698" s="146" t="s">
        <v>894</v>
      </c>
      <c r="F698" s="145" t="s">
        <v>67</v>
      </c>
      <c r="G698" s="143" t="e">
        <v>#NAME?</v>
      </c>
      <c r="H698" s="87"/>
      <c r="I698" s="78"/>
    </row>
    <row r="699" spans="2:9" x14ac:dyDescent="0.25">
      <c r="B699" s="144" t="s">
        <v>41</v>
      </c>
      <c r="C699" s="145">
        <v>5868300</v>
      </c>
      <c r="D699" s="146" t="s">
        <v>444</v>
      </c>
      <c r="E699" s="146" t="s">
        <v>894</v>
      </c>
      <c r="F699" s="145" t="s">
        <v>67</v>
      </c>
      <c r="G699" s="143" t="e">
        <v>#NAME?</v>
      </c>
      <c r="H699" s="87"/>
      <c r="I699" s="78"/>
    </row>
    <row r="700" spans="2:9" x14ac:dyDescent="0.25">
      <c r="B700" s="144" t="s">
        <v>41</v>
      </c>
      <c r="C700" s="145">
        <v>5868301</v>
      </c>
      <c r="D700" s="146" t="s">
        <v>581</v>
      </c>
      <c r="E700" s="146" t="s">
        <v>894</v>
      </c>
      <c r="F700" s="145" t="s">
        <v>67</v>
      </c>
      <c r="G700" s="143" t="e">
        <v>#NAME?</v>
      </c>
      <c r="H700" s="87"/>
      <c r="I700" s="78"/>
    </row>
    <row r="701" spans="2:9" x14ac:dyDescent="0.25">
      <c r="B701" s="144" t="s">
        <v>41</v>
      </c>
      <c r="C701" s="145">
        <v>5868302</v>
      </c>
      <c r="D701" s="146" t="s">
        <v>582</v>
      </c>
      <c r="E701" s="146" t="s">
        <v>894</v>
      </c>
      <c r="F701" s="145" t="s">
        <v>67</v>
      </c>
      <c r="G701" s="143" t="e">
        <v>#NAME?</v>
      </c>
      <c r="H701" s="87"/>
      <c r="I701" s="78"/>
    </row>
    <row r="702" spans="2:9" x14ac:dyDescent="0.25">
      <c r="B702" s="144" t="s">
        <v>41</v>
      </c>
      <c r="C702" s="145">
        <v>5868400</v>
      </c>
      <c r="D702" s="146" t="s">
        <v>440</v>
      </c>
      <c r="E702" s="146" t="s">
        <v>894</v>
      </c>
      <c r="F702" s="145" t="s">
        <v>67</v>
      </c>
      <c r="G702" s="143" t="e">
        <v>#NAME?</v>
      </c>
      <c r="H702" s="87"/>
      <c r="I702" s="78"/>
    </row>
    <row r="703" spans="2:9" x14ac:dyDescent="0.25">
      <c r="B703" s="144" t="s">
        <v>41</v>
      </c>
      <c r="C703" s="145">
        <v>5868401</v>
      </c>
      <c r="D703" s="146" t="s">
        <v>583</v>
      </c>
      <c r="E703" s="146" t="s">
        <v>894</v>
      </c>
      <c r="F703" s="145" t="s">
        <v>67</v>
      </c>
      <c r="G703" s="143" t="e">
        <v>#NAME?</v>
      </c>
      <c r="H703" s="87"/>
      <c r="I703" s="78"/>
    </row>
    <row r="704" spans="2:9" x14ac:dyDescent="0.25">
      <c r="B704" s="144" t="s">
        <v>41</v>
      </c>
      <c r="C704" s="145">
        <v>5868402</v>
      </c>
      <c r="D704" s="146" t="s">
        <v>584</v>
      </c>
      <c r="E704" s="146" t="s">
        <v>894</v>
      </c>
      <c r="F704" s="145" t="s">
        <v>67</v>
      </c>
      <c r="G704" s="143" t="e">
        <v>#NAME?</v>
      </c>
      <c r="H704" s="87"/>
      <c r="I704" s="78"/>
    </row>
    <row r="705" spans="2:9" x14ac:dyDescent="0.25">
      <c r="B705" s="144" t="s">
        <v>41</v>
      </c>
      <c r="C705" s="145">
        <v>5868500</v>
      </c>
      <c r="D705" s="146" t="s">
        <v>439</v>
      </c>
      <c r="E705" s="146" t="s">
        <v>894</v>
      </c>
      <c r="F705" s="145" t="s">
        <v>67</v>
      </c>
      <c r="G705" s="143" t="e">
        <v>#NAME?</v>
      </c>
      <c r="H705" s="87"/>
      <c r="I705" s="78"/>
    </row>
    <row r="706" spans="2:9" x14ac:dyDescent="0.25">
      <c r="B706" s="144" t="s">
        <v>41</v>
      </c>
      <c r="C706" s="145">
        <v>5868501</v>
      </c>
      <c r="D706" s="146" t="s">
        <v>585</v>
      </c>
      <c r="E706" s="146" t="s">
        <v>894</v>
      </c>
      <c r="F706" s="145" t="s">
        <v>67</v>
      </c>
      <c r="G706" s="143" t="e">
        <v>#NAME?</v>
      </c>
      <c r="H706" s="87"/>
      <c r="I706" s="78"/>
    </row>
    <row r="707" spans="2:9" x14ac:dyDescent="0.25">
      <c r="B707" s="144" t="s">
        <v>41</v>
      </c>
      <c r="C707" s="145">
        <v>5868600</v>
      </c>
      <c r="D707" s="146" t="s">
        <v>443</v>
      </c>
      <c r="E707" s="146" t="s">
        <v>894</v>
      </c>
      <c r="F707" s="145" t="s">
        <v>67</v>
      </c>
      <c r="G707" s="143" t="e">
        <v>#NAME?</v>
      </c>
      <c r="H707" s="87"/>
      <c r="I707" s="78"/>
    </row>
    <row r="708" spans="2:9" x14ac:dyDescent="0.25">
      <c r="B708" s="144" t="s">
        <v>41</v>
      </c>
      <c r="C708" s="145">
        <v>5868601</v>
      </c>
      <c r="D708" s="146" t="s">
        <v>586</v>
      </c>
      <c r="E708" s="146" t="s">
        <v>894</v>
      </c>
      <c r="F708" s="145" t="s">
        <v>67</v>
      </c>
      <c r="G708" s="143" t="e">
        <v>#NAME?</v>
      </c>
      <c r="H708" s="87"/>
      <c r="I708" s="78"/>
    </row>
    <row r="709" spans="2:9" x14ac:dyDescent="0.25">
      <c r="B709" s="144" t="s">
        <v>41</v>
      </c>
      <c r="C709" s="145">
        <v>5868602</v>
      </c>
      <c r="D709" s="146" t="s">
        <v>587</v>
      </c>
      <c r="E709" s="146" t="s">
        <v>894</v>
      </c>
      <c r="F709" s="145" t="s">
        <v>67</v>
      </c>
      <c r="G709" s="143" t="e">
        <v>#NAME?</v>
      </c>
      <c r="H709" s="87"/>
      <c r="I709" s="78"/>
    </row>
    <row r="710" spans="2:9" x14ac:dyDescent="0.25">
      <c r="B710" s="144" t="s">
        <v>41</v>
      </c>
      <c r="C710" s="145">
        <v>5868702</v>
      </c>
      <c r="D710" s="146" t="s">
        <v>588</v>
      </c>
      <c r="E710" s="146" t="s">
        <v>894</v>
      </c>
      <c r="F710" s="145" t="s">
        <v>67</v>
      </c>
      <c r="G710" s="143" t="e">
        <v>#NAME?</v>
      </c>
      <c r="H710" s="87"/>
      <c r="I710" s="78"/>
    </row>
    <row r="711" spans="2:9" x14ac:dyDescent="0.25">
      <c r="B711" s="144" t="s">
        <v>41</v>
      </c>
      <c r="C711" s="145">
        <v>5869000</v>
      </c>
      <c r="D711" s="146" t="s">
        <v>589</v>
      </c>
      <c r="E711" s="146" t="s">
        <v>895</v>
      </c>
      <c r="F711" s="145" t="s">
        <v>67</v>
      </c>
      <c r="G711" s="143" t="e">
        <v>#NAME?</v>
      </c>
      <c r="H711" s="87"/>
      <c r="I711" s="78"/>
    </row>
    <row r="712" spans="2:9" x14ac:dyDescent="0.25">
      <c r="B712" s="144" t="s">
        <v>41</v>
      </c>
      <c r="C712" s="145">
        <v>5869500</v>
      </c>
      <c r="D712" s="146" t="s">
        <v>590</v>
      </c>
      <c r="E712" s="146" t="s">
        <v>894</v>
      </c>
      <c r="F712" s="145" t="s">
        <v>67</v>
      </c>
      <c r="G712" s="143" t="e">
        <v>#NAME?</v>
      </c>
      <c r="H712" s="87"/>
      <c r="I712" s="78"/>
    </row>
    <row r="713" spans="2:9" x14ac:dyDescent="0.25">
      <c r="B713" s="144" t="s">
        <v>41</v>
      </c>
      <c r="C713" s="145">
        <v>5869600</v>
      </c>
      <c r="D713" s="146" t="s">
        <v>591</v>
      </c>
      <c r="E713" s="146" t="s">
        <v>868</v>
      </c>
      <c r="F713" s="145" t="s">
        <v>67</v>
      </c>
      <c r="G713" s="143" t="e">
        <v>#NAME?</v>
      </c>
      <c r="H713" s="87"/>
      <c r="I713" s="78"/>
    </row>
    <row r="714" spans="2:9" x14ac:dyDescent="0.25">
      <c r="B714" s="144" t="s">
        <v>41</v>
      </c>
      <c r="C714" s="145">
        <v>5875000</v>
      </c>
      <c r="D714" s="146" t="s">
        <v>592</v>
      </c>
      <c r="E714" s="146" t="s">
        <v>896</v>
      </c>
      <c r="F714" s="145" t="s">
        <v>67</v>
      </c>
      <c r="G714" s="143" t="e">
        <v>#NAME?</v>
      </c>
      <c r="H714" s="87"/>
      <c r="I714" s="78"/>
    </row>
    <row r="715" spans="2:9" x14ac:dyDescent="0.25">
      <c r="B715" s="144" t="s">
        <v>41</v>
      </c>
      <c r="C715" s="145">
        <v>5878000</v>
      </c>
      <c r="D715" s="146" t="s">
        <v>593</v>
      </c>
      <c r="E715" s="146" t="s">
        <v>896</v>
      </c>
      <c r="F715" s="145" t="s">
        <v>67</v>
      </c>
      <c r="G715" s="143" t="e">
        <v>#NAME?</v>
      </c>
      <c r="H715" s="87"/>
      <c r="I715" s="78"/>
    </row>
    <row r="716" spans="2:9" x14ac:dyDescent="0.25">
      <c r="B716" s="144" t="s">
        <v>41</v>
      </c>
      <c r="C716" s="145">
        <v>5880000</v>
      </c>
      <c r="D716" s="146" t="s">
        <v>594</v>
      </c>
      <c r="E716" s="146" t="s">
        <v>897</v>
      </c>
      <c r="F716" s="145" t="s">
        <v>67</v>
      </c>
      <c r="G716" s="143" t="e">
        <v>#NAME?</v>
      </c>
      <c r="H716" s="87"/>
      <c r="I716" s="78"/>
    </row>
    <row r="717" spans="2:9" x14ac:dyDescent="0.25">
      <c r="B717" s="144" t="s">
        <v>41</v>
      </c>
      <c r="C717" s="145">
        <v>5880001</v>
      </c>
      <c r="D717" s="146" t="s">
        <v>595</v>
      </c>
      <c r="E717" s="146" t="s">
        <v>897</v>
      </c>
      <c r="F717" s="145" t="s">
        <v>67</v>
      </c>
      <c r="G717" s="143" t="e">
        <v>#NAME?</v>
      </c>
      <c r="H717" s="87"/>
      <c r="I717" s="78"/>
    </row>
    <row r="718" spans="2:9" x14ac:dyDescent="0.25">
      <c r="B718" s="144" t="s">
        <v>41</v>
      </c>
      <c r="C718" s="145">
        <v>5880002</v>
      </c>
      <c r="D718" s="146" t="s">
        <v>596</v>
      </c>
      <c r="E718" s="146" t="s">
        <v>898</v>
      </c>
      <c r="F718" s="145" t="s">
        <v>67</v>
      </c>
      <c r="G718" s="143" t="e">
        <v>#NAME?</v>
      </c>
      <c r="H718" s="87"/>
      <c r="I718" s="78"/>
    </row>
    <row r="719" spans="2:9" x14ac:dyDescent="0.25">
      <c r="B719" s="144" t="s">
        <v>41</v>
      </c>
      <c r="C719" s="145">
        <v>5885000</v>
      </c>
      <c r="D719" s="146" t="s">
        <v>597</v>
      </c>
      <c r="E719" s="146" t="s">
        <v>897</v>
      </c>
      <c r="F719" s="145" t="s">
        <v>67</v>
      </c>
      <c r="G719" s="143" t="e">
        <v>#NAME?</v>
      </c>
      <c r="H719" s="87"/>
      <c r="I719" s="78"/>
    </row>
    <row r="720" spans="2:9" x14ac:dyDescent="0.25">
      <c r="B720" s="144" t="s">
        <v>41</v>
      </c>
      <c r="C720" s="145">
        <v>5889900</v>
      </c>
      <c r="D720" s="146" t="s">
        <v>598</v>
      </c>
      <c r="E720" s="146" t="s">
        <v>897</v>
      </c>
      <c r="F720" s="145" t="s">
        <v>67</v>
      </c>
      <c r="G720" s="143" t="e">
        <v>#NAME?</v>
      </c>
      <c r="H720" s="87"/>
      <c r="I720" s="78"/>
    </row>
    <row r="721" spans="2:9" x14ac:dyDescent="0.25">
      <c r="B721" s="144" t="s">
        <v>41</v>
      </c>
      <c r="C721" s="145">
        <v>5890000</v>
      </c>
      <c r="D721" s="146" t="s">
        <v>599</v>
      </c>
      <c r="E721" s="146" t="s">
        <v>899</v>
      </c>
      <c r="F721" s="145" t="s">
        <v>67</v>
      </c>
      <c r="G721" s="143" t="e">
        <v>#NAME?</v>
      </c>
      <c r="H721" s="87"/>
      <c r="I721" s="78"/>
    </row>
    <row r="722" spans="2:9" x14ac:dyDescent="0.25">
      <c r="B722" s="144" t="s">
        <v>41</v>
      </c>
      <c r="C722" s="145">
        <v>5890100</v>
      </c>
      <c r="D722" s="146" t="s">
        <v>600</v>
      </c>
      <c r="E722" s="146" t="s">
        <v>899</v>
      </c>
      <c r="F722" s="145" t="s">
        <v>67</v>
      </c>
      <c r="G722" s="143" t="e">
        <v>#NAME?</v>
      </c>
      <c r="H722" s="87"/>
      <c r="I722" s="78"/>
    </row>
    <row r="723" spans="2:9" x14ac:dyDescent="0.25">
      <c r="B723" s="144" t="s">
        <v>41</v>
      </c>
      <c r="C723" s="145">
        <v>5890200</v>
      </c>
      <c r="D723" s="146" t="s">
        <v>601</v>
      </c>
      <c r="E723" s="146" t="s">
        <v>900</v>
      </c>
      <c r="F723" s="145" t="s">
        <v>67</v>
      </c>
      <c r="G723" s="143" t="e">
        <v>#NAME?</v>
      </c>
      <c r="H723" s="87"/>
      <c r="I723" s="78"/>
    </row>
    <row r="724" spans="2:9" x14ac:dyDescent="0.25">
      <c r="B724" s="144" t="s">
        <v>41</v>
      </c>
      <c r="C724" s="145">
        <v>5890500</v>
      </c>
      <c r="D724" s="146" t="s">
        <v>602</v>
      </c>
      <c r="E724" s="146" t="s">
        <v>901</v>
      </c>
      <c r="F724" s="145" t="s">
        <v>67</v>
      </c>
      <c r="G724" s="143" t="e">
        <v>#NAME?</v>
      </c>
      <c r="H724" s="87"/>
      <c r="I724" s="78"/>
    </row>
    <row r="725" spans="2:9" x14ac:dyDescent="0.25">
      <c r="B725" s="144" t="s">
        <v>41</v>
      </c>
      <c r="C725" s="145">
        <v>5890600</v>
      </c>
      <c r="D725" s="146" t="s">
        <v>603</v>
      </c>
      <c r="E725" s="146" t="s">
        <v>901</v>
      </c>
      <c r="F725" s="145" t="s">
        <v>67</v>
      </c>
      <c r="G725" s="143" t="e">
        <v>#NAME?</v>
      </c>
      <c r="H725" s="87"/>
      <c r="I725" s="78"/>
    </row>
    <row r="726" spans="2:9" x14ac:dyDescent="0.25">
      <c r="B726" s="144" t="s">
        <v>41</v>
      </c>
      <c r="C726" s="145">
        <v>5891000</v>
      </c>
      <c r="D726" s="146" t="s">
        <v>604</v>
      </c>
      <c r="E726" s="146" t="s">
        <v>902</v>
      </c>
      <c r="F726" s="145" t="s">
        <v>67</v>
      </c>
      <c r="G726" s="143" t="e">
        <v>#NAME?</v>
      </c>
      <c r="H726" s="87"/>
      <c r="I726" s="78"/>
    </row>
    <row r="727" spans="2:9" x14ac:dyDescent="0.25">
      <c r="B727" s="144" t="s">
        <v>41</v>
      </c>
      <c r="C727" s="145">
        <v>5891500</v>
      </c>
      <c r="D727" s="146" t="s">
        <v>605</v>
      </c>
      <c r="E727" s="146" t="s">
        <v>869</v>
      </c>
      <c r="F727" s="145" t="s">
        <v>67</v>
      </c>
      <c r="G727" s="143" t="e">
        <v>#NAME?</v>
      </c>
      <c r="H727" s="87"/>
      <c r="I727" s="78"/>
    </row>
    <row r="728" spans="2:9" x14ac:dyDescent="0.25">
      <c r="B728" s="144" t="s">
        <v>41</v>
      </c>
      <c r="C728" s="145">
        <v>5892000</v>
      </c>
      <c r="D728" s="146" t="s">
        <v>606</v>
      </c>
      <c r="E728" s="146" t="s">
        <v>868</v>
      </c>
      <c r="F728" s="145" t="s">
        <v>67</v>
      </c>
      <c r="G728" s="143" t="e">
        <v>#NAME?</v>
      </c>
      <c r="H728" s="87"/>
      <c r="I728" s="78"/>
    </row>
    <row r="729" spans="2:9" x14ac:dyDescent="0.25">
      <c r="B729" s="144" t="s">
        <v>41</v>
      </c>
      <c r="C729" s="145">
        <v>5894000</v>
      </c>
      <c r="D729" s="146" t="s">
        <v>607</v>
      </c>
      <c r="E729" s="146" t="s">
        <v>868</v>
      </c>
      <c r="F729" s="145" t="s">
        <v>67</v>
      </c>
      <c r="G729" s="143" t="e">
        <v>#NAME?</v>
      </c>
      <c r="H729" s="87"/>
      <c r="I729" s="78"/>
    </row>
    <row r="730" spans="2:9" x14ac:dyDescent="0.25">
      <c r="B730" s="144" t="s">
        <v>41</v>
      </c>
      <c r="C730" s="145">
        <v>5895000</v>
      </c>
      <c r="D730" s="146" t="s">
        <v>608</v>
      </c>
      <c r="E730" s="146" t="s">
        <v>868</v>
      </c>
      <c r="F730" s="145" t="s">
        <v>67</v>
      </c>
      <c r="G730" s="143" t="e">
        <v>#NAME?</v>
      </c>
      <c r="H730" s="87"/>
      <c r="I730" s="78"/>
    </row>
    <row r="731" spans="2:9" x14ac:dyDescent="0.25">
      <c r="B731" s="144" t="s">
        <v>41</v>
      </c>
      <c r="C731" s="145">
        <v>5896000</v>
      </c>
      <c r="D731" s="146" t="s">
        <v>609</v>
      </c>
      <c r="E731" s="146" t="s">
        <v>885</v>
      </c>
      <c r="F731" s="145" t="s">
        <v>67</v>
      </c>
      <c r="G731" s="143" t="e">
        <v>#NAME?</v>
      </c>
      <c r="I731" s="78"/>
    </row>
    <row r="732" spans="2:9" x14ac:dyDescent="0.25">
      <c r="B732" s="144" t="s">
        <v>41</v>
      </c>
      <c r="C732" s="145">
        <v>5897000</v>
      </c>
      <c r="D732" s="146" t="s">
        <v>610</v>
      </c>
      <c r="E732" s="146" t="s">
        <v>885</v>
      </c>
      <c r="F732" s="145" t="s">
        <v>67</v>
      </c>
      <c r="G732" s="143" t="e">
        <v>#NAME?</v>
      </c>
      <c r="I732" s="78"/>
    </row>
    <row r="733" spans="2:9" x14ac:dyDescent="0.25">
      <c r="B733" s="144" t="s">
        <v>41</v>
      </c>
      <c r="C733" s="145">
        <v>5897500</v>
      </c>
      <c r="D733" s="146" t="s">
        <v>611</v>
      </c>
      <c r="E733" s="146" t="s">
        <v>869</v>
      </c>
      <c r="F733" s="145" t="s">
        <v>67</v>
      </c>
      <c r="G733" s="143" t="e">
        <v>#NAME?</v>
      </c>
      <c r="I733" s="78"/>
    </row>
    <row r="734" spans="2:9" x14ac:dyDescent="0.25">
      <c r="B734" s="144" t="s">
        <v>41</v>
      </c>
      <c r="C734" s="145">
        <v>5897501</v>
      </c>
      <c r="D734" s="146" t="s">
        <v>612</v>
      </c>
      <c r="E734" s="146" t="s">
        <v>869</v>
      </c>
      <c r="F734" s="145" t="s">
        <v>67</v>
      </c>
      <c r="G734" s="143" t="e">
        <v>#NAME?</v>
      </c>
      <c r="I734" s="78"/>
    </row>
    <row r="735" spans="2:9" x14ac:dyDescent="0.25">
      <c r="B735" s="144" t="s">
        <v>41</v>
      </c>
      <c r="C735" s="145">
        <v>5920000</v>
      </c>
      <c r="D735" s="146" t="s">
        <v>613</v>
      </c>
      <c r="E735" s="146" t="s">
        <v>49</v>
      </c>
      <c r="F735" s="145" t="s">
        <v>67</v>
      </c>
      <c r="G735" s="143" t="e">
        <v>#NAME?</v>
      </c>
      <c r="I735" s="78"/>
    </row>
    <row r="736" spans="2:9" x14ac:dyDescent="0.25">
      <c r="B736" s="144" t="s">
        <v>41</v>
      </c>
      <c r="C736" s="145">
        <v>5930000</v>
      </c>
      <c r="D736" s="146" t="s">
        <v>614</v>
      </c>
      <c r="E736" s="146" t="s">
        <v>52</v>
      </c>
      <c r="F736" s="145" t="s">
        <v>67</v>
      </c>
      <c r="G736" s="143" t="e">
        <v>#NAME?</v>
      </c>
      <c r="I736" s="78"/>
    </row>
    <row r="737" spans="2:9" x14ac:dyDescent="0.25">
      <c r="B737" s="144" t="s">
        <v>41</v>
      </c>
      <c r="C737" s="145">
        <v>5990000</v>
      </c>
      <c r="D737" s="146" t="s">
        <v>615</v>
      </c>
      <c r="E737" s="146" t="s">
        <v>903</v>
      </c>
      <c r="F737" s="145" t="s">
        <v>67</v>
      </c>
      <c r="G737" s="143" t="e">
        <v>#NAME?</v>
      </c>
      <c r="I737" s="78"/>
    </row>
    <row r="738" spans="2:9" x14ac:dyDescent="0.25">
      <c r="B738" s="144" t="s">
        <v>41</v>
      </c>
      <c r="C738" s="145" t="s">
        <v>67</v>
      </c>
      <c r="D738" s="146" t="s">
        <v>67</v>
      </c>
      <c r="E738" s="146" t="s">
        <v>67</v>
      </c>
      <c r="F738" s="145" t="s">
        <v>67</v>
      </c>
      <c r="G738" s="143" t="e">
        <v>#NAME?</v>
      </c>
      <c r="I738" s="78"/>
    </row>
    <row r="739" spans="2:9" x14ac:dyDescent="0.25">
      <c r="B739" s="144" t="s">
        <v>41</v>
      </c>
      <c r="C739" s="145" t="s">
        <v>67</v>
      </c>
      <c r="D739" s="146" t="s">
        <v>67</v>
      </c>
      <c r="E739" s="146" t="s">
        <v>67</v>
      </c>
      <c r="F739" s="145" t="s">
        <v>67</v>
      </c>
      <c r="G739" s="143" t="e">
        <v>#NAME?</v>
      </c>
      <c r="I739" s="78"/>
    </row>
    <row r="740" spans="2:9" x14ac:dyDescent="0.25">
      <c r="B740" s="144" t="s">
        <v>41</v>
      </c>
      <c r="C740" s="145" t="s">
        <v>67</v>
      </c>
      <c r="D740" s="146" t="s">
        <v>67</v>
      </c>
      <c r="E740" s="146" t="s">
        <v>67</v>
      </c>
      <c r="F740" s="145" t="s">
        <v>67</v>
      </c>
      <c r="G740" s="143" t="e">
        <v>#NAME?</v>
      </c>
      <c r="I740" s="78"/>
    </row>
    <row r="741" spans="2:9" x14ac:dyDescent="0.25">
      <c r="B741" s="144" t="s">
        <v>41</v>
      </c>
      <c r="C741" s="145" t="s">
        <v>67</v>
      </c>
      <c r="D741" s="146" t="s">
        <v>67</v>
      </c>
      <c r="E741" s="146" t="s">
        <v>67</v>
      </c>
      <c r="F741" s="145" t="s">
        <v>67</v>
      </c>
      <c r="G741" s="143" t="e">
        <v>#NAME?</v>
      </c>
      <c r="I741" s="78"/>
    </row>
    <row r="742" spans="2:9" x14ac:dyDescent="0.25">
      <c r="B742" s="144" t="s">
        <v>41</v>
      </c>
      <c r="C742" s="145" t="s">
        <v>67</v>
      </c>
      <c r="D742" s="146" t="s">
        <v>67</v>
      </c>
      <c r="E742" s="146" t="s">
        <v>67</v>
      </c>
      <c r="F742" s="145" t="s">
        <v>67</v>
      </c>
      <c r="G742" s="143" t="e">
        <v>#NAME?</v>
      </c>
      <c r="I742" s="78"/>
    </row>
    <row r="743" spans="2:9" x14ac:dyDescent="0.25">
      <c r="B743" s="144" t="s">
        <v>41</v>
      </c>
      <c r="C743" s="145" t="s">
        <v>67</v>
      </c>
      <c r="D743" s="146" t="s">
        <v>67</v>
      </c>
      <c r="E743" s="146" t="s">
        <v>67</v>
      </c>
      <c r="F743" s="145" t="s">
        <v>67</v>
      </c>
      <c r="G743" s="143" t="e">
        <v>#NAME?</v>
      </c>
      <c r="I743" s="78"/>
    </row>
    <row r="744" spans="2:9" x14ac:dyDescent="0.25">
      <c r="B744" s="144" t="s">
        <v>41</v>
      </c>
      <c r="C744" s="145" t="s">
        <v>67</v>
      </c>
      <c r="D744" s="146" t="s">
        <v>67</v>
      </c>
      <c r="E744" s="146" t="s">
        <v>67</v>
      </c>
      <c r="F744" s="145" t="s">
        <v>67</v>
      </c>
      <c r="G744" s="143" t="e">
        <v>#NAME?</v>
      </c>
      <c r="I744" s="78"/>
    </row>
    <row r="745" spans="2:9" x14ac:dyDescent="0.25">
      <c r="B745" s="144" t="s">
        <v>41</v>
      </c>
      <c r="C745" s="145" t="s">
        <v>67</v>
      </c>
      <c r="D745" s="146" t="s">
        <v>67</v>
      </c>
      <c r="E745" s="146" t="s">
        <v>67</v>
      </c>
      <c r="F745" s="145" t="s">
        <v>67</v>
      </c>
      <c r="G745" s="143" t="e">
        <v>#NAME?</v>
      </c>
      <c r="I745" s="78"/>
    </row>
    <row r="746" spans="2:9" x14ac:dyDescent="0.25">
      <c r="B746" s="144" t="s">
        <v>41</v>
      </c>
      <c r="C746" s="145" t="s">
        <v>67</v>
      </c>
      <c r="D746" s="146" t="s">
        <v>67</v>
      </c>
      <c r="E746" s="146" t="s">
        <v>67</v>
      </c>
      <c r="F746" s="145" t="s">
        <v>67</v>
      </c>
      <c r="G746" s="143" t="e">
        <v>#NAME?</v>
      </c>
      <c r="I746" s="78"/>
    </row>
    <row r="747" spans="2:9" x14ac:dyDescent="0.25">
      <c r="B747" s="144" t="s">
        <v>41</v>
      </c>
      <c r="C747" s="145" t="s">
        <v>67</v>
      </c>
      <c r="D747" s="146" t="s">
        <v>67</v>
      </c>
      <c r="E747" s="146" t="s">
        <v>67</v>
      </c>
      <c r="F747" s="145" t="s">
        <v>67</v>
      </c>
      <c r="G747" s="143" t="e">
        <v>#NAME?</v>
      </c>
      <c r="I747" s="78"/>
    </row>
    <row r="748" spans="2:9" x14ac:dyDescent="0.25">
      <c r="B748" s="144" t="s">
        <v>41</v>
      </c>
      <c r="C748" s="145" t="s">
        <v>67</v>
      </c>
      <c r="D748" s="146" t="s">
        <v>67</v>
      </c>
      <c r="E748" s="146" t="s">
        <v>67</v>
      </c>
      <c r="F748" s="145" t="s">
        <v>67</v>
      </c>
      <c r="G748" s="143" t="e">
        <v>#NAME?</v>
      </c>
      <c r="I748" s="78"/>
    </row>
    <row r="749" spans="2:9" x14ac:dyDescent="0.25">
      <c r="B749" s="144" t="s">
        <v>41</v>
      </c>
      <c r="C749" s="145" t="s">
        <v>67</v>
      </c>
      <c r="D749" s="146" t="s">
        <v>67</v>
      </c>
      <c r="E749" s="146" t="s">
        <v>67</v>
      </c>
      <c r="F749" s="145" t="s">
        <v>67</v>
      </c>
      <c r="G749" s="143" t="e">
        <v>#NAME?</v>
      </c>
      <c r="I749" s="78"/>
    </row>
    <row r="750" spans="2:9" x14ac:dyDescent="0.25">
      <c r="B750" s="144" t="s">
        <v>41</v>
      </c>
      <c r="C750" s="145" t="s">
        <v>67</v>
      </c>
      <c r="D750" s="146" t="s">
        <v>67</v>
      </c>
      <c r="E750" s="146" t="s">
        <v>67</v>
      </c>
      <c r="F750" s="145" t="s">
        <v>67</v>
      </c>
      <c r="G750" s="143" t="e">
        <v>#NAME?</v>
      </c>
      <c r="I750" s="78"/>
    </row>
    <row r="751" spans="2:9" x14ac:dyDescent="0.25">
      <c r="B751" s="144" t="s">
        <v>41</v>
      </c>
      <c r="C751" s="145" t="s">
        <v>67</v>
      </c>
      <c r="D751" s="146" t="s">
        <v>67</v>
      </c>
      <c r="E751" s="146" t="s">
        <v>67</v>
      </c>
      <c r="F751" s="145" t="s">
        <v>67</v>
      </c>
      <c r="G751" s="143" t="e">
        <v>#NAME?</v>
      </c>
      <c r="I751" s="78"/>
    </row>
    <row r="752" spans="2:9" x14ac:dyDescent="0.25">
      <c r="B752" s="144" t="s">
        <v>41</v>
      </c>
      <c r="C752" s="145" t="s">
        <v>67</v>
      </c>
      <c r="D752" s="146" t="s">
        <v>67</v>
      </c>
      <c r="E752" s="146" t="s">
        <v>67</v>
      </c>
      <c r="F752" s="145" t="s">
        <v>67</v>
      </c>
      <c r="G752" s="143" t="e">
        <v>#NAME?</v>
      </c>
      <c r="I752" s="78"/>
    </row>
    <row r="753" spans="2:9" x14ac:dyDescent="0.25">
      <c r="B753" s="144" t="s">
        <v>41</v>
      </c>
      <c r="C753" s="145" t="s">
        <v>67</v>
      </c>
      <c r="D753" s="146" t="s">
        <v>67</v>
      </c>
      <c r="E753" s="146" t="s">
        <v>67</v>
      </c>
      <c r="F753" s="145" t="s">
        <v>67</v>
      </c>
      <c r="G753" s="143" t="e">
        <v>#NAME?</v>
      </c>
      <c r="I753" s="78"/>
    </row>
    <row r="754" spans="2:9" x14ac:dyDescent="0.25">
      <c r="B754" s="144" t="s">
        <v>41</v>
      </c>
      <c r="C754" s="145" t="s">
        <v>67</v>
      </c>
      <c r="D754" s="146" t="s">
        <v>67</v>
      </c>
      <c r="E754" s="146" t="s">
        <v>67</v>
      </c>
      <c r="F754" s="145" t="s">
        <v>67</v>
      </c>
      <c r="G754" s="143" t="e">
        <v>#NAME?</v>
      </c>
      <c r="I754" s="78"/>
    </row>
    <row r="755" spans="2:9" x14ac:dyDescent="0.25">
      <c r="B755" s="144" t="s">
        <v>41</v>
      </c>
      <c r="C755" s="145" t="s">
        <v>67</v>
      </c>
      <c r="D755" s="146" t="s">
        <v>67</v>
      </c>
      <c r="E755" s="146" t="s">
        <v>67</v>
      </c>
      <c r="F755" s="145" t="s">
        <v>67</v>
      </c>
      <c r="G755" s="143" t="e">
        <v>#NAME?</v>
      </c>
      <c r="I755" s="78"/>
    </row>
    <row r="756" spans="2:9" x14ac:dyDescent="0.25">
      <c r="B756" s="144" t="s">
        <v>41</v>
      </c>
      <c r="C756" s="145" t="s">
        <v>67</v>
      </c>
      <c r="D756" s="146" t="s">
        <v>67</v>
      </c>
      <c r="E756" s="146" t="s">
        <v>67</v>
      </c>
      <c r="F756" s="145" t="s">
        <v>67</v>
      </c>
      <c r="G756" s="143" t="e">
        <v>#NAME?</v>
      </c>
      <c r="I756" s="78"/>
    </row>
    <row r="757" spans="2:9" x14ac:dyDescent="0.25">
      <c r="B757" s="144" t="s">
        <v>41</v>
      </c>
      <c r="C757" s="145" t="s">
        <v>67</v>
      </c>
      <c r="D757" s="146" t="s">
        <v>67</v>
      </c>
      <c r="E757" s="146" t="s">
        <v>67</v>
      </c>
      <c r="F757" s="145" t="s">
        <v>67</v>
      </c>
      <c r="G757" s="143" t="e">
        <v>#NAME?</v>
      </c>
      <c r="I757" s="78"/>
    </row>
    <row r="758" spans="2:9" x14ac:dyDescent="0.25">
      <c r="B758" s="144" t="s">
        <v>41</v>
      </c>
      <c r="C758" s="145" t="s">
        <v>67</v>
      </c>
      <c r="D758" s="146" t="s">
        <v>67</v>
      </c>
      <c r="E758" s="146" t="s">
        <v>67</v>
      </c>
      <c r="F758" s="145" t="s">
        <v>67</v>
      </c>
      <c r="G758" s="143" t="e">
        <v>#NAME?</v>
      </c>
      <c r="I758" s="78"/>
    </row>
    <row r="759" spans="2:9" x14ac:dyDescent="0.25">
      <c r="B759" s="144" t="s">
        <v>41</v>
      </c>
      <c r="C759" s="145" t="s">
        <v>67</v>
      </c>
      <c r="D759" s="146" t="s">
        <v>67</v>
      </c>
      <c r="E759" s="146" t="s">
        <v>67</v>
      </c>
      <c r="F759" s="145" t="s">
        <v>67</v>
      </c>
      <c r="G759" s="143" t="e">
        <v>#NAME?</v>
      </c>
      <c r="I759" s="78"/>
    </row>
    <row r="760" spans="2:9" x14ac:dyDescent="0.25">
      <c r="B760" s="144" t="s">
        <v>41</v>
      </c>
      <c r="C760" s="145" t="s">
        <v>67</v>
      </c>
      <c r="D760" s="146" t="s">
        <v>67</v>
      </c>
      <c r="E760" s="146" t="s">
        <v>67</v>
      </c>
      <c r="F760" s="145" t="s">
        <v>67</v>
      </c>
      <c r="G760" s="143" t="e">
        <v>#NAME?</v>
      </c>
      <c r="I760" s="78"/>
    </row>
    <row r="761" spans="2:9" x14ac:dyDescent="0.25">
      <c r="B761" s="144" t="s">
        <v>41</v>
      </c>
      <c r="C761" s="145" t="s">
        <v>67</v>
      </c>
      <c r="D761" s="146" t="s">
        <v>67</v>
      </c>
      <c r="E761" s="146" t="s">
        <v>67</v>
      </c>
      <c r="F761" s="145" t="s">
        <v>67</v>
      </c>
      <c r="G761" s="143" t="e">
        <v>#NAME?</v>
      </c>
      <c r="I761" s="78"/>
    </row>
    <row r="762" spans="2:9" x14ac:dyDescent="0.25">
      <c r="B762" s="144" t="s">
        <v>41</v>
      </c>
      <c r="C762" s="145" t="s">
        <v>67</v>
      </c>
      <c r="D762" s="146" t="s">
        <v>67</v>
      </c>
      <c r="E762" s="146" t="s">
        <v>67</v>
      </c>
      <c r="F762" s="145" t="s">
        <v>67</v>
      </c>
      <c r="G762" s="143" t="e">
        <v>#NAME?</v>
      </c>
      <c r="I762" s="78"/>
    </row>
    <row r="763" spans="2:9" x14ac:dyDescent="0.25">
      <c r="B763" s="144" t="s">
        <v>41</v>
      </c>
      <c r="C763" s="145" t="s">
        <v>67</v>
      </c>
      <c r="D763" s="146" t="s">
        <v>67</v>
      </c>
      <c r="E763" s="146" t="s">
        <v>67</v>
      </c>
      <c r="F763" s="145" t="s">
        <v>67</v>
      </c>
      <c r="G763" s="143" t="e">
        <v>#NAME?</v>
      </c>
      <c r="I763" s="78"/>
    </row>
    <row r="764" spans="2:9" x14ac:dyDescent="0.25">
      <c r="B764" s="144" t="s">
        <v>41</v>
      </c>
      <c r="C764" s="145" t="s">
        <v>67</v>
      </c>
      <c r="D764" s="146" t="s">
        <v>67</v>
      </c>
      <c r="E764" s="146" t="s">
        <v>67</v>
      </c>
      <c r="F764" s="145" t="s">
        <v>67</v>
      </c>
      <c r="G764" s="143" t="e">
        <v>#NAME?</v>
      </c>
      <c r="I764" s="78"/>
    </row>
    <row r="765" spans="2:9" x14ac:dyDescent="0.25">
      <c r="B765" s="144" t="s">
        <v>41</v>
      </c>
      <c r="C765" s="145" t="s">
        <v>67</v>
      </c>
      <c r="D765" s="146" t="s">
        <v>67</v>
      </c>
      <c r="E765" s="146" t="s">
        <v>67</v>
      </c>
      <c r="F765" s="145" t="s">
        <v>67</v>
      </c>
      <c r="G765" s="143" t="e">
        <v>#NAME?</v>
      </c>
      <c r="I765" s="78"/>
    </row>
    <row r="766" spans="2:9" x14ac:dyDescent="0.25">
      <c r="B766" s="144" t="s">
        <v>41</v>
      </c>
      <c r="C766" s="145" t="s">
        <v>67</v>
      </c>
      <c r="D766" s="146" t="s">
        <v>67</v>
      </c>
      <c r="E766" s="146" t="s">
        <v>67</v>
      </c>
      <c r="F766" s="145" t="s">
        <v>67</v>
      </c>
      <c r="G766" s="143" t="e">
        <v>#NAME?</v>
      </c>
      <c r="I766" s="78"/>
    </row>
    <row r="767" spans="2:9" x14ac:dyDescent="0.25">
      <c r="B767" s="144" t="s">
        <v>41</v>
      </c>
      <c r="C767" s="145" t="s">
        <v>67</v>
      </c>
      <c r="D767" s="146" t="s">
        <v>67</v>
      </c>
      <c r="E767" s="146" t="s">
        <v>67</v>
      </c>
      <c r="F767" s="145" t="s">
        <v>67</v>
      </c>
      <c r="G767" s="143" t="e">
        <v>#NAME?</v>
      </c>
      <c r="I767" s="78"/>
    </row>
    <row r="768" spans="2:9" x14ac:dyDescent="0.25">
      <c r="B768" s="144" t="s">
        <v>41</v>
      </c>
      <c r="C768" s="145" t="s">
        <v>67</v>
      </c>
      <c r="D768" s="146" t="s">
        <v>67</v>
      </c>
      <c r="E768" s="146" t="s">
        <v>67</v>
      </c>
      <c r="F768" s="145" t="s">
        <v>67</v>
      </c>
      <c r="G768" s="143" t="e">
        <v>#NAME?</v>
      </c>
      <c r="I768" s="78"/>
    </row>
    <row r="769" spans="2:9" x14ac:dyDescent="0.25">
      <c r="B769" s="144" t="s">
        <v>41</v>
      </c>
      <c r="C769" s="145" t="s">
        <v>67</v>
      </c>
      <c r="D769" s="146" t="s">
        <v>67</v>
      </c>
      <c r="E769" s="146" t="s">
        <v>67</v>
      </c>
      <c r="F769" s="145" t="s">
        <v>67</v>
      </c>
      <c r="G769" s="143" t="e">
        <v>#NAME?</v>
      </c>
      <c r="I769" s="78"/>
    </row>
    <row r="770" spans="2:9" x14ac:dyDescent="0.25">
      <c r="B770" s="144" t="s">
        <v>41</v>
      </c>
      <c r="C770" s="145" t="s">
        <v>67</v>
      </c>
      <c r="D770" s="146" t="s">
        <v>67</v>
      </c>
      <c r="E770" s="146" t="s">
        <v>67</v>
      </c>
      <c r="F770" s="145" t="s">
        <v>67</v>
      </c>
      <c r="G770" s="143" t="e">
        <v>#NAME?</v>
      </c>
      <c r="I770" s="78"/>
    </row>
    <row r="771" spans="2:9" x14ac:dyDescent="0.25">
      <c r="B771" s="144" t="s">
        <v>41</v>
      </c>
      <c r="C771" s="145" t="s">
        <v>67</v>
      </c>
      <c r="D771" s="146" t="s">
        <v>67</v>
      </c>
      <c r="E771" s="146" t="s">
        <v>67</v>
      </c>
      <c r="F771" s="145" t="s">
        <v>67</v>
      </c>
      <c r="G771" s="143" t="e">
        <v>#NAME?</v>
      </c>
      <c r="I771" s="78"/>
    </row>
    <row r="772" spans="2:9" x14ac:dyDescent="0.25">
      <c r="B772" s="144" t="s">
        <v>41</v>
      </c>
      <c r="C772" s="145" t="s">
        <v>67</v>
      </c>
      <c r="D772" s="146" t="s">
        <v>67</v>
      </c>
      <c r="E772" s="146" t="s">
        <v>67</v>
      </c>
      <c r="F772" s="145" t="s">
        <v>67</v>
      </c>
      <c r="G772" s="143" t="e">
        <v>#NAME?</v>
      </c>
      <c r="I772" s="78"/>
    </row>
    <row r="773" spans="2:9" x14ac:dyDescent="0.25">
      <c r="B773" s="144" t="s">
        <v>41</v>
      </c>
      <c r="C773" s="145" t="s">
        <v>67</v>
      </c>
      <c r="D773" s="146" t="s">
        <v>67</v>
      </c>
      <c r="E773" s="146" t="s">
        <v>67</v>
      </c>
      <c r="F773" s="145" t="s">
        <v>67</v>
      </c>
      <c r="G773" s="143" t="e">
        <v>#NAME?</v>
      </c>
      <c r="I773" s="78"/>
    </row>
    <row r="774" spans="2:9" x14ac:dyDescent="0.25">
      <c r="B774" s="144" t="s">
        <v>41</v>
      </c>
      <c r="C774" s="145" t="s">
        <v>67</v>
      </c>
      <c r="D774" s="146" t="s">
        <v>67</v>
      </c>
      <c r="E774" s="146" t="s">
        <v>67</v>
      </c>
      <c r="F774" s="145" t="s">
        <v>67</v>
      </c>
      <c r="G774" s="143" t="e">
        <v>#NAME?</v>
      </c>
      <c r="I774" s="78"/>
    </row>
    <row r="775" spans="2:9" x14ac:dyDescent="0.25">
      <c r="B775" s="144" t="s">
        <v>41</v>
      </c>
      <c r="C775" s="145" t="s">
        <v>67</v>
      </c>
      <c r="D775" s="146" t="s">
        <v>67</v>
      </c>
      <c r="E775" s="146" t="s">
        <v>67</v>
      </c>
      <c r="F775" s="145" t="s">
        <v>67</v>
      </c>
      <c r="G775" s="143" t="e">
        <v>#NAME?</v>
      </c>
      <c r="I775" s="78"/>
    </row>
    <row r="776" spans="2:9" x14ac:dyDescent="0.25">
      <c r="B776" s="144" t="s">
        <v>41</v>
      </c>
      <c r="C776" s="145" t="s">
        <v>67</v>
      </c>
      <c r="D776" s="146" t="s">
        <v>67</v>
      </c>
      <c r="E776" s="146" t="s">
        <v>67</v>
      </c>
      <c r="F776" s="145" t="s">
        <v>67</v>
      </c>
      <c r="G776" s="143" t="e">
        <v>#NAME?</v>
      </c>
      <c r="I776" s="78"/>
    </row>
    <row r="777" spans="2:9" x14ac:dyDescent="0.25">
      <c r="B777" s="144" t="s">
        <v>41</v>
      </c>
      <c r="C777" s="145" t="s">
        <v>67</v>
      </c>
      <c r="D777" s="146" t="s">
        <v>67</v>
      </c>
      <c r="E777" s="146" t="s">
        <v>67</v>
      </c>
      <c r="F777" s="145" t="s">
        <v>67</v>
      </c>
      <c r="G777" s="143" t="e">
        <v>#NAME?</v>
      </c>
      <c r="I777" s="78"/>
    </row>
    <row r="778" spans="2:9" x14ac:dyDescent="0.25">
      <c r="B778" s="144" t="s">
        <v>41</v>
      </c>
      <c r="C778" s="145" t="s">
        <v>67</v>
      </c>
      <c r="D778" s="146" t="s">
        <v>67</v>
      </c>
      <c r="E778" s="146" t="s">
        <v>67</v>
      </c>
      <c r="F778" s="145" t="s">
        <v>67</v>
      </c>
      <c r="G778" s="143" t="e">
        <v>#NAME?</v>
      </c>
      <c r="I778" s="78"/>
    </row>
    <row r="779" spans="2:9" x14ac:dyDescent="0.25">
      <c r="B779" s="144" t="s">
        <v>41</v>
      </c>
      <c r="C779" s="145" t="s">
        <v>67</v>
      </c>
      <c r="D779" s="146" t="s">
        <v>67</v>
      </c>
      <c r="E779" s="146" t="s">
        <v>67</v>
      </c>
      <c r="F779" s="145" t="s">
        <v>67</v>
      </c>
      <c r="G779" s="143" t="e">
        <v>#NAME?</v>
      </c>
      <c r="I779" s="78"/>
    </row>
    <row r="780" spans="2:9" x14ac:dyDescent="0.25">
      <c r="B780" s="144" t="s">
        <v>41</v>
      </c>
      <c r="C780" s="145" t="s">
        <v>67</v>
      </c>
      <c r="D780" s="146" t="s">
        <v>67</v>
      </c>
      <c r="E780" s="146" t="s">
        <v>67</v>
      </c>
      <c r="F780" s="145" t="s">
        <v>67</v>
      </c>
      <c r="G780" s="143" t="e">
        <v>#NAME?</v>
      </c>
      <c r="I780" s="78"/>
    </row>
    <row r="781" spans="2:9" x14ac:dyDescent="0.25">
      <c r="B781" s="144" t="s">
        <v>41</v>
      </c>
      <c r="C781" s="145" t="s">
        <v>67</v>
      </c>
      <c r="D781" s="146" t="s">
        <v>67</v>
      </c>
      <c r="E781" s="146" t="s">
        <v>67</v>
      </c>
      <c r="F781" s="145" t="s">
        <v>67</v>
      </c>
      <c r="G781" s="143" t="e">
        <v>#NAME?</v>
      </c>
      <c r="I781" s="78"/>
    </row>
    <row r="782" spans="2:9" x14ac:dyDescent="0.25">
      <c r="B782" s="144" t="s">
        <v>41</v>
      </c>
      <c r="C782" s="145" t="s">
        <v>67</v>
      </c>
      <c r="D782" s="146" t="s">
        <v>67</v>
      </c>
      <c r="E782" s="146" t="s">
        <v>67</v>
      </c>
      <c r="F782" s="145" t="s">
        <v>67</v>
      </c>
      <c r="G782" s="143" t="e">
        <v>#NAME?</v>
      </c>
      <c r="I782" s="78"/>
    </row>
    <row r="783" spans="2:9" x14ac:dyDescent="0.25">
      <c r="B783" s="144" t="s">
        <v>41</v>
      </c>
      <c r="C783" s="145" t="s">
        <v>67</v>
      </c>
      <c r="D783" s="146" t="s">
        <v>67</v>
      </c>
      <c r="E783" s="146" t="s">
        <v>67</v>
      </c>
      <c r="F783" s="145" t="s">
        <v>67</v>
      </c>
      <c r="G783" s="143" t="e">
        <v>#NAME?</v>
      </c>
      <c r="I783" s="78"/>
    </row>
    <row r="784" spans="2:9" x14ac:dyDescent="0.25">
      <c r="B784" s="144" t="s">
        <v>41</v>
      </c>
      <c r="C784" s="145" t="s">
        <v>67</v>
      </c>
      <c r="D784" s="146" t="s">
        <v>67</v>
      </c>
      <c r="E784" s="146" t="s">
        <v>67</v>
      </c>
      <c r="F784" s="145" t="s">
        <v>67</v>
      </c>
      <c r="G784" s="143" t="e">
        <v>#NAME?</v>
      </c>
      <c r="I784" s="78"/>
    </row>
    <row r="785" spans="2:9" x14ac:dyDescent="0.25">
      <c r="B785" s="144" t="s">
        <v>41</v>
      </c>
      <c r="C785" s="145" t="s">
        <v>67</v>
      </c>
      <c r="D785" s="146" t="s">
        <v>67</v>
      </c>
      <c r="E785" s="146" t="s">
        <v>67</v>
      </c>
      <c r="F785" s="145" t="s">
        <v>67</v>
      </c>
      <c r="G785" s="143" t="e">
        <v>#NAME?</v>
      </c>
      <c r="I785" s="78"/>
    </row>
    <row r="786" spans="2:9" x14ac:dyDescent="0.25">
      <c r="B786" s="144" t="s">
        <v>41</v>
      </c>
      <c r="C786" s="145" t="s">
        <v>67</v>
      </c>
      <c r="D786" s="146" t="s">
        <v>67</v>
      </c>
      <c r="E786" s="146" t="s">
        <v>67</v>
      </c>
      <c r="F786" s="145" t="s">
        <v>67</v>
      </c>
      <c r="G786" s="143" t="e">
        <v>#NAME?</v>
      </c>
      <c r="I786" s="78"/>
    </row>
    <row r="787" spans="2:9" x14ac:dyDescent="0.25">
      <c r="B787" s="144" t="s">
        <v>41</v>
      </c>
      <c r="C787" s="145" t="s">
        <v>67</v>
      </c>
      <c r="D787" s="146" t="s">
        <v>67</v>
      </c>
      <c r="E787" s="146" t="s">
        <v>67</v>
      </c>
      <c r="F787" s="145" t="s">
        <v>67</v>
      </c>
      <c r="G787" s="143" t="e">
        <v>#NAME?</v>
      </c>
      <c r="I787" s="78"/>
    </row>
    <row r="788" spans="2:9" x14ac:dyDescent="0.25">
      <c r="B788" s="144" t="s">
        <v>41</v>
      </c>
      <c r="C788" s="145" t="s">
        <v>67</v>
      </c>
      <c r="D788" s="146" t="s">
        <v>67</v>
      </c>
      <c r="E788" s="146" t="s">
        <v>67</v>
      </c>
      <c r="F788" s="145" t="s">
        <v>67</v>
      </c>
      <c r="G788" s="143" t="e">
        <v>#NAME?</v>
      </c>
      <c r="I788" s="78"/>
    </row>
    <row r="789" spans="2:9" x14ac:dyDescent="0.25">
      <c r="B789" s="144" t="s">
        <v>41</v>
      </c>
      <c r="C789" s="145" t="s">
        <v>67</v>
      </c>
      <c r="D789" s="146" t="s">
        <v>67</v>
      </c>
      <c r="E789" s="146" t="s">
        <v>67</v>
      </c>
      <c r="F789" s="145" t="s">
        <v>67</v>
      </c>
      <c r="G789" s="143" t="e">
        <v>#NAME?</v>
      </c>
      <c r="I789" s="78"/>
    </row>
    <row r="790" spans="2:9" x14ac:dyDescent="0.25">
      <c r="B790" s="144" t="s">
        <v>41</v>
      </c>
      <c r="C790" s="145" t="s">
        <v>67</v>
      </c>
      <c r="D790" s="146" t="s">
        <v>67</v>
      </c>
      <c r="E790" s="146" t="s">
        <v>67</v>
      </c>
      <c r="F790" s="145" t="s">
        <v>67</v>
      </c>
      <c r="G790" s="143" t="e">
        <v>#NAME?</v>
      </c>
      <c r="I790" s="78"/>
    </row>
    <row r="791" spans="2:9" x14ac:dyDescent="0.25">
      <c r="B791" s="144" t="s">
        <v>41</v>
      </c>
      <c r="C791" s="145" t="s">
        <v>67</v>
      </c>
      <c r="D791" s="146" t="s">
        <v>67</v>
      </c>
      <c r="E791" s="146" t="s">
        <v>67</v>
      </c>
      <c r="F791" s="145" t="s">
        <v>67</v>
      </c>
      <c r="G791" s="143" t="e">
        <v>#NAME?</v>
      </c>
      <c r="I791" s="78"/>
    </row>
    <row r="792" spans="2:9" x14ac:dyDescent="0.25">
      <c r="B792" s="144" t="s">
        <v>41</v>
      </c>
      <c r="C792" s="145" t="s">
        <v>67</v>
      </c>
      <c r="D792" s="146" t="s">
        <v>67</v>
      </c>
      <c r="E792" s="146" t="s">
        <v>67</v>
      </c>
      <c r="F792" s="145" t="s">
        <v>67</v>
      </c>
      <c r="G792" s="143" t="e">
        <v>#NAME?</v>
      </c>
      <c r="I792" s="78"/>
    </row>
    <row r="793" spans="2:9" x14ac:dyDescent="0.25">
      <c r="B793" s="144" t="s">
        <v>41</v>
      </c>
      <c r="C793" s="145" t="s">
        <v>67</v>
      </c>
      <c r="D793" s="146" t="s">
        <v>67</v>
      </c>
      <c r="E793" s="146" t="s">
        <v>67</v>
      </c>
      <c r="F793" s="145" t="s">
        <v>67</v>
      </c>
      <c r="G793" s="143" t="e">
        <v>#NAME?</v>
      </c>
      <c r="I793" s="78"/>
    </row>
    <row r="794" spans="2:9" x14ac:dyDescent="0.25">
      <c r="B794" s="144" t="s">
        <v>41</v>
      </c>
      <c r="C794" s="145" t="s">
        <v>67</v>
      </c>
      <c r="D794" s="146" t="s">
        <v>67</v>
      </c>
      <c r="E794" s="146" t="s">
        <v>67</v>
      </c>
      <c r="F794" s="145" t="s">
        <v>67</v>
      </c>
      <c r="G794" s="143" t="e">
        <v>#NAME?</v>
      </c>
      <c r="I794" s="78"/>
    </row>
    <row r="795" spans="2:9" x14ac:dyDescent="0.25">
      <c r="B795" s="144" t="s">
        <v>41</v>
      </c>
      <c r="C795" s="145" t="s">
        <v>67</v>
      </c>
      <c r="D795" s="146" t="s">
        <v>67</v>
      </c>
      <c r="E795" s="146" t="s">
        <v>67</v>
      </c>
      <c r="F795" s="145" t="s">
        <v>67</v>
      </c>
      <c r="G795" s="143" t="e">
        <v>#NAME?</v>
      </c>
      <c r="I795" s="78"/>
    </row>
    <row r="796" spans="2:9" x14ac:dyDescent="0.25">
      <c r="B796" s="144" t="s">
        <v>41</v>
      </c>
      <c r="C796" s="145" t="s">
        <v>67</v>
      </c>
      <c r="D796" s="146" t="s">
        <v>67</v>
      </c>
      <c r="E796" s="146" t="s">
        <v>67</v>
      </c>
      <c r="F796" s="145" t="s">
        <v>67</v>
      </c>
      <c r="G796" s="143" t="e">
        <v>#NAME?</v>
      </c>
      <c r="I796" s="78"/>
    </row>
    <row r="797" spans="2:9" x14ac:dyDescent="0.25">
      <c r="B797" s="144" t="s">
        <v>41</v>
      </c>
      <c r="C797" s="145" t="s">
        <v>67</v>
      </c>
      <c r="D797" s="146" t="s">
        <v>67</v>
      </c>
      <c r="E797" s="146" t="s">
        <v>67</v>
      </c>
      <c r="F797" s="145" t="s">
        <v>67</v>
      </c>
      <c r="G797" s="143" t="e">
        <v>#NAME?</v>
      </c>
      <c r="I797" s="78"/>
    </row>
    <row r="798" spans="2:9" x14ac:dyDescent="0.25">
      <c r="B798" s="144" t="s">
        <v>41</v>
      </c>
      <c r="C798" s="145" t="s">
        <v>67</v>
      </c>
      <c r="D798" s="146" t="s">
        <v>67</v>
      </c>
      <c r="E798" s="146" t="s">
        <v>67</v>
      </c>
      <c r="F798" s="145" t="s">
        <v>67</v>
      </c>
      <c r="G798" s="143" t="e">
        <v>#NAME?</v>
      </c>
      <c r="I798" s="78"/>
    </row>
    <row r="799" spans="2:9" x14ac:dyDescent="0.25">
      <c r="B799" s="144" t="s">
        <v>41</v>
      </c>
      <c r="C799" s="145" t="s">
        <v>67</v>
      </c>
      <c r="D799" s="146" t="s">
        <v>67</v>
      </c>
      <c r="E799" s="146" t="s">
        <v>67</v>
      </c>
      <c r="F799" s="145" t="s">
        <v>67</v>
      </c>
      <c r="G799" s="143" t="e">
        <v>#NAME?</v>
      </c>
      <c r="I799" s="78"/>
    </row>
    <row r="800" spans="2:9" x14ac:dyDescent="0.25">
      <c r="B800" s="144" t="s">
        <v>41</v>
      </c>
      <c r="C800" s="145" t="s">
        <v>67</v>
      </c>
      <c r="D800" s="146" t="s">
        <v>67</v>
      </c>
      <c r="E800" s="146" t="s">
        <v>67</v>
      </c>
      <c r="F800" s="145" t="s">
        <v>67</v>
      </c>
      <c r="G800" s="143" t="e">
        <v>#NAME?</v>
      </c>
      <c r="I800" s="78"/>
    </row>
    <row r="801" spans="2:9" x14ac:dyDescent="0.25">
      <c r="B801" s="144" t="s">
        <v>41</v>
      </c>
      <c r="C801" s="145" t="s">
        <v>67</v>
      </c>
      <c r="D801" s="146" t="s">
        <v>67</v>
      </c>
      <c r="E801" s="146" t="s">
        <v>67</v>
      </c>
      <c r="F801" s="145" t="s">
        <v>67</v>
      </c>
      <c r="G801" s="143" t="e">
        <v>#NAME?</v>
      </c>
      <c r="I801" s="78"/>
    </row>
    <row r="802" spans="2:9" x14ac:dyDescent="0.25">
      <c r="B802" s="144" t="s">
        <v>41</v>
      </c>
      <c r="C802" s="145" t="s">
        <v>67</v>
      </c>
      <c r="D802" s="146" t="s">
        <v>67</v>
      </c>
      <c r="E802" s="146" t="s">
        <v>67</v>
      </c>
      <c r="F802" s="145" t="s">
        <v>67</v>
      </c>
      <c r="G802" s="143" t="e">
        <v>#NAME?</v>
      </c>
      <c r="I802" s="78"/>
    </row>
    <row r="803" spans="2:9" x14ac:dyDescent="0.25">
      <c r="B803" s="144" t="s">
        <v>41</v>
      </c>
      <c r="C803" s="145" t="s">
        <v>67</v>
      </c>
      <c r="D803" s="146" t="s">
        <v>67</v>
      </c>
      <c r="E803" s="146" t="s">
        <v>67</v>
      </c>
      <c r="F803" s="145" t="s">
        <v>67</v>
      </c>
      <c r="G803" s="143" t="e">
        <v>#NAME?</v>
      </c>
      <c r="I803" s="78"/>
    </row>
    <row r="804" spans="2:9" x14ac:dyDescent="0.25">
      <c r="B804" s="144" t="s">
        <v>41</v>
      </c>
      <c r="C804" s="145" t="s">
        <v>67</v>
      </c>
      <c r="D804" s="146" t="s">
        <v>67</v>
      </c>
      <c r="E804" s="146" t="s">
        <v>67</v>
      </c>
      <c r="F804" s="145" t="s">
        <v>67</v>
      </c>
      <c r="G804" s="143" t="e">
        <v>#NAME?</v>
      </c>
      <c r="I804" s="78"/>
    </row>
    <row r="805" spans="2:9" x14ac:dyDescent="0.25">
      <c r="B805" s="144" t="s">
        <v>41</v>
      </c>
      <c r="C805" s="145" t="s">
        <v>67</v>
      </c>
      <c r="D805" s="146" t="s">
        <v>67</v>
      </c>
      <c r="E805" s="146" t="s">
        <v>67</v>
      </c>
      <c r="F805" s="145" t="s">
        <v>67</v>
      </c>
      <c r="G805" s="143" t="e">
        <v>#NAME?</v>
      </c>
      <c r="I805" s="78"/>
    </row>
    <row r="806" spans="2:9" x14ac:dyDescent="0.25">
      <c r="B806" s="144" t="s">
        <v>41</v>
      </c>
      <c r="C806" s="145" t="s">
        <v>67</v>
      </c>
      <c r="D806" s="146" t="s">
        <v>67</v>
      </c>
      <c r="E806" s="146" t="s">
        <v>67</v>
      </c>
      <c r="F806" s="145" t="s">
        <v>67</v>
      </c>
      <c r="G806" s="143" t="e">
        <v>#NAME?</v>
      </c>
      <c r="I806" s="78"/>
    </row>
    <row r="807" spans="2:9" x14ac:dyDescent="0.25">
      <c r="B807" s="144" t="s">
        <v>41</v>
      </c>
      <c r="C807" s="145" t="s">
        <v>67</v>
      </c>
      <c r="D807" s="146" t="s">
        <v>67</v>
      </c>
      <c r="E807" s="146" t="s">
        <v>67</v>
      </c>
      <c r="F807" s="145" t="s">
        <v>67</v>
      </c>
      <c r="G807" s="143" t="e">
        <v>#NAME?</v>
      </c>
      <c r="I807" s="78"/>
    </row>
    <row r="808" spans="2:9" x14ac:dyDescent="0.25">
      <c r="B808" s="144" t="s">
        <v>41</v>
      </c>
      <c r="C808" s="145" t="s">
        <v>67</v>
      </c>
      <c r="D808" s="146" t="s">
        <v>67</v>
      </c>
      <c r="E808" s="146" t="s">
        <v>67</v>
      </c>
      <c r="F808" s="145" t="s">
        <v>67</v>
      </c>
      <c r="G808" s="143" t="e">
        <v>#NAME?</v>
      </c>
      <c r="I808" s="78"/>
    </row>
    <row r="809" spans="2:9" x14ac:dyDescent="0.25">
      <c r="B809" s="144" t="s">
        <v>41</v>
      </c>
      <c r="C809" s="145" t="s">
        <v>67</v>
      </c>
      <c r="D809" s="146" t="s">
        <v>67</v>
      </c>
      <c r="E809" s="146" t="s">
        <v>67</v>
      </c>
      <c r="F809" s="145" t="s">
        <v>67</v>
      </c>
      <c r="G809" s="143" t="e">
        <v>#NAME?</v>
      </c>
      <c r="I809" s="78"/>
    </row>
    <row r="810" spans="2:9" x14ac:dyDescent="0.25">
      <c r="B810" s="144" t="s">
        <v>41</v>
      </c>
      <c r="C810" s="145" t="s">
        <v>67</v>
      </c>
      <c r="D810" s="146" t="s">
        <v>67</v>
      </c>
      <c r="E810" s="146" t="s">
        <v>67</v>
      </c>
      <c r="F810" s="145" t="s">
        <v>67</v>
      </c>
      <c r="G810" s="143" t="e">
        <v>#NAME?</v>
      </c>
      <c r="I810" s="78"/>
    </row>
    <row r="811" spans="2:9" x14ac:dyDescent="0.25">
      <c r="B811" s="144" t="s">
        <v>41</v>
      </c>
      <c r="C811" s="145" t="s">
        <v>67</v>
      </c>
      <c r="D811" s="146" t="s">
        <v>67</v>
      </c>
      <c r="E811" s="146" t="s">
        <v>67</v>
      </c>
      <c r="F811" s="145" t="s">
        <v>67</v>
      </c>
      <c r="G811" s="143" t="e">
        <v>#NAME?</v>
      </c>
      <c r="I811" s="78"/>
    </row>
    <row r="812" spans="2:9" x14ac:dyDescent="0.25">
      <c r="B812" s="144" t="s">
        <v>41</v>
      </c>
      <c r="C812" s="145" t="s">
        <v>67</v>
      </c>
      <c r="D812" s="146" t="s">
        <v>67</v>
      </c>
      <c r="E812" s="146" t="s">
        <v>67</v>
      </c>
      <c r="F812" s="145" t="s">
        <v>67</v>
      </c>
      <c r="G812" s="143" t="e">
        <v>#NAME?</v>
      </c>
      <c r="I812" s="78"/>
    </row>
    <row r="813" spans="2:9" x14ac:dyDescent="0.25">
      <c r="B813" s="144" t="s">
        <v>41</v>
      </c>
      <c r="C813" s="145" t="s">
        <v>67</v>
      </c>
      <c r="D813" s="146" t="s">
        <v>67</v>
      </c>
      <c r="E813" s="146" t="s">
        <v>67</v>
      </c>
      <c r="F813" s="145" t="s">
        <v>67</v>
      </c>
      <c r="G813" s="143" t="e">
        <v>#NAME?</v>
      </c>
      <c r="I813" s="78"/>
    </row>
    <row r="814" spans="2:9" x14ac:dyDescent="0.25">
      <c r="B814" s="144" t="s">
        <v>41</v>
      </c>
      <c r="C814" s="145" t="s">
        <v>67</v>
      </c>
      <c r="D814" s="146" t="s">
        <v>67</v>
      </c>
      <c r="E814" s="146" t="s">
        <v>67</v>
      </c>
      <c r="F814" s="145" t="s">
        <v>67</v>
      </c>
      <c r="G814" s="143" t="e">
        <v>#NAME?</v>
      </c>
      <c r="I814" s="78"/>
    </row>
    <row r="815" spans="2:9" x14ac:dyDescent="0.25">
      <c r="B815" s="144" t="s">
        <v>41</v>
      </c>
      <c r="C815" s="145" t="s">
        <v>67</v>
      </c>
      <c r="D815" s="146" t="s">
        <v>67</v>
      </c>
      <c r="E815" s="146" t="s">
        <v>67</v>
      </c>
      <c r="F815" s="145" t="s">
        <v>67</v>
      </c>
      <c r="G815" s="143" t="e">
        <v>#NAME?</v>
      </c>
      <c r="I815" s="78"/>
    </row>
    <row r="816" spans="2:9" x14ac:dyDescent="0.25">
      <c r="B816" s="144" t="s">
        <v>41</v>
      </c>
      <c r="C816" s="145" t="s">
        <v>67</v>
      </c>
      <c r="D816" s="146" t="s">
        <v>67</v>
      </c>
      <c r="E816" s="146" t="s">
        <v>67</v>
      </c>
      <c r="F816" s="145" t="s">
        <v>67</v>
      </c>
      <c r="G816" s="143" t="e">
        <v>#NAME?</v>
      </c>
      <c r="I816" s="78"/>
    </row>
    <row r="817" spans="2:9" x14ac:dyDescent="0.25">
      <c r="B817" s="144" t="s">
        <v>41</v>
      </c>
      <c r="C817" s="145" t="s">
        <v>67</v>
      </c>
      <c r="D817" s="146" t="s">
        <v>67</v>
      </c>
      <c r="E817" s="146" t="s">
        <v>67</v>
      </c>
      <c r="F817" s="145" t="s">
        <v>67</v>
      </c>
      <c r="G817" s="143" t="e">
        <v>#NAME?</v>
      </c>
      <c r="I817" s="78"/>
    </row>
    <row r="818" spans="2:9" x14ac:dyDescent="0.25">
      <c r="B818" s="144" t="s">
        <v>41</v>
      </c>
      <c r="C818" s="145" t="s">
        <v>67</v>
      </c>
      <c r="D818" s="146" t="s">
        <v>67</v>
      </c>
      <c r="E818" s="146" t="s">
        <v>67</v>
      </c>
      <c r="F818" s="145" t="s">
        <v>67</v>
      </c>
      <c r="G818" s="143" t="e">
        <v>#NAME?</v>
      </c>
      <c r="I818" s="78"/>
    </row>
    <row r="819" spans="2:9" x14ac:dyDescent="0.25">
      <c r="B819" s="144" t="s">
        <v>41</v>
      </c>
      <c r="C819" s="145" t="s">
        <v>67</v>
      </c>
      <c r="D819" s="146" t="s">
        <v>67</v>
      </c>
      <c r="E819" s="146" t="s">
        <v>67</v>
      </c>
      <c r="F819" s="145" t="s">
        <v>67</v>
      </c>
      <c r="G819" s="143" t="e">
        <v>#NAME?</v>
      </c>
      <c r="I819" s="78"/>
    </row>
    <row r="820" spans="2:9" x14ac:dyDescent="0.25">
      <c r="B820" s="144" t="s">
        <v>41</v>
      </c>
      <c r="C820" s="145" t="s">
        <v>67</v>
      </c>
      <c r="D820" s="146" t="s">
        <v>67</v>
      </c>
      <c r="E820" s="146" t="s">
        <v>67</v>
      </c>
      <c r="F820" s="145" t="s">
        <v>67</v>
      </c>
      <c r="G820" s="143" t="e">
        <v>#NAME?</v>
      </c>
      <c r="I820" s="78"/>
    </row>
    <row r="821" spans="2:9" x14ac:dyDescent="0.25">
      <c r="B821" s="144" t="s">
        <v>41</v>
      </c>
      <c r="C821" s="145" t="s">
        <v>67</v>
      </c>
      <c r="D821" s="146" t="s">
        <v>67</v>
      </c>
      <c r="E821" s="146" t="s">
        <v>67</v>
      </c>
      <c r="F821" s="145" t="s">
        <v>67</v>
      </c>
      <c r="G821" s="143" t="e">
        <v>#NAME?</v>
      </c>
      <c r="I821" s="78"/>
    </row>
    <row r="822" spans="2:9" x14ac:dyDescent="0.25">
      <c r="B822" s="144" t="s">
        <v>41</v>
      </c>
      <c r="C822" s="145" t="s">
        <v>67</v>
      </c>
      <c r="D822" s="146" t="s">
        <v>67</v>
      </c>
      <c r="E822" s="146" t="s">
        <v>67</v>
      </c>
      <c r="F822" s="145" t="s">
        <v>67</v>
      </c>
      <c r="G822" s="143" t="e">
        <v>#NAME?</v>
      </c>
      <c r="I822" s="78"/>
    </row>
    <row r="823" spans="2:9" x14ac:dyDescent="0.25">
      <c r="B823" s="144" t="s">
        <v>41</v>
      </c>
      <c r="C823" s="145" t="s">
        <v>67</v>
      </c>
      <c r="D823" s="146" t="s">
        <v>67</v>
      </c>
      <c r="E823" s="146" t="s">
        <v>67</v>
      </c>
      <c r="F823" s="145" t="s">
        <v>67</v>
      </c>
      <c r="G823" s="143" t="e">
        <v>#NAME?</v>
      </c>
      <c r="I823" s="78"/>
    </row>
    <row r="824" spans="2:9" x14ac:dyDescent="0.25">
      <c r="B824" s="144" t="s">
        <v>41</v>
      </c>
      <c r="C824" s="145" t="s">
        <v>67</v>
      </c>
      <c r="D824" s="146" t="s">
        <v>67</v>
      </c>
      <c r="E824" s="146" t="s">
        <v>67</v>
      </c>
      <c r="F824" s="145" t="s">
        <v>67</v>
      </c>
      <c r="G824" s="143" t="e">
        <v>#NAME?</v>
      </c>
      <c r="I824" s="78"/>
    </row>
    <row r="825" spans="2:9" x14ac:dyDescent="0.25">
      <c r="B825" s="144" t="s">
        <v>41</v>
      </c>
      <c r="C825" s="145" t="s">
        <v>67</v>
      </c>
      <c r="D825" s="146" t="s">
        <v>67</v>
      </c>
      <c r="E825" s="146" t="s">
        <v>67</v>
      </c>
      <c r="F825" s="145" t="s">
        <v>67</v>
      </c>
      <c r="G825" s="143" t="e">
        <v>#NAME?</v>
      </c>
      <c r="I825" s="78"/>
    </row>
    <row r="826" spans="2:9" x14ac:dyDescent="0.25">
      <c r="B826" s="144" t="s">
        <v>41</v>
      </c>
      <c r="C826" s="145" t="s">
        <v>67</v>
      </c>
      <c r="D826" s="146" t="s">
        <v>67</v>
      </c>
      <c r="E826" s="146" t="s">
        <v>67</v>
      </c>
      <c r="F826" s="145" t="s">
        <v>67</v>
      </c>
      <c r="G826" s="143" t="e">
        <v>#NAME?</v>
      </c>
      <c r="I826" s="78"/>
    </row>
    <row r="827" spans="2:9" x14ac:dyDescent="0.25">
      <c r="B827" s="144" t="s">
        <v>41</v>
      </c>
      <c r="C827" s="145" t="s">
        <v>67</v>
      </c>
      <c r="D827" s="146" t="s">
        <v>67</v>
      </c>
      <c r="E827" s="146" t="s">
        <v>67</v>
      </c>
      <c r="F827" s="145" t="s">
        <v>67</v>
      </c>
      <c r="G827" s="143" t="e">
        <v>#NAME?</v>
      </c>
      <c r="I827" s="78"/>
    </row>
    <row r="828" spans="2:9" x14ac:dyDescent="0.25">
      <c r="B828" s="144" t="s">
        <v>41</v>
      </c>
      <c r="C828" s="145" t="s">
        <v>67</v>
      </c>
      <c r="D828" s="146" t="s">
        <v>67</v>
      </c>
      <c r="E828" s="146" t="s">
        <v>67</v>
      </c>
      <c r="F828" s="145" t="s">
        <v>67</v>
      </c>
      <c r="G828" s="143" t="e">
        <v>#NAME?</v>
      </c>
      <c r="I828" s="78"/>
    </row>
    <row r="829" spans="2:9" x14ac:dyDescent="0.25">
      <c r="B829" s="144" t="s">
        <v>41</v>
      </c>
      <c r="C829" s="145" t="s">
        <v>67</v>
      </c>
      <c r="D829" s="146" t="s">
        <v>67</v>
      </c>
      <c r="E829" s="146" t="s">
        <v>67</v>
      </c>
      <c r="F829" s="145" t="s">
        <v>67</v>
      </c>
      <c r="G829" s="143" t="e">
        <v>#NAME?</v>
      </c>
      <c r="I829" s="78"/>
    </row>
    <row r="830" spans="2:9" x14ac:dyDescent="0.25">
      <c r="B830" s="144" t="s">
        <v>41</v>
      </c>
      <c r="C830" s="145" t="s">
        <v>67</v>
      </c>
      <c r="D830" s="146" t="s">
        <v>67</v>
      </c>
      <c r="E830" s="146" t="s">
        <v>67</v>
      </c>
      <c r="F830" s="145" t="s">
        <v>67</v>
      </c>
      <c r="G830" s="143" t="e">
        <v>#NAME?</v>
      </c>
      <c r="I830" s="78"/>
    </row>
    <row r="831" spans="2:9" x14ac:dyDescent="0.25">
      <c r="B831" s="144" t="s">
        <v>41</v>
      </c>
      <c r="C831" s="145" t="s">
        <v>67</v>
      </c>
      <c r="D831" s="146" t="s">
        <v>67</v>
      </c>
      <c r="E831" s="146" t="s">
        <v>67</v>
      </c>
      <c r="F831" s="145" t="s">
        <v>67</v>
      </c>
      <c r="G831" s="143" t="e">
        <v>#NAME?</v>
      </c>
      <c r="I831" s="78"/>
    </row>
    <row r="832" spans="2:9" x14ac:dyDescent="0.25">
      <c r="B832" s="144" t="s">
        <v>41</v>
      </c>
      <c r="C832" s="145" t="s">
        <v>67</v>
      </c>
      <c r="D832" s="146" t="s">
        <v>67</v>
      </c>
      <c r="E832" s="146" t="s">
        <v>67</v>
      </c>
      <c r="F832" s="145" t="s">
        <v>67</v>
      </c>
      <c r="G832" s="143" t="e">
        <v>#NAME?</v>
      </c>
      <c r="I832" s="78"/>
    </row>
    <row r="833" spans="2:9" x14ac:dyDescent="0.25">
      <c r="B833" s="144" t="s">
        <v>41</v>
      </c>
      <c r="C833" s="145" t="s">
        <v>67</v>
      </c>
      <c r="D833" s="146" t="s">
        <v>67</v>
      </c>
      <c r="E833" s="146" t="s">
        <v>67</v>
      </c>
      <c r="F833" s="145" t="s">
        <v>67</v>
      </c>
      <c r="G833" s="143" t="e">
        <v>#NAME?</v>
      </c>
      <c r="I833" s="78"/>
    </row>
    <row r="834" spans="2:9" x14ac:dyDescent="0.25">
      <c r="B834" s="144" t="s">
        <v>41</v>
      </c>
      <c r="C834" s="145" t="s">
        <v>67</v>
      </c>
      <c r="D834" s="146" t="s">
        <v>67</v>
      </c>
      <c r="E834" s="146" t="s">
        <v>67</v>
      </c>
      <c r="F834" s="145" t="s">
        <v>67</v>
      </c>
      <c r="G834" s="143" t="e">
        <v>#NAME?</v>
      </c>
      <c r="I834" s="78"/>
    </row>
    <row r="835" spans="2:9" x14ac:dyDescent="0.25">
      <c r="B835" s="144" t="s">
        <v>41</v>
      </c>
      <c r="C835" s="145" t="s">
        <v>67</v>
      </c>
      <c r="D835" s="146" t="s">
        <v>67</v>
      </c>
      <c r="E835" s="146" t="s">
        <v>67</v>
      </c>
      <c r="F835" s="145" t="s">
        <v>67</v>
      </c>
      <c r="G835" s="143" t="e">
        <v>#NAME?</v>
      </c>
      <c r="I835" s="78"/>
    </row>
    <row r="836" spans="2:9" x14ac:dyDescent="0.25">
      <c r="B836" s="144" t="s">
        <v>41</v>
      </c>
      <c r="C836" s="145" t="s">
        <v>67</v>
      </c>
      <c r="D836" s="146" t="s">
        <v>67</v>
      </c>
      <c r="E836" s="146" t="s">
        <v>67</v>
      </c>
      <c r="F836" s="145" t="s">
        <v>67</v>
      </c>
      <c r="G836" s="143" t="e">
        <v>#NAME?</v>
      </c>
      <c r="I836" s="78"/>
    </row>
    <row r="837" spans="2:9" x14ac:dyDescent="0.25">
      <c r="B837" s="144" t="s">
        <v>41</v>
      </c>
      <c r="C837" s="145" t="s">
        <v>67</v>
      </c>
      <c r="D837" s="146" t="s">
        <v>67</v>
      </c>
      <c r="E837" s="146" t="s">
        <v>67</v>
      </c>
      <c r="F837" s="145" t="s">
        <v>67</v>
      </c>
      <c r="G837" s="143" t="e">
        <v>#NAME?</v>
      </c>
      <c r="I837" s="78"/>
    </row>
    <row r="838" spans="2:9" x14ac:dyDescent="0.25">
      <c r="B838" s="144" t="s">
        <v>41</v>
      </c>
      <c r="C838" s="145" t="s">
        <v>67</v>
      </c>
      <c r="D838" s="146" t="s">
        <v>67</v>
      </c>
      <c r="E838" s="146" t="s">
        <v>67</v>
      </c>
      <c r="F838" s="145" t="s">
        <v>67</v>
      </c>
      <c r="G838" s="143" t="e">
        <v>#NAME?</v>
      </c>
      <c r="I838" s="78"/>
    </row>
    <row r="839" spans="2:9" x14ac:dyDescent="0.25">
      <c r="B839" s="144" t="s">
        <v>41</v>
      </c>
      <c r="C839" s="145" t="s">
        <v>67</v>
      </c>
      <c r="D839" s="146" t="s">
        <v>67</v>
      </c>
      <c r="E839" s="146" t="s">
        <v>67</v>
      </c>
      <c r="F839" s="145" t="s">
        <v>67</v>
      </c>
      <c r="G839" s="143" t="e">
        <v>#NAME?</v>
      </c>
      <c r="I839" s="78"/>
    </row>
    <row r="840" spans="2:9" x14ac:dyDescent="0.25">
      <c r="B840" s="144" t="s">
        <v>41</v>
      </c>
      <c r="C840" s="145" t="s">
        <v>67</v>
      </c>
      <c r="D840" s="146" t="s">
        <v>67</v>
      </c>
      <c r="E840" s="146" t="s">
        <v>67</v>
      </c>
      <c r="F840" s="145" t="s">
        <v>67</v>
      </c>
      <c r="G840" s="143" t="e">
        <v>#NAME?</v>
      </c>
      <c r="I840" s="78"/>
    </row>
    <row r="841" spans="2:9" x14ac:dyDescent="0.25">
      <c r="B841" s="144" t="s">
        <v>41</v>
      </c>
      <c r="C841" s="145" t="s">
        <v>67</v>
      </c>
      <c r="D841" s="146" t="s">
        <v>67</v>
      </c>
      <c r="E841" s="146" t="s">
        <v>67</v>
      </c>
      <c r="F841" s="145" t="s">
        <v>67</v>
      </c>
      <c r="G841" s="143" t="e">
        <v>#NAME?</v>
      </c>
      <c r="I841" s="78"/>
    </row>
    <row r="842" spans="2:9" x14ac:dyDescent="0.25">
      <c r="B842" s="144" t="s">
        <v>41</v>
      </c>
      <c r="C842" s="145" t="s">
        <v>67</v>
      </c>
      <c r="D842" s="146" t="s">
        <v>67</v>
      </c>
      <c r="E842" s="146" t="s">
        <v>67</v>
      </c>
      <c r="F842" s="145" t="s">
        <v>67</v>
      </c>
      <c r="G842" s="143" t="e">
        <v>#NAME?</v>
      </c>
      <c r="I842" s="78"/>
    </row>
    <row r="843" spans="2:9" x14ac:dyDescent="0.25">
      <c r="B843" s="144" t="s">
        <v>41</v>
      </c>
      <c r="C843" s="145" t="s">
        <v>67</v>
      </c>
      <c r="D843" s="146" t="s">
        <v>67</v>
      </c>
      <c r="E843" s="146" t="s">
        <v>67</v>
      </c>
      <c r="F843" s="145" t="s">
        <v>67</v>
      </c>
      <c r="G843" s="143" t="e">
        <v>#NAME?</v>
      </c>
      <c r="I843" s="78"/>
    </row>
    <row r="844" spans="2:9" x14ac:dyDescent="0.25">
      <c r="B844" s="144" t="s">
        <v>41</v>
      </c>
      <c r="C844" s="145" t="s">
        <v>67</v>
      </c>
      <c r="D844" s="146" t="s">
        <v>67</v>
      </c>
      <c r="E844" s="146" t="s">
        <v>67</v>
      </c>
      <c r="F844" s="145" t="s">
        <v>67</v>
      </c>
      <c r="G844" s="143" t="e">
        <v>#NAME?</v>
      </c>
      <c r="I844" s="78"/>
    </row>
    <row r="845" spans="2:9" x14ac:dyDescent="0.25">
      <c r="B845" s="144" t="s">
        <v>41</v>
      </c>
      <c r="C845" s="145" t="s">
        <v>67</v>
      </c>
      <c r="D845" s="146" t="s">
        <v>67</v>
      </c>
      <c r="E845" s="146" t="s">
        <v>67</v>
      </c>
      <c r="F845" s="145" t="s">
        <v>67</v>
      </c>
      <c r="G845" s="143" t="e">
        <v>#NAME?</v>
      </c>
      <c r="I845" s="78"/>
    </row>
    <row r="846" spans="2:9" x14ac:dyDescent="0.25">
      <c r="B846" s="144" t="s">
        <v>41</v>
      </c>
      <c r="C846" s="145" t="s">
        <v>67</v>
      </c>
      <c r="D846" s="146" t="s">
        <v>67</v>
      </c>
      <c r="E846" s="146" t="s">
        <v>67</v>
      </c>
      <c r="F846" s="145" t="s">
        <v>67</v>
      </c>
      <c r="G846" s="143" t="e">
        <v>#NAME?</v>
      </c>
      <c r="I846" s="78"/>
    </row>
    <row r="847" spans="2:9" x14ac:dyDescent="0.25">
      <c r="B847" s="144" t="s">
        <v>41</v>
      </c>
      <c r="C847" s="145" t="s">
        <v>67</v>
      </c>
      <c r="D847" s="146" t="s">
        <v>67</v>
      </c>
      <c r="E847" s="146" t="s">
        <v>67</v>
      </c>
      <c r="F847" s="145" t="s">
        <v>67</v>
      </c>
      <c r="G847" s="143" t="e">
        <v>#NAME?</v>
      </c>
      <c r="I847" s="78"/>
    </row>
    <row r="848" spans="2:9" x14ac:dyDescent="0.25">
      <c r="B848" s="144" t="s">
        <v>41</v>
      </c>
      <c r="C848" s="145" t="s">
        <v>67</v>
      </c>
      <c r="D848" s="146" t="s">
        <v>67</v>
      </c>
      <c r="E848" s="146" t="s">
        <v>67</v>
      </c>
      <c r="F848" s="145" t="s">
        <v>67</v>
      </c>
      <c r="G848" s="143" t="e">
        <v>#NAME?</v>
      </c>
      <c r="I848" s="78"/>
    </row>
    <row r="849" spans="2:9" x14ac:dyDescent="0.25">
      <c r="B849" s="144" t="s">
        <v>41</v>
      </c>
      <c r="C849" s="145" t="s">
        <v>67</v>
      </c>
      <c r="D849" s="146" t="s">
        <v>67</v>
      </c>
      <c r="E849" s="146" t="s">
        <v>67</v>
      </c>
      <c r="F849" s="145" t="s">
        <v>67</v>
      </c>
      <c r="G849" s="143" t="e">
        <v>#NAME?</v>
      </c>
      <c r="I849" s="78"/>
    </row>
    <row r="850" spans="2:9" x14ac:dyDescent="0.25">
      <c r="B850" s="144" t="s">
        <v>41</v>
      </c>
      <c r="C850" s="145" t="s">
        <v>67</v>
      </c>
      <c r="D850" s="146" t="s">
        <v>67</v>
      </c>
      <c r="E850" s="146" t="s">
        <v>67</v>
      </c>
      <c r="F850" s="145" t="s">
        <v>67</v>
      </c>
      <c r="G850" s="143" t="e">
        <v>#NAME?</v>
      </c>
      <c r="I850" s="78"/>
    </row>
    <row r="851" spans="2:9" x14ac:dyDescent="0.25">
      <c r="B851" s="144" t="s">
        <v>41</v>
      </c>
      <c r="C851" s="145" t="s">
        <v>67</v>
      </c>
      <c r="D851" s="146" t="s">
        <v>67</v>
      </c>
      <c r="E851" s="146" t="s">
        <v>67</v>
      </c>
      <c r="F851" s="145" t="s">
        <v>67</v>
      </c>
      <c r="G851" s="143" t="e">
        <v>#NAME?</v>
      </c>
      <c r="I851" s="78"/>
    </row>
    <row r="852" spans="2:9" x14ac:dyDescent="0.25">
      <c r="B852" s="144" t="s">
        <v>41</v>
      </c>
      <c r="C852" s="145" t="s">
        <v>67</v>
      </c>
      <c r="D852" s="146" t="s">
        <v>67</v>
      </c>
      <c r="E852" s="146" t="s">
        <v>67</v>
      </c>
      <c r="F852" s="145" t="s">
        <v>67</v>
      </c>
      <c r="G852" s="143" t="e">
        <v>#NAME?</v>
      </c>
      <c r="I852" s="78"/>
    </row>
    <row r="853" spans="2:9" x14ac:dyDescent="0.25">
      <c r="B853" s="144" t="s">
        <v>41</v>
      </c>
      <c r="C853" s="145" t="s">
        <v>67</v>
      </c>
      <c r="D853" s="146" t="s">
        <v>67</v>
      </c>
      <c r="E853" s="146" t="s">
        <v>67</v>
      </c>
      <c r="F853" s="145" t="s">
        <v>67</v>
      </c>
      <c r="G853" s="143" t="e">
        <v>#NAME?</v>
      </c>
      <c r="I853" s="78"/>
    </row>
    <row r="854" spans="2:9" x14ac:dyDescent="0.25">
      <c r="B854" s="144" t="s">
        <v>41</v>
      </c>
      <c r="C854" s="145" t="s">
        <v>67</v>
      </c>
      <c r="D854" s="146" t="s">
        <v>67</v>
      </c>
      <c r="E854" s="146" t="s">
        <v>67</v>
      </c>
      <c r="F854" s="145" t="s">
        <v>67</v>
      </c>
      <c r="G854" s="143" t="e">
        <v>#NAME?</v>
      </c>
      <c r="I854" s="78"/>
    </row>
    <row r="855" spans="2:9" x14ac:dyDescent="0.25">
      <c r="B855" s="144" t="s">
        <v>41</v>
      </c>
      <c r="C855" s="145" t="s">
        <v>67</v>
      </c>
      <c r="D855" s="146" t="s">
        <v>67</v>
      </c>
      <c r="E855" s="146" t="s">
        <v>67</v>
      </c>
      <c r="F855" s="145" t="s">
        <v>67</v>
      </c>
      <c r="G855" s="143" t="e">
        <v>#NAME?</v>
      </c>
      <c r="I855" s="78"/>
    </row>
    <row r="856" spans="2:9" x14ac:dyDescent="0.25">
      <c r="B856" s="144" t="s">
        <v>41</v>
      </c>
      <c r="C856" s="145" t="s">
        <v>67</v>
      </c>
      <c r="D856" s="146" t="s">
        <v>67</v>
      </c>
      <c r="E856" s="146" t="s">
        <v>67</v>
      </c>
      <c r="F856" s="145" t="s">
        <v>67</v>
      </c>
      <c r="G856" s="143" t="e">
        <v>#NAME?</v>
      </c>
      <c r="I856" s="78"/>
    </row>
    <row r="857" spans="2:9" x14ac:dyDescent="0.25">
      <c r="B857" s="144" t="s">
        <v>41</v>
      </c>
      <c r="C857" s="145" t="s">
        <v>67</v>
      </c>
      <c r="D857" s="146" t="s">
        <v>67</v>
      </c>
      <c r="E857" s="146" t="s">
        <v>67</v>
      </c>
      <c r="F857" s="145" t="s">
        <v>67</v>
      </c>
      <c r="G857" s="143" t="e">
        <v>#NAME?</v>
      </c>
      <c r="I857" s="78"/>
    </row>
    <row r="858" spans="2:9" x14ac:dyDescent="0.25">
      <c r="B858" s="144" t="s">
        <v>41</v>
      </c>
      <c r="C858" s="145" t="s">
        <v>67</v>
      </c>
      <c r="D858" s="146" t="s">
        <v>67</v>
      </c>
      <c r="E858" s="146" t="s">
        <v>67</v>
      </c>
      <c r="F858" s="145" t="s">
        <v>67</v>
      </c>
      <c r="G858" s="143" t="e">
        <v>#NAME?</v>
      </c>
      <c r="I858" s="78"/>
    </row>
    <row r="859" spans="2:9" x14ac:dyDescent="0.25">
      <c r="B859" s="144" t="s">
        <v>41</v>
      </c>
      <c r="C859" s="145" t="s">
        <v>67</v>
      </c>
      <c r="D859" s="146" t="s">
        <v>67</v>
      </c>
      <c r="E859" s="146" t="s">
        <v>67</v>
      </c>
      <c r="F859" s="145" t="s">
        <v>67</v>
      </c>
      <c r="G859" s="143" t="e">
        <v>#NAME?</v>
      </c>
      <c r="I859" s="78"/>
    </row>
    <row r="860" spans="2:9" x14ac:dyDescent="0.25">
      <c r="B860" s="144" t="s">
        <v>41</v>
      </c>
      <c r="C860" s="145" t="s">
        <v>67</v>
      </c>
      <c r="D860" s="146" t="s">
        <v>67</v>
      </c>
      <c r="E860" s="146" t="s">
        <v>67</v>
      </c>
      <c r="F860" s="145" t="s">
        <v>67</v>
      </c>
      <c r="G860" s="143" t="e">
        <v>#NAME?</v>
      </c>
      <c r="I860" s="78"/>
    </row>
    <row r="861" spans="2:9" x14ac:dyDescent="0.25">
      <c r="B861" s="144" t="s">
        <v>41</v>
      </c>
      <c r="C861" s="145" t="s">
        <v>67</v>
      </c>
      <c r="D861" s="146" t="s">
        <v>67</v>
      </c>
      <c r="E861" s="146" t="s">
        <v>67</v>
      </c>
      <c r="F861" s="145" t="s">
        <v>67</v>
      </c>
      <c r="G861" s="143" t="e">
        <v>#NAME?</v>
      </c>
      <c r="I861" s="78"/>
    </row>
    <row r="862" spans="2:9" x14ac:dyDescent="0.25">
      <c r="B862" s="144" t="s">
        <v>41</v>
      </c>
      <c r="C862" s="145" t="s">
        <v>67</v>
      </c>
      <c r="D862" s="146" t="s">
        <v>67</v>
      </c>
      <c r="E862" s="146" t="s">
        <v>67</v>
      </c>
      <c r="F862" s="145" t="s">
        <v>67</v>
      </c>
      <c r="G862" s="143" t="e">
        <v>#NAME?</v>
      </c>
      <c r="I862" s="78"/>
    </row>
    <row r="863" spans="2:9" x14ac:dyDescent="0.25">
      <c r="B863" s="144" t="s">
        <v>41</v>
      </c>
      <c r="C863" s="145" t="s">
        <v>67</v>
      </c>
      <c r="D863" s="146" t="s">
        <v>67</v>
      </c>
      <c r="E863" s="146" t="s">
        <v>67</v>
      </c>
      <c r="F863" s="145" t="s">
        <v>67</v>
      </c>
      <c r="G863" s="143" t="e">
        <v>#NAME?</v>
      </c>
      <c r="I863" s="78"/>
    </row>
    <row r="864" spans="2:9" x14ac:dyDescent="0.25">
      <c r="B864" s="144" t="s">
        <v>41</v>
      </c>
      <c r="C864" s="145" t="s">
        <v>67</v>
      </c>
      <c r="D864" s="146" t="s">
        <v>67</v>
      </c>
      <c r="E864" s="146" t="s">
        <v>67</v>
      </c>
      <c r="F864" s="145" t="s">
        <v>67</v>
      </c>
      <c r="G864" s="143" t="e">
        <v>#NAME?</v>
      </c>
      <c r="I864" s="78"/>
    </row>
    <row r="865" spans="2:9" x14ac:dyDescent="0.25">
      <c r="B865" s="144" t="s">
        <v>41</v>
      </c>
      <c r="C865" s="145" t="s">
        <v>67</v>
      </c>
      <c r="D865" s="146" t="s">
        <v>67</v>
      </c>
      <c r="E865" s="146" t="s">
        <v>67</v>
      </c>
      <c r="F865" s="145" t="s">
        <v>67</v>
      </c>
      <c r="G865" s="143" t="e">
        <v>#NAME?</v>
      </c>
      <c r="I865" s="78"/>
    </row>
    <row r="866" spans="2:9" x14ac:dyDescent="0.25">
      <c r="B866" s="144" t="s">
        <v>41</v>
      </c>
      <c r="C866" s="145" t="s">
        <v>67</v>
      </c>
      <c r="D866" s="146" t="s">
        <v>67</v>
      </c>
      <c r="E866" s="146" t="s">
        <v>67</v>
      </c>
      <c r="F866" s="145" t="s">
        <v>67</v>
      </c>
      <c r="G866" s="143" t="e">
        <v>#NAME?</v>
      </c>
      <c r="I866" s="78"/>
    </row>
    <row r="867" spans="2:9" x14ac:dyDescent="0.25">
      <c r="B867" s="144" t="s">
        <v>41</v>
      </c>
      <c r="C867" s="145" t="s">
        <v>67</v>
      </c>
      <c r="D867" s="146" t="s">
        <v>67</v>
      </c>
      <c r="E867" s="146" t="s">
        <v>67</v>
      </c>
      <c r="F867" s="145" t="s">
        <v>67</v>
      </c>
      <c r="G867" s="143" t="e">
        <v>#NAME?</v>
      </c>
      <c r="I867" s="78"/>
    </row>
    <row r="868" spans="2:9" x14ac:dyDescent="0.25">
      <c r="B868" s="144" t="s">
        <v>41</v>
      </c>
      <c r="C868" s="145" t="s">
        <v>67</v>
      </c>
      <c r="D868" s="146" t="s">
        <v>67</v>
      </c>
      <c r="E868" s="146" t="s">
        <v>67</v>
      </c>
      <c r="F868" s="145" t="s">
        <v>67</v>
      </c>
      <c r="G868" s="143" t="e">
        <v>#NAME?</v>
      </c>
      <c r="I868" s="78"/>
    </row>
    <row r="869" spans="2:9" x14ac:dyDescent="0.25">
      <c r="B869" s="144" t="s">
        <v>41</v>
      </c>
      <c r="C869" s="145" t="s">
        <v>67</v>
      </c>
      <c r="D869" s="146" t="s">
        <v>67</v>
      </c>
      <c r="E869" s="146" t="s">
        <v>67</v>
      </c>
      <c r="F869" s="145" t="s">
        <v>67</v>
      </c>
      <c r="G869" s="143" t="e">
        <v>#NAME?</v>
      </c>
      <c r="I869" s="78"/>
    </row>
    <row r="870" spans="2:9" x14ac:dyDescent="0.25">
      <c r="B870" s="144" t="s">
        <v>41</v>
      </c>
      <c r="C870" s="145" t="s">
        <v>67</v>
      </c>
      <c r="D870" s="146" t="s">
        <v>67</v>
      </c>
      <c r="E870" s="146" t="s">
        <v>67</v>
      </c>
      <c r="F870" s="145" t="s">
        <v>67</v>
      </c>
      <c r="G870" s="143" t="e">
        <v>#NAME?</v>
      </c>
      <c r="I870" s="78"/>
    </row>
    <row r="871" spans="2:9" x14ac:dyDescent="0.25">
      <c r="B871" s="144" t="s">
        <v>41</v>
      </c>
      <c r="C871" s="145" t="s">
        <v>67</v>
      </c>
      <c r="D871" s="146" t="s">
        <v>67</v>
      </c>
      <c r="E871" s="146" t="s">
        <v>67</v>
      </c>
      <c r="F871" s="145" t="s">
        <v>67</v>
      </c>
      <c r="G871" s="143" t="e">
        <v>#NAME?</v>
      </c>
      <c r="I871" s="78"/>
    </row>
    <row r="872" spans="2:9" x14ac:dyDescent="0.25">
      <c r="B872" s="144" t="s">
        <v>41</v>
      </c>
      <c r="C872" s="145" t="s">
        <v>67</v>
      </c>
      <c r="D872" s="146" t="s">
        <v>67</v>
      </c>
      <c r="E872" s="146" t="s">
        <v>67</v>
      </c>
      <c r="F872" s="145" t="s">
        <v>67</v>
      </c>
      <c r="G872" s="143" t="e">
        <v>#NAME?</v>
      </c>
      <c r="I872" s="78"/>
    </row>
    <row r="873" spans="2:9" x14ac:dyDescent="0.25">
      <c r="B873" s="144" t="s">
        <v>41</v>
      </c>
      <c r="C873" s="145" t="s">
        <v>67</v>
      </c>
      <c r="D873" s="146" t="s">
        <v>67</v>
      </c>
      <c r="E873" s="146" t="s">
        <v>67</v>
      </c>
      <c r="F873" s="145" t="s">
        <v>67</v>
      </c>
      <c r="G873" s="143" t="e">
        <v>#NAME?</v>
      </c>
      <c r="I873" s="78"/>
    </row>
    <row r="874" spans="2:9" x14ac:dyDescent="0.25">
      <c r="B874" s="144" t="s">
        <v>41</v>
      </c>
      <c r="C874" s="145" t="s">
        <v>67</v>
      </c>
      <c r="D874" s="146" t="s">
        <v>67</v>
      </c>
      <c r="E874" s="146" t="s">
        <v>67</v>
      </c>
      <c r="F874" s="145" t="s">
        <v>67</v>
      </c>
      <c r="G874" s="143" t="e">
        <v>#NAME?</v>
      </c>
      <c r="I874" s="78"/>
    </row>
    <row r="875" spans="2:9" x14ac:dyDescent="0.25">
      <c r="B875" s="144" t="s">
        <v>41</v>
      </c>
      <c r="C875" s="145" t="s">
        <v>67</v>
      </c>
      <c r="D875" s="146" t="s">
        <v>67</v>
      </c>
      <c r="E875" s="146" t="s">
        <v>67</v>
      </c>
      <c r="F875" s="145" t="s">
        <v>67</v>
      </c>
      <c r="G875" s="143" t="e">
        <v>#NAME?</v>
      </c>
      <c r="I875" s="78"/>
    </row>
    <row r="876" spans="2:9" x14ac:dyDescent="0.25">
      <c r="B876" s="144" t="s">
        <v>41</v>
      </c>
      <c r="C876" s="145" t="s">
        <v>67</v>
      </c>
      <c r="D876" s="146" t="s">
        <v>67</v>
      </c>
      <c r="E876" s="146" t="s">
        <v>67</v>
      </c>
      <c r="F876" s="145" t="s">
        <v>67</v>
      </c>
      <c r="G876" s="143" t="e">
        <v>#NAME?</v>
      </c>
      <c r="I876" s="78"/>
    </row>
    <row r="877" spans="2:9" x14ac:dyDescent="0.25">
      <c r="B877" s="144" t="s">
        <v>41</v>
      </c>
      <c r="C877" s="145" t="s">
        <v>67</v>
      </c>
      <c r="D877" s="146" t="s">
        <v>67</v>
      </c>
      <c r="E877" s="146" t="s">
        <v>67</v>
      </c>
      <c r="F877" s="145" t="s">
        <v>67</v>
      </c>
      <c r="G877" s="143" t="e">
        <v>#NAME?</v>
      </c>
      <c r="I877" s="78"/>
    </row>
    <row r="878" spans="2:9" x14ac:dyDescent="0.25">
      <c r="B878" s="144" t="s">
        <v>41</v>
      </c>
      <c r="C878" s="145" t="s">
        <v>67</v>
      </c>
      <c r="D878" s="146" t="s">
        <v>67</v>
      </c>
      <c r="E878" s="146" t="s">
        <v>67</v>
      </c>
      <c r="F878" s="145" t="s">
        <v>67</v>
      </c>
      <c r="G878" s="143" t="e">
        <v>#NAME?</v>
      </c>
      <c r="I878" s="78"/>
    </row>
    <row r="879" spans="2:9" x14ac:dyDescent="0.25">
      <c r="B879" s="144" t="s">
        <v>41</v>
      </c>
      <c r="C879" s="145" t="s">
        <v>67</v>
      </c>
      <c r="D879" s="146" t="s">
        <v>67</v>
      </c>
      <c r="E879" s="146" t="s">
        <v>67</v>
      </c>
      <c r="F879" s="145" t="s">
        <v>67</v>
      </c>
      <c r="G879" s="143" t="e">
        <v>#NAME?</v>
      </c>
      <c r="I879" s="78"/>
    </row>
    <row r="880" spans="2:9" x14ac:dyDescent="0.25">
      <c r="B880" s="144" t="s">
        <v>41</v>
      </c>
      <c r="C880" s="145" t="s">
        <v>67</v>
      </c>
      <c r="D880" s="146" t="s">
        <v>67</v>
      </c>
      <c r="E880" s="146" t="s">
        <v>67</v>
      </c>
      <c r="F880" s="145" t="s">
        <v>67</v>
      </c>
      <c r="G880" s="143" t="e">
        <v>#NAME?</v>
      </c>
      <c r="I880" s="78"/>
    </row>
    <row r="881" spans="2:9" x14ac:dyDescent="0.25">
      <c r="B881" s="144" t="s">
        <v>41</v>
      </c>
      <c r="C881" s="145" t="s">
        <v>67</v>
      </c>
      <c r="D881" s="146" t="s">
        <v>67</v>
      </c>
      <c r="E881" s="146" t="s">
        <v>67</v>
      </c>
      <c r="F881" s="145" t="s">
        <v>67</v>
      </c>
      <c r="G881" s="143" t="e">
        <v>#NAME?</v>
      </c>
      <c r="I881" s="78"/>
    </row>
    <row r="882" spans="2:9" x14ac:dyDescent="0.25">
      <c r="B882" s="144" t="s">
        <v>41</v>
      </c>
      <c r="C882" s="145" t="s">
        <v>67</v>
      </c>
      <c r="D882" s="146" t="s">
        <v>67</v>
      </c>
      <c r="E882" s="146" t="s">
        <v>67</v>
      </c>
      <c r="F882" s="145" t="s">
        <v>67</v>
      </c>
      <c r="G882" s="143" t="e">
        <v>#NAME?</v>
      </c>
      <c r="I882" s="78"/>
    </row>
    <row r="883" spans="2:9" x14ac:dyDescent="0.25">
      <c r="B883" s="144" t="s">
        <v>41</v>
      </c>
      <c r="C883" s="145" t="s">
        <v>67</v>
      </c>
      <c r="D883" s="146" t="s">
        <v>67</v>
      </c>
      <c r="E883" s="146" t="s">
        <v>67</v>
      </c>
      <c r="F883" s="145" t="s">
        <v>67</v>
      </c>
      <c r="G883" s="143" t="e">
        <v>#NAME?</v>
      </c>
      <c r="I883" s="78"/>
    </row>
    <row r="884" spans="2:9" x14ac:dyDescent="0.25">
      <c r="B884" s="144" t="s">
        <v>41</v>
      </c>
      <c r="C884" s="145" t="s">
        <v>67</v>
      </c>
      <c r="D884" s="146" t="s">
        <v>67</v>
      </c>
      <c r="E884" s="146" t="s">
        <v>67</v>
      </c>
      <c r="F884" s="145" t="s">
        <v>67</v>
      </c>
      <c r="G884" s="143" t="e">
        <v>#NAME?</v>
      </c>
      <c r="I884" s="78"/>
    </row>
    <row r="885" spans="2:9" x14ac:dyDescent="0.25">
      <c r="B885" s="144" t="s">
        <v>41</v>
      </c>
      <c r="C885" s="145" t="s">
        <v>67</v>
      </c>
      <c r="D885" s="146" t="s">
        <v>67</v>
      </c>
      <c r="E885" s="146" t="s">
        <v>67</v>
      </c>
      <c r="F885" s="145" t="s">
        <v>67</v>
      </c>
      <c r="G885" s="143" t="e">
        <v>#NAME?</v>
      </c>
      <c r="I885" s="78"/>
    </row>
    <row r="886" spans="2:9" x14ac:dyDescent="0.25">
      <c r="B886" s="144" t="s">
        <v>41</v>
      </c>
      <c r="C886" s="145" t="s">
        <v>67</v>
      </c>
      <c r="D886" s="146" t="s">
        <v>67</v>
      </c>
      <c r="E886" s="146" t="s">
        <v>67</v>
      </c>
      <c r="F886" s="145" t="s">
        <v>67</v>
      </c>
      <c r="G886" s="143" t="e">
        <v>#NAME?</v>
      </c>
      <c r="I886" s="78"/>
    </row>
    <row r="887" spans="2:9" x14ac:dyDescent="0.25">
      <c r="B887" s="144" t="s">
        <v>41</v>
      </c>
      <c r="C887" s="145" t="s">
        <v>67</v>
      </c>
      <c r="D887" s="146" t="s">
        <v>67</v>
      </c>
      <c r="E887" s="146" t="s">
        <v>67</v>
      </c>
      <c r="F887" s="145" t="s">
        <v>67</v>
      </c>
      <c r="G887" s="143" t="e">
        <v>#NAME?</v>
      </c>
      <c r="I887" s="78"/>
    </row>
    <row r="888" spans="2:9" x14ac:dyDescent="0.25">
      <c r="B888" s="144" t="s">
        <v>41</v>
      </c>
      <c r="C888" s="145" t="s">
        <v>67</v>
      </c>
      <c r="D888" s="146" t="s">
        <v>67</v>
      </c>
      <c r="E888" s="146" t="s">
        <v>67</v>
      </c>
      <c r="F888" s="145" t="s">
        <v>67</v>
      </c>
      <c r="G888" s="143" t="e">
        <v>#NAME?</v>
      </c>
      <c r="I888" s="78"/>
    </row>
    <row r="889" spans="2:9" x14ac:dyDescent="0.25">
      <c r="B889" s="144" t="s">
        <v>41</v>
      </c>
      <c r="C889" s="145" t="s">
        <v>67</v>
      </c>
      <c r="D889" s="146" t="s">
        <v>67</v>
      </c>
      <c r="E889" s="146" t="s">
        <v>67</v>
      </c>
      <c r="F889" s="145" t="s">
        <v>67</v>
      </c>
      <c r="G889" s="143" t="e">
        <v>#NAME?</v>
      </c>
      <c r="I889" s="78"/>
    </row>
    <row r="890" spans="2:9" x14ac:dyDescent="0.25">
      <c r="B890" s="144" t="s">
        <v>41</v>
      </c>
      <c r="C890" s="145" t="s">
        <v>67</v>
      </c>
      <c r="D890" s="146" t="s">
        <v>67</v>
      </c>
      <c r="E890" s="146" t="s">
        <v>67</v>
      </c>
      <c r="F890" s="145" t="s">
        <v>67</v>
      </c>
      <c r="G890" s="143" t="e">
        <v>#NAME?</v>
      </c>
      <c r="I890" s="78"/>
    </row>
    <row r="891" spans="2:9" x14ac:dyDescent="0.25">
      <c r="B891" s="144" t="s">
        <v>41</v>
      </c>
      <c r="C891" s="145" t="s">
        <v>67</v>
      </c>
      <c r="D891" s="146" t="s">
        <v>67</v>
      </c>
      <c r="E891" s="146" t="s">
        <v>67</v>
      </c>
      <c r="F891" s="145" t="s">
        <v>67</v>
      </c>
      <c r="G891" s="143" t="e">
        <v>#NAME?</v>
      </c>
      <c r="I891" s="78"/>
    </row>
    <row r="892" spans="2:9" x14ac:dyDescent="0.25">
      <c r="B892" s="144" t="s">
        <v>41</v>
      </c>
      <c r="C892" s="145" t="s">
        <v>67</v>
      </c>
      <c r="D892" s="146" t="s">
        <v>67</v>
      </c>
      <c r="E892" s="146" t="s">
        <v>67</v>
      </c>
      <c r="F892" s="145" t="s">
        <v>67</v>
      </c>
      <c r="G892" s="143" t="e">
        <v>#NAME?</v>
      </c>
      <c r="I892" s="78"/>
    </row>
    <row r="893" spans="2:9" x14ac:dyDescent="0.25">
      <c r="B893" s="144" t="s">
        <v>41</v>
      </c>
      <c r="C893" s="145" t="s">
        <v>67</v>
      </c>
      <c r="D893" s="146" t="s">
        <v>67</v>
      </c>
      <c r="E893" s="146" t="s">
        <v>67</v>
      </c>
      <c r="F893" s="145" t="s">
        <v>67</v>
      </c>
      <c r="G893" s="143" t="e">
        <v>#NAME?</v>
      </c>
      <c r="I893" s="78"/>
    </row>
    <row r="894" spans="2:9" x14ac:dyDescent="0.25">
      <c r="B894" s="144" t="s">
        <v>41</v>
      </c>
      <c r="C894" s="145" t="s">
        <v>67</v>
      </c>
      <c r="D894" s="146" t="s">
        <v>67</v>
      </c>
      <c r="E894" s="146" t="s">
        <v>67</v>
      </c>
      <c r="F894" s="145" t="s">
        <v>67</v>
      </c>
      <c r="G894" s="143" t="e">
        <v>#NAME?</v>
      </c>
      <c r="I894" s="78"/>
    </row>
    <row r="895" spans="2:9" x14ac:dyDescent="0.25">
      <c r="B895" s="144" t="s">
        <v>41</v>
      </c>
      <c r="C895" s="145" t="s">
        <v>67</v>
      </c>
      <c r="D895" s="146" t="s">
        <v>67</v>
      </c>
      <c r="E895" s="146" t="s">
        <v>67</v>
      </c>
      <c r="F895" s="145" t="s">
        <v>67</v>
      </c>
      <c r="G895" s="143" t="e">
        <v>#NAME?</v>
      </c>
      <c r="I895" s="78"/>
    </row>
    <row r="896" spans="2:9" x14ac:dyDescent="0.25">
      <c r="B896" s="144" t="s">
        <v>41</v>
      </c>
      <c r="C896" s="145" t="s">
        <v>67</v>
      </c>
      <c r="D896" s="146" t="s">
        <v>67</v>
      </c>
      <c r="E896" s="146" t="s">
        <v>67</v>
      </c>
      <c r="F896" s="145" t="s">
        <v>67</v>
      </c>
      <c r="G896" s="143" t="e">
        <v>#NAME?</v>
      </c>
      <c r="I896" s="78"/>
    </row>
    <row r="897" spans="2:9" x14ac:dyDescent="0.25">
      <c r="B897" s="144" t="s">
        <v>41</v>
      </c>
      <c r="C897" s="145" t="s">
        <v>67</v>
      </c>
      <c r="D897" s="146" t="s">
        <v>67</v>
      </c>
      <c r="E897" s="146" t="s">
        <v>67</v>
      </c>
      <c r="F897" s="145" t="s">
        <v>67</v>
      </c>
      <c r="G897" s="143" t="e">
        <v>#NAME?</v>
      </c>
      <c r="I897" s="78"/>
    </row>
    <row r="898" spans="2:9" x14ac:dyDescent="0.25">
      <c r="B898" s="144" t="s">
        <v>41</v>
      </c>
      <c r="C898" s="145" t="s">
        <v>67</v>
      </c>
      <c r="D898" s="146" t="s">
        <v>67</v>
      </c>
      <c r="E898" s="146" t="s">
        <v>67</v>
      </c>
      <c r="F898" s="145" t="s">
        <v>67</v>
      </c>
      <c r="G898" s="143" t="e">
        <v>#NAME?</v>
      </c>
      <c r="I898" s="78"/>
    </row>
    <row r="899" spans="2:9" x14ac:dyDescent="0.25">
      <c r="B899" s="144" t="s">
        <v>41</v>
      </c>
      <c r="C899" s="145" t="s">
        <v>67</v>
      </c>
      <c r="D899" s="146" t="s">
        <v>67</v>
      </c>
      <c r="E899" s="146" t="s">
        <v>67</v>
      </c>
      <c r="F899" s="145" t="s">
        <v>67</v>
      </c>
      <c r="G899" s="143" t="e">
        <v>#NAME?</v>
      </c>
      <c r="I899" s="78"/>
    </row>
    <row r="900" spans="2:9" x14ac:dyDescent="0.25">
      <c r="B900" s="144" t="s">
        <v>41</v>
      </c>
      <c r="C900" s="145" t="s">
        <v>67</v>
      </c>
      <c r="D900" s="146" t="s">
        <v>67</v>
      </c>
      <c r="E900" s="146" t="s">
        <v>67</v>
      </c>
      <c r="F900" s="145" t="s">
        <v>67</v>
      </c>
      <c r="G900" s="143" t="e">
        <v>#NAME?</v>
      </c>
      <c r="I900" s="78"/>
    </row>
    <row r="901" spans="2:9" x14ac:dyDescent="0.25">
      <c r="B901" s="144" t="s">
        <v>41</v>
      </c>
      <c r="C901" s="145" t="s">
        <v>67</v>
      </c>
      <c r="D901" s="146" t="s">
        <v>67</v>
      </c>
      <c r="E901" s="146" t="s">
        <v>67</v>
      </c>
      <c r="F901" s="145" t="s">
        <v>67</v>
      </c>
      <c r="G901" s="143" t="e">
        <v>#NAME?</v>
      </c>
      <c r="I901" s="78"/>
    </row>
    <row r="902" spans="2:9" x14ac:dyDescent="0.25">
      <c r="B902" s="144" t="s">
        <v>41</v>
      </c>
      <c r="C902" s="145" t="s">
        <v>67</v>
      </c>
      <c r="D902" s="146" t="s">
        <v>67</v>
      </c>
      <c r="E902" s="146" t="s">
        <v>67</v>
      </c>
      <c r="F902" s="145" t="s">
        <v>67</v>
      </c>
      <c r="G902" s="143" t="e">
        <v>#NAME?</v>
      </c>
      <c r="I902" s="78"/>
    </row>
    <row r="903" spans="2:9" x14ac:dyDescent="0.25">
      <c r="B903" s="144" t="s">
        <v>41</v>
      </c>
      <c r="C903" s="145" t="s">
        <v>67</v>
      </c>
      <c r="D903" s="146" t="s">
        <v>67</v>
      </c>
      <c r="E903" s="146" t="s">
        <v>67</v>
      </c>
      <c r="F903" s="145" t="s">
        <v>67</v>
      </c>
      <c r="G903" s="143" t="e">
        <v>#NAME?</v>
      </c>
      <c r="I903" s="78"/>
    </row>
    <row r="904" spans="2:9" x14ac:dyDescent="0.25">
      <c r="B904" s="144" t="s">
        <v>41</v>
      </c>
      <c r="C904" s="145" t="s">
        <v>67</v>
      </c>
      <c r="D904" s="146" t="s">
        <v>67</v>
      </c>
      <c r="E904" s="146" t="s">
        <v>67</v>
      </c>
      <c r="F904" s="145" t="s">
        <v>67</v>
      </c>
      <c r="G904" s="143" t="e">
        <v>#NAME?</v>
      </c>
      <c r="I904" s="78"/>
    </row>
    <row r="905" spans="2:9" x14ac:dyDescent="0.25">
      <c r="B905" s="144" t="s">
        <v>41</v>
      </c>
      <c r="C905" s="145" t="s">
        <v>67</v>
      </c>
      <c r="D905" s="146" t="s">
        <v>67</v>
      </c>
      <c r="E905" s="146" t="s">
        <v>67</v>
      </c>
      <c r="F905" s="145" t="s">
        <v>67</v>
      </c>
      <c r="G905" s="143" t="e">
        <v>#NAME?</v>
      </c>
      <c r="I905" s="78"/>
    </row>
    <row r="906" spans="2:9" x14ac:dyDescent="0.25">
      <c r="B906" s="144" t="s">
        <v>41</v>
      </c>
      <c r="C906" s="145" t="s">
        <v>67</v>
      </c>
      <c r="D906" s="146" t="s">
        <v>67</v>
      </c>
      <c r="E906" s="146" t="s">
        <v>67</v>
      </c>
      <c r="F906" s="145" t="s">
        <v>67</v>
      </c>
      <c r="G906" s="143" t="e">
        <v>#NAME?</v>
      </c>
      <c r="I906" s="78"/>
    </row>
    <row r="907" spans="2:9" x14ac:dyDescent="0.25">
      <c r="B907" s="144" t="s">
        <v>41</v>
      </c>
      <c r="C907" s="145" t="s">
        <v>67</v>
      </c>
      <c r="D907" s="146" t="s">
        <v>67</v>
      </c>
      <c r="E907" s="146" t="s">
        <v>67</v>
      </c>
      <c r="F907" s="145" t="s">
        <v>67</v>
      </c>
      <c r="G907" s="143" t="e">
        <v>#NAME?</v>
      </c>
      <c r="I907" s="78"/>
    </row>
    <row r="908" spans="2:9" x14ac:dyDescent="0.25">
      <c r="B908" s="144" t="s">
        <v>41</v>
      </c>
      <c r="C908" s="145" t="s">
        <v>67</v>
      </c>
      <c r="D908" s="146" t="s">
        <v>67</v>
      </c>
      <c r="E908" s="146" t="s">
        <v>67</v>
      </c>
      <c r="F908" s="145" t="s">
        <v>67</v>
      </c>
      <c r="G908" s="143" t="e">
        <v>#NAME?</v>
      </c>
      <c r="I908" s="78"/>
    </row>
    <row r="909" spans="2:9" x14ac:dyDescent="0.25">
      <c r="B909" s="144" t="s">
        <v>41</v>
      </c>
      <c r="C909" s="145" t="s">
        <v>67</v>
      </c>
      <c r="D909" s="146" t="s">
        <v>67</v>
      </c>
      <c r="E909" s="146" t="s">
        <v>67</v>
      </c>
      <c r="F909" s="145" t="s">
        <v>67</v>
      </c>
      <c r="G909" s="143" t="e">
        <v>#NAME?</v>
      </c>
      <c r="I909" s="78"/>
    </row>
    <row r="910" spans="2:9" x14ac:dyDescent="0.25">
      <c r="B910" s="144" t="s">
        <v>41</v>
      </c>
      <c r="C910" s="145" t="s">
        <v>67</v>
      </c>
      <c r="D910" s="146" t="s">
        <v>67</v>
      </c>
      <c r="E910" s="146" t="s">
        <v>67</v>
      </c>
      <c r="F910" s="145" t="s">
        <v>67</v>
      </c>
      <c r="G910" s="143" t="e">
        <v>#NAME?</v>
      </c>
      <c r="I910" s="78"/>
    </row>
    <row r="911" spans="2:9" x14ac:dyDescent="0.25">
      <c r="B911" s="144" t="s">
        <v>41</v>
      </c>
      <c r="C911" s="145" t="s">
        <v>67</v>
      </c>
      <c r="D911" s="146" t="s">
        <v>67</v>
      </c>
      <c r="E911" s="146" t="s">
        <v>67</v>
      </c>
      <c r="F911" s="145" t="s">
        <v>67</v>
      </c>
      <c r="G911" s="143" t="e">
        <v>#NAME?</v>
      </c>
      <c r="I911" s="78"/>
    </row>
    <row r="912" spans="2:9" x14ac:dyDescent="0.25">
      <c r="B912" s="144" t="s">
        <v>41</v>
      </c>
      <c r="C912" s="145" t="s">
        <v>67</v>
      </c>
      <c r="D912" s="146" t="s">
        <v>67</v>
      </c>
      <c r="E912" s="146" t="s">
        <v>67</v>
      </c>
      <c r="F912" s="145" t="s">
        <v>67</v>
      </c>
      <c r="G912" s="143" t="e">
        <v>#NAME?</v>
      </c>
      <c r="I912" s="78"/>
    </row>
    <row r="913" spans="2:9" x14ac:dyDescent="0.25">
      <c r="B913" s="144" t="s">
        <v>41</v>
      </c>
      <c r="C913" s="145" t="s">
        <v>67</v>
      </c>
      <c r="D913" s="146" t="s">
        <v>67</v>
      </c>
      <c r="E913" s="146" t="s">
        <v>67</v>
      </c>
      <c r="F913" s="145" t="s">
        <v>67</v>
      </c>
      <c r="G913" s="143" t="e">
        <v>#NAME?</v>
      </c>
      <c r="I913" s="78"/>
    </row>
    <row r="914" spans="2:9" x14ac:dyDescent="0.25">
      <c r="B914" s="144" t="s">
        <v>41</v>
      </c>
      <c r="C914" s="145" t="s">
        <v>67</v>
      </c>
      <c r="D914" s="146" t="s">
        <v>67</v>
      </c>
      <c r="E914" s="146" t="s">
        <v>67</v>
      </c>
      <c r="F914" s="145" t="s">
        <v>67</v>
      </c>
      <c r="G914" s="143" t="e">
        <v>#NAME?</v>
      </c>
      <c r="I914" s="78"/>
    </row>
    <row r="915" spans="2:9" x14ac:dyDescent="0.25">
      <c r="B915" s="144" t="s">
        <v>41</v>
      </c>
      <c r="C915" s="145" t="s">
        <v>67</v>
      </c>
      <c r="D915" s="146" t="s">
        <v>67</v>
      </c>
      <c r="E915" s="146" t="s">
        <v>67</v>
      </c>
      <c r="F915" s="145" t="s">
        <v>67</v>
      </c>
      <c r="G915" s="143" t="e">
        <v>#NAME?</v>
      </c>
      <c r="I915" s="78"/>
    </row>
    <row r="916" spans="2:9" x14ac:dyDescent="0.25">
      <c r="B916" s="144" t="s">
        <v>41</v>
      </c>
      <c r="C916" s="145" t="s">
        <v>67</v>
      </c>
      <c r="D916" s="146" t="s">
        <v>67</v>
      </c>
      <c r="E916" s="146" t="s">
        <v>67</v>
      </c>
      <c r="F916" s="145" t="s">
        <v>67</v>
      </c>
      <c r="G916" s="143" t="e">
        <v>#NAME?</v>
      </c>
      <c r="I916" s="78"/>
    </row>
    <row r="917" spans="2:9" x14ac:dyDescent="0.25">
      <c r="B917" s="144" t="s">
        <v>41</v>
      </c>
      <c r="C917" s="145" t="s">
        <v>67</v>
      </c>
      <c r="D917" s="146" t="s">
        <v>67</v>
      </c>
      <c r="E917" s="146" t="s">
        <v>67</v>
      </c>
      <c r="F917" s="145" t="s">
        <v>67</v>
      </c>
      <c r="G917" s="143" t="e">
        <v>#NAME?</v>
      </c>
      <c r="I917" s="78"/>
    </row>
    <row r="918" spans="2:9" x14ac:dyDescent="0.25">
      <c r="B918" s="144" t="s">
        <v>41</v>
      </c>
      <c r="C918" s="145" t="s">
        <v>67</v>
      </c>
      <c r="D918" s="146" t="s">
        <v>67</v>
      </c>
      <c r="E918" s="146" t="s">
        <v>67</v>
      </c>
      <c r="F918" s="145" t="s">
        <v>67</v>
      </c>
      <c r="G918" s="143" t="e">
        <v>#NAME?</v>
      </c>
      <c r="I918" s="78"/>
    </row>
    <row r="919" spans="2:9" x14ac:dyDescent="0.25">
      <c r="B919" s="144" t="s">
        <v>41</v>
      </c>
      <c r="C919" s="145" t="s">
        <v>67</v>
      </c>
      <c r="D919" s="146" t="s">
        <v>67</v>
      </c>
      <c r="E919" s="146" t="s">
        <v>67</v>
      </c>
      <c r="F919" s="145" t="s">
        <v>67</v>
      </c>
      <c r="G919" s="143" t="e">
        <v>#NAME?</v>
      </c>
      <c r="I919" s="78"/>
    </row>
    <row r="920" spans="2:9" x14ac:dyDescent="0.25">
      <c r="B920" s="144" t="s">
        <v>41</v>
      </c>
      <c r="C920" s="145" t="s">
        <v>67</v>
      </c>
      <c r="D920" s="146" t="s">
        <v>67</v>
      </c>
      <c r="E920" s="146" t="s">
        <v>67</v>
      </c>
      <c r="F920" s="145" t="s">
        <v>67</v>
      </c>
      <c r="G920" s="143" t="e">
        <v>#NAME?</v>
      </c>
      <c r="I920" s="78"/>
    </row>
    <row r="921" spans="2:9" x14ac:dyDescent="0.25">
      <c r="B921" s="144" t="s">
        <v>41</v>
      </c>
      <c r="C921" s="145" t="s">
        <v>67</v>
      </c>
      <c r="D921" s="146" t="s">
        <v>67</v>
      </c>
      <c r="E921" s="146" t="s">
        <v>67</v>
      </c>
      <c r="F921" s="145" t="s">
        <v>67</v>
      </c>
      <c r="G921" s="143" t="e">
        <v>#NAME?</v>
      </c>
      <c r="I921" s="78"/>
    </row>
    <row r="922" spans="2:9" x14ac:dyDescent="0.25">
      <c r="B922" s="144" t="s">
        <v>41</v>
      </c>
      <c r="C922" s="145" t="s">
        <v>67</v>
      </c>
      <c r="D922" s="146" t="s">
        <v>67</v>
      </c>
      <c r="E922" s="146" t="s">
        <v>67</v>
      </c>
      <c r="F922" s="145" t="s">
        <v>67</v>
      </c>
      <c r="G922" s="143" t="e">
        <v>#NAME?</v>
      </c>
      <c r="I922" s="78"/>
    </row>
    <row r="923" spans="2:9" x14ac:dyDescent="0.25">
      <c r="B923" s="144" t="s">
        <v>41</v>
      </c>
      <c r="C923" s="145" t="s">
        <v>67</v>
      </c>
      <c r="D923" s="146" t="s">
        <v>67</v>
      </c>
      <c r="E923" s="146" t="s">
        <v>67</v>
      </c>
      <c r="F923" s="145" t="s">
        <v>67</v>
      </c>
      <c r="G923" s="143" t="e">
        <v>#NAME?</v>
      </c>
      <c r="I923" s="78"/>
    </row>
    <row r="924" spans="2:9" x14ac:dyDescent="0.25">
      <c r="B924" s="144" t="s">
        <v>41</v>
      </c>
      <c r="C924" s="145" t="s">
        <v>67</v>
      </c>
      <c r="D924" s="146" t="s">
        <v>67</v>
      </c>
      <c r="E924" s="146" t="s">
        <v>67</v>
      </c>
      <c r="F924" s="145" t="s">
        <v>67</v>
      </c>
      <c r="G924" s="143" t="e">
        <v>#NAME?</v>
      </c>
      <c r="I924" s="78"/>
    </row>
    <row r="925" spans="2:9" x14ac:dyDescent="0.25">
      <c r="B925" s="144" t="s">
        <v>41</v>
      </c>
      <c r="C925" s="145" t="s">
        <v>67</v>
      </c>
      <c r="D925" s="146" t="s">
        <v>67</v>
      </c>
      <c r="E925" s="146" t="s">
        <v>67</v>
      </c>
      <c r="F925" s="145" t="s">
        <v>67</v>
      </c>
      <c r="G925" s="143" t="e">
        <v>#NAME?</v>
      </c>
      <c r="I925" s="78"/>
    </row>
    <row r="926" spans="2:9" x14ac:dyDescent="0.25">
      <c r="B926" s="144" t="s">
        <v>41</v>
      </c>
      <c r="C926" s="145" t="s">
        <v>67</v>
      </c>
      <c r="D926" s="146" t="s">
        <v>67</v>
      </c>
      <c r="E926" s="146" t="s">
        <v>67</v>
      </c>
      <c r="F926" s="145" t="s">
        <v>67</v>
      </c>
      <c r="G926" s="143" t="e">
        <v>#NAME?</v>
      </c>
      <c r="I926" s="78"/>
    </row>
    <row r="927" spans="2:9" x14ac:dyDescent="0.25">
      <c r="B927" s="144" t="s">
        <v>41</v>
      </c>
      <c r="C927" s="145" t="s">
        <v>67</v>
      </c>
      <c r="D927" s="146" t="s">
        <v>67</v>
      </c>
      <c r="E927" s="146" t="s">
        <v>67</v>
      </c>
      <c r="F927" s="145" t="s">
        <v>67</v>
      </c>
      <c r="G927" s="143" t="e">
        <v>#NAME?</v>
      </c>
      <c r="I927" s="78"/>
    </row>
    <row r="928" spans="2:9" x14ac:dyDescent="0.25">
      <c r="B928" s="144" t="s">
        <v>41</v>
      </c>
      <c r="C928" s="145" t="s">
        <v>67</v>
      </c>
      <c r="D928" s="146" t="s">
        <v>67</v>
      </c>
      <c r="E928" s="146" t="s">
        <v>67</v>
      </c>
      <c r="F928" s="145" t="s">
        <v>67</v>
      </c>
      <c r="G928" s="143" t="e">
        <v>#NAME?</v>
      </c>
      <c r="I928" s="78"/>
    </row>
    <row r="929" spans="2:9" x14ac:dyDescent="0.25">
      <c r="B929" s="144" t="s">
        <v>41</v>
      </c>
      <c r="C929" s="145" t="s">
        <v>67</v>
      </c>
      <c r="D929" s="146" t="s">
        <v>67</v>
      </c>
      <c r="E929" s="146" t="s">
        <v>67</v>
      </c>
      <c r="F929" s="145" t="s">
        <v>67</v>
      </c>
      <c r="G929" s="143" t="e">
        <v>#NAME?</v>
      </c>
      <c r="I929" s="78"/>
    </row>
    <row r="930" spans="2:9" x14ac:dyDescent="0.25">
      <c r="B930" s="144" t="s">
        <v>41</v>
      </c>
      <c r="C930" s="145" t="s">
        <v>67</v>
      </c>
      <c r="D930" s="146" t="s">
        <v>67</v>
      </c>
      <c r="E930" s="146" t="s">
        <v>67</v>
      </c>
      <c r="F930" s="145" t="s">
        <v>67</v>
      </c>
      <c r="G930" s="143" t="e">
        <v>#NAME?</v>
      </c>
      <c r="I930" s="78"/>
    </row>
    <row r="931" spans="2:9" x14ac:dyDescent="0.25">
      <c r="B931" s="144" t="s">
        <v>41</v>
      </c>
      <c r="C931" s="145" t="s">
        <v>67</v>
      </c>
      <c r="D931" s="146" t="s">
        <v>67</v>
      </c>
      <c r="E931" s="146" t="s">
        <v>67</v>
      </c>
      <c r="F931" s="145" t="s">
        <v>67</v>
      </c>
      <c r="G931" s="143" t="e">
        <v>#NAME?</v>
      </c>
      <c r="I931" s="78"/>
    </row>
    <row r="932" spans="2:9" x14ac:dyDescent="0.25">
      <c r="B932" s="144" t="s">
        <v>41</v>
      </c>
      <c r="C932" s="145" t="s">
        <v>67</v>
      </c>
      <c r="D932" s="146" t="s">
        <v>67</v>
      </c>
      <c r="E932" s="146" t="s">
        <v>67</v>
      </c>
      <c r="F932" s="145" t="s">
        <v>67</v>
      </c>
      <c r="G932" s="143" t="e">
        <v>#NAME?</v>
      </c>
      <c r="I932" s="78"/>
    </row>
    <row r="933" spans="2:9" x14ac:dyDescent="0.25">
      <c r="B933" s="144" t="s">
        <v>41</v>
      </c>
      <c r="C933" s="145" t="s">
        <v>67</v>
      </c>
      <c r="D933" s="146" t="s">
        <v>67</v>
      </c>
      <c r="E933" s="146" t="s">
        <v>67</v>
      </c>
      <c r="F933" s="145" t="s">
        <v>67</v>
      </c>
      <c r="G933" s="143" t="e">
        <v>#NAME?</v>
      </c>
      <c r="I933" s="78"/>
    </row>
    <row r="934" spans="2:9" x14ac:dyDescent="0.25">
      <c r="B934" s="144" t="s">
        <v>41</v>
      </c>
      <c r="C934" s="145" t="s">
        <v>67</v>
      </c>
      <c r="D934" s="146" t="s">
        <v>67</v>
      </c>
      <c r="E934" s="146" t="s">
        <v>67</v>
      </c>
      <c r="F934" s="145" t="s">
        <v>67</v>
      </c>
      <c r="G934" s="143" t="e">
        <v>#NAME?</v>
      </c>
      <c r="I934" s="78"/>
    </row>
    <row r="935" spans="2:9" x14ac:dyDescent="0.25">
      <c r="B935" s="144" t="s">
        <v>41</v>
      </c>
      <c r="C935" s="145" t="s">
        <v>67</v>
      </c>
      <c r="D935" s="146" t="s">
        <v>67</v>
      </c>
      <c r="E935" s="146" t="s">
        <v>67</v>
      </c>
      <c r="F935" s="145" t="s">
        <v>67</v>
      </c>
      <c r="G935" s="143" t="e">
        <v>#NAME?</v>
      </c>
      <c r="I935" s="78"/>
    </row>
    <row r="936" spans="2:9" x14ac:dyDescent="0.25">
      <c r="B936" s="144" t="s">
        <v>41</v>
      </c>
      <c r="C936" s="145" t="s">
        <v>67</v>
      </c>
      <c r="D936" s="146" t="s">
        <v>67</v>
      </c>
      <c r="E936" s="146" t="s">
        <v>67</v>
      </c>
      <c r="F936" s="145" t="s">
        <v>67</v>
      </c>
      <c r="G936" s="143" t="e">
        <v>#NAME?</v>
      </c>
      <c r="I936" s="78"/>
    </row>
    <row r="937" spans="2:9" x14ac:dyDescent="0.25">
      <c r="B937" s="144" t="s">
        <v>41</v>
      </c>
      <c r="C937" s="145" t="s">
        <v>67</v>
      </c>
      <c r="D937" s="146" t="s">
        <v>67</v>
      </c>
      <c r="E937" s="146" t="s">
        <v>67</v>
      </c>
      <c r="F937" s="145" t="s">
        <v>67</v>
      </c>
      <c r="G937" s="143" t="e">
        <v>#NAME?</v>
      </c>
      <c r="I937" s="78"/>
    </row>
    <row r="938" spans="2:9" x14ac:dyDescent="0.25">
      <c r="B938" s="144" t="s">
        <v>41</v>
      </c>
      <c r="C938" s="145" t="s">
        <v>67</v>
      </c>
      <c r="D938" s="146" t="s">
        <v>67</v>
      </c>
      <c r="E938" s="146" t="s">
        <v>67</v>
      </c>
      <c r="F938" s="145" t="s">
        <v>67</v>
      </c>
      <c r="G938" s="143" t="e">
        <v>#NAME?</v>
      </c>
      <c r="I938" s="78"/>
    </row>
    <row r="939" spans="2:9" x14ac:dyDescent="0.25">
      <c r="B939" s="144" t="s">
        <v>41</v>
      </c>
      <c r="C939" s="145" t="s">
        <v>67</v>
      </c>
      <c r="D939" s="146" t="s">
        <v>67</v>
      </c>
      <c r="E939" s="146" t="s">
        <v>67</v>
      </c>
      <c r="F939" s="145" t="s">
        <v>67</v>
      </c>
      <c r="G939" s="143" t="e">
        <v>#NAME?</v>
      </c>
      <c r="I939" s="78"/>
    </row>
    <row r="940" spans="2:9" x14ac:dyDescent="0.25">
      <c r="B940" s="144" t="s">
        <v>41</v>
      </c>
      <c r="C940" s="145" t="s">
        <v>67</v>
      </c>
      <c r="D940" s="146" t="s">
        <v>67</v>
      </c>
      <c r="E940" s="146" t="s">
        <v>67</v>
      </c>
      <c r="F940" s="145" t="s">
        <v>67</v>
      </c>
      <c r="G940" s="143" t="e">
        <v>#NAME?</v>
      </c>
      <c r="I940" s="78"/>
    </row>
    <row r="941" spans="2:9" x14ac:dyDescent="0.25">
      <c r="B941" s="144" t="s">
        <v>41</v>
      </c>
      <c r="C941" s="145" t="s">
        <v>67</v>
      </c>
      <c r="D941" s="146" t="s">
        <v>67</v>
      </c>
      <c r="E941" s="146" t="s">
        <v>67</v>
      </c>
      <c r="F941" s="145" t="s">
        <v>67</v>
      </c>
      <c r="G941" s="143" t="e">
        <v>#NAME?</v>
      </c>
      <c r="I941" s="78"/>
    </row>
    <row r="942" spans="2:9" x14ac:dyDescent="0.25">
      <c r="B942" s="144" t="s">
        <v>41</v>
      </c>
      <c r="C942" s="145" t="s">
        <v>67</v>
      </c>
      <c r="D942" s="146" t="s">
        <v>67</v>
      </c>
      <c r="E942" s="146" t="s">
        <v>67</v>
      </c>
      <c r="F942" s="145" t="s">
        <v>67</v>
      </c>
      <c r="G942" s="143" t="e">
        <v>#NAME?</v>
      </c>
      <c r="I942" s="78"/>
    </row>
    <row r="943" spans="2:9" x14ac:dyDescent="0.25">
      <c r="B943" s="144" t="s">
        <v>41</v>
      </c>
      <c r="C943" s="145" t="s">
        <v>67</v>
      </c>
      <c r="D943" s="146" t="s">
        <v>67</v>
      </c>
      <c r="E943" s="146" t="s">
        <v>67</v>
      </c>
      <c r="F943" s="145" t="s">
        <v>67</v>
      </c>
      <c r="G943" s="143" t="e">
        <v>#NAME?</v>
      </c>
      <c r="I943" s="78"/>
    </row>
    <row r="944" spans="2:9" x14ac:dyDescent="0.25">
      <c r="B944" s="144" t="s">
        <v>41</v>
      </c>
      <c r="C944" s="145" t="s">
        <v>67</v>
      </c>
      <c r="D944" s="146" t="s">
        <v>67</v>
      </c>
      <c r="E944" s="146" t="s">
        <v>67</v>
      </c>
      <c r="F944" s="145" t="s">
        <v>67</v>
      </c>
      <c r="G944" s="143" t="e">
        <v>#NAME?</v>
      </c>
      <c r="I944" s="78"/>
    </row>
    <row r="945" spans="2:9" x14ac:dyDescent="0.25">
      <c r="B945" s="144" t="s">
        <v>41</v>
      </c>
      <c r="C945" s="145" t="s">
        <v>67</v>
      </c>
      <c r="D945" s="146" t="s">
        <v>67</v>
      </c>
      <c r="E945" s="146" t="s">
        <v>67</v>
      </c>
      <c r="F945" s="145" t="s">
        <v>67</v>
      </c>
      <c r="G945" s="143" t="e">
        <v>#NAME?</v>
      </c>
      <c r="I945" s="78"/>
    </row>
    <row r="946" spans="2:9" x14ac:dyDescent="0.25">
      <c r="B946" s="144" t="s">
        <v>41</v>
      </c>
      <c r="C946" s="145" t="s">
        <v>67</v>
      </c>
      <c r="D946" s="146" t="s">
        <v>67</v>
      </c>
      <c r="E946" s="146" t="s">
        <v>67</v>
      </c>
      <c r="F946" s="145" t="s">
        <v>67</v>
      </c>
      <c r="G946" s="143" t="e">
        <v>#NAME?</v>
      </c>
      <c r="I946" s="78"/>
    </row>
    <row r="947" spans="2:9" x14ac:dyDescent="0.25">
      <c r="B947" s="144" t="s">
        <v>41</v>
      </c>
      <c r="C947" s="145" t="s">
        <v>67</v>
      </c>
      <c r="D947" s="146" t="s">
        <v>67</v>
      </c>
      <c r="E947" s="146" t="s">
        <v>67</v>
      </c>
      <c r="F947" s="145" t="s">
        <v>67</v>
      </c>
      <c r="G947" s="143" t="e">
        <v>#NAME?</v>
      </c>
      <c r="I947" s="78"/>
    </row>
    <row r="948" spans="2:9" x14ac:dyDescent="0.25">
      <c r="B948" s="144" t="s">
        <v>41</v>
      </c>
      <c r="C948" s="145" t="s">
        <v>67</v>
      </c>
      <c r="D948" s="146" t="s">
        <v>67</v>
      </c>
      <c r="E948" s="146" t="s">
        <v>67</v>
      </c>
      <c r="F948" s="145" t="s">
        <v>67</v>
      </c>
      <c r="G948" s="143" t="e">
        <v>#NAME?</v>
      </c>
      <c r="I948" s="78"/>
    </row>
    <row r="949" spans="2:9" x14ac:dyDescent="0.25">
      <c r="B949" s="144" t="s">
        <v>41</v>
      </c>
      <c r="C949" s="145" t="s">
        <v>67</v>
      </c>
      <c r="D949" s="146" t="s">
        <v>67</v>
      </c>
      <c r="E949" s="146" t="s">
        <v>67</v>
      </c>
      <c r="F949" s="145" t="s">
        <v>67</v>
      </c>
      <c r="G949" s="143" t="e">
        <v>#NAME?</v>
      </c>
      <c r="I949" s="78"/>
    </row>
    <row r="950" spans="2:9" x14ac:dyDescent="0.25">
      <c r="B950" s="144" t="s">
        <v>41</v>
      </c>
      <c r="C950" s="145" t="s">
        <v>67</v>
      </c>
      <c r="D950" s="146" t="s">
        <v>67</v>
      </c>
      <c r="E950" s="146" t="s">
        <v>67</v>
      </c>
      <c r="F950" s="145" t="s">
        <v>67</v>
      </c>
      <c r="G950" s="143" t="e">
        <v>#NAME?</v>
      </c>
      <c r="I950" s="78"/>
    </row>
    <row r="951" spans="2:9" x14ac:dyDescent="0.25">
      <c r="B951" s="144" t="s">
        <v>41</v>
      </c>
      <c r="C951" s="145" t="s">
        <v>67</v>
      </c>
      <c r="D951" s="146" t="s">
        <v>67</v>
      </c>
      <c r="E951" s="146" t="s">
        <v>67</v>
      </c>
      <c r="F951" s="145" t="s">
        <v>67</v>
      </c>
      <c r="G951" s="143" t="e">
        <v>#NAME?</v>
      </c>
      <c r="I951" s="78"/>
    </row>
    <row r="952" spans="2:9" x14ac:dyDescent="0.25">
      <c r="B952" s="144" t="s">
        <v>41</v>
      </c>
      <c r="C952" s="145" t="s">
        <v>67</v>
      </c>
      <c r="D952" s="146" t="s">
        <v>67</v>
      </c>
      <c r="E952" s="146" t="s">
        <v>67</v>
      </c>
      <c r="F952" s="145" t="s">
        <v>67</v>
      </c>
      <c r="G952" s="143" t="e">
        <v>#NAME?</v>
      </c>
      <c r="I952" s="78"/>
    </row>
    <row r="953" spans="2:9" x14ac:dyDescent="0.25">
      <c r="B953" s="144" t="s">
        <v>41</v>
      </c>
      <c r="C953" s="145" t="s">
        <v>67</v>
      </c>
      <c r="D953" s="146" t="s">
        <v>67</v>
      </c>
      <c r="E953" s="146" t="s">
        <v>67</v>
      </c>
      <c r="F953" s="145" t="s">
        <v>67</v>
      </c>
      <c r="G953" s="143" t="e">
        <v>#NAME?</v>
      </c>
      <c r="I953" s="78"/>
    </row>
    <row r="954" spans="2:9" x14ac:dyDescent="0.25">
      <c r="B954" s="144" t="s">
        <v>41</v>
      </c>
      <c r="C954" s="145" t="s">
        <v>67</v>
      </c>
      <c r="D954" s="146" t="s">
        <v>67</v>
      </c>
      <c r="E954" s="146" t="s">
        <v>67</v>
      </c>
      <c r="F954" s="145" t="s">
        <v>67</v>
      </c>
      <c r="G954" s="143" t="e">
        <v>#NAME?</v>
      </c>
      <c r="I954" s="78"/>
    </row>
    <row r="955" spans="2:9" x14ac:dyDescent="0.25">
      <c r="B955" s="144" t="s">
        <v>41</v>
      </c>
      <c r="C955" s="145" t="s">
        <v>67</v>
      </c>
      <c r="D955" s="146" t="s">
        <v>67</v>
      </c>
      <c r="E955" s="146" t="s">
        <v>67</v>
      </c>
      <c r="F955" s="145" t="s">
        <v>67</v>
      </c>
      <c r="G955" s="143" t="e">
        <v>#NAME?</v>
      </c>
      <c r="I955" s="78"/>
    </row>
    <row r="956" spans="2:9" x14ac:dyDescent="0.25">
      <c r="B956" s="144" t="s">
        <v>41</v>
      </c>
      <c r="C956" s="145" t="s">
        <v>67</v>
      </c>
      <c r="D956" s="146" t="s">
        <v>67</v>
      </c>
      <c r="E956" s="146" t="s">
        <v>67</v>
      </c>
      <c r="F956" s="145" t="s">
        <v>67</v>
      </c>
      <c r="G956" s="143" t="e">
        <v>#NAME?</v>
      </c>
      <c r="I956" s="78"/>
    </row>
    <row r="957" spans="2:9" x14ac:dyDescent="0.25">
      <c r="B957" s="144" t="s">
        <v>41</v>
      </c>
      <c r="C957" s="145" t="s">
        <v>67</v>
      </c>
      <c r="D957" s="146" t="s">
        <v>67</v>
      </c>
      <c r="E957" s="146" t="s">
        <v>67</v>
      </c>
      <c r="F957" s="145" t="s">
        <v>67</v>
      </c>
      <c r="G957" s="143" t="e">
        <v>#NAME?</v>
      </c>
      <c r="I957" s="78"/>
    </row>
    <row r="958" spans="2:9" x14ac:dyDescent="0.25">
      <c r="B958" s="144" t="s">
        <v>41</v>
      </c>
      <c r="C958" s="145" t="s">
        <v>67</v>
      </c>
      <c r="D958" s="146" t="s">
        <v>67</v>
      </c>
      <c r="E958" s="146" t="s">
        <v>67</v>
      </c>
      <c r="F958" s="145" t="s">
        <v>67</v>
      </c>
      <c r="G958" s="143" t="e">
        <v>#NAME?</v>
      </c>
      <c r="I958" s="78"/>
    </row>
    <row r="959" spans="2:9" x14ac:dyDescent="0.25">
      <c r="B959" s="144" t="s">
        <v>41</v>
      </c>
      <c r="C959" s="145" t="s">
        <v>67</v>
      </c>
      <c r="D959" s="146" t="s">
        <v>67</v>
      </c>
      <c r="E959" s="146" t="s">
        <v>67</v>
      </c>
      <c r="F959" s="145" t="s">
        <v>67</v>
      </c>
      <c r="G959" s="143" t="e">
        <v>#NAME?</v>
      </c>
      <c r="I959" s="78"/>
    </row>
    <row r="960" spans="2:9" x14ac:dyDescent="0.25">
      <c r="B960" s="144" t="s">
        <v>41</v>
      </c>
      <c r="C960" s="145" t="s">
        <v>67</v>
      </c>
      <c r="D960" s="146" t="s">
        <v>67</v>
      </c>
      <c r="E960" s="146" t="s">
        <v>67</v>
      </c>
      <c r="F960" s="145" t="s">
        <v>67</v>
      </c>
      <c r="G960" s="143" t="e">
        <v>#NAME?</v>
      </c>
      <c r="I960" s="78"/>
    </row>
    <row r="961" spans="2:9" x14ac:dyDescent="0.25">
      <c r="B961" s="144" t="s">
        <v>41</v>
      </c>
      <c r="C961" s="145" t="s">
        <v>67</v>
      </c>
      <c r="D961" s="146" t="s">
        <v>67</v>
      </c>
      <c r="E961" s="146" t="s">
        <v>67</v>
      </c>
      <c r="F961" s="145" t="s">
        <v>67</v>
      </c>
      <c r="G961" s="143" t="e">
        <v>#NAME?</v>
      </c>
      <c r="I961" s="78"/>
    </row>
    <row r="962" spans="2:9" x14ac:dyDescent="0.25">
      <c r="B962" s="144" t="s">
        <v>41</v>
      </c>
      <c r="C962" s="145" t="s">
        <v>67</v>
      </c>
      <c r="D962" s="146" t="s">
        <v>67</v>
      </c>
      <c r="E962" s="146" t="s">
        <v>67</v>
      </c>
      <c r="F962" s="145" t="s">
        <v>67</v>
      </c>
      <c r="G962" s="143" t="e">
        <v>#NAME?</v>
      </c>
      <c r="I962" s="78"/>
    </row>
    <row r="963" spans="2:9" x14ac:dyDescent="0.25">
      <c r="B963" s="144" t="s">
        <v>41</v>
      </c>
      <c r="C963" s="145" t="s">
        <v>67</v>
      </c>
      <c r="D963" s="146" t="s">
        <v>67</v>
      </c>
      <c r="E963" s="146" t="s">
        <v>67</v>
      </c>
      <c r="F963" s="145" t="s">
        <v>67</v>
      </c>
      <c r="G963" s="143" t="e">
        <v>#NAME?</v>
      </c>
      <c r="I963" s="78"/>
    </row>
    <row r="964" spans="2:9" x14ac:dyDescent="0.25">
      <c r="B964" s="144" t="s">
        <v>41</v>
      </c>
      <c r="C964" s="145" t="s">
        <v>67</v>
      </c>
      <c r="D964" s="146" t="s">
        <v>67</v>
      </c>
      <c r="E964" s="146" t="s">
        <v>67</v>
      </c>
      <c r="F964" s="145" t="s">
        <v>67</v>
      </c>
      <c r="G964" s="143" t="e">
        <v>#NAME?</v>
      </c>
      <c r="I964" s="78"/>
    </row>
    <row r="965" spans="2:9" x14ac:dyDescent="0.25">
      <c r="B965" s="144" t="s">
        <v>41</v>
      </c>
      <c r="C965" s="145" t="s">
        <v>67</v>
      </c>
      <c r="D965" s="146" t="s">
        <v>67</v>
      </c>
      <c r="E965" s="146" t="s">
        <v>67</v>
      </c>
      <c r="F965" s="145" t="s">
        <v>67</v>
      </c>
      <c r="G965" s="143" t="e">
        <v>#NAME?</v>
      </c>
      <c r="I965" s="78"/>
    </row>
    <row r="966" spans="2:9" x14ac:dyDescent="0.25">
      <c r="B966" s="144" t="s">
        <v>41</v>
      </c>
      <c r="C966" s="145" t="s">
        <v>67</v>
      </c>
      <c r="D966" s="146" t="s">
        <v>67</v>
      </c>
      <c r="E966" s="146" t="s">
        <v>67</v>
      </c>
      <c r="F966" s="145" t="s">
        <v>67</v>
      </c>
      <c r="G966" s="143" t="e">
        <v>#NAME?</v>
      </c>
      <c r="I966" s="78"/>
    </row>
    <row r="967" spans="2:9" x14ac:dyDescent="0.25">
      <c r="B967" s="144" t="s">
        <v>41</v>
      </c>
      <c r="C967" s="145" t="s">
        <v>67</v>
      </c>
      <c r="D967" s="146" t="s">
        <v>67</v>
      </c>
      <c r="E967" s="146" t="s">
        <v>67</v>
      </c>
      <c r="F967" s="145" t="s">
        <v>67</v>
      </c>
      <c r="G967" s="143" t="e">
        <v>#NAME?</v>
      </c>
      <c r="I967" s="78"/>
    </row>
    <row r="968" spans="2:9" x14ac:dyDescent="0.25">
      <c r="B968" s="144" t="s">
        <v>41</v>
      </c>
      <c r="C968" s="145" t="s">
        <v>67</v>
      </c>
      <c r="D968" s="146" t="s">
        <v>67</v>
      </c>
      <c r="E968" s="146" t="s">
        <v>67</v>
      </c>
      <c r="F968" s="145" t="s">
        <v>67</v>
      </c>
      <c r="G968" s="143" t="e">
        <v>#NAME?</v>
      </c>
      <c r="I968" s="78"/>
    </row>
    <row r="969" spans="2:9" x14ac:dyDescent="0.25">
      <c r="B969" s="144" t="s">
        <v>41</v>
      </c>
      <c r="C969" s="145" t="s">
        <v>67</v>
      </c>
      <c r="D969" s="146" t="s">
        <v>67</v>
      </c>
      <c r="E969" s="146" t="s">
        <v>67</v>
      </c>
      <c r="F969" s="145" t="s">
        <v>67</v>
      </c>
      <c r="G969" s="143" t="e">
        <v>#NAME?</v>
      </c>
      <c r="I969" s="78"/>
    </row>
    <row r="970" spans="2:9" x14ac:dyDescent="0.25">
      <c r="B970" s="144" t="s">
        <v>41</v>
      </c>
      <c r="C970" s="145" t="s">
        <v>67</v>
      </c>
      <c r="D970" s="146" t="s">
        <v>67</v>
      </c>
      <c r="E970" s="146" t="s">
        <v>67</v>
      </c>
      <c r="F970" s="145" t="s">
        <v>67</v>
      </c>
      <c r="G970" s="143" t="e">
        <v>#NAME?</v>
      </c>
      <c r="I970" s="78"/>
    </row>
    <row r="971" spans="2:9" x14ac:dyDescent="0.25">
      <c r="B971" s="144" t="s">
        <v>41</v>
      </c>
      <c r="C971" s="145" t="s">
        <v>67</v>
      </c>
      <c r="D971" s="146" t="s">
        <v>67</v>
      </c>
      <c r="E971" s="146" t="s">
        <v>67</v>
      </c>
      <c r="F971" s="145" t="s">
        <v>67</v>
      </c>
      <c r="G971" s="143" t="e">
        <v>#NAME?</v>
      </c>
      <c r="I971" s="78"/>
    </row>
    <row r="972" spans="2:9" x14ac:dyDescent="0.25">
      <c r="B972" s="144" t="s">
        <v>41</v>
      </c>
      <c r="C972" s="145" t="s">
        <v>67</v>
      </c>
      <c r="D972" s="146" t="s">
        <v>67</v>
      </c>
      <c r="E972" s="146" t="s">
        <v>67</v>
      </c>
      <c r="F972" s="145" t="s">
        <v>67</v>
      </c>
      <c r="G972" s="143" t="e">
        <v>#NAME?</v>
      </c>
      <c r="I972" s="78"/>
    </row>
    <row r="973" spans="2:9" x14ac:dyDescent="0.25">
      <c r="B973" s="144" t="s">
        <v>41</v>
      </c>
      <c r="C973" s="145" t="s">
        <v>67</v>
      </c>
      <c r="D973" s="146" t="s">
        <v>67</v>
      </c>
      <c r="E973" s="146" t="s">
        <v>67</v>
      </c>
      <c r="F973" s="145" t="s">
        <v>67</v>
      </c>
      <c r="G973" s="143" t="e">
        <v>#NAME?</v>
      </c>
      <c r="I973" s="78"/>
    </row>
    <row r="974" spans="2:9" x14ac:dyDescent="0.25">
      <c r="B974" s="144" t="s">
        <v>41</v>
      </c>
      <c r="C974" s="145" t="s">
        <v>67</v>
      </c>
      <c r="D974" s="146" t="s">
        <v>67</v>
      </c>
      <c r="E974" s="146" t="s">
        <v>67</v>
      </c>
      <c r="F974" s="145" t="s">
        <v>67</v>
      </c>
      <c r="G974" s="143" t="e">
        <v>#NAME?</v>
      </c>
      <c r="I974" s="78"/>
    </row>
    <row r="975" spans="2:9" x14ac:dyDescent="0.25">
      <c r="B975" s="144" t="s">
        <v>41</v>
      </c>
      <c r="C975" s="145" t="s">
        <v>67</v>
      </c>
      <c r="D975" s="146" t="s">
        <v>67</v>
      </c>
      <c r="E975" s="146" t="s">
        <v>67</v>
      </c>
      <c r="F975" s="145" t="s">
        <v>67</v>
      </c>
      <c r="G975" s="143" t="e">
        <v>#NAME?</v>
      </c>
      <c r="I975" s="78"/>
    </row>
    <row r="976" spans="2:9" x14ac:dyDescent="0.25">
      <c r="B976" s="144" t="s">
        <v>41</v>
      </c>
      <c r="C976" s="145" t="s">
        <v>67</v>
      </c>
      <c r="D976" s="146" t="s">
        <v>67</v>
      </c>
      <c r="E976" s="146" t="s">
        <v>67</v>
      </c>
      <c r="F976" s="145" t="s">
        <v>67</v>
      </c>
      <c r="G976" s="143" t="e">
        <v>#NAME?</v>
      </c>
      <c r="I976" s="78"/>
    </row>
    <row r="977" spans="2:9" x14ac:dyDescent="0.25">
      <c r="B977" s="144" t="s">
        <v>41</v>
      </c>
      <c r="C977" s="145" t="s">
        <v>67</v>
      </c>
      <c r="D977" s="146" t="s">
        <v>67</v>
      </c>
      <c r="E977" s="146" t="s">
        <v>67</v>
      </c>
      <c r="F977" s="145" t="s">
        <v>67</v>
      </c>
      <c r="G977" s="143" t="e">
        <v>#NAME?</v>
      </c>
      <c r="I977" s="78"/>
    </row>
    <row r="978" spans="2:9" x14ac:dyDescent="0.25">
      <c r="B978" s="144" t="s">
        <v>41</v>
      </c>
      <c r="C978" s="145" t="s">
        <v>67</v>
      </c>
      <c r="D978" s="146" t="s">
        <v>67</v>
      </c>
      <c r="E978" s="146" t="s">
        <v>67</v>
      </c>
      <c r="F978" s="145" t="s">
        <v>67</v>
      </c>
      <c r="G978" s="143" t="e">
        <v>#NAME?</v>
      </c>
      <c r="I978" s="78"/>
    </row>
    <row r="979" spans="2:9" x14ac:dyDescent="0.25">
      <c r="B979" s="144" t="s">
        <v>41</v>
      </c>
      <c r="C979" s="145" t="s">
        <v>67</v>
      </c>
      <c r="D979" s="146" t="s">
        <v>67</v>
      </c>
      <c r="E979" s="146" t="s">
        <v>67</v>
      </c>
      <c r="F979" s="145" t="s">
        <v>67</v>
      </c>
      <c r="G979" s="143" t="e">
        <v>#NAME?</v>
      </c>
      <c r="I979" s="78"/>
    </row>
    <row r="980" spans="2:9" x14ac:dyDescent="0.25">
      <c r="B980" s="144" t="s">
        <v>41</v>
      </c>
      <c r="C980" s="145" t="s">
        <v>67</v>
      </c>
      <c r="D980" s="146" t="s">
        <v>67</v>
      </c>
      <c r="E980" s="146" t="s">
        <v>67</v>
      </c>
      <c r="F980" s="145" t="s">
        <v>67</v>
      </c>
      <c r="G980" s="143" t="e">
        <v>#NAME?</v>
      </c>
      <c r="I980" s="78"/>
    </row>
    <row r="981" spans="2:9" x14ac:dyDescent="0.25">
      <c r="B981" s="144" t="s">
        <v>41</v>
      </c>
      <c r="C981" s="145" t="s">
        <v>67</v>
      </c>
      <c r="D981" s="146" t="s">
        <v>67</v>
      </c>
      <c r="E981" s="146" t="s">
        <v>67</v>
      </c>
      <c r="F981" s="145" t="s">
        <v>67</v>
      </c>
      <c r="G981" s="143" t="e">
        <v>#NAME?</v>
      </c>
      <c r="I981" s="78"/>
    </row>
    <row r="982" spans="2:9" x14ac:dyDescent="0.25">
      <c r="B982" s="144" t="s">
        <v>41</v>
      </c>
      <c r="C982" s="145" t="s">
        <v>67</v>
      </c>
      <c r="D982" s="146" t="s">
        <v>67</v>
      </c>
      <c r="E982" s="146" t="s">
        <v>67</v>
      </c>
      <c r="F982" s="145" t="s">
        <v>67</v>
      </c>
      <c r="G982" s="143" t="e">
        <v>#NAME?</v>
      </c>
      <c r="I982" s="78"/>
    </row>
    <row r="983" spans="2:9" x14ac:dyDescent="0.25">
      <c r="B983" s="144" t="s">
        <v>41</v>
      </c>
      <c r="C983" s="145" t="s">
        <v>67</v>
      </c>
      <c r="D983" s="146" t="s">
        <v>67</v>
      </c>
      <c r="E983" s="146" t="s">
        <v>67</v>
      </c>
      <c r="F983" s="145" t="s">
        <v>67</v>
      </c>
      <c r="G983" s="143" t="e">
        <v>#NAME?</v>
      </c>
      <c r="I983" s="78"/>
    </row>
    <row r="984" spans="2:9" x14ac:dyDescent="0.25">
      <c r="B984" s="144" t="s">
        <v>41</v>
      </c>
      <c r="C984" s="145" t="s">
        <v>67</v>
      </c>
      <c r="D984" s="146" t="s">
        <v>67</v>
      </c>
      <c r="E984" s="146" t="s">
        <v>67</v>
      </c>
      <c r="F984" s="145" t="s">
        <v>67</v>
      </c>
      <c r="G984" s="143" t="e">
        <v>#NAME?</v>
      </c>
      <c r="I984" s="78"/>
    </row>
    <row r="985" spans="2:9" x14ac:dyDescent="0.25">
      <c r="B985" s="144" t="s">
        <v>41</v>
      </c>
      <c r="C985" s="145" t="s">
        <v>67</v>
      </c>
      <c r="D985" s="146" t="s">
        <v>67</v>
      </c>
      <c r="E985" s="146" t="s">
        <v>67</v>
      </c>
      <c r="F985" s="145" t="s">
        <v>67</v>
      </c>
      <c r="G985" s="143" t="e">
        <v>#NAME?</v>
      </c>
      <c r="I985" s="78"/>
    </row>
    <row r="986" spans="2:9" x14ac:dyDescent="0.25">
      <c r="B986" s="144" t="s">
        <v>41</v>
      </c>
      <c r="C986" s="145" t="s">
        <v>67</v>
      </c>
      <c r="D986" s="146" t="s">
        <v>67</v>
      </c>
      <c r="E986" s="146" t="s">
        <v>67</v>
      </c>
      <c r="F986" s="145" t="s">
        <v>67</v>
      </c>
      <c r="G986" s="143" t="e">
        <v>#NAME?</v>
      </c>
      <c r="I986" s="78"/>
    </row>
    <row r="987" spans="2:9" x14ac:dyDescent="0.25">
      <c r="B987" s="144" t="s">
        <v>41</v>
      </c>
      <c r="C987" s="145" t="s">
        <v>67</v>
      </c>
      <c r="D987" s="146" t="s">
        <v>67</v>
      </c>
      <c r="E987" s="146" t="s">
        <v>67</v>
      </c>
      <c r="F987" s="145" t="s">
        <v>67</v>
      </c>
      <c r="G987" s="143" t="e">
        <v>#NAME?</v>
      </c>
      <c r="I987" s="78"/>
    </row>
    <row r="988" spans="2:9" x14ac:dyDescent="0.25">
      <c r="B988" s="144" t="s">
        <v>41</v>
      </c>
      <c r="C988" s="145" t="s">
        <v>67</v>
      </c>
      <c r="D988" s="146" t="s">
        <v>67</v>
      </c>
      <c r="E988" s="146" t="s">
        <v>67</v>
      </c>
      <c r="F988" s="145" t="s">
        <v>67</v>
      </c>
      <c r="G988" s="143" t="e">
        <v>#NAME?</v>
      </c>
      <c r="I988" s="78"/>
    </row>
    <row r="989" spans="2:9" x14ac:dyDescent="0.25">
      <c r="B989" s="144" t="s">
        <v>41</v>
      </c>
      <c r="C989" s="145" t="s">
        <v>67</v>
      </c>
      <c r="D989" s="146" t="s">
        <v>67</v>
      </c>
      <c r="E989" s="146" t="s">
        <v>67</v>
      </c>
      <c r="F989" s="145" t="s">
        <v>67</v>
      </c>
      <c r="G989" s="143" t="e">
        <v>#NAME?</v>
      </c>
      <c r="I989" s="78"/>
    </row>
    <row r="990" spans="2:9" x14ac:dyDescent="0.25">
      <c r="B990" s="144" t="s">
        <v>41</v>
      </c>
      <c r="C990" s="145" t="s">
        <v>67</v>
      </c>
      <c r="D990" s="146" t="s">
        <v>67</v>
      </c>
      <c r="E990" s="146" t="s">
        <v>67</v>
      </c>
      <c r="F990" s="145" t="s">
        <v>67</v>
      </c>
      <c r="G990" s="143" t="e">
        <v>#NAME?</v>
      </c>
      <c r="I990" s="78"/>
    </row>
    <row r="991" spans="2:9" x14ac:dyDescent="0.25">
      <c r="B991" s="144" t="s">
        <v>41</v>
      </c>
      <c r="C991" s="145" t="s">
        <v>67</v>
      </c>
      <c r="D991" s="146" t="s">
        <v>67</v>
      </c>
      <c r="E991" s="146" t="s">
        <v>67</v>
      </c>
      <c r="F991" s="145" t="s">
        <v>67</v>
      </c>
      <c r="G991" s="143" t="e">
        <v>#NAME?</v>
      </c>
      <c r="I991" s="78"/>
    </row>
    <row r="992" spans="2:9" x14ac:dyDescent="0.25">
      <c r="B992" s="144" t="s">
        <v>41</v>
      </c>
      <c r="C992" s="145" t="s">
        <v>67</v>
      </c>
      <c r="D992" s="146" t="s">
        <v>67</v>
      </c>
      <c r="E992" s="146" t="s">
        <v>67</v>
      </c>
      <c r="F992" s="145" t="s">
        <v>67</v>
      </c>
      <c r="G992" s="143" t="e">
        <v>#NAME?</v>
      </c>
      <c r="I992" s="78"/>
    </row>
    <row r="993" spans="2:9" x14ac:dyDescent="0.25">
      <c r="B993" s="144" t="s">
        <v>41</v>
      </c>
      <c r="C993" s="145" t="s">
        <v>67</v>
      </c>
      <c r="D993" s="146" t="s">
        <v>67</v>
      </c>
      <c r="E993" s="146" t="s">
        <v>67</v>
      </c>
      <c r="F993" s="145" t="s">
        <v>67</v>
      </c>
      <c r="G993" s="143" t="e">
        <v>#NAME?</v>
      </c>
      <c r="I993" s="78"/>
    </row>
    <row r="994" spans="2:9" x14ac:dyDescent="0.25">
      <c r="B994" s="144" t="s">
        <v>41</v>
      </c>
      <c r="C994" s="145" t="s">
        <v>67</v>
      </c>
      <c r="D994" s="146" t="s">
        <v>67</v>
      </c>
      <c r="E994" s="146" t="s">
        <v>67</v>
      </c>
      <c r="F994" s="145" t="s">
        <v>67</v>
      </c>
      <c r="G994" s="143" t="e">
        <v>#NAME?</v>
      </c>
      <c r="I994" s="78"/>
    </row>
    <row r="995" spans="2:9" x14ac:dyDescent="0.25">
      <c r="B995" s="144" t="s">
        <v>41</v>
      </c>
      <c r="C995" s="145" t="s">
        <v>67</v>
      </c>
      <c r="D995" s="146" t="s">
        <v>67</v>
      </c>
      <c r="E995" s="146" t="s">
        <v>67</v>
      </c>
      <c r="F995" s="145" t="s">
        <v>67</v>
      </c>
      <c r="G995" s="143" t="e">
        <v>#NAME?</v>
      </c>
      <c r="I995" s="78"/>
    </row>
    <row r="996" spans="2:9" x14ac:dyDescent="0.25">
      <c r="B996" s="144" t="s">
        <v>41</v>
      </c>
      <c r="C996" s="145" t="s">
        <v>67</v>
      </c>
      <c r="D996" s="146" t="s">
        <v>67</v>
      </c>
      <c r="E996" s="146" t="s">
        <v>67</v>
      </c>
      <c r="F996" s="145" t="s">
        <v>67</v>
      </c>
      <c r="G996" s="143" t="e">
        <v>#NAME?</v>
      </c>
      <c r="I996" s="78"/>
    </row>
    <row r="997" spans="2:9" x14ac:dyDescent="0.25">
      <c r="B997" s="144" t="s">
        <v>41</v>
      </c>
      <c r="C997" s="145" t="s">
        <v>67</v>
      </c>
      <c r="D997" s="146" t="s">
        <v>67</v>
      </c>
      <c r="E997" s="146" t="s">
        <v>67</v>
      </c>
      <c r="F997" s="145" t="s">
        <v>67</v>
      </c>
      <c r="G997" s="143" t="e">
        <v>#NAME?</v>
      </c>
      <c r="I997" s="78"/>
    </row>
    <row r="998" spans="2:9" x14ac:dyDescent="0.25">
      <c r="B998" s="144" t="s">
        <v>41</v>
      </c>
      <c r="C998" s="145" t="s">
        <v>67</v>
      </c>
      <c r="D998" s="146" t="s">
        <v>67</v>
      </c>
      <c r="E998" s="146" t="s">
        <v>67</v>
      </c>
      <c r="F998" s="145" t="s">
        <v>67</v>
      </c>
      <c r="G998" s="143" t="e">
        <v>#NAME?</v>
      </c>
      <c r="I998" s="78"/>
    </row>
    <row r="999" spans="2:9" x14ac:dyDescent="0.25">
      <c r="B999" s="144" t="s">
        <v>41</v>
      </c>
      <c r="C999" s="145" t="s">
        <v>67</v>
      </c>
      <c r="D999" s="146" t="s">
        <v>67</v>
      </c>
      <c r="E999" s="146" t="s">
        <v>67</v>
      </c>
      <c r="F999" s="145" t="s">
        <v>67</v>
      </c>
      <c r="G999" s="143" t="e">
        <v>#NAME?</v>
      </c>
      <c r="I999" s="78"/>
    </row>
    <row r="1000" spans="2:9" x14ac:dyDescent="0.25">
      <c r="B1000" s="144" t="s">
        <v>41</v>
      </c>
      <c r="C1000" s="145" t="s">
        <v>67</v>
      </c>
      <c r="D1000" s="146" t="s">
        <v>67</v>
      </c>
      <c r="E1000" s="146" t="s">
        <v>67</v>
      </c>
      <c r="F1000" s="145" t="s">
        <v>67</v>
      </c>
      <c r="G1000" s="143" t="e">
        <v>#NAME?</v>
      </c>
      <c r="I1000" s="78"/>
    </row>
    <row r="1001" spans="2:9" x14ac:dyDescent="0.25">
      <c r="I1001" s="78"/>
    </row>
    <row r="1002" spans="2:9" x14ac:dyDescent="0.25">
      <c r="I1002" s="78"/>
    </row>
    <row r="1003" spans="2:9" x14ac:dyDescent="0.25">
      <c r="I1003" s="78"/>
    </row>
    <row r="1004" spans="2:9" x14ac:dyDescent="0.25">
      <c r="I1004" s="78"/>
    </row>
    <row r="1005" spans="2:9" x14ac:dyDescent="0.25">
      <c r="I1005" s="78"/>
    </row>
    <row r="1006" spans="2:9" x14ac:dyDescent="0.25">
      <c r="I1006" s="78"/>
    </row>
    <row r="1007" spans="2:9" x14ac:dyDescent="0.25">
      <c r="I1007" s="78"/>
    </row>
    <row r="1008" spans="2:9" x14ac:dyDescent="0.25">
      <c r="I1008" s="78"/>
    </row>
    <row r="1009" spans="9:9" x14ac:dyDescent="0.25">
      <c r="I1009" s="78"/>
    </row>
    <row r="1010" spans="9:9" x14ac:dyDescent="0.25">
      <c r="I1010" s="78"/>
    </row>
    <row r="1011" spans="9:9" x14ac:dyDescent="0.25">
      <c r="I1011" s="78"/>
    </row>
    <row r="1012" spans="9:9" x14ac:dyDescent="0.25">
      <c r="I1012" s="78"/>
    </row>
    <row r="1013" spans="9:9" x14ac:dyDescent="0.25">
      <c r="I1013" s="78"/>
    </row>
    <row r="1014" spans="9:9" x14ac:dyDescent="0.25">
      <c r="I1014" s="78"/>
    </row>
    <row r="1015" spans="9:9" x14ac:dyDescent="0.25">
      <c r="I1015" s="78"/>
    </row>
    <row r="1016" spans="9:9" x14ac:dyDescent="0.25">
      <c r="I1016" s="78"/>
    </row>
    <row r="1017" spans="9:9" x14ac:dyDescent="0.25">
      <c r="I1017" s="78"/>
    </row>
    <row r="1018" spans="9:9" x14ac:dyDescent="0.25">
      <c r="I1018" s="78"/>
    </row>
    <row r="1019" spans="9:9" x14ac:dyDescent="0.25">
      <c r="I1019" s="78"/>
    </row>
    <row r="1020" spans="9:9" x14ac:dyDescent="0.25">
      <c r="I1020" s="78"/>
    </row>
    <row r="1021" spans="9:9" x14ac:dyDescent="0.25">
      <c r="I1021" s="78"/>
    </row>
    <row r="1022" spans="9:9" x14ac:dyDescent="0.25">
      <c r="I1022" s="78"/>
    </row>
    <row r="1023" spans="9:9" x14ac:dyDescent="0.25">
      <c r="I1023" s="78"/>
    </row>
    <row r="1024" spans="9:9" x14ac:dyDescent="0.25">
      <c r="I1024" s="78"/>
    </row>
    <row r="1025" spans="9:9" x14ac:dyDescent="0.25">
      <c r="I1025" s="78"/>
    </row>
    <row r="1026" spans="9:9" x14ac:dyDescent="0.25">
      <c r="I1026" s="78"/>
    </row>
    <row r="1027" spans="9:9" x14ac:dyDescent="0.25">
      <c r="I1027" s="78"/>
    </row>
    <row r="1028" spans="9:9" x14ac:dyDescent="0.25">
      <c r="I1028" s="78"/>
    </row>
    <row r="1029" spans="9:9" x14ac:dyDescent="0.25">
      <c r="I1029" s="78"/>
    </row>
    <row r="1030" spans="9:9" x14ac:dyDescent="0.25">
      <c r="I1030" s="78"/>
    </row>
    <row r="1031" spans="9:9" x14ac:dyDescent="0.25">
      <c r="I1031" s="78"/>
    </row>
    <row r="1032" spans="9:9" x14ac:dyDescent="0.25">
      <c r="I1032" s="78"/>
    </row>
    <row r="1033" spans="9:9" x14ac:dyDescent="0.25">
      <c r="I1033" s="78"/>
    </row>
    <row r="1034" spans="9:9" x14ac:dyDescent="0.25">
      <c r="I1034" s="78"/>
    </row>
    <row r="1035" spans="9:9" x14ac:dyDescent="0.25">
      <c r="I1035" s="78"/>
    </row>
    <row r="1036" spans="9:9" x14ac:dyDescent="0.25">
      <c r="I1036" s="78"/>
    </row>
    <row r="1037" spans="9:9" x14ac:dyDescent="0.25">
      <c r="I1037" s="78"/>
    </row>
    <row r="1038" spans="9:9" x14ac:dyDescent="0.25">
      <c r="I1038" s="78"/>
    </row>
    <row r="1039" spans="9:9" x14ac:dyDescent="0.25">
      <c r="I1039" s="78"/>
    </row>
    <row r="1040" spans="9:9" x14ac:dyDescent="0.25">
      <c r="I1040" s="78"/>
    </row>
    <row r="1041" spans="9:9" x14ac:dyDescent="0.25">
      <c r="I1041" s="78"/>
    </row>
    <row r="1042" spans="9:9" x14ac:dyDescent="0.25">
      <c r="I1042" s="78"/>
    </row>
    <row r="1043" spans="9:9" x14ac:dyDescent="0.25">
      <c r="I1043" s="78"/>
    </row>
    <row r="1044" spans="9:9" x14ac:dyDescent="0.25">
      <c r="I1044" s="78"/>
    </row>
    <row r="1045" spans="9:9" x14ac:dyDescent="0.25">
      <c r="I1045" s="78"/>
    </row>
    <row r="1046" spans="9:9" x14ac:dyDescent="0.25">
      <c r="I1046" s="78"/>
    </row>
    <row r="1047" spans="9:9" x14ac:dyDescent="0.25">
      <c r="I1047" s="78"/>
    </row>
    <row r="1048" spans="9:9" x14ac:dyDescent="0.25">
      <c r="I1048" s="78"/>
    </row>
    <row r="1049" spans="9:9" x14ac:dyDescent="0.25">
      <c r="I1049" s="78"/>
    </row>
    <row r="1050" spans="9:9" x14ac:dyDescent="0.25">
      <c r="I1050" s="78"/>
    </row>
    <row r="1051" spans="9:9" x14ac:dyDescent="0.25">
      <c r="I1051" s="78"/>
    </row>
    <row r="1052" spans="9:9" x14ac:dyDescent="0.25">
      <c r="I1052" s="78"/>
    </row>
    <row r="1053" spans="9:9" x14ac:dyDescent="0.25">
      <c r="I1053" s="78"/>
    </row>
    <row r="1054" spans="9:9" x14ac:dyDescent="0.25">
      <c r="I1054" s="78"/>
    </row>
    <row r="1055" spans="9:9" x14ac:dyDescent="0.25">
      <c r="I1055" s="78"/>
    </row>
    <row r="1056" spans="9:9" x14ac:dyDescent="0.25">
      <c r="I1056" s="78"/>
    </row>
    <row r="1057" spans="9:9" x14ac:dyDescent="0.25">
      <c r="I1057" s="78"/>
    </row>
    <row r="1058" spans="9:9" x14ac:dyDescent="0.25">
      <c r="I1058" s="78"/>
    </row>
    <row r="1059" spans="9:9" x14ac:dyDescent="0.25">
      <c r="I1059" s="78"/>
    </row>
    <row r="1060" spans="9:9" x14ac:dyDescent="0.25">
      <c r="I1060" s="78"/>
    </row>
    <row r="1061" spans="9:9" x14ac:dyDescent="0.25">
      <c r="I1061" s="78"/>
    </row>
    <row r="1062" spans="9:9" x14ac:dyDescent="0.25">
      <c r="I1062" s="78"/>
    </row>
    <row r="1063" spans="9:9" x14ac:dyDescent="0.25">
      <c r="I1063" s="78"/>
    </row>
    <row r="1064" spans="9:9" x14ac:dyDescent="0.25">
      <c r="I1064" s="78"/>
    </row>
    <row r="1065" spans="9:9" x14ac:dyDescent="0.25">
      <c r="I1065" s="78"/>
    </row>
    <row r="1066" spans="9:9" x14ac:dyDescent="0.25">
      <c r="I1066" s="78"/>
    </row>
    <row r="1067" spans="9:9" x14ac:dyDescent="0.25">
      <c r="I1067" s="78"/>
    </row>
    <row r="1068" spans="9:9" x14ac:dyDescent="0.25">
      <c r="I1068" s="78"/>
    </row>
    <row r="1069" spans="9:9" x14ac:dyDescent="0.25">
      <c r="I1069" s="78"/>
    </row>
    <row r="1070" spans="9:9" x14ac:dyDescent="0.25">
      <c r="I1070" s="78"/>
    </row>
    <row r="1071" spans="9:9" x14ac:dyDescent="0.25">
      <c r="I1071" s="78"/>
    </row>
    <row r="1072" spans="9:9" x14ac:dyDescent="0.25">
      <c r="I1072" s="78"/>
    </row>
    <row r="1073" spans="9:9" x14ac:dyDescent="0.25">
      <c r="I1073" s="78"/>
    </row>
    <row r="1074" spans="9:9" x14ac:dyDescent="0.25">
      <c r="I1074" s="78"/>
    </row>
    <row r="1075" spans="9:9" x14ac:dyDescent="0.25">
      <c r="I1075" s="78"/>
    </row>
    <row r="1076" spans="9:9" x14ac:dyDescent="0.25">
      <c r="I1076" s="78"/>
    </row>
    <row r="1077" spans="9:9" x14ac:dyDescent="0.25">
      <c r="I1077" s="78"/>
    </row>
    <row r="1078" spans="9:9" x14ac:dyDescent="0.25">
      <c r="I1078" s="78"/>
    </row>
    <row r="1079" spans="9:9" x14ac:dyDescent="0.25">
      <c r="I1079" s="78"/>
    </row>
    <row r="1080" spans="9:9" x14ac:dyDescent="0.25">
      <c r="I1080" s="78"/>
    </row>
    <row r="1081" spans="9:9" x14ac:dyDescent="0.25">
      <c r="I1081" s="78"/>
    </row>
    <row r="1082" spans="9:9" x14ac:dyDescent="0.25">
      <c r="I1082" s="78"/>
    </row>
  </sheetData>
  <mergeCells count="2">
    <mergeCell ref="B1:G1"/>
    <mergeCell ref="H1:O1"/>
  </mergeCells>
  <pageMargins left="0.21" right="0.25" top="0.37" bottom="0.27" header="0.3" footer="0.3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34998626667073579"/>
  </sheetPr>
  <dimension ref="A1:K333"/>
  <sheetViews>
    <sheetView showGridLines="0" workbookViewId="0">
      <pane ySplit="3" topLeftCell="A4" activePane="bottomLeft" state="frozen"/>
      <selection activeCell="C26" sqref="C26"/>
      <selection pane="bottomLeft" sqref="A1:K1"/>
    </sheetView>
  </sheetViews>
  <sheetFormatPr defaultRowHeight="13.5" x14ac:dyDescent="0.25"/>
  <cols>
    <col min="1" max="1" width="36.140625" style="81" bestFit="1" customWidth="1"/>
    <col min="2" max="2" width="36.140625" style="79" bestFit="1" customWidth="1"/>
    <col min="3" max="3" width="24.85546875" style="79" bestFit="1" customWidth="1"/>
    <col min="4" max="4" width="3.28515625" style="79" customWidth="1"/>
    <col min="5" max="5" width="36.140625" style="81" bestFit="1" customWidth="1"/>
    <col min="6" max="6" width="14.85546875" style="79" bestFit="1" customWidth="1"/>
    <col min="7" max="7" width="27.140625" style="79" bestFit="1" customWidth="1"/>
    <col min="8" max="8" width="9.140625" style="67"/>
    <col min="9" max="9" width="36.140625" style="67" bestFit="1" customWidth="1"/>
    <col min="10" max="10" width="20.85546875" style="67" customWidth="1"/>
    <col min="11" max="11" width="30.42578125" style="67" bestFit="1" customWidth="1"/>
    <col min="12" max="16384" width="9.140625" style="67"/>
  </cols>
  <sheetData>
    <row r="1" spans="1:11" ht="22.5" x14ac:dyDescent="0.25">
      <c r="A1" s="298" t="str">
        <f>+GLSpecs!A2</f>
        <v>Plansmith Sample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1" ht="22.5" x14ac:dyDescent="0.25">
      <c r="A2" s="299" t="s">
        <v>76</v>
      </c>
      <c r="B2" s="299"/>
      <c r="C2" s="299"/>
      <c r="D2" s="110"/>
      <c r="E2" s="299" t="s">
        <v>77</v>
      </c>
      <c r="F2" s="299"/>
      <c r="G2" s="299"/>
      <c r="H2" s="110"/>
      <c r="I2" s="299" t="s">
        <v>90</v>
      </c>
      <c r="J2" s="299"/>
      <c r="K2" s="299"/>
    </row>
    <row r="3" spans="1:11" ht="22.5" x14ac:dyDescent="0.25">
      <c r="A3" s="127" t="s">
        <v>22</v>
      </c>
      <c r="B3" s="127" t="s">
        <v>47</v>
      </c>
      <c r="C3" s="126" t="s">
        <v>78</v>
      </c>
      <c r="D3" s="111"/>
      <c r="E3" s="127" t="s">
        <v>22</v>
      </c>
      <c r="F3" s="127" t="s">
        <v>26</v>
      </c>
      <c r="G3" s="126" t="s">
        <v>79</v>
      </c>
      <c r="H3" s="112"/>
      <c r="I3" s="127" t="s">
        <v>22</v>
      </c>
      <c r="J3" s="127" t="s">
        <v>46</v>
      </c>
      <c r="K3" s="126" t="s">
        <v>91</v>
      </c>
    </row>
    <row r="4" spans="1:11" x14ac:dyDescent="0.25">
      <c r="A4" s="255" t="s">
        <v>661</v>
      </c>
      <c r="B4" s="255" t="s">
        <v>660</v>
      </c>
      <c r="C4" s="260">
        <v>21</v>
      </c>
      <c r="D4" s="78"/>
      <c r="E4" s="255" t="s">
        <v>781</v>
      </c>
      <c r="F4" s="255" t="s">
        <v>780</v>
      </c>
      <c r="G4" s="256">
        <v>33</v>
      </c>
      <c r="I4" s="255" t="s">
        <v>723</v>
      </c>
      <c r="J4" s="255" t="s">
        <v>722</v>
      </c>
      <c r="K4" s="256">
        <v>10</v>
      </c>
    </row>
    <row r="5" spans="1:11" x14ac:dyDescent="0.25">
      <c r="A5" s="257"/>
      <c r="B5" s="255" t="s">
        <v>688</v>
      </c>
      <c r="C5" s="260">
        <v>21</v>
      </c>
      <c r="E5" s="257"/>
      <c r="F5" s="255" t="s">
        <v>782</v>
      </c>
      <c r="G5" s="256">
        <v>33</v>
      </c>
      <c r="I5" s="257"/>
      <c r="J5" s="255" t="s">
        <v>724</v>
      </c>
      <c r="K5" s="256">
        <v>10</v>
      </c>
    </row>
    <row r="6" spans="1:11" x14ac:dyDescent="0.25">
      <c r="A6" s="257"/>
      <c r="B6" s="255" t="s">
        <v>689</v>
      </c>
      <c r="C6" s="260">
        <v>21</v>
      </c>
      <c r="E6" s="257"/>
      <c r="F6" s="255" t="s">
        <v>783</v>
      </c>
      <c r="G6" s="256">
        <v>33</v>
      </c>
      <c r="I6" s="255" t="s">
        <v>726</v>
      </c>
      <c r="J6" s="255" t="s">
        <v>725</v>
      </c>
      <c r="K6" s="256">
        <v>10</v>
      </c>
    </row>
    <row r="7" spans="1:11" x14ac:dyDescent="0.25">
      <c r="A7" s="257"/>
      <c r="B7" s="255" t="s">
        <v>698</v>
      </c>
      <c r="C7" s="260">
        <v>21</v>
      </c>
      <c r="E7" s="257"/>
      <c r="F7" s="255" t="s">
        <v>784</v>
      </c>
      <c r="G7" s="256">
        <v>33</v>
      </c>
      <c r="I7" s="255" t="s">
        <v>719</v>
      </c>
      <c r="J7" s="255" t="s">
        <v>718</v>
      </c>
      <c r="K7" s="256"/>
    </row>
    <row r="8" spans="1:11" x14ac:dyDescent="0.25">
      <c r="A8" s="257"/>
      <c r="B8" s="255" t="s">
        <v>707</v>
      </c>
      <c r="C8" s="260">
        <v>21</v>
      </c>
      <c r="E8" s="257"/>
      <c r="F8" s="255" t="s">
        <v>785</v>
      </c>
      <c r="G8" s="256">
        <v>33</v>
      </c>
      <c r="I8" s="257"/>
      <c r="J8" s="255" t="s">
        <v>720</v>
      </c>
      <c r="K8" s="256"/>
    </row>
    <row r="9" spans="1:11" x14ac:dyDescent="0.25">
      <c r="A9" s="255" t="s">
        <v>663</v>
      </c>
      <c r="B9" s="255" t="s">
        <v>662</v>
      </c>
      <c r="C9" s="260">
        <v>21</v>
      </c>
      <c r="E9" s="257"/>
      <c r="F9" s="255" t="s">
        <v>786</v>
      </c>
      <c r="G9" s="256">
        <v>33</v>
      </c>
      <c r="I9" s="257"/>
      <c r="J9" s="255" t="s">
        <v>721</v>
      </c>
      <c r="K9" s="256"/>
    </row>
    <row r="10" spans="1:11" x14ac:dyDescent="0.25">
      <c r="A10" s="257"/>
      <c r="B10" s="255" t="s">
        <v>664</v>
      </c>
      <c r="C10" s="260">
        <v>21</v>
      </c>
      <c r="E10" s="257"/>
      <c r="F10" s="255" t="s">
        <v>787</v>
      </c>
      <c r="G10" s="256">
        <v>33</v>
      </c>
      <c r="I10" s="257"/>
      <c r="J10" s="255" t="s">
        <v>731</v>
      </c>
      <c r="K10" s="256"/>
    </row>
    <row r="11" spans="1:11" x14ac:dyDescent="0.25">
      <c r="A11" s="257"/>
      <c r="B11" s="255" t="s">
        <v>667</v>
      </c>
      <c r="C11" s="260">
        <v>21</v>
      </c>
      <c r="E11" s="255" t="s">
        <v>777</v>
      </c>
      <c r="F11" s="255" t="s">
        <v>776</v>
      </c>
      <c r="G11" s="256">
        <v>32</v>
      </c>
      <c r="I11" s="257"/>
      <c r="J11" s="255" t="s">
        <v>732</v>
      </c>
      <c r="K11" s="256"/>
    </row>
    <row r="12" spans="1:11" x14ac:dyDescent="0.25">
      <c r="A12" s="257"/>
      <c r="B12" s="255" t="s">
        <v>690</v>
      </c>
      <c r="C12" s="260">
        <v>21</v>
      </c>
      <c r="E12" s="255" t="s">
        <v>779</v>
      </c>
      <c r="F12" s="255" t="s">
        <v>778</v>
      </c>
      <c r="G12" s="256">
        <v>32</v>
      </c>
      <c r="I12" s="255" t="s">
        <v>1455</v>
      </c>
      <c r="J12" s="255" t="s">
        <v>730</v>
      </c>
      <c r="K12" s="256">
        <v>11</v>
      </c>
    </row>
    <row r="13" spans="1:11" x14ac:dyDescent="0.25">
      <c r="A13" s="257"/>
      <c r="B13" s="255" t="s">
        <v>691</v>
      </c>
      <c r="C13" s="260">
        <v>21</v>
      </c>
      <c r="E13" s="255" t="s">
        <v>2098</v>
      </c>
      <c r="F13" s="255" t="s">
        <v>733</v>
      </c>
      <c r="G13" s="256">
        <v>30</v>
      </c>
      <c r="I13" s="255" t="s">
        <v>728</v>
      </c>
      <c r="J13" s="255" t="s">
        <v>727</v>
      </c>
      <c r="K13" s="256">
        <v>11</v>
      </c>
    </row>
    <row r="14" spans="1:11" x14ac:dyDescent="0.25">
      <c r="A14" s="257"/>
      <c r="B14" s="255" t="s">
        <v>692</v>
      </c>
      <c r="C14" s="260">
        <v>21</v>
      </c>
      <c r="E14" s="257"/>
      <c r="F14" s="255" t="s">
        <v>734</v>
      </c>
      <c r="G14" s="256">
        <v>30</v>
      </c>
      <c r="I14" s="257"/>
      <c r="J14" s="255" t="s">
        <v>729</v>
      </c>
      <c r="K14" s="256">
        <v>11</v>
      </c>
    </row>
    <row r="15" spans="1:11" x14ac:dyDescent="0.25">
      <c r="A15" s="257"/>
      <c r="B15" s="255" t="s">
        <v>694</v>
      </c>
      <c r="C15" s="260">
        <v>21</v>
      </c>
      <c r="E15" s="257"/>
      <c r="F15" s="255" t="s">
        <v>735</v>
      </c>
      <c r="G15" s="256">
        <v>30</v>
      </c>
      <c r="I15" s="255" t="s">
        <v>62</v>
      </c>
      <c r="J15" s="255" t="s">
        <v>62</v>
      </c>
      <c r="K15" s="256"/>
    </row>
    <row r="16" spans="1:11" x14ac:dyDescent="0.25">
      <c r="A16" s="257"/>
      <c r="B16" s="255" t="s">
        <v>695</v>
      </c>
      <c r="C16" s="260">
        <v>21</v>
      </c>
      <c r="E16" s="255" t="s">
        <v>2100</v>
      </c>
      <c r="F16" s="255" t="s">
        <v>739</v>
      </c>
      <c r="G16" s="256">
        <v>30</v>
      </c>
      <c r="I16" s="258"/>
      <c r="J16" s="258"/>
      <c r="K16" s="259" t="s">
        <v>62</v>
      </c>
    </row>
    <row r="17" spans="1:7" x14ac:dyDescent="0.25">
      <c r="A17" s="257"/>
      <c r="B17" s="255" t="s">
        <v>696</v>
      </c>
      <c r="C17" s="260">
        <v>21</v>
      </c>
      <c r="E17" s="257"/>
      <c r="F17" s="255" t="s">
        <v>740</v>
      </c>
      <c r="G17" s="256">
        <v>30</v>
      </c>
    </row>
    <row r="18" spans="1:7" x14ac:dyDescent="0.25">
      <c r="A18" s="257"/>
      <c r="B18" s="255" t="s">
        <v>697</v>
      </c>
      <c r="C18" s="260">
        <v>21</v>
      </c>
      <c r="E18" s="257"/>
      <c r="F18" s="255" t="s">
        <v>741</v>
      </c>
      <c r="G18" s="256">
        <v>30</v>
      </c>
    </row>
    <row r="19" spans="1:7" x14ac:dyDescent="0.25">
      <c r="A19" s="257"/>
      <c r="B19" s="255" t="s">
        <v>699</v>
      </c>
      <c r="C19" s="260">
        <v>21</v>
      </c>
      <c r="E19" s="257"/>
      <c r="F19" s="255" t="s">
        <v>742</v>
      </c>
      <c r="G19" s="256">
        <v>30</v>
      </c>
    </row>
    <row r="20" spans="1:7" x14ac:dyDescent="0.25">
      <c r="A20" s="257"/>
      <c r="B20" s="255" t="s">
        <v>700</v>
      </c>
      <c r="C20" s="260">
        <v>21</v>
      </c>
      <c r="E20" s="257"/>
      <c r="F20" s="255" t="s">
        <v>743</v>
      </c>
      <c r="G20" s="256">
        <v>30</v>
      </c>
    </row>
    <row r="21" spans="1:7" x14ac:dyDescent="0.25">
      <c r="A21" s="257"/>
      <c r="B21" s="255" t="s">
        <v>701</v>
      </c>
      <c r="C21" s="260">
        <v>21</v>
      </c>
      <c r="E21" s="257"/>
      <c r="F21" s="255" t="s">
        <v>744</v>
      </c>
      <c r="G21" s="256">
        <v>30</v>
      </c>
    </row>
    <row r="22" spans="1:7" x14ac:dyDescent="0.25">
      <c r="A22" s="257"/>
      <c r="B22" s="255" t="s">
        <v>704</v>
      </c>
      <c r="C22" s="260">
        <v>21</v>
      </c>
      <c r="E22" s="255" t="s">
        <v>2101</v>
      </c>
      <c r="F22" s="255" t="s">
        <v>745</v>
      </c>
      <c r="G22" s="256">
        <v>30</v>
      </c>
    </row>
    <row r="23" spans="1:7" x14ac:dyDescent="0.25">
      <c r="A23" s="257"/>
      <c r="B23" s="255" t="s">
        <v>705</v>
      </c>
      <c r="C23" s="260">
        <v>21</v>
      </c>
      <c r="E23" s="257"/>
      <c r="F23" s="255" t="s">
        <v>746</v>
      </c>
      <c r="G23" s="256">
        <v>30</v>
      </c>
    </row>
    <row r="24" spans="1:7" x14ac:dyDescent="0.25">
      <c r="A24" s="257"/>
      <c r="B24" s="255" t="s">
        <v>706</v>
      </c>
      <c r="C24" s="260">
        <v>21</v>
      </c>
      <c r="E24" s="257"/>
      <c r="F24" s="255" t="s">
        <v>752</v>
      </c>
      <c r="G24" s="256">
        <v>30</v>
      </c>
    </row>
    <row r="25" spans="1:7" x14ac:dyDescent="0.25">
      <c r="A25" s="255" t="s">
        <v>627</v>
      </c>
      <c r="B25" s="255" t="s">
        <v>626</v>
      </c>
      <c r="C25" s="260">
        <v>20</v>
      </c>
      <c r="E25" s="257"/>
      <c r="F25" s="255" t="s">
        <v>753</v>
      </c>
      <c r="G25" s="256">
        <v>30</v>
      </c>
    </row>
    <row r="26" spans="1:7" x14ac:dyDescent="0.25">
      <c r="A26" s="257"/>
      <c r="B26" s="255" t="s">
        <v>633</v>
      </c>
      <c r="C26" s="260">
        <v>20</v>
      </c>
      <c r="E26" s="255" t="s">
        <v>2099</v>
      </c>
      <c r="F26" s="255" t="s">
        <v>736</v>
      </c>
      <c r="G26" s="256">
        <v>30</v>
      </c>
    </row>
    <row r="27" spans="1:7" x14ac:dyDescent="0.25">
      <c r="A27" s="255" t="s">
        <v>1442</v>
      </c>
      <c r="B27" s="255" t="s">
        <v>628</v>
      </c>
      <c r="C27" s="260">
        <v>20</v>
      </c>
      <c r="E27" s="257"/>
      <c r="F27" s="255" t="s">
        <v>737</v>
      </c>
      <c r="G27" s="256">
        <v>30</v>
      </c>
    </row>
    <row r="28" spans="1:7" x14ac:dyDescent="0.25">
      <c r="A28" s="257"/>
      <c r="B28" s="255" t="s">
        <v>634</v>
      </c>
      <c r="C28" s="260">
        <v>20</v>
      </c>
      <c r="E28" s="257"/>
      <c r="F28" s="255" t="s">
        <v>738</v>
      </c>
      <c r="G28" s="256">
        <v>30</v>
      </c>
    </row>
    <row r="29" spans="1:7" x14ac:dyDescent="0.25">
      <c r="A29" s="257"/>
      <c r="B29" s="255" t="s">
        <v>636</v>
      </c>
      <c r="C29" s="260">
        <v>20</v>
      </c>
      <c r="E29" s="255" t="s">
        <v>2102</v>
      </c>
      <c r="F29" s="255" t="s">
        <v>747</v>
      </c>
      <c r="G29" s="256">
        <v>30</v>
      </c>
    </row>
    <row r="30" spans="1:7" x14ac:dyDescent="0.25">
      <c r="A30" s="257"/>
      <c r="B30" s="255" t="s">
        <v>637</v>
      </c>
      <c r="C30" s="260">
        <v>20</v>
      </c>
      <c r="E30" s="257"/>
      <c r="F30" s="255" t="s">
        <v>748</v>
      </c>
      <c r="G30" s="256">
        <v>30</v>
      </c>
    </row>
    <row r="31" spans="1:7" x14ac:dyDescent="0.25">
      <c r="A31" s="257"/>
      <c r="B31" s="255" t="s">
        <v>640</v>
      </c>
      <c r="C31" s="260">
        <v>20</v>
      </c>
      <c r="E31" s="257"/>
      <c r="F31" s="255" t="s">
        <v>749</v>
      </c>
      <c r="G31" s="256">
        <v>30</v>
      </c>
    </row>
    <row r="32" spans="1:7" x14ac:dyDescent="0.25">
      <c r="A32" s="255" t="s">
        <v>625</v>
      </c>
      <c r="B32" s="255" t="s">
        <v>624</v>
      </c>
      <c r="C32" s="260">
        <v>20</v>
      </c>
      <c r="E32" s="257"/>
      <c r="F32" s="255" t="s">
        <v>750</v>
      </c>
      <c r="G32" s="256">
        <v>30</v>
      </c>
    </row>
    <row r="33" spans="1:7" x14ac:dyDescent="0.25">
      <c r="A33" s="257"/>
      <c r="B33" s="255" t="s">
        <v>629</v>
      </c>
      <c r="C33" s="260">
        <v>20</v>
      </c>
      <c r="E33" s="257"/>
      <c r="F33" s="255" t="s">
        <v>751</v>
      </c>
      <c r="G33" s="256">
        <v>30</v>
      </c>
    </row>
    <row r="34" spans="1:7" x14ac:dyDescent="0.25">
      <c r="A34" s="257"/>
      <c r="B34" s="255" t="s">
        <v>630</v>
      </c>
      <c r="C34" s="260">
        <v>20</v>
      </c>
      <c r="E34" s="257"/>
      <c r="F34" s="255" t="s">
        <v>754</v>
      </c>
      <c r="G34" s="256">
        <v>30</v>
      </c>
    </row>
    <row r="35" spans="1:7" x14ac:dyDescent="0.25">
      <c r="A35" s="257"/>
      <c r="B35" s="255" t="s">
        <v>635</v>
      </c>
      <c r="C35" s="260">
        <v>20</v>
      </c>
      <c r="E35" s="257"/>
      <c r="F35" s="255" t="s">
        <v>755</v>
      </c>
      <c r="G35" s="256">
        <v>30</v>
      </c>
    </row>
    <row r="36" spans="1:7" x14ac:dyDescent="0.25">
      <c r="A36" s="257"/>
      <c r="B36" s="255" t="s">
        <v>638</v>
      </c>
      <c r="C36" s="260">
        <v>20</v>
      </c>
      <c r="E36" s="257"/>
      <c r="F36" s="255" t="s">
        <v>756</v>
      </c>
      <c r="G36" s="256">
        <v>30</v>
      </c>
    </row>
    <row r="37" spans="1:7" x14ac:dyDescent="0.25">
      <c r="A37" s="257"/>
      <c r="B37" s="255" t="s">
        <v>639</v>
      </c>
      <c r="C37" s="260">
        <v>20</v>
      </c>
      <c r="E37" s="257"/>
      <c r="F37" s="255" t="s">
        <v>757</v>
      </c>
      <c r="G37" s="256">
        <v>30</v>
      </c>
    </row>
    <row r="38" spans="1:7" x14ac:dyDescent="0.25">
      <c r="A38" s="255" t="s">
        <v>669</v>
      </c>
      <c r="B38" s="255" t="s">
        <v>668</v>
      </c>
      <c r="C38" s="260">
        <v>21</v>
      </c>
      <c r="E38" s="257"/>
      <c r="F38" s="255" t="s">
        <v>758</v>
      </c>
      <c r="G38" s="256">
        <v>30</v>
      </c>
    </row>
    <row r="39" spans="1:7" x14ac:dyDescent="0.25">
      <c r="A39" s="257"/>
      <c r="B39" s="255" t="s">
        <v>670</v>
      </c>
      <c r="C39" s="260">
        <v>21</v>
      </c>
      <c r="E39" s="257"/>
      <c r="F39" s="255" t="s">
        <v>759</v>
      </c>
      <c r="G39" s="256">
        <v>30</v>
      </c>
    </row>
    <row r="40" spans="1:7" x14ac:dyDescent="0.25">
      <c r="A40" s="257"/>
      <c r="B40" s="255" t="s">
        <v>675</v>
      </c>
      <c r="C40" s="260">
        <v>21</v>
      </c>
      <c r="E40" s="257"/>
      <c r="F40" s="255" t="s">
        <v>760</v>
      </c>
      <c r="G40" s="256">
        <v>30</v>
      </c>
    </row>
    <row r="41" spans="1:7" x14ac:dyDescent="0.25">
      <c r="A41" s="257"/>
      <c r="B41" s="255" t="s">
        <v>677</v>
      </c>
      <c r="C41" s="260">
        <v>21</v>
      </c>
      <c r="E41" s="255" t="s">
        <v>2103</v>
      </c>
      <c r="F41" s="255" t="s">
        <v>761</v>
      </c>
      <c r="G41" s="256">
        <v>31</v>
      </c>
    </row>
    <row r="42" spans="1:7" x14ac:dyDescent="0.25">
      <c r="A42" s="257"/>
      <c r="B42" s="255" t="s">
        <v>678</v>
      </c>
      <c r="C42" s="260">
        <v>21</v>
      </c>
      <c r="E42" s="255" t="s">
        <v>2105</v>
      </c>
      <c r="F42" s="255" t="s">
        <v>763</v>
      </c>
      <c r="G42" s="256">
        <v>31</v>
      </c>
    </row>
    <row r="43" spans="1:7" x14ac:dyDescent="0.25">
      <c r="A43" s="257"/>
      <c r="B43" s="255" t="s">
        <v>683</v>
      </c>
      <c r="C43" s="260">
        <v>21</v>
      </c>
      <c r="E43" s="255" t="s">
        <v>2104</v>
      </c>
      <c r="F43" s="255" t="s">
        <v>762</v>
      </c>
      <c r="G43" s="256">
        <v>31</v>
      </c>
    </row>
    <row r="44" spans="1:7" x14ac:dyDescent="0.25">
      <c r="A44" s="257"/>
      <c r="B44" s="255" t="s">
        <v>684</v>
      </c>
      <c r="C44" s="260">
        <v>21</v>
      </c>
      <c r="E44" s="255" t="s">
        <v>2106</v>
      </c>
      <c r="F44" s="255" t="s">
        <v>764</v>
      </c>
      <c r="G44" s="256">
        <v>31</v>
      </c>
    </row>
    <row r="45" spans="1:7" x14ac:dyDescent="0.25">
      <c r="A45" s="257"/>
      <c r="B45" s="255" t="s">
        <v>685</v>
      </c>
      <c r="C45" s="260">
        <v>21</v>
      </c>
      <c r="E45" s="255" t="s">
        <v>2107</v>
      </c>
      <c r="F45" s="255" t="s">
        <v>765</v>
      </c>
      <c r="G45" s="256"/>
    </row>
    <row r="46" spans="1:7" x14ac:dyDescent="0.25">
      <c r="A46" s="257"/>
      <c r="B46" s="255" t="s">
        <v>702</v>
      </c>
      <c r="C46" s="260">
        <v>21</v>
      </c>
      <c r="E46" s="257"/>
      <c r="F46" s="255" t="s">
        <v>766</v>
      </c>
      <c r="G46" s="256"/>
    </row>
    <row r="47" spans="1:7" x14ac:dyDescent="0.25">
      <c r="A47" s="255" t="s">
        <v>673</v>
      </c>
      <c r="B47" s="255" t="s">
        <v>671</v>
      </c>
      <c r="C47" s="260">
        <v>21</v>
      </c>
      <c r="E47" s="257"/>
      <c r="F47" s="255" t="s">
        <v>767</v>
      </c>
      <c r="G47" s="256"/>
    </row>
    <row r="48" spans="1:7" x14ac:dyDescent="0.25">
      <c r="A48" s="257"/>
      <c r="B48" s="255" t="s">
        <v>672</v>
      </c>
      <c r="C48" s="260">
        <v>21</v>
      </c>
      <c r="E48" s="257"/>
      <c r="F48" s="255" t="s">
        <v>768</v>
      </c>
      <c r="G48" s="256"/>
    </row>
    <row r="49" spans="1:7" x14ac:dyDescent="0.25">
      <c r="A49" s="257"/>
      <c r="B49" s="255" t="s">
        <v>674</v>
      </c>
      <c r="C49" s="260">
        <v>21</v>
      </c>
      <c r="E49" s="257"/>
      <c r="F49" s="255" t="s">
        <v>769</v>
      </c>
      <c r="G49" s="256"/>
    </row>
    <row r="50" spans="1:7" x14ac:dyDescent="0.25">
      <c r="A50" s="257"/>
      <c r="B50" s="255" t="s">
        <v>676</v>
      </c>
      <c r="C50" s="260">
        <v>21</v>
      </c>
      <c r="E50" s="257"/>
      <c r="F50" s="255" t="s">
        <v>770</v>
      </c>
      <c r="G50" s="256"/>
    </row>
    <row r="51" spans="1:7" x14ac:dyDescent="0.25">
      <c r="A51" s="257"/>
      <c r="B51" s="255" t="s">
        <v>681</v>
      </c>
      <c r="C51" s="260">
        <v>21</v>
      </c>
      <c r="E51" s="257"/>
      <c r="F51" s="255" t="s">
        <v>771</v>
      </c>
      <c r="G51" s="256"/>
    </row>
    <row r="52" spans="1:7" x14ac:dyDescent="0.25">
      <c r="A52" s="257"/>
      <c r="B52" s="255" t="s">
        <v>682</v>
      </c>
      <c r="C52" s="260">
        <v>21</v>
      </c>
      <c r="E52" s="257"/>
      <c r="F52" s="255" t="s">
        <v>772</v>
      </c>
      <c r="G52" s="256"/>
    </row>
    <row r="53" spans="1:7" x14ac:dyDescent="0.25">
      <c r="A53" s="257"/>
      <c r="B53" s="255" t="s">
        <v>686</v>
      </c>
      <c r="C53" s="260">
        <v>21</v>
      </c>
      <c r="E53" s="257"/>
      <c r="F53" s="255" t="s">
        <v>773</v>
      </c>
      <c r="G53" s="256"/>
    </row>
    <row r="54" spans="1:7" x14ac:dyDescent="0.25">
      <c r="A54" s="257"/>
      <c r="B54" s="255" t="s">
        <v>687</v>
      </c>
      <c r="C54" s="260">
        <v>21</v>
      </c>
      <c r="E54" s="257"/>
      <c r="F54" s="255" t="s">
        <v>774</v>
      </c>
      <c r="G54" s="256"/>
    </row>
    <row r="55" spans="1:7" x14ac:dyDescent="0.25">
      <c r="A55" s="257"/>
      <c r="B55" s="255" t="s">
        <v>703</v>
      </c>
      <c r="C55" s="260">
        <v>21</v>
      </c>
      <c r="E55" s="257"/>
      <c r="F55" s="255" t="s">
        <v>775</v>
      </c>
      <c r="G55" s="256"/>
    </row>
    <row r="56" spans="1:7" x14ac:dyDescent="0.25">
      <c r="A56" s="255" t="s">
        <v>1443</v>
      </c>
      <c r="B56" s="255" t="s">
        <v>656</v>
      </c>
      <c r="C56" s="260">
        <v>20</v>
      </c>
      <c r="E56" s="255" t="s">
        <v>62</v>
      </c>
      <c r="F56" s="255" t="s">
        <v>62</v>
      </c>
      <c r="G56" s="256"/>
    </row>
    <row r="57" spans="1:7" x14ac:dyDescent="0.25">
      <c r="A57" s="255" t="s">
        <v>643</v>
      </c>
      <c r="B57" s="255" t="s">
        <v>642</v>
      </c>
      <c r="C57" s="260">
        <v>20</v>
      </c>
      <c r="E57" s="258"/>
      <c r="F57" s="258"/>
      <c r="G57" s="259" t="s">
        <v>62</v>
      </c>
    </row>
    <row r="58" spans="1:7" x14ac:dyDescent="0.25">
      <c r="A58" s="257"/>
      <c r="B58" s="255" t="s">
        <v>644</v>
      </c>
      <c r="C58" s="260">
        <v>20</v>
      </c>
      <c r="E58"/>
      <c r="F58"/>
      <c r="G58"/>
    </row>
    <row r="59" spans="1:7" x14ac:dyDescent="0.25">
      <c r="A59" s="257"/>
      <c r="B59" s="255" t="s">
        <v>645</v>
      </c>
      <c r="C59" s="260">
        <v>20</v>
      </c>
      <c r="E59"/>
      <c r="F59"/>
      <c r="G59"/>
    </row>
    <row r="60" spans="1:7" x14ac:dyDescent="0.25">
      <c r="A60" s="255" t="s">
        <v>648</v>
      </c>
      <c r="B60" s="255" t="s">
        <v>647</v>
      </c>
      <c r="C60" s="260">
        <v>20</v>
      </c>
      <c r="E60"/>
      <c r="F60"/>
      <c r="G60"/>
    </row>
    <row r="61" spans="1:7" x14ac:dyDescent="0.25">
      <c r="A61" s="257"/>
      <c r="B61" s="255" t="s">
        <v>649</v>
      </c>
      <c r="C61" s="260">
        <v>20</v>
      </c>
      <c r="E61"/>
      <c r="F61"/>
      <c r="G61"/>
    </row>
    <row r="62" spans="1:7" x14ac:dyDescent="0.25">
      <c r="A62" s="257"/>
      <c r="B62" s="255" t="s">
        <v>650</v>
      </c>
      <c r="C62" s="260">
        <v>20</v>
      </c>
      <c r="E62"/>
      <c r="F62"/>
      <c r="G62"/>
    </row>
    <row r="63" spans="1:7" x14ac:dyDescent="0.25">
      <c r="A63" s="257"/>
      <c r="B63" s="255" t="s">
        <v>653</v>
      </c>
      <c r="C63" s="260">
        <v>20</v>
      </c>
      <c r="E63"/>
      <c r="F63"/>
      <c r="G63"/>
    </row>
    <row r="64" spans="1:7" x14ac:dyDescent="0.25">
      <c r="A64" s="257"/>
      <c r="B64" s="255" t="s">
        <v>655</v>
      </c>
      <c r="C64" s="260">
        <v>20</v>
      </c>
      <c r="E64"/>
      <c r="F64"/>
      <c r="G64"/>
    </row>
    <row r="65" spans="1:7" x14ac:dyDescent="0.25">
      <c r="A65" s="255" t="s">
        <v>652</v>
      </c>
      <c r="B65" s="255" t="s">
        <v>651</v>
      </c>
      <c r="C65" s="260">
        <v>20</v>
      </c>
      <c r="E65"/>
      <c r="F65"/>
      <c r="G65"/>
    </row>
    <row r="66" spans="1:7" x14ac:dyDescent="0.25">
      <c r="A66" s="257"/>
      <c r="B66" s="255" t="s">
        <v>654</v>
      </c>
      <c r="C66" s="260">
        <v>20</v>
      </c>
      <c r="E66"/>
      <c r="F66"/>
      <c r="G66"/>
    </row>
    <row r="67" spans="1:7" x14ac:dyDescent="0.25">
      <c r="A67" s="255" t="s">
        <v>709</v>
      </c>
      <c r="B67" s="255" t="s">
        <v>708</v>
      </c>
      <c r="C67" s="260">
        <v>22</v>
      </c>
      <c r="E67"/>
      <c r="F67"/>
      <c r="G67"/>
    </row>
    <row r="68" spans="1:7" x14ac:dyDescent="0.25">
      <c r="A68" s="255" t="s">
        <v>711</v>
      </c>
      <c r="B68" s="255" t="s">
        <v>710</v>
      </c>
      <c r="C68" s="260">
        <v>22</v>
      </c>
      <c r="E68"/>
      <c r="F68"/>
      <c r="G68"/>
    </row>
    <row r="69" spans="1:7" x14ac:dyDescent="0.25">
      <c r="A69" s="257"/>
      <c r="B69" s="255" t="s">
        <v>712</v>
      </c>
      <c r="C69" s="260">
        <v>22</v>
      </c>
      <c r="E69"/>
      <c r="F69"/>
      <c r="G69"/>
    </row>
    <row r="70" spans="1:7" x14ac:dyDescent="0.25">
      <c r="A70" s="255" t="s">
        <v>658</v>
      </c>
      <c r="B70" s="255" t="s">
        <v>657</v>
      </c>
      <c r="C70" s="260">
        <v>24</v>
      </c>
      <c r="E70"/>
      <c r="F70"/>
      <c r="G70"/>
    </row>
    <row r="71" spans="1:7" x14ac:dyDescent="0.25">
      <c r="A71" s="257"/>
      <c r="B71" s="255" t="s">
        <v>659</v>
      </c>
      <c r="C71" s="260">
        <v>24</v>
      </c>
      <c r="E71"/>
      <c r="F71"/>
      <c r="G71"/>
    </row>
    <row r="72" spans="1:7" x14ac:dyDescent="0.25">
      <c r="A72" s="255" t="s">
        <v>632</v>
      </c>
      <c r="B72" s="255" t="s">
        <v>631</v>
      </c>
      <c r="C72" s="260">
        <v>20</v>
      </c>
      <c r="E72"/>
      <c r="F72"/>
      <c r="G72"/>
    </row>
    <row r="73" spans="1:7" x14ac:dyDescent="0.25">
      <c r="A73" s="257"/>
      <c r="B73" s="255" t="s">
        <v>641</v>
      </c>
      <c r="C73" s="260">
        <v>20</v>
      </c>
      <c r="E73"/>
      <c r="F73"/>
      <c r="G73"/>
    </row>
    <row r="74" spans="1:7" x14ac:dyDescent="0.25">
      <c r="A74" s="257"/>
      <c r="B74" s="255" t="s">
        <v>646</v>
      </c>
      <c r="C74" s="260">
        <v>20</v>
      </c>
      <c r="E74"/>
      <c r="F74"/>
      <c r="G74"/>
    </row>
    <row r="75" spans="1:7" x14ac:dyDescent="0.25">
      <c r="A75" s="255" t="s">
        <v>666</v>
      </c>
      <c r="B75" s="255" t="s">
        <v>665</v>
      </c>
      <c r="C75" s="260">
        <v>21</v>
      </c>
      <c r="E75"/>
      <c r="F75"/>
      <c r="G75"/>
    </row>
    <row r="76" spans="1:7" x14ac:dyDescent="0.25">
      <c r="A76" s="257"/>
      <c r="B76" s="255" t="s">
        <v>679</v>
      </c>
      <c r="C76" s="260">
        <v>21</v>
      </c>
      <c r="E76"/>
      <c r="F76"/>
      <c r="G76"/>
    </row>
    <row r="77" spans="1:7" x14ac:dyDescent="0.25">
      <c r="A77" s="257"/>
      <c r="B77" s="255" t="s">
        <v>680</v>
      </c>
      <c r="C77" s="260">
        <v>21</v>
      </c>
      <c r="E77"/>
      <c r="F77"/>
      <c r="G77"/>
    </row>
    <row r="78" spans="1:7" x14ac:dyDescent="0.25">
      <c r="A78" s="257"/>
      <c r="B78" s="255" t="s">
        <v>693</v>
      </c>
      <c r="C78" s="260">
        <v>21</v>
      </c>
      <c r="E78"/>
      <c r="F78"/>
      <c r="G78"/>
    </row>
    <row r="79" spans="1:7" x14ac:dyDescent="0.25">
      <c r="A79" s="255" t="s">
        <v>714</v>
      </c>
      <c r="B79" s="255" t="s">
        <v>713</v>
      </c>
      <c r="C79" s="260">
        <v>22</v>
      </c>
      <c r="E79"/>
      <c r="F79"/>
      <c r="G79"/>
    </row>
    <row r="80" spans="1:7" x14ac:dyDescent="0.25">
      <c r="A80" s="255" t="s">
        <v>717</v>
      </c>
      <c r="B80" s="255" t="s">
        <v>715</v>
      </c>
      <c r="C80" s="260">
        <v>23</v>
      </c>
      <c r="E80"/>
      <c r="F80"/>
      <c r="G80"/>
    </row>
    <row r="81" spans="1:7" x14ac:dyDescent="0.25">
      <c r="A81" s="257"/>
      <c r="B81" s="255" t="s">
        <v>716</v>
      </c>
      <c r="C81" s="260">
        <v>23</v>
      </c>
      <c r="E81" s="67"/>
      <c r="F81" s="67"/>
      <c r="G81" s="67"/>
    </row>
    <row r="82" spans="1:7" x14ac:dyDescent="0.25">
      <c r="A82" s="255" t="s">
        <v>62</v>
      </c>
      <c r="B82" s="255" t="s">
        <v>62</v>
      </c>
      <c r="C82" s="260"/>
      <c r="E82" s="67"/>
      <c r="F82" s="67"/>
      <c r="G82" s="67"/>
    </row>
    <row r="83" spans="1:7" x14ac:dyDescent="0.25">
      <c r="A83" s="258"/>
      <c r="B83" s="258"/>
      <c r="C83" s="261" t="s">
        <v>62</v>
      </c>
      <c r="E83" s="67"/>
      <c r="F83" s="67"/>
      <c r="G83" s="67"/>
    </row>
    <row r="84" spans="1:7" x14ac:dyDescent="0.25">
      <c r="A84"/>
      <c r="B84"/>
      <c r="C84"/>
      <c r="E84" s="67"/>
      <c r="F84" s="67"/>
      <c r="G84" s="67"/>
    </row>
    <row r="85" spans="1:7" x14ac:dyDescent="0.25">
      <c r="A85"/>
      <c r="B85"/>
      <c r="C85"/>
      <c r="E85" s="67"/>
      <c r="F85" s="67"/>
      <c r="G85" s="67"/>
    </row>
    <row r="86" spans="1:7" x14ac:dyDescent="0.25">
      <c r="A86"/>
      <c r="B86"/>
      <c r="C86"/>
      <c r="E86" s="67"/>
      <c r="F86" s="67"/>
      <c r="G86" s="67"/>
    </row>
    <row r="87" spans="1:7" x14ac:dyDescent="0.25">
      <c r="A87"/>
      <c r="B87"/>
      <c r="C87"/>
      <c r="E87" s="67"/>
      <c r="F87" s="67"/>
      <c r="G87" s="67"/>
    </row>
    <row r="88" spans="1:7" x14ac:dyDescent="0.25">
      <c r="A88"/>
      <c r="B88"/>
      <c r="C88"/>
      <c r="E88" s="67"/>
      <c r="F88" s="67"/>
      <c r="G88" s="67"/>
    </row>
    <row r="89" spans="1:7" x14ac:dyDescent="0.25">
      <c r="A89"/>
      <c r="B89"/>
      <c r="C89"/>
      <c r="E89" s="67"/>
      <c r="F89" s="67"/>
      <c r="G89" s="67"/>
    </row>
    <row r="90" spans="1:7" x14ac:dyDescent="0.25">
      <c r="A90"/>
      <c r="B90"/>
      <c r="C90"/>
      <c r="E90" s="67"/>
      <c r="F90" s="67"/>
      <c r="G90" s="67"/>
    </row>
    <row r="91" spans="1:7" x14ac:dyDescent="0.25">
      <c r="A91"/>
      <c r="B91"/>
      <c r="C91"/>
      <c r="E91" s="67"/>
      <c r="F91" s="67"/>
      <c r="G91" s="67"/>
    </row>
    <row r="92" spans="1:7" x14ac:dyDescent="0.25">
      <c r="A92"/>
      <c r="B92"/>
      <c r="C92"/>
      <c r="E92" s="67"/>
      <c r="F92" s="67"/>
      <c r="G92" s="67"/>
    </row>
    <row r="93" spans="1:7" x14ac:dyDescent="0.25">
      <c r="A93"/>
      <c r="B93"/>
      <c r="C93"/>
      <c r="E93" s="67"/>
      <c r="F93" s="67"/>
      <c r="G93" s="67"/>
    </row>
    <row r="94" spans="1:7" x14ac:dyDescent="0.25">
      <c r="A94"/>
      <c r="B94"/>
      <c r="C94"/>
      <c r="E94" s="67"/>
      <c r="F94" s="67"/>
      <c r="G94" s="67"/>
    </row>
    <row r="95" spans="1:7" x14ac:dyDescent="0.25">
      <c r="A95"/>
      <c r="B95"/>
      <c r="C95"/>
      <c r="E95" s="67"/>
      <c r="F95" s="67"/>
      <c r="G95" s="67"/>
    </row>
    <row r="96" spans="1:7" x14ac:dyDescent="0.25">
      <c r="A96" s="80"/>
      <c r="B96" s="67"/>
      <c r="C96" s="67"/>
      <c r="E96" s="67"/>
      <c r="F96" s="67"/>
      <c r="G96" s="67"/>
    </row>
    <row r="97" spans="1:7" x14ac:dyDescent="0.25">
      <c r="A97" s="80"/>
      <c r="B97" s="67"/>
      <c r="C97" s="67"/>
      <c r="E97" s="67"/>
      <c r="F97" s="67"/>
      <c r="G97" s="67"/>
    </row>
    <row r="98" spans="1:7" x14ac:dyDescent="0.25">
      <c r="A98" s="80"/>
      <c r="B98" s="67"/>
      <c r="C98" s="67"/>
      <c r="E98" s="67"/>
      <c r="F98" s="67"/>
      <c r="G98" s="67"/>
    </row>
    <row r="99" spans="1:7" x14ac:dyDescent="0.25">
      <c r="A99" s="80"/>
      <c r="B99" s="67"/>
      <c r="C99" s="67"/>
      <c r="E99" s="67"/>
      <c r="F99" s="67"/>
      <c r="G99" s="67"/>
    </row>
    <row r="100" spans="1:7" x14ac:dyDescent="0.25">
      <c r="A100" s="80"/>
      <c r="B100" s="67"/>
      <c r="C100" s="67"/>
      <c r="E100" s="67"/>
      <c r="F100" s="67"/>
      <c r="G100" s="67"/>
    </row>
    <row r="101" spans="1:7" x14ac:dyDescent="0.25">
      <c r="A101" s="80"/>
      <c r="B101" s="67"/>
      <c r="C101" s="67"/>
      <c r="E101" s="67"/>
      <c r="F101" s="67"/>
      <c r="G101" s="67"/>
    </row>
    <row r="102" spans="1:7" x14ac:dyDescent="0.25">
      <c r="A102" s="80"/>
      <c r="B102" s="67"/>
      <c r="C102" s="67"/>
      <c r="E102" s="67"/>
      <c r="F102" s="67"/>
      <c r="G102" s="67"/>
    </row>
    <row r="103" spans="1:7" x14ac:dyDescent="0.25">
      <c r="A103" s="80"/>
      <c r="B103" s="67"/>
      <c r="C103" s="67"/>
      <c r="E103" s="67"/>
      <c r="F103" s="67"/>
      <c r="G103" s="67"/>
    </row>
    <row r="104" spans="1:7" x14ac:dyDescent="0.25">
      <c r="A104" s="80"/>
      <c r="B104" s="67"/>
      <c r="C104" s="67"/>
      <c r="E104" s="67"/>
      <c r="F104" s="67"/>
      <c r="G104" s="67"/>
    </row>
    <row r="105" spans="1:7" x14ac:dyDescent="0.25">
      <c r="A105" s="80"/>
      <c r="B105" s="67"/>
      <c r="C105" s="67"/>
      <c r="E105" s="67"/>
      <c r="F105" s="67"/>
      <c r="G105" s="67"/>
    </row>
    <row r="106" spans="1:7" x14ac:dyDescent="0.25">
      <c r="A106" s="80"/>
      <c r="B106" s="67"/>
      <c r="C106" s="67"/>
      <c r="E106" s="67"/>
      <c r="F106" s="67"/>
      <c r="G106" s="67"/>
    </row>
    <row r="107" spans="1:7" x14ac:dyDescent="0.25">
      <c r="A107" s="80"/>
      <c r="B107" s="67"/>
      <c r="C107" s="67"/>
      <c r="E107" s="67"/>
      <c r="F107" s="67"/>
      <c r="G107" s="67"/>
    </row>
    <row r="108" spans="1:7" x14ac:dyDescent="0.25">
      <c r="A108" s="80"/>
      <c r="B108" s="67"/>
      <c r="C108" s="67"/>
      <c r="E108" s="67"/>
      <c r="F108" s="67"/>
      <c r="G108" s="67"/>
    </row>
    <row r="109" spans="1:7" x14ac:dyDescent="0.25">
      <c r="A109" s="80"/>
      <c r="B109" s="67"/>
      <c r="C109" s="67"/>
      <c r="E109" s="67"/>
      <c r="F109" s="67"/>
      <c r="G109" s="67"/>
    </row>
    <row r="110" spans="1:7" x14ac:dyDescent="0.25">
      <c r="A110" s="80"/>
      <c r="B110" s="67"/>
      <c r="C110" s="67"/>
      <c r="E110" s="67"/>
      <c r="F110" s="67"/>
      <c r="G110" s="67"/>
    </row>
    <row r="111" spans="1:7" x14ac:dyDescent="0.25">
      <c r="A111" s="80"/>
      <c r="B111" s="67"/>
      <c r="C111" s="67"/>
      <c r="E111" s="67"/>
      <c r="F111" s="67"/>
      <c r="G111" s="67"/>
    </row>
    <row r="112" spans="1:7" x14ac:dyDescent="0.25">
      <c r="A112" s="80"/>
      <c r="B112" s="67"/>
      <c r="C112" s="67"/>
      <c r="E112" s="67"/>
      <c r="F112" s="67"/>
      <c r="G112" s="67"/>
    </row>
    <row r="113" spans="1:7" x14ac:dyDescent="0.25">
      <c r="A113" s="80"/>
      <c r="B113" s="67"/>
      <c r="C113" s="67"/>
      <c r="E113" s="67"/>
      <c r="F113" s="67"/>
      <c r="G113" s="67"/>
    </row>
    <row r="114" spans="1:7" x14ac:dyDescent="0.25">
      <c r="A114" s="80"/>
      <c r="B114" s="67"/>
      <c r="C114" s="67"/>
      <c r="E114" s="67"/>
      <c r="F114" s="67"/>
      <c r="G114" s="67"/>
    </row>
    <row r="115" spans="1:7" x14ac:dyDescent="0.25">
      <c r="A115" s="80"/>
      <c r="B115" s="67"/>
      <c r="C115" s="67"/>
      <c r="E115" s="67"/>
      <c r="F115" s="67"/>
      <c r="G115" s="67"/>
    </row>
    <row r="116" spans="1:7" x14ac:dyDescent="0.25">
      <c r="A116" s="80"/>
      <c r="B116" s="67"/>
      <c r="C116" s="67"/>
      <c r="E116" s="67"/>
      <c r="F116" s="67"/>
      <c r="G116" s="67"/>
    </row>
    <row r="117" spans="1:7" x14ac:dyDescent="0.25">
      <c r="E117" s="67"/>
      <c r="F117" s="67"/>
      <c r="G117" s="67"/>
    </row>
    <row r="118" spans="1:7" x14ac:dyDescent="0.25">
      <c r="E118" s="67"/>
      <c r="F118" s="67"/>
      <c r="G118" s="67"/>
    </row>
    <row r="119" spans="1:7" x14ac:dyDescent="0.25">
      <c r="E119" s="67"/>
      <c r="F119" s="67"/>
      <c r="G119" s="67"/>
    </row>
    <row r="120" spans="1:7" x14ac:dyDescent="0.25">
      <c r="E120" s="67"/>
      <c r="F120" s="67"/>
      <c r="G120" s="67"/>
    </row>
    <row r="121" spans="1:7" x14ac:dyDescent="0.25">
      <c r="E121" s="67"/>
      <c r="F121" s="67"/>
      <c r="G121" s="67"/>
    </row>
    <row r="122" spans="1:7" x14ac:dyDescent="0.25">
      <c r="E122" s="67"/>
      <c r="F122" s="67"/>
      <c r="G122" s="67"/>
    </row>
    <row r="123" spans="1:7" x14ac:dyDescent="0.25">
      <c r="E123" s="67"/>
      <c r="F123" s="67"/>
      <c r="G123" s="67"/>
    </row>
    <row r="124" spans="1:7" x14ac:dyDescent="0.25">
      <c r="E124" s="67"/>
      <c r="F124" s="67"/>
      <c r="G124" s="67"/>
    </row>
    <row r="125" spans="1:7" x14ac:dyDescent="0.25">
      <c r="E125" s="67"/>
      <c r="F125" s="67"/>
      <c r="G125" s="67"/>
    </row>
    <row r="126" spans="1:7" x14ac:dyDescent="0.25">
      <c r="E126" s="67"/>
      <c r="F126" s="67"/>
      <c r="G126" s="67"/>
    </row>
    <row r="127" spans="1:7" x14ac:dyDescent="0.25">
      <c r="E127" s="67"/>
      <c r="F127" s="67"/>
      <c r="G127" s="67"/>
    </row>
    <row r="128" spans="1:7" x14ac:dyDescent="0.25">
      <c r="E128" s="67"/>
      <c r="F128" s="67"/>
      <c r="G128" s="67"/>
    </row>
    <row r="129" spans="5:7" x14ac:dyDescent="0.25">
      <c r="E129" s="67"/>
      <c r="F129" s="67"/>
      <c r="G129" s="67"/>
    </row>
    <row r="130" spans="5:7" x14ac:dyDescent="0.25">
      <c r="E130" s="67"/>
      <c r="F130" s="67"/>
      <c r="G130" s="67"/>
    </row>
    <row r="131" spans="5:7" x14ac:dyDescent="0.25">
      <c r="E131" s="67"/>
      <c r="F131" s="67"/>
      <c r="G131" s="67"/>
    </row>
    <row r="132" spans="5:7" x14ac:dyDescent="0.25">
      <c r="E132" s="67"/>
      <c r="F132" s="67"/>
      <c r="G132" s="67"/>
    </row>
    <row r="133" spans="5:7" x14ac:dyDescent="0.25">
      <c r="E133" s="67"/>
      <c r="F133" s="67"/>
      <c r="G133" s="67"/>
    </row>
    <row r="134" spans="5:7" x14ac:dyDescent="0.25">
      <c r="E134" s="67"/>
      <c r="F134" s="67"/>
      <c r="G134" s="67"/>
    </row>
    <row r="135" spans="5:7" x14ac:dyDescent="0.25">
      <c r="E135" s="67"/>
      <c r="F135" s="67"/>
      <c r="G135" s="67"/>
    </row>
    <row r="136" spans="5:7" x14ac:dyDescent="0.25">
      <c r="E136" s="67"/>
      <c r="F136" s="67"/>
      <c r="G136" s="67"/>
    </row>
    <row r="137" spans="5:7" x14ac:dyDescent="0.25">
      <c r="E137" s="67"/>
      <c r="F137" s="67"/>
      <c r="G137" s="67"/>
    </row>
    <row r="138" spans="5:7" x14ac:dyDescent="0.25">
      <c r="E138" s="67"/>
      <c r="F138" s="67"/>
      <c r="G138" s="67"/>
    </row>
    <row r="139" spans="5:7" x14ac:dyDescent="0.25">
      <c r="E139" s="67"/>
      <c r="F139" s="67"/>
      <c r="G139" s="67"/>
    </row>
    <row r="140" spans="5:7" x14ac:dyDescent="0.25">
      <c r="E140" s="67"/>
      <c r="F140" s="67"/>
      <c r="G140" s="67"/>
    </row>
    <row r="141" spans="5:7" x14ac:dyDescent="0.25">
      <c r="E141" s="67"/>
      <c r="F141" s="67"/>
      <c r="G141" s="67"/>
    </row>
    <row r="142" spans="5:7" x14ac:dyDescent="0.25">
      <c r="E142" s="67"/>
      <c r="F142" s="67"/>
      <c r="G142" s="67"/>
    </row>
    <row r="143" spans="5:7" x14ac:dyDescent="0.25">
      <c r="E143" s="67"/>
      <c r="F143" s="67"/>
      <c r="G143" s="67"/>
    </row>
    <row r="144" spans="5:7" x14ac:dyDescent="0.25">
      <c r="E144" s="67"/>
      <c r="F144" s="67"/>
      <c r="G144" s="67"/>
    </row>
    <row r="145" spans="5:7" x14ac:dyDescent="0.25">
      <c r="E145" s="67"/>
      <c r="F145" s="67"/>
      <c r="G145" s="67"/>
    </row>
    <row r="146" spans="5:7" x14ac:dyDescent="0.25">
      <c r="E146" s="67"/>
      <c r="F146" s="67"/>
      <c r="G146" s="67"/>
    </row>
    <row r="147" spans="5:7" x14ac:dyDescent="0.25">
      <c r="E147" s="67"/>
      <c r="F147" s="67"/>
      <c r="G147" s="67"/>
    </row>
    <row r="148" spans="5:7" x14ac:dyDescent="0.25">
      <c r="E148" s="67"/>
      <c r="F148" s="67"/>
      <c r="G148" s="67"/>
    </row>
    <row r="149" spans="5:7" x14ac:dyDescent="0.25">
      <c r="E149" s="67"/>
      <c r="F149" s="67"/>
      <c r="G149" s="67"/>
    </row>
    <row r="150" spans="5:7" x14ac:dyDescent="0.25">
      <c r="E150" s="67"/>
      <c r="F150" s="67"/>
      <c r="G150" s="67"/>
    </row>
    <row r="151" spans="5:7" x14ac:dyDescent="0.25">
      <c r="E151" s="67"/>
      <c r="F151" s="67"/>
      <c r="G151" s="67"/>
    </row>
    <row r="152" spans="5:7" x14ac:dyDescent="0.25">
      <c r="E152" s="67"/>
      <c r="F152" s="67"/>
      <c r="G152" s="67"/>
    </row>
    <row r="153" spans="5:7" x14ac:dyDescent="0.25">
      <c r="E153" s="67"/>
      <c r="F153" s="67"/>
      <c r="G153" s="67"/>
    </row>
    <row r="154" spans="5:7" x14ac:dyDescent="0.25">
      <c r="E154" s="67"/>
      <c r="F154" s="67"/>
      <c r="G154" s="67"/>
    </row>
    <row r="155" spans="5:7" x14ac:dyDescent="0.25">
      <c r="E155" s="67"/>
      <c r="F155" s="67"/>
      <c r="G155" s="67"/>
    </row>
    <row r="156" spans="5:7" x14ac:dyDescent="0.25">
      <c r="E156" s="67"/>
      <c r="F156" s="67"/>
      <c r="G156" s="67"/>
    </row>
    <row r="157" spans="5:7" x14ac:dyDescent="0.25">
      <c r="E157" s="67"/>
      <c r="F157" s="67"/>
      <c r="G157" s="67"/>
    </row>
    <row r="158" spans="5:7" x14ac:dyDescent="0.25">
      <c r="E158" s="67"/>
      <c r="F158" s="67"/>
      <c r="G158" s="67"/>
    </row>
    <row r="159" spans="5:7" x14ac:dyDescent="0.25">
      <c r="E159" s="67"/>
      <c r="F159" s="67"/>
      <c r="G159" s="67"/>
    </row>
    <row r="160" spans="5:7" x14ac:dyDescent="0.25">
      <c r="E160" s="67"/>
      <c r="F160" s="67"/>
      <c r="G160" s="67"/>
    </row>
    <row r="161" spans="5:7" x14ac:dyDescent="0.25">
      <c r="E161" s="67"/>
      <c r="F161" s="67"/>
      <c r="G161" s="67"/>
    </row>
    <row r="162" spans="5:7" x14ac:dyDescent="0.25">
      <c r="E162" s="67"/>
      <c r="F162" s="67"/>
      <c r="G162" s="67"/>
    </row>
    <row r="163" spans="5:7" x14ac:dyDescent="0.25">
      <c r="E163" s="67"/>
      <c r="F163" s="67"/>
      <c r="G163" s="67"/>
    </row>
    <row r="164" spans="5:7" x14ac:dyDescent="0.25">
      <c r="E164" s="67"/>
      <c r="F164" s="67"/>
      <c r="G164" s="67"/>
    </row>
    <row r="165" spans="5:7" x14ac:dyDescent="0.25">
      <c r="E165" s="67"/>
      <c r="F165" s="67"/>
      <c r="G165" s="67"/>
    </row>
    <row r="166" spans="5:7" x14ac:dyDescent="0.25">
      <c r="E166" s="67"/>
      <c r="F166" s="67"/>
      <c r="G166" s="67"/>
    </row>
    <row r="167" spans="5:7" x14ac:dyDescent="0.25">
      <c r="E167" s="67"/>
      <c r="F167" s="67"/>
      <c r="G167" s="67"/>
    </row>
    <row r="168" spans="5:7" x14ac:dyDescent="0.25">
      <c r="E168" s="67"/>
      <c r="F168" s="67"/>
      <c r="G168" s="67"/>
    </row>
    <row r="169" spans="5:7" x14ac:dyDescent="0.25">
      <c r="E169" s="67"/>
      <c r="F169" s="67"/>
      <c r="G169" s="67"/>
    </row>
    <row r="170" spans="5:7" x14ac:dyDescent="0.25">
      <c r="E170" s="67"/>
      <c r="F170" s="67"/>
      <c r="G170" s="67"/>
    </row>
    <row r="171" spans="5:7" x14ac:dyDescent="0.25">
      <c r="E171" s="67"/>
      <c r="F171" s="67"/>
      <c r="G171" s="67"/>
    </row>
    <row r="172" spans="5:7" x14ac:dyDescent="0.25">
      <c r="E172" s="67"/>
      <c r="F172" s="67"/>
      <c r="G172" s="67"/>
    </row>
    <row r="173" spans="5:7" x14ac:dyDescent="0.25">
      <c r="E173" s="67"/>
      <c r="F173" s="67"/>
      <c r="G173" s="67"/>
    </row>
    <row r="174" spans="5:7" x14ac:dyDescent="0.25">
      <c r="E174" s="67"/>
      <c r="F174" s="67"/>
      <c r="G174" s="67"/>
    </row>
    <row r="175" spans="5:7" x14ac:dyDescent="0.25">
      <c r="E175" s="67"/>
      <c r="F175" s="67"/>
      <c r="G175" s="67"/>
    </row>
    <row r="176" spans="5:7" x14ac:dyDescent="0.25">
      <c r="E176" s="67"/>
      <c r="F176" s="67"/>
      <c r="G176" s="67"/>
    </row>
    <row r="177" spans="5:7" x14ac:dyDescent="0.25">
      <c r="E177" s="67"/>
      <c r="F177" s="67"/>
      <c r="G177" s="67"/>
    </row>
    <row r="178" spans="5:7" x14ac:dyDescent="0.25">
      <c r="E178" s="67"/>
      <c r="F178" s="67"/>
      <c r="G178" s="67"/>
    </row>
    <row r="179" spans="5:7" x14ac:dyDescent="0.25">
      <c r="E179" s="67"/>
      <c r="F179" s="67"/>
      <c r="G179" s="67"/>
    </row>
    <row r="180" spans="5:7" x14ac:dyDescent="0.25">
      <c r="E180" s="67"/>
      <c r="F180" s="67"/>
      <c r="G180" s="67"/>
    </row>
    <row r="181" spans="5:7" x14ac:dyDescent="0.25">
      <c r="E181" s="67"/>
      <c r="F181" s="67"/>
      <c r="G181" s="67"/>
    </row>
    <row r="182" spans="5:7" x14ac:dyDescent="0.25">
      <c r="E182" s="67"/>
      <c r="F182" s="67"/>
      <c r="G182" s="67"/>
    </row>
    <row r="183" spans="5:7" x14ac:dyDescent="0.25">
      <c r="E183" s="67"/>
      <c r="F183" s="67"/>
      <c r="G183" s="67"/>
    </row>
    <row r="184" spans="5:7" x14ac:dyDescent="0.25">
      <c r="E184" s="67"/>
      <c r="F184" s="67"/>
      <c r="G184" s="67"/>
    </row>
    <row r="185" spans="5:7" x14ac:dyDescent="0.25">
      <c r="E185" s="67"/>
      <c r="F185" s="67"/>
      <c r="G185" s="67"/>
    </row>
    <row r="186" spans="5:7" x14ac:dyDescent="0.25">
      <c r="E186" s="67"/>
      <c r="F186" s="67"/>
      <c r="G186" s="67"/>
    </row>
    <row r="187" spans="5:7" x14ac:dyDescent="0.25">
      <c r="E187" s="67"/>
      <c r="F187" s="67"/>
      <c r="G187" s="67"/>
    </row>
    <row r="188" spans="5:7" x14ac:dyDescent="0.25">
      <c r="E188" s="67"/>
      <c r="F188" s="67"/>
      <c r="G188" s="67"/>
    </row>
    <row r="189" spans="5:7" x14ac:dyDescent="0.25">
      <c r="E189" s="67"/>
      <c r="F189" s="67"/>
      <c r="G189" s="67"/>
    </row>
    <row r="190" spans="5:7" x14ac:dyDescent="0.25">
      <c r="E190" s="67"/>
      <c r="F190" s="67"/>
      <c r="G190" s="67"/>
    </row>
    <row r="191" spans="5:7" x14ac:dyDescent="0.25">
      <c r="E191" s="67"/>
      <c r="F191" s="67"/>
      <c r="G191" s="67"/>
    </row>
    <row r="192" spans="5:7" x14ac:dyDescent="0.25">
      <c r="E192" s="67"/>
      <c r="F192" s="67"/>
      <c r="G192" s="67"/>
    </row>
    <row r="193" spans="5:7" x14ac:dyDescent="0.25">
      <c r="E193" s="67"/>
      <c r="F193" s="67"/>
      <c r="G193" s="67"/>
    </row>
    <row r="194" spans="5:7" x14ac:dyDescent="0.25">
      <c r="E194" s="67"/>
      <c r="F194" s="67"/>
      <c r="G194" s="67"/>
    </row>
    <row r="195" spans="5:7" x14ac:dyDescent="0.25">
      <c r="E195" s="67"/>
      <c r="F195" s="67"/>
      <c r="G195" s="67"/>
    </row>
    <row r="196" spans="5:7" x14ac:dyDescent="0.25">
      <c r="E196" s="67"/>
      <c r="F196" s="67"/>
      <c r="G196" s="67"/>
    </row>
    <row r="197" spans="5:7" x14ac:dyDescent="0.25">
      <c r="E197" s="67"/>
      <c r="F197" s="67"/>
      <c r="G197" s="67"/>
    </row>
    <row r="198" spans="5:7" x14ac:dyDescent="0.25">
      <c r="E198" s="67"/>
      <c r="F198" s="67"/>
      <c r="G198" s="67"/>
    </row>
    <row r="199" spans="5:7" x14ac:dyDescent="0.25">
      <c r="E199" s="67"/>
      <c r="F199" s="67"/>
      <c r="G199" s="67"/>
    </row>
    <row r="200" spans="5:7" x14ac:dyDescent="0.25">
      <c r="E200" s="67"/>
      <c r="F200" s="67"/>
      <c r="G200" s="67"/>
    </row>
    <row r="201" spans="5:7" x14ac:dyDescent="0.25">
      <c r="E201" s="67"/>
      <c r="F201" s="67"/>
      <c r="G201" s="67"/>
    </row>
    <row r="202" spans="5:7" x14ac:dyDescent="0.25">
      <c r="E202" s="67"/>
      <c r="F202" s="67"/>
      <c r="G202" s="67"/>
    </row>
    <row r="203" spans="5:7" x14ac:dyDescent="0.25">
      <c r="E203" s="67"/>
      <c r="F203" s="67"/>
      <c r="G203" s="67"/>
    </row>
    <row r="204" spans="5:7" x14ac:dyDescent="0.25">
      <c r="E204" s="67"/>
      <c r="F204" s="67"/>
      <c r="G204" s="67"/>
    </row>
    <row r="205" spans="5:7" x14ac:dyDescent="0.25">
      <c r="E205" s="67"/>
      <c r="F205" s="67"/>
      <c r="G205" s="67"/>
    </row>
    <row r="206" spans="5:7" x14ac:dyDescent="0.25">
      <c r="E206" s="67"/>
      <c r="F206" s="67"/>
      <c r="G206" s="67"/>
    </row>
    <row r="207" spans="5:7" x14ac:dyDescent="0.25">
      <c r="E207" s="67"/>
      <c r="F207" s="67"/>
      <c r="G207" s="67"/>
    </row>
    <row r="208" spans="5:7" x14ac:dyDescent="0.25">
      <c r="E208" s="67"/>
      <c r="F208" s="67"/>
      <c r="G208" s="67"/>
    </row>
    <row r="209" spans="5:7" x14ac:dyDescent="0.25">
      <c r="E209" s="67"/>
      <c r="F209" s="67"/>
      <c r="G209" s="67"/>
    </row>
    <row r="210" spans="5:7" x14ac:dyDescent="0.25">
      <c r="E210" s="67"/>
      <c r="F210" s="67"/>
      <c r="G210" s="67"/>
    </row>
    <row r="211" spans="5:7" x14ac:dyDescent="0.25">
      <c r="E211" s="67"/>
      <c r="F211" s="67"/>
      <c r="G211" s="67"/>
    </row>
    <row r="212" spans="5:7" x14ac:dyDescent="0.25">
      <c r="E212" s="67"/>
      <c r="F212" s="67"/>
      <c r="G212" s="67"/>
    </row>
    <row r="213" spans="5:7" x14ac:dyDescent="0.25">
      <c r="E213" s="67"/>
      <c r="F213" s="67"/>
      <c r="G213" s="67"/>
    </row>
    <row r="214" spans="5:7" x14ac:dyDescent="0.25">
      <c r="E214" s="67"/>
      <c r="F214" s="67"/>
      <c r="G214" s="67"/>
    </row>
    <row r="215" spans="5:7" x14ac:dyDescent="0.25">
      <c r="E215" s="67"/>
      <c r="F215" s="67"/>
      <c r="G215" s="67"/>
    </row>
    <row r="216" spans="5:7" x14ac:dyDescent="0.25">
      <c r="E216" s="67"/>
      <c r="F216" s="67"/>
      <c r="G216" s="67"/>
    </row>
    <row r="217" spans="5:7" x14ac:dyDescent="0.25">
      <c r="E217" s="67"/>
      <c r="F217" s="67"/>
      <c r="G217" s="67"/>
    </row>
    <row r="218" spans="5:7" x14ac:dyDescent="0.25">
      <c r="E218" s="67"/>
      <c r="F218" s="67"/>
      <c r="G218" s="67"/>
    </row>
    <row r="219" spans="5:7" x14ac:dyDescent="0.25">
      <c r="E219" s="67"/>
      <c r="F219" s="67"/>
      <c r="G219" s="67"/>
    </row>
    <row r="220" spans="5:7" x14ac:dyDescent="0.25">
      <c r="E220" s="67"/>
      <c r="F220" s="67"/>
      <c r="G220" s="67"/>
    </row>
    <row r="221" spans="5:7" x14ac:dyDescent="0.25">
      <c r="E221" s="67"/>
      <c r="F221" s="67"/>
      <c r="G221" s="67"/>
    </row>
    <row r="222" spans="5:7" x14ac:dyDescent="0.25">
      <c r="E222" s="67"/>
      <c r="F222" s="67"/>
      <c r="G222" s="67"/>
    </row>
    <row r="223" spans="5:7" x14ac:dyDescent="0.25">
      <c r="E223" s="67"/>
      <c r="F223" s="67"/>
      <c r="G223" s="67"/>
    </row>
    <row r="224" spans="5:7" x14ac:dyDescent="0.25">
      <c r="E224" s="67"/>
      <c r="F224" s="67"/>
      <c r="G224" s="67"/>
    </row>
    <row r="225" spans="5:7" x14ac:dyDescent="0.25">
      <c r="E225" s="67"/>
      <c r="F225" s="67"/>
      <c r="G225" s="67"/>
    </row>
    <row r="226" spans="5:7" x14ac:dyDescent="0.25">
      <c r="E226" s="67"/>
      <c r="F226" s="67"/>
      <c r="G226" s="67"/>
    </row>
    <row r="227" spans="5:7" x14ac:dyDescent="0.25">
      <c r="E227" s="67"/>
      <c r="F227" s="67"/>
      <c r="G227" s="67"/>
    </row>
    <row r="228" spans="5:7" x14ac:dyDescent="0.25">
      <c r="E228" s="67"/>
      <c r="F228" s="67"/>
      <c r="G228" s="67"/>
    </row>
    <row r="229" spans="5:7" x14ac:dyDescent="0.25">
      <c r="E229" s="67"/>
      <c r="F229" s="67"/>
      <c r="G229" s="67"/>
    </row>
    <row r="230" spans="5:7" x14ac:dyDescent="0.25">
      <c r="E230" s="67"/>
      <c r="F230" s="67"/>
      <c r="G230" s="67"/>
    </row>
    <row r="231" spans="5:7" x14ac:dyDescent="0.25">
      <c r="E231" s="67"/>
      <c r="F231" s="67"/>
      <c r="G231" s="67"/>
    </row>
    <row r="232" spans="5:7" x14ac:dyDescent="0.25">
      <c r="E232" s="67"/>
      <c r="F232" s="67"/>
      <c r="G232" s="67"/>
    </row>
    <row r="233" spans="5:7" x14ac:dyDescent="0.25">
      <c r="E233" s="67"/>
      <c r="F233" s="67"/>
      <c r="G233" s="67"/>
    </row>
    <row r="234" spans="5:7" x14ac:dyDescent="0.25">
      <c r="E234" s="67"/>
      <c r="F234" s="67"/>
      <c r="G234" s="67"/>
    </row>
    <row r="235" spans="5:7" x14ac:dyDescent="0.25">
      <c r="E235" s="67"/>
      <c r="F235" s="67"/>
      <c r="G235" s="67"/>
    </row>
    <row r="236" spans="5:7" x14ac:dyDescent="0.25">
      <c r="E236" s="67"/>
      <c r="F236" s="67"/>
      <c r="G236" s="67"/>
    </row>
    <row r="237" spans="5:7" x14ac:dyDescent="0.25">
      <c r="E237" s="67"/>
      <c r="F237" s="67"/>
      <c r="G237" s="67"/>
    </row>
    <row r="238" spans="5:7" x14ac:dyDescent="0.25">
      <c r="E238" s="67"/>
      <c r="F238" s="67"/>
      <c r="G238" s="67"/>
    </row>
    <row r="239" spans="5:7" x14ac:dyDescent="0.25">
      <c r="E239" s="67"/>
      <c r="F239" s="67"/>
      <c r="G239" s="67"/>
    </row>
    <row r="240" spans="5:7" x14ac:dyDescent="0.25">
      <c r="E240" s="67"/>
      <c r="F240" s="67"/>
      <c r="G240" s="67"/>
    </row>
    <row r="241" spans="5:7" x14ac:dyDescent="0.25">
      <c r="E241" s="67"/>
      <c r="F241" s="67"/>
      <c r="G241" s="67"/>
    </row>
    <row r="242" spans="5:7" x14ac:dyDescent="0.25">
      <c r="E242" s="67"/>
      <c r="F242" s="67"/>
      <c r="G242" s="67"/>
    </row>
    <row r="243" spans="5:7" x14ac:dyDescent="0.25">
      <c r="E243" s="67"/>
      <c r="F243" s="67"/>
      <c r="G243" s="67"/>
    </row>
    <row r="244" spans="5:7" x14ac:dyDescent="0.25">
      <c r="E244" s="67"/>
      <c r="F244" s="67"/>
      <c r="G244" s="67"/>
    </row>
    <row r="245" spans="5:7" x14ac:dyDescent="0.25">
      <c r="E245" s="67"/>
      <c r="F245" s="67"/>
      <c r="G245" s="67"/>
    </row>
    <row r="246" spans="5:7" x14ac:dyDescent="0.25">
      <c r="E246" s="67"/>
      <c r="F246" s="67"/>
      <c r="G246" s="67"/>
    </row>
    <row r="247" spans="5:7" x14ac:dyDescent="0.25">
      <c r="E247" s="67"/>
      <c r="F247" s="67"/>
      <c r="G247" s="67"/>
    </row>
    <row r="248" spans="5:7" x14ac:dyDescent="0.25">
      <c r="E248" s="67"/>
      <c r="F248" s="67"/>
      <c r="G248" s="67"/>
    </row>
    <row r="249" spans="5:7" x14ac:dyDescent="0.25">
      <c r="E249" s="67"/>
      <c r="F249" s="67"/>
      <c r="G249" s="67"/>
    </row>
    <row r="250" spans="5:7" x14ac:dyDescent="0.25">
      <c r="E250" s="67"/>
      <c r="F250" s="67"/>
      <c r="G250" s="67"/>
    </row>
    <row r="251" spans="5:7" x14ac:dyDescent="0.25">
      <c r="E251" s="67"/>
      <c r="F251" s="67"/>
      <c r="G251" s="67"/>
    </row>
    <row r="252" spans="5:7" x14ac:dyDescent="0.25">
      <c r="E252" s="67"/>
      <c r="F252" s="67"/>
      <c r="G252" s="67"/>
    </row>
    <row r="253" spans="5:7" x14ac:dyDescent="0.25">
      <c r="E253" s="67"/>
      <c r="F253" s="67"/>
      <c r="G253" s="67"/>
    </row>
    <row r="254" spans="5:7" x14ac:dyDescent="0.25">
      <c r="E254" s="67"/>
      <c r="F254" s="67"/>
      <c r="G254" s="67"/>
    </row>
    <row r="255" spans="5:7" x14ac:dyDescent="0.25">
      <c r="E255" s="67"/>
      <c r="F255" s="67"/>
      <c r="G255" s="67"/>
    </row>
    <row r="256" spans="5:7" x14ac:dyDescent="0.25">
      <c r="E256" s="67"/>
      <c r="F256" s="67"/>
      <c r="G256" s="67"/>
    </row>
    <row r="257" spans="5:7" x14ac:dyDescent="0.25">
      <c r="E257" s="67"/>
      <c r="F257" s="67"/>
      <c r="G257" s="67"/>
    </row>
    <row r="258" spans="5:7" x14ac:dyDescent="0.25">
      <c r="E258" s="67"/>
      <c r="F258" s="67"/>
      <c r="G258" s="67"/>
    </row>
    <row r="259" spans="5:7" x14ac:dyDescent="0.25">
      <c r="E259" s="67"/>
      <c r="F259" s="67"/>
      <c r="G259" s="67"/>
    </row>
    <row r="260" spans="5:7" x14ac:dyDescent="0.25">
      <c r="E260" s="67"/>
      <c r="F260" s="67"/>
      <c r="G260" s="67"/>
    </row>
    <row r="261" spans="5:7" x14ac:dyDescent="0.25">
      <c r="E261" s="67"/>
      <c r="F261" s="67"/>
      <c r="G261" s="67"/>
    </row>
    <row r="262" spans="5:7" x14ac:dyDescent="0.25">
      <c r="E262" s="67"/>
      <c r="F262" s="67"/>
      <c r="G262" s="67"/>
    </row>
    <row r="263" spans="5:7" x14ac:dyDescent="0.25">
      <c r="E263" s="67"/>
      <c r="F263" s="67"/>
      <c r="G263" s="67"/>
    </row>
    <row r="264" spans="5:7" x14ac:dyDescent="0.25">
      <c r="E264" s="67"/>
      <c r="F264" s="67"/>
      <c r="G264" s="67"/>
    </row>
    <row r="265" spans="5:7" x14ac:dyDescent="0.25">
      <c r="E265" s="67"/>
      <c r="F265" s="67"/>
      <c r="G265" s="67"/>
    </row>
    <row r="266" spans="5:7" x14ac:dyDescent="0.25">
      <c r="E266" s="67"/>
      <c r="F266" s="67"/>
      <c r="G266" s="67"/>
    </row>
    <row r="267" spans="5:7" x14ac:dyDescent="0.25">
      <c r="E267" s="67"/>
      <c r="F267" s="67"/>
      <c r="G267" s="67"/>
    </row>
    <row r="268" spans="5:7" x14ac:dyDescent="0.25">
      <c r="E268" s="67"/>
      <c r="F268" s="67"/>
      <c r="G268" s="67"/>
    </row>
    <row r="269" spans="5:7" x14ac:dyDescent="0.25">
      <c r="E269" s="67"/>
      <c r="F269" s="67"/>
      <c r="G269" s="67"/>
    </row>
    <row r="270" spans="5:7" x14ac:dyDescent="0.25">
      <c r="E270" s="67"/>
      <c r="F270" s="67"/>
      <c r="G270" s="67"/>
    </row>
    <row r="271" spans="5:7" x14ac:dyDescent="0.25">
      <c r="E271" s="67"/>
      <c r="F271" s="67"/>
      <c r="G271" s="67"/>
    </row>
    <row r="272" spans="5:7" x14ac:dyDescent="0.25">
      <c r="E272" s="67"/>
      <c r="F272" s="67"/>
      <c r="G272" s="67"/>
    </row>
    <row r="273" spans="5:7" x14ac:dyDescent="0.25">
      <c r="E273" s="67"/>
      <c r="F273" s="67"/>
      <c r="G273" s="67"/>
    </row>
    <row r="274" spans="5:7" x14ac:dyDescent="0.25">
      <c r="E274" s="67"/>
      <c r="F274" s="67"/>
      <c r="G274" s="67"/>
    </row>
    <row r="275" spans="5:7" x14ac:dyDescent="0.25">
      <c r="E275" s="67"/>
      <c r="F275" s="67"/>
      <c r="G275" s="67"/>
    </row>
    <row r="276" spans="5:7" x14ac:dyDescent="0.25">
      <c r="E276" s="67"/>
      <c r="F276" s="67"/>
      <c r="G276" s="67"/>
    </row>
    <row r="277" spans="5:7" x14ac:dyDescent="0.25">
      <c r="E277" s="67"/>
      <c r="F277" s="67"/>
      <c r="G277" s="67"/>
    </row>
    <row r="278" spans="5:7" x14ac:dyDescent="0.25">
      <c r="E278" s="67"/>
      <c r="F278" s="67"/>
      <c r="G278" s="67"/>
    </row>
    <row r="279" spans="5:7" x14ac:dyDescent="0.25">
      <c r="E279" s="67"/>
      <c r="F279" s="67"/>
      <c r="G279" s="67"/>
    </row>
    <row r="280" spans="5:7" x14ac:dyDescent="0.25">
      <c r="E280" s="67"/>
      <c r="F280" s="67"/>
      <c r="G280" s="67"/>
    </row>
    <row r="281" spans="5:7" x14ac:dyDescent="0.25">
      <c r="E281" s="67"/>
      <c r="F281" s="67"/>
      <c r="G281" s="67"/>
    </row>
    <row r="282" spans="5:7" x14ac:dyDescent="0.25">
      <c r="E282" s="67"/>
      <c r="F282" s="67"/>
      <c r="G282" s="67"/>
    </row>
    <row r="283" spans="5:7" x14ac:dyDescent="0.25">
      <c r="E283" s="67"/>
      <c r="F283" s="67"/>
      <c r="G283" s="67"/>
    </row>
    <row r="284" spans="5:7" x14ac:dyDescent="0.25">
      <c r="E284" s="67"/>
      <c r="F284" s="67"/>
      <c r="G284" s="67"/>
    </row>
    <row r="285" spans="5:7" x14ac:dyDescent="0.25">
      <c r="E285" s="67"/>
      <c r="F285" s="67"/>
      <c r="G285" s="67"/>
    </row>
    <row r="286" spans="5:7" x14ac:dyDescent="0.25">
      <c r="E286" s="67"/>
      <c r="F286" s="67"/>
      <c r="G286" s="67"/>
    </row>
    <row r="287" spans="5:7" x14ac:dyDescent="0.25">
      <c r="E287" s="67"/>
      <c r="F287" s="67"/>
      <c r="G287" s="67"/>
    </row>
    <row r="288" spans="5:7" x14ac:dyDescent="0.25">
      <c r="E288" s="67"/>
      <c r="F288" s="67"/>
      <c r="G288" s="67"/>
    </row>
    <row r="289" spans="5:7" x14ac:dyDescent="0.25">
      <c r="E289" s="67"/>
      <c r="F289" s="67"/>
      <c r="G289" s="67"/>
    </row>
    <row r="290" spans="5:7" x14ac:dyDescent="0.25">
      <c r="E290" s="67"/>
      <c r="F290" s="67"/>
      <c r="G290" s="67"/>
    </row>
    <row r="291" spans="5:7" x14ac:dyDescent="0.25">
      <c r="E291" s="67"/>
      <c r="F291" s="67"/>
      <c r="G291" s="67"/>
    </row>
    <row r="292" spans="5:7" x14ac:dyDescent="0.25">
      <c r="E292" s="67"/>
      <c r="F292" s="67"/>
      <c r="G292" s="67"/>
    </row>
    <row r="293" spans="5:7" x14ac:dyDescent="0.25">
      <c r="E293" s="67"/>
      <c r="F293" s="67"/>
      <c r="G293" s="67"/>
    </row>
    <row r="294" spans="5:7" x14ac:dyDescent="0.25">
      <c r="E294" s="67"/>
      <c r="F294" s="67"/>
      <c r="G294" s="67"/>
    </row>
    <row r="295" spans="5:7" x14ac:dyDescent="0.25">
      <c r="E295" s="67"/>
      <c r="F295" s="67"/>
      <c r="G295" s="67"/>
    </row>
    <row r="296" spans="5:7" x14ac:dyDescent="0.25">
      <c r="E296" s="67"/>
      <c r="F296" s="67"/>
      <c r="G296" s="67"/>
    </row>
    <row r="297" spans="5:7" x14ac:dyDescent="0.25">
      <c r="E297" s="67"/>
      <c r="F297" s="67"/>
      <c r="G297" s="67"/>
    </row>
    <row r="298" spans="5:7" x14ac:dyDescent="0.25">
      <c r="E298" s="67"/>
      <c r="F298" s="67"/>
      <c r="G298" s="67"/>
    </row>
    <row r="299" spans="5:7" x14ac:dyDescent="0.25">
      <c r="E299" s="67"/>
      <c r="F299" s="67"/>
      <c r="G299" s="67"/>
    </row>
    <row r="300" spans="5:7" x14ac:dyDescent="0.25">
      <c r="E300" s="67"/>
      <c r="F300" s="67"/>
      <c r="G300" s="67"/>
    </row>
    <row r="301" spans="5:7" x14ac:dyDescent="0.25">
      <c r="E301" s="67"/>
      <c r="F301" s="67"/>
      <c r="G301" s="67"/>
    </row>
    <row r="302" spans="5:7" x14ac:dyDescent="0.25">
      <c r="E302" s="67"/>
      <c r="F302" s="67"/>
      <c r="G302" s="67"/>
    </row>
    <row r="303" spans="5:7" x14ac:dyDescent="0.25">
      <c r="E303" s="67"/>
      <c r="F303" s="67"/>
      <c r="G303" s="67"/>
    </row>
    <row r="304" spans="5:7" x14ac:dyDescent="0.25">
      <c r="E304" s="67"/>
      <c r="F304" s="67"/>
      <c r="G304" s="67"/>
    </row>
    <row r="305" spans="5:7" x14ac:dyDescent="0.25">
      <c r="E305" s="67"/>
      <c r="F305" s="67"/>
      <c r="G305" s="67"/>
    </row>
    <row r="306" spans="5:7" x14ac:dyDescent="0.25">
      <c r="E306" s="67"/>
      <c r="F306" s="67"/>
      <c r="G306" s="67"/>
    </row>
    <row r="307" spans="5:7" x14ac:dyDescent="0.25">
      <c r="E307" s="67"/>
      <c r="F307" s="67"/>
      <c r="G307" s="67"/>
    </row>
    <row r="308" spans="5:7" x14ac:dyDescent="0.25">
      <c r="E308" s="67"/>
      <c r="F308" s="67"/>
      <c r="G308" s="67"/>
    </row>
    <row r="309" spans="5:7" x14ac:dyDescent="0.25">
      <c r="E309" s="67"/>
      <c r="F309" s="67"/>
      <c r="G309" s="67"/>
    </row>
    <row r="310" spans="5:7" x14ac:dyDescent="0.25">
      <c r="E310" s="67"/>
      <c r="F310" s="67"/>
      <c r="G310" s="67"/>
    </row>
    <row r="311" spans="5:7" x14ac:dyDescent="0.25">
      <c r="E311" s="67"/>
      <c r="F311" s="67"/>
      <c r="G311" s="67"/>
    </row>
    <row r="312" spans="5:7" x14ac:dyDescent="0.25">
      <c r="E312" s="67"/>
      <c r="F312" s="67"/>
      <c r="G312" s="67"/>
    </row>
    <row r="313" spans="5:7" x14ac:dyDescent="0.25">
      <c r="E313" s="67"/>
      <c r="F313" s="67"/>
      <c r="G313" s="67"/>
    </row>
    <row r="314" spans="5:7" x14ac:dyDescent="0.25">
      <c r="E314" s="67"/>
      <c r="F314" s="67"/>
      <c r="G314" s="67"/>
    </row>
    <row r="315" spans="5:7" x14ac:dyDescent="0.25">
      <c r="E315" s="67"/>
      <c r="F315" s="67"/>
      <c r="G315" s="67"/>
    </row>
    <row r="316" spans="5:7" x14ac:dyDescent="0.25">
      <c r="E316" s="67"/>
      <c r="F316" s="67"/>
      <c r="G316" s="67"/>
    </row>
    <row r="317" spans="5:7" x14ac:dyDescent="0.25">
      <c r="E317" s="67"/>
      <c r="F317" s="67"/>
      <c r="G317" s="67"/>
    </row>
    <row r="318" spans="5:7" x14ac:dyDescent="0.25">
      <c r="E318" s="67"/>
      <c r="F318" s="67"/>
      <c r="G318" s="67"/>
    </row>
    <row r="319" spans="5:7" x14ac:dyDescent="0.25">
      <c r="E319" s="67"/>
      <c r="F319" s="67"/>
      <c r="G319" s="67"/>
    </row>
    <row r="320" spans="5:7" x14ac:dyDescent="0.25">
      <c r="E320" s="67"/>
      <c r="F320" s="67"/>
      <c r="G320" s="67"/>
    </row>
    <row r="321" spans="5:7" x14ac:dyDescent="0.25">
      <c r="E321" s="67"/>
      <c r="F321" s="67"/>
      <c r="G321" s="67"/>
    </row>
    <row r="322" spans="5:7" x14ac:dyDescent="0.25">
      <c r="E322" s="67"/>
      <c r="F322" s="67"/>
      <c r="G322" s="67"/>
    </row>
    <row r="323" spans="5:7" x14ac:dyDescent="0.25">
      <c r="E323" s="67"/>
      <c r="F323" s="67"/>
      <c r="G323" s="67"/>
    </row>
    <row r="324" spans="5:7" x14ac:dyDescent="0.25">
      <c r="E324" s="67"/>
      <c r="F324" s="67"/>
      <c r="G324" s="67"/>
    </row>
    <row r="325" spans="5:7" x14ac:dyDescent="0.25">
      <c r="E325" s="67"/>
      <c r="F325" s="67"/>
      <c r="G325" s="67"/>
    </row>
    <row r="326" spans="5:7" x14ac:dyDescent="0.25">
      <c r="E326" s="67"/>
      <c r="F326" s="67"/>
      <c r="G326" s="67"/>
    </row>
    <row r="327" spans="5:7" x14ac:dyDescent="0.25">
      <c r="E327" s="67"/>
      <c r="F327" s="67"/>
      <c r="G327" s="67"/>
    </row>
    <row r="328" spans="5:7" x14ac:dyDescent="0.25">
      <c r="E328" s="67"/>
      <c r="F328" s="67"/>
      <c r="G328" s="67"/>
    </row>
    <row r="329" spans="5:7" x14ac:dyDescent="0.25">
      <c r="E329" s="67"/>
      <c r="F329" s="67"/>
      <c r="G329" s="67"/>
    </row>
    <row r="330" spans="5:7" x14ac:dyDescent="0.25">
      <c r="E330" s="67"/>
      <c r="F330" s="67"/>
      <c r="G330" s="67"/>
    </row>
    <row r="331" spans="5:7" x14ac:dyDescent="0.25">
      <c r="E331" s="67"/>
      <c r="F331" s="67"/>
      <c r="G331" s="67"/>
    </row>
    <row r="332" spans="5:7" x14ac:dyDescent="0.25">
      <c r="E332" s="67"/>
      <c r="F332" s="67"/>
      <c r="G332" s="67"/>
    </row>
    <row r="333" spans="5:7" x14ac:dyDescent="0.25">
      <c r="E333" s="67"/>
      <c r="F333" s="67"/>
      <c r="G333" s="67"/>
    </row>
  </sheetData>
  <mergeCells count="4">
    <mergeCell ref="A2:C2"/>
    <mergeCell ref="E2:G2"/>
    <mergeCell ref="I2:K2"/>
    <mergeCell ref="A1:K1"/>
  </mergeCells>
  <pageMargins left="0.7" right="0.7" top="0.75" bottom="0.75" header="0.3" footer="0.3"/>
  <pageSetup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ChartofAccts</vt:lpstr>
      <vt:lpstr>Notes</vt:lpstr>
      <vt:lpstr>Sep 2018_compare</vt:lpstr>
      <vt:lpstr>Monthly Update</vt:lpstr>
      <vt:lpstr>File Names</vt:lpstr>
      <vt:lpstr>GLSpecs</vt:lpstr>
      <vt:lpstr>access_hide tab</vt:lpstr>
      <vt:lpstr>GL Grouping</vt:lpstr>
      <vt:lpstr>Correlations Grouping</vt:lpstr>
      <vt:lpstr>InvestmentSpecs</vt:lpstr>
      <vt:lpstr>LoanSpecs</vt:lpstr>
      <vt:lpstr>DepositSpecs</vt:lpstr>
      <vt:lpstr>Recon_FTN_2018_09</vt:lpstr>
      <vt:lpstr>Recon_QwickRate_2018_09</vt:lpstr>
      <vt:lpstr>Recon_planln_2018_09</vt:lpstr>
      <vt:lpstr>Recon_plancd_2018_09</vt:lpstr>
      <vt:lpstr>'Monthly Update'!Print_Area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Plansmith</dc:creator>
  <cp:lastModifiedBy>Jennifer Mello</cp:lastModifiedBy>
  <cp:lastPrinted>2017-09-19T15:40:22Z</cp:lastPrinted>
  <dcterms:created xsi:type="dcterms:W3CDTF">2008-10-29T15:07:13Z</dcterms:created>
  <dcterms:modified xsi:type="dcterms:W3CDTF">2018-11-27T21:01:24Z</dcterms:modified>
</cp:coreProperties>
</file>